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Cartelle personali\ANTONELLA\incidenti stradali\kit Sardegna\"/>
    </mc:Choice>
  </mc:AlternateContent>
  <bookViews>
    <workbookView xWindow="0" yWindow="0" windowWidth="19170" windowHeight="6450"/>
  </bookViews>
  <sheets>
    <sheet name="Tavola 1" sheetId="1" r:id="rId1"/>
    <sheet name="Tavola 1.1" sheetId="2" r:id="rId2"/>
    <sheet name="Tavola 1.2" sheetId="3" r:id="rId3"/>
    <sheet name="Tavola 2" sheetId="4" r:id="rId4"/>
    <sheet name="Tavola 2.1" sheetId="5" r:id="rId5"/>
    <sheet name="Tavola 3" sheetId="6" r:id="rId6"/>
    <sheet name="Tavola 4.1" sheetId="8" r:id="rId7"/>
    <sheet name="Tavola 4.2" sheetId="9" r:id="rId8"/>
    <sheet name="Tavola 4.3" sheetId="10" r:id="rId9"/>
    <sheet name="Tavola 5" sheetId="11" r:id="rId10"/>
    <sheet name="Tavola 5.1" sheetId="12" r:id="rId11"/>
    <sheet name="Tavola 5.2" sheetId="13" r:id="rId12"/>
    <sheet name="Tavola 6" sheetId="15" r:id="rId13"/>
    <sheet name="Tavola 6.1" sheetId="16" r:id="rId14"/>
    <sheet name="Tavola 6.2" sheetId="17" r:id="rId15"/>
    <sheet name="Tavola 7" sheetId="18" r:id="rId16"/>
    <sheet name="Tavola 8" sheetId="19" r:id="rId17"/>
    <sheet name="Tavola 9" sheetId="20" r:id="rId18"/>
    <sheet name="Tavola 10" sheetId="21" r:id="rId19"/>
    <sheet name="Tavola 10.1" sheetId="22" r:id="rId20"/>
    <sheet name="Tavola 10.2" sheetId="23" r:id="rId21"/>
    <sheet name="Tavola 11" sheetId="24" r:id="rId22"/>
    <sheet name="Tavola 12" sheetId="26" r:id="rId23"/>
    <sheet name="Tavola 13" sheetId="27" r:id="rId24"/>
    <sheet name="Tavola 14" sheetId="28" r:id="rId25"/>
    <sheet name="Tavola 15" sheetId="29" r:id="rId26"/>
    <sheet name="Tavola 16" sheetId="30" r:id="rId27"/>
    <sheet name="Tavola 17" sheetId="31" r:id="rId28"/>
    <sheet name="Tavola 18" sheetId="32" r:id="rId29"/>
    <sheet name="Tavola 19" sheetId="33" r:id="rId30"/>
    <sheet name="Tavola 20" sheetId="14" r:id="rId31"/>
    <sheet name="Tavola 21" sheetId="34" r:id="rId32"/>
    <sheet name="Tavola 22" sheetId="35" r:id="rId33"/>
    <sheet name="Tavola 23" sheetId="36" r:id="rId3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 i="24" l="1"/>
  <c r="P9" i="24"/>
  <c r="F20" i="10" l="1"/>
  <c r="E20" i="10"/>
  <c r="I19" i="27" l="1"/>
  <c r="I18" i="27"/>
  <c r="I17" i="27"/>
  <c r="I16" i="27"/>
  <c r="I15" i="27"/>
  <c r="I14" i="27"/>
  <c r="I13" i="27"/>
  <c r="I12" i="27"/>
  <c r="I11" i="27"/>
  <c r="I10" i="27"/>
  <c r="I9" i="27"/>
  <c r="I8" i="27"/>
  <c r="I7" i="27"/>
  <c r="I6" i="27"/>
</calcChain>
</file>

<file path=xl/sharedStrings.xml><?xml version="1.0" encoding="utf-8"?>
<sst xmlns="http://schemas.openxmlformats.org/spreadsheetml/2006/main" count="872" uniqueCount="313">
  <si>
    <t>Anni 2019 e 2018, valori assoluti e variazioni percentuali</t>
  </si>
  <si>
    <t>PROVINCE</t>
  </si>
  <si>
    <t>Morti Differenza 2019/2018  (valori assoluti)</t>
  </si>
  <si>
    <t>Morti - Variazioni % 2019/2010</t>
  </si>
  <si>
    <t>Incidenti</t>
  </si>
  <si>
    <t>Morti</t>
  </si>
  <si>
    <t>Feriti</t>
  </si>
  <si>
    <t>Abruzzo</t>
  </si>
  <si>
    <t>Italia</t>
  </si>
  <si>
    <t>Variazioni %                                           2019/2018</t>
  </si>
  <si>
    <t>Anni 2019 e 2010, valori assoluti e variazioni percentuali</t>
  </si>
  <si>
    <t>Variazioni %                                           2019/2010</t>
  </si>
  <si>
    <t>Anni 2019-2018</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</si>
  <si>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</si>
  <si>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</si>
  <si>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</si>
  <si>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</si>
  <si>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</si>
  <si>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</si>
  <si>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</si>
  <si>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Puglia</t>
  </si>
  <si>
    <t>Valori assoluti</t>
  </si>
  <si>
    <t>Composizioni percentuali</t>
  </si>
  <si>
    <t>Bambini (0 - 14)</t>
  </si>
  <si>
    <t>Giovani (15 - 24)</t>
  </si>
  <si>
    <t>Anziani (65+)</t>
  </si>
  <si>
    <t>Altri utenti</t>
  </si>
  <si>
    <t>TOTALE</t>
  </si>
  <si>
    <t>Ciclomotori  (a)</t>
  </si>
  <si>
    <t>Motocicli (a)</t>
  </si>
  <si>
    <t>Velocipedi (a)</t>
  </si>
  <si>
    <t>Pedoni</t>
  </si>
  <si>
    <t>Altri Utenti</t>
  </si>
  <si>
    <t>Anni 2010 e 2019, valori assoluti</t>
  </si>
  <si>
    <t>Classe di età</t>
  </si>
  <si>
    <t xml:space="preserve">Morti </t>
  </si>
  <si>
    <t>fino a 5 anni</t>
  </si>
  <si>
    <t>6-9 anni</t>
  </si>
  <si>
    <t>-</t>
  </si>
  <si>
    <t>10-14 anni</t>
  </si>
  <si>
    <t>15-17 anni</t>
  </si>
  <si>
    <t>18-20 anni</t>
  </si>
  <si>
    <t>21-24 anni</t>
  </si>
  <si>
    <t>25-29 anni</t>
  </si>
  <si>
    <t>30-44 anni</t>
  </si>
  <si>
    <t>45-54 anni</t>
  </si>
  <si>
    <t>55-59 anni</t>
  </si>
  <si>
    <t>60-64 anni</t>
  </si>
  <si>
    <t>65 anni e più</t>
  </si>
  <si>
    <t>imprecisata</t>
  </si>
  <si>
    <t>Totale</t>
  </si>
  <si>
    <t>Anno 2018, valori assoluti e indicatori</t>
  </si>
  <si>
    <t>AMBITO STRADALE</t>
  </si>
  <si>
    <t>Indice di mortalità (a)</t>
  </si>
  <si>
    <t>Indice di lesività (b)</t>
  </si>
  <si>
    <t>(a)</t>
  </si>
  <si>
    <t>(b)</t>
  </si>
  <si>
    <t>Strade urbane</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</si>
  <si>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</si>
  <si>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</si>
  <si>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</si>
  <si>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</si>
  <si>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 xml:space="preserve">Anno 2019, valori assoluti e indicatori </t>
  </si>
  <si>
    <t>Indice di  mortalità (a)</t>
  </si>
  <si>
    <t>Indice di lesività  (b)</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</si>
  <si>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</si>
  <si>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</si>
  <si>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</si>
  <si>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</si>
  <si>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</si>
  <si>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</si>
  <si>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</si>
  <si>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</si>
  <si>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Anno 2019, valori assoluti</t>
  </si>
  <si>
    <t>STRADE URBANE</t>
  </si>
  <si>
    <t>STRADE EXTRAURBANE</t>
  </si>
  <si>
    <t>Incrocio</t>
  </si>
  <si>
    <t>Rotatoria</t>
  </si>
  <si>
    <t>Intersezione</t>
  </si>
  <si>
    <t>Rettilineo</t>
  </si>
  <si>
    <t>Curva</t>
  </si>
  <si>
    <t>Altro (passaggio a livello, dosso, pendenza, galleria)</t>
  </si>
  <si>
    <t>Anno 2019, composizioni percentuali</t>
  </si>
  <si>
    <t>Strade Urbane</t>
  </si>
  <si>
    <t>Strade ExtraUrbane</t>
  </si>
  <si>
    <t>Anno 2019, valori assoluti e composizioni percentuali</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</si>
  <si>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</si>
  <si>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</si>
  <si>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</si>
  <si>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</si>
  <si>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</si>
  <si>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</si>
  <si>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</si>
  <si>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</si>
  <si>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</si>
  <si>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</si>
  <si>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</si>
  <si>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</si>
  <si>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</si>
  <si>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</si>
  <si>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</si>
  <si>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</si>
  <si>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</si>
  <si>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</si>
  <si>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</si>
  <si>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</si>
  <si>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</si>
  <si>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Anno 2019, valori assoluti e indicatori</t>
  </si>
  <si>
    <t>ORA DEL GIORNO</t>
  </si>
  <si>
    <t>PROVINCIA</t>
  </si>
  <si>
    <t>Venerdì notte</t>
  </si>
  <si>
    <t>Sabato notte</t>
  </si>
  <si>
    <t>Altre notti</t>
  </si>
  <si>
    <t>Indice di mortalità (b)</t>
  </si>
  <si>
    <t>(a) Dalle ore 22 alle ore 6.</t>
  </si>
  <si>
    <t>(b) Rapporto tra il numero dei morti e il numero degli incidenti stradali con lesioni a persone, moltiplicato 100.</t>
  </si>
  <si>
    <t xml:space="preserve"> Anno 2019, valori assoluti e variazioni </t>
  </si>
  <si>
    <t>TIPOLOGIA DI COMUNE</t>
  </si>
  <si>
    <t xml:space="preserve">Variazioni </t>
  </si>
  <si>
    <t>2019/2018</t>
  </si>
  <si>
    <t>Numero comuni</t>
  </si>
  <si>
    <t>%</t>
  </si>
  <si>
    <t>Polo</t>
  </si>
  <si>
    <t>Cintura</t>
  </si>
  <si>
    <t>Totale Centri</t>
  </si>
  <si>
    <t>Intermedio</t>
  </si>
  <si>
    <t>Periferico</t>
  </si>
  <si>
    <t>Ultra periferico</t>
  </si>
  <si>
    <t>Totale Aree interne</t>
  </si>
  <si>
    <t>Anno 2019 e 2018, Indicatori</t>
  </si>
  <si>
    <t xml:space="preserve"> Indice  di      mortalità (a)</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</si>
  <si>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</si>
  <si>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</si>
  <si>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</si>
  <si>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</si>
  <si>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</si>
  <si>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</si>
  <si>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</si>
  <si>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</si>
  <si>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</si>
  <si>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</si>
  <si>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</si>
  <si>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</si>
  <si>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</si>
  <si>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</si>
  <si>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</si>
  <si>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</si>
  <si>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</si>
  <si>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</si>
  <si>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</si>
  <si>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</si>
  <si>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</si>
  <si>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</si>
  <si>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</si>
  <si>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</si>
  <si>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</si>
  <si>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</si>
  <si>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</si>
  <si>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</si>
  <si>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</si>
  <si>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</si>
  <si>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</si>
  <si>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</si>
  <si>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</si>
  <si>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</si>
  <si>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</si>
  <si>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</si>
  <si>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</si>
  <si>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</si>
  <si>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</si>
  <si>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</si>
  <si>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</si>
  <si>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</si>
  <si>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</si>
  <si>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</si>
  <si>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</si>
  <si>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</si>
  <si>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</si>
  <si>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</si>
  <si>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Anno 2019, valori assoluti e valori percentuali</t>
  </si>
  <si>
    <t>CLASSE DI ETA'</t>
  </si>
  <si>
    <t>Conducente</t>
  </si>
  <si>
    <t>Persone trasportate</t>
  </si>
  <si>
    <t>Pedone</t>
  </si>
  <si>
    <t>VALORI ASSOLUTI</t>
  </si>
  <si>
    <t>&lt; 14</t>
  </si>
  <si>
    <t>15-29</t>
  </si>
  <si>
    <t>30-44</t>
  </si>
  <si>
    <t>45-64</t>
  </si>
  <si>
    <t>65 +</t>
  </si>
  <si>
    <t>Età imprecisata</t>
  </si>
  <si>
    <t xml:space="preserve">Totale </t>
  </si>
  <si>
    <t>VALORI PERCENTUALI</t>
  </si>
  <si>
    <t>CATEGORIA DI UTENTE</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</si>
  <si>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</si>
  <si>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</si>
  <si>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</si>
  <si>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</si>
  <si>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</si>
  <si>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</si>
  <si>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</si>
  <si>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</si>
  <si>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</si>
  <si>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</si>
  <si>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</si>
  <si>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</si>
  <si>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</si>
  <si>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</si>
  <si>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</si>
  <si>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</si>
  <si>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</si>
  <si>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 xml:space="preserve"> Anno 2019, valori assoluti, composizioni percentuali e indice di mortalità.</t>
  </si>
  <si>
    <t xml:space="preserve">Anno 2019, valori assoluti </t>
  </si>
  <si>
    <t>Polizia Stradale</t>
  </si>
  <si>
    <t>Carabinieri</t>
  </si>
  <si>
    <t>Polizia Municipale</t>
  </si>
  <si>
    <t>Anni 2019 e 2010</t>
  </si>
  <si>
    <t>CAPOLUOGHI</t>
  </si>
  <si>
    <t>Incidenti per 1.000 ab.</t>
  </si>
  <si>
    <t>Morti per 100.000 ab.</t>
  </si>
  <si>
    <t>Feriti per 100.000 ab.</t>
  </si>
  <si>
    <t>Altri Comuni</t>
  </si>
  <si>
    <t>Altri comuni</t>
  </si>
  <si>
    <t>Variazione percentuale numero di morti rispetto all'anno precedente (c)</t>
  </si>
  <si>
    <t>Variazione percentuale numero di morti rispetto al 2001</t>
  </si>
  <si>
    <t>(c) La variazione percentuale annua è calcolata per l'anno t rispetto all'anno t-1 su base variabile.</t>
  </si>
  <si>
    <t>Anni 2001-2019, valori assoluti, indicatori e variazioni percentuali</t>
  </si>
  <si>
    <t>Campania</t>
  </si>
  <si>
    <t>Calabria</t>
  </si>
  <si>
    <t>Basilicata</t>
  </si>
  <si>
    <t xml:space="preserve">Valle d'Aosta/Vallée d'Aoste </t>
  </si>
  <si>
    <t>Sicilia</t>
  </si>
  <si>
    <t>Sardegna</t>
  </si>
  <si>
    <t>Piemonte</t>
  </si>
  <si>
    <t>Umbria</t>
  </si>
  <si>
    <t>Friuli-Venezia-Giulia</t>
  </si>
  <si>
    <t>Molise</t>
  </si>
  <si>
    <t>Lombardia</t>
  </si>
  <si>
    <t>Trentino-A.Adige</t>
  </si>
  <si>
    <t>Veneto</t>
  </si>
  <si>
    <t>Lazio</t>
  </si>
  <si>
    <t>Marche</t>
  </si>
  <si>
    <t>Toscana</t>
  </si>
  <si>
    <t>Emilia-Romagna</t>
  </si>
  <si>
    <t>Liguria</t>
  </si>
  <si>
    <t>REGIONI</t>
  </si>
  <si>
    <t>COSTO SOCIALE (a)</t>
  </si>
  <si>
    <t>PROCAPITE (in euro)</t>
  </si>
  <si>
    <t>TOTALE (in euro)</t>
  </si>
  <si>
    <t>ITALIA</t>
  </si>
  <si>
    <t xml:space="preserve">Strade extra-urbane </t>
  </si>
  <si>
    <t>Anno 2019, valori assoluti, composizioni percentuali e indice di gravità</t>
  </si>
  <si>
    <t>Anni 2019 e 2010, valori assoluti e composizioni percentuali</t>
  </si>
  <si>
    <t xml:space="preserve">TAVOLA 18. INCIDENTI STRADALI, MORTI E FERITI PER CATEGORIA DELLA STRADA NEI COMUNI CAPOLUOGO E NEI COMUNI CON ALMENO 25.000 ABITANTI. SARDEGNA. </t>
  </si>
  <si>
    <r>
      <t xml:space="preserve">CAPOLUOGHI
</t>
    </r>
    <r>
      <rPr>
        <sz val="9"/>
        <color rgb="FF000000"/>
        <rFont val="Arial Narrow"/>
        <family val="2"/>
      </rPr>
      <t>Altri Comuni</t>
    </r>
  </si>
  <si>
    <t>Alghero</t>
  </si>
  <si>
    <t>Olbia</t>
  </si>
  <si>
    <t>Sassari</t>
  </si>
  <si>
    <t>Nuoro</t>
  </si>
  <si>
    <t>Assemini</t>
  </si>
  <si>
    <t>Cagliari</t>
  </si>
  <si>
    <t>Quartu Sant'Elena</t>
  </si>
  <si>
    <t>Selargius</t>
  </si>
  <si>
    <t>Oristano</t>
  </si>
  <si>
    <t>Carbonia</t>
  </si>
  <si>
    <t>Iglesias</t>
  </si>
  <si>
    <t>Totale comuni &gt;25.000 abitanti</t>
  </si>
  <si>
    <t>Tasso di mortalità 2019</t>
  </si>
  <si>
    <t>Sud Sardegna</t>
  </si>
  <si>
    <t>Indice mortalità</t>
  </si>
  <si>
    <t>TAVOLA 2.1. INDICI DI MORTALITA' E GRAVITA' PER PROVINCIA.SARDEGNA.</t>
  </si>
  <si>
    <t>TAVOLA 3. INCIDENTI STRADALI CON LESIONI A PERSONE MORTI E FERITI. SARDEGNA</t>
  </si>
  <si>
    <t>Morti per 100.000 abitanti (a)</t>
  </si>
  <si>
    <t>.</t>
  </si>
  <si>
    <t>(a) Morti su popolazione media residente (per 100.000).</t>
  </si>
  <si>
    <t>(b) Rapporto tra il numero dei morti e il numero degli incidenti con lesioni a persone, moltiplicato 100.</t>
  </si>
  <si>
    <t>Agente di Pubblica sicurezza</t>
  </si>
  <si>
    <t>TAVOLA 16. MORTI E FERITI PER CATEGORIA DI UTENTI E GENERE. SARDEGNA.</t>
  </si>
  <si>
    <t>Non rilevata</t>
  </si>
  <si>
    <t xml:space="preserve">TAVOLA 15. MORTI E FERITI PER CATEGORIA DI UTENTI E CLASSE DI ETÀ. SARDEGNA. </t>
  </si>
  <si>
    <t>TAVOLA 17. INCIDENTI STRADALI, MORTI E FERITI NEI COMUNI CAPOLUOGO E NEI COMUNI CON ALMENO 25.000 ABITANTI. SARDEGNA.</t>
  </si>
  <si>
    <t>Totale comuni &gt; 25.000 abitanti</t>
  </si>
  <si>
    <t>Pubblica Sicurezza</t>
  </si>
  <si>
    <t>TAVOLA 1. INCIDENTI STRADALI, MORTI E FERITI PER PROVINCIA, SARDEGNA</t>
  </si>
  <si>
    <t>TAVOLA 1.1. INCIDENTI STRADALI CON LESIONI A PERSONE, MORTI E FERITI PER PROVINCIA, SARDEGNA</t>
  </si>
  <si>
    <t>TAVOLA 1.2. INCIDENTI STRADALI CON LESIONI A PERSONE, MORTI E FERITI  PER PROVINCIA,SARDEGNA</t>
  </si>
  <si>
    <t>TAVOLA 2. INDICE DI MORTALITA' E DI GRAVITA' PER PROVINCIA, SARDEGNA</t>
  </si>
  <si>
    <t>TAVOLA 5. INCIDENTI STRADALI CON LESIONI A PERSONE SECONDO LA CATEGORIA DELLA STRADA, SARDEGNA</t>
  </si>
  <si>
    <t>TAVOLA 4.3. UTENTI  MORTI E FERITI IN INCIDENTI STRADALI PER CLASSI DI ETA' IN SARDEGNA E IN ITALIA</t>
  </si>
  <si>
    <t>TAVOLA 4.2.  UTENTI VULNERABILI MORTI IN INCIDENTI STRADALI PER CATEGORIA DI UTENTE DELLA STRADA IN SARDEGNA E IN ITALIA</t>
  </si>
  <si>
    <t>TAVOLA 4.1. UTENTI VULNERABILI  MORTI IN INCIDENTI STRADALI PER ETA' IN SARDEGNA  E  IN ITALIA</t>
  </si>
  <si>
    <t>TAVOLA 5.1. INCIDENTI STRADALI CON LESIONI A PERSONE SECONDO LA CATEGORIA DELLA STRADA, SARDEGNA</t>
  </si>
  <si>
    <t>TAVOLA 5.2.  INCIDENTI STRADALI CON LESIONI A PERSONE SECONDO IL TIPO DI STRADA, SARDEGNA</t>
  </si>
  <si>
    <t>TAVOLA 6. INCIDENTI STRADALI CON LESIONI A PERSONE PER PROVINCIA, CARATTERISTICA DELLA STRADA E AMBITO STRADALE, SARDEGNA.</t>
  </si>
  <si>
    <t>TAVOLA 6.1. INCIDENTI STRADALI CON LESIONI A PERSONE PER PROVINCIA, CARATTERISTICA DELLA STRADA E AMBITO STRADALE, SARDEGNA</t>
  </si>
  <si>
    <t>TAVOLA  6.2. INCIDENTI STRADALI CON LESIONI A PERSONE PER PROVINCIA, CARATTERISTICA DELLA STRADA E AMBITO STRADALE, SARDEGNA</t>
  </si>
  <si>
    <t xml:space="preserve">TAVOLA 7. INCIDENTI STRADALI CON LESIONI A PERSONE, MORTI E FERITI PER MESE, SARDEGNA </t>
  </si>
  <si>
    <t>TAVOLA 8. INCIDENTI STRADALI CON LESIONI A PERSONE MORTI E FERITI PER GIORNO DELLA SETTIMANA, SARDEGNA</t>
  </si>
  <si>
    <t>TAVOLA 9. INCIDENTI STRADALI CON LESIONI A PERSONE MORTI E FERITI PER ORA DEL GIORNO, SARDEGNA</t>
  </si>
  <si>
    <t>TAVOLA 10. INCIDENTI STRADALI CON LESIONI A PERSONE, MORTI E FERITI E INDICE DI MORTALITA', PER PROVINCIA, GIORNO DELLA SETTIMANA E FASCIA ORARIA NOTTURNA (a), SARDEGNA</t>
  </si>
  <si>
    <t>Anno 2019, valori assoluti e indice di mortalità</t>
  </si>
  <si>
    <t>TAVOLA 10.1. INCIDENTI STRADALI CON LESIONI A PERSONE, MORTI E FERITI E INDICE DI MORTALITA', PER PROVINCIA, GIORNO DELLA SETTIMANA E FASCIA ORARIA NOTTURNA (a), STRADE URBANE, SARDEGNA</t>
  </si>
  <si>
    <t xml:space="preserve">TAVOLA 10.2. INCIDENTI STRADALI CON LESIONI A PERSONE, MORTI E FERITI E INDICE DI MORTALITA', PER PROVINCIA, GIORNO DELLA SETTIMANA E FASCIA ORARIA NOTTURNA (a), STRADE EXTRAURBANE, SARDEGNA </t>
  </si>
  <si>
    <t>Tavola 11. INCIDENTI STRADALI, MORTI E FERITIPER TIPOLOGIA DI COMUNE, SARDEGNA</t>
  </si>
  <si>
    <t>TAVOLA 12. INCIDENTI STRADALI, MORTI E FERITI PER TIPOLOGIA DI COMUNE, SARDEGNA</t>
  </si>
  <si>
    <t>TAVOLA 13. INCIDENTI STRADALI CON LESIONI A PERSONE INFORTUNATE SECONDO LA NATURA, SARDEGNA</t>
  </si>
  <si>
    <t>TAVOLA 14. CAUSE ACCERTATE O PRESUNTE DI INCIDENTE SECONDO L’AMBITO STRADALE, SARDEGNA</t>
  </si>
  <si>
    <t>TAVOLA 19. COSTI SOCIALI TOTALI E PRO-CAPITE PER REGIONE, ITALIA 2019</t>
  </si>
  <si>
    <t>Anno 2019</t>
  </si>
  <si>
    <t>TAVOLA20. INCIDENTI STRADALI CON LESIONI A PERSONE PER ORGANO DI RILEVAZIONE, CATEGORIA DELLA STRADA E PROVINCIA, SARDEGNA</t>
  </si>
  <si>
    <t>TAVOLA 21. INCIDENTI STRADALI CON LESIONI A PERSONE PER ORGANO DI RILEVAZIONE E MESE, SARDEGNA</t>
  </si>
  <si>
    <t>TAVOLA 22.  INCIDENTI STRADALI CON LESIONI A PERSONE PER ORGANO DI RILEVAZIONE E GIORNO DELLA SETTIMANA, SARDEGNA</t>
  </si>
  <si>
    <t>TAVOLA 23. INCIDENTI STRADALI CON LESIONI A PERSONE PER ORGANO DI RILEVAZIONE E ORA DEL GIORNO, SARDEGNA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</si>
</sst>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4" formatCode="_-&quot;€&quot;\ * #,##0.00_-;\-&quot;€&quot;\ * #,##0.00_-;_-&quot;€&quot;\ * &quot;-&quot;??_-;_-@_-"/>
    <numFmt numFmtId="43" formatCode="_-* #,##0.00_-;\-* #,##0.00_-;_-* &quot;-&quot;??_-;_-@_-"/>
    <numFmt numFmtId="164" formatCode="_-* #,##0\ _€_-;\-* #,##0\ _€_-;_-* &quot;-&quot;\ _€_-;_-@_-"/>
    <numFmt numFmtId="165" formatCode="0.0"/>
    <numFmt numFmtId="166" formatCode="#,##0.0"/>
    <numFmt numFmtId="167" formatCode="_(&quot;$&quot;* #,##0_);_(&quot;$&quot;* \(#,##0\);_(&quot;$&quot;* &quot;-&quot;_);_(@_)"/>
    <numFmt numFmtId="168" formatCode="0.0000"/>
    <numFmt numFmtId="169" formatCode="_-* #,##0_-;\-* #,##0_-;_-* &quot;-&quot;??_-;_-@_-"/>
    <numFmt numFmtId="170" formatCode="_-* #,##0\ _€_-;\-* #,##0\ _€_-;_-* &quot;-&quot;??\ _€_-;_-@_-"/>
    <numFmt numFmtId="171" formatCode="_-* #,##0.0_-;\-* #,##0.0_-;_-* &quot;-&quot;??_-;_-@_-"/>
  </numFmts>
  <fonts count="53"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9"/>
      <color theme="1"/>
      <name val="Calibri"/>
      <family val="2"/>
      <scheme val="minor"/>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sz val="10"/>
      <name val="MS Sans Serif"/>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8"/>
      <color theme="1"/>
      <name val="Arial"/>
      <family val="2"/>
    </font>
    <font>
      <sz val="9.5"/>
      <name val="Arial Narrow"/>
      <family val="2"/>
    </font>
    <font>
      <b/>
      <sz val="9"/>
      <color theme="0"/>
      <name val="Arial Narrow"/>
      <family val="2"/>
    </font>
    <font>
      <sz val="7.5"/>
      <color theme="1"/>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11"/>
      <color theme="1"/>
      <name val="Arial Narrow"/>
      <family val="2"/>
    </font>
    <font>
      <i/>
      <sz val="8"/>
      <color theme="1"/>
      <name val="Arial"/>
      <family val="2"/>
    </font>
    <font>
      <sz val="7"/>
      <color theme="1"/>
      <name val="Arial"/>
      <family val="2"/>
    </font>
    <font>
      <sz val="7.5"/>
      <color rgb="FF000000"/>
      <name val="Arial"/>
      <family val="2"/>
    </font>
    <font>
      <sz val="9"/>
      <color rgb="FFFFFFFF"/>
      <name val="Arial Narrow"/>
      <family val="2"/>
    </font>
    <font>
      <i/>
      <sz val="8"/>
      <color rgb="FF000000"/>
      <name val="Arial"/>
      <family val="2"/>
    </font>
    <font>
      <b/>
      <sz val="10"/>
      <color theme="0"/>
      <name val="Arial"/>
      <family val="2"/>
    </font>
    <font>
      <sz val="8"/>
      <color theme="1"/>
      <name val="Calibri"/>
      <family val="2"/>
      <scheme val="minor"/>
    </font>
    <font>
      <b/>
      <sz val="8"/>
      <color rgb="FF000000"/>
      <name val="Arial"/>
      <family val="2"/>
    </font>
    <font>
      <sz val="8"/>
      <color theme="1"/>
      <name val="Arial Narrow"/>
      <family val="2"/>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2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medium">
        <color rgb="FFC1C1C1"/>
      </left>
      <right/>
      <top/>
      <bottom/>
      <diagonal/>
    </border>
    <border>
      <left/>
      <right/>
      <top style="medium">
        <color rgb="FFC1C1C1"/>
      </top>
      <bottom/>
      <diagonal/>
    </border>
  </borders>
  <cellStyleXfs count="104">
    <xf numFmtId="0" fontId="0" fillId="0" borderId="0"/>
    <xf numFmtId="9" fontId="1" fillId="0" borderId="0" applyFont="0" applyFill="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5" borderId="0" applyNumberFormat="0" applyBorder="0" applyAlignment="0" applyProtection="0"/>
    <xf numFmtId="0" fontId="16" fillId="9" borderId="0" applyNumberFormat="0" applyBorder="0" applyAlignment="0" applyProtection="0"/>
    <xf numFmtId="0" fontId="17" fillId="26" borderId="4" applyNumberFormat="0" applyAlignment="0" applyProtection="0"/>
    <xf numFmtId="0" fontId="17" fillId="26" borderId="4" applyNumberFormat="0" applyAlignment="0" applyProtection="0"/>
    <xf numFmtId="0" fontId="18" fillId="0" borderId="5" applyNumberFormat="0" applyFill="0" applyAlignment="0" applyProtection="0"/>
    <xf numFmtId="0" fontId="19" fillId="27" borderId="6" applyNumberFormat="0" applyAlignment="0" applyProtection="0"/>
    <xf numFmtId="0" fontId="19" fillId="27" borderId="6" applyNumberFormat="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5"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10"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13" borderId="4" applyNumberFormat="0" applyAlignment="0" applyProtection="0"/>
    <xf numFmtId="0" fontId="18" fillId="0" borderId="5" applyNumberFormat="0" applyFill="0" applyAlignment="0" applyProtection="0"/>
    <xf numFmtId="164" fontId="27"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0"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1" fillId="0" borderId="0"/>
    <xf numFmtId="0" fontId="20" fillId="0" borderId="0"/>
    <xf numFmtId="0" fontId="20" fillId="0" borderId="0"/>
    <xf numFmtId="0" fontId="1" fillId="0" borderId="0"/>
    <xf numFmtId="0" fontId="1" fillId="0" borderId="0"/>
    <xf numFmtId="0" fontId="20" fillId="0" borderId="0"/>
    <xf numFmtId="0" fontId="20" fillId="29" borderId="10" applyNumberFormat="0" applyFont="0" applyAlignment="0" applyProtection="0"/>
    <xf numFmtId="0" fontId="20" fillId="29" borderId="10" applyNumberFormat="0" applyFont="0" applyAlignment="0" applyProtection="0"/>
    <xf numFmtId="0" fontId="30" fillId="26" borderId="11" applyNumberFormat="0" applyAlignment="0" applyProtection="0"/>
    <xf numFmtId="0" fontId="31" fillId="0" borderId="0" applyNumberFormat="0" applyFill="0" applyBorder="0" applyProtection="0"/>
    <xf numFmtId="0" fontId="32" fillId="0" borderId="0" applyNumberFormat="0" applyFill="0" applyBorder="0" applyAlignment="0" applyProtection="0"/>
    <xf numFmtId="0" fontId="21" fillId="0" borderId="0" applyNumberFormat="0" applyFill="0" applyBorder="0" applyAlignment="0" applyProtection="0"/>
    <xf numFmtId="0" fontId="33"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33" fillId="0" borderId="0" applyNumberFormat="0" applyFill="0" applyBorder="0" applyAlignment="0" applyProtection="0"/>
    <xf numFmtId="0" fontId="34" fillId="0" borderId="12" applyNumberFormat="0" applyFill="0" applyAlignment="0" applyProtection="0"/>
    <xf numFmtId="0" fontId="34" fillId="0" borderId="12" applyNumberFormat="0" applyFill="0" applyAlignment="0" applyProtection="0"/>
    <xf numFmtId="0" fontId="16" fillId="9" borderId="0" applyNumberFormat="0" applyBorder="0" applyAlignment="0" applyProtection="0"/>
    <xf numFmtId="0" fontId="22" fillId="10" borderId="0" applyNumberFormat="0" applyBorder="0" applyAlignment="0" applyProtection="0"/>
    <xf numFmtId="167" fontId="27" fillId="0" borderId="0" applyFont="0" applyFill="0" applyBorder="0" applyAlignment="0" applyProtection="0"/>
    <xf numFmtId="0" fontId="32" fillId="0" borderId="0" applyNumberFormat="0" applyFill="0" applyBorder="0" applyAlignment="0" applyProtection="0"/>
    <xf numFmtId="43" fontId="1" fillId="0" borderId="0" applyFont="0" applyFill="0" applyBorder="0" applyAlignment="0" applyProtection="0"/>
  </cellStyleXfs>
  <cellXfs count="411">
    <xf numFmtId="0" fontId="0" fillId="0" borderId="0" xfId="0"/>
    <xf numFmtId="0" fontId="5" fillId="3" borderId="2" xfId="0"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5" fontId="5" fillId="2" borderId="3" xfId="0" applyNumberFormat="1" applyFont="1" applyFill="1" applyBorder="1" applyAlignment="1">
      <alignment horizontal="righ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5"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5" fontId="6" fillId="4" borderId="2" xfId="0" applyNumberFormat="1"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0" fontId="2" fillId="0" borderId="0" xfId="0" applyFont="1" applyAlignment="1"/>
    <xf numFmtId="3" fontId="5" fillId="0" borderId="3" xfId="0" applyNumberFormat="1" applyFont="1" applyBorder="1" applyAlignment="1">
      <alignment vertical="top" wrapText="1"/>
    </xf>
    <xf numFmtId="0" fontId="0" fillId="0" borderId="0" xfId="0"/>
    <xf numFmtId="0" fontId="5" fillId="0" borderId="3" xfId="0" applyFont="1" applyBorder="1" applyAlignment="1">
      <alignment vertical="center" wrapText="1"/>
    </xf>
    <xf numFmtId="165" fontId="5" fillId="5" borderId="3" xfId="0" applyNumberFormat="1" applyFont="1" applyFill="1" applyBorder="1" applyAlignment="1">
      <alignment horizontal="right" vertical="center" wrapText="1"/>
    </xf>
    <xf numFmtId="165" fontId="5" fillId="0" borderId="3" xfId="0" applyNumberFormat="1" applyFont="1" applyBorder="1" applyAlignment="1">
      <alignment horizontal="right" vertical="center" wrapText="1"/>
    </xf>
    <xf numFmtId="165" fontId="5" fillId="7" borderId="3" xfId="0" applyNumberFormat="1" applyFont="1" applyFill="1" applyBorder="1" applyAlignment="1">
      <alignment horizontal="right" vertical="center" wrapText="1"/>
    </xf>
    <xf numFmtId="165" fontId="5" fillId="6" borderId="3" xfId="0" applyNumberFormat="1" applyFont="1" applyFill="1" applyBorder="1" applyAlignment="1">
      <alignment horizontal="right" vertical="center" wrapText="1"/>
    </xf>
    <xf numFmtId="0" fontId="7" fillId="0" borderId="0" xfId="0" applyFont="1" applyAlignment="1"/>
    <xf numFmtId="0" fontId="6" fillId="4" borderId="3" xfId="0" applyFont="1" applyFill="1" applyBorder="1" applyAlignment="1">
      <alignment vertical="center" wrapText="1"/>
    </xf>
    <xf numFmtId="0" fontId="0" fillId="0" borderId="0" xfId="0" applyAlignment="1"/>
    <xf numFmtId="1" fontId="5" fillId="6" borderId="3" xfId="0" applyNumberFormat="1" applyFont="1" applyFill="1" applyBorder="1" applyAlignment="1">
      <alignment horizontal="right" wrapText="1"/>
    </xf>
    <xf numFmtId="3" fontId="5" fillId="7" borderId="3" xfId="0" applyNumberFormat="1" applyFont="1" applyFill="1" applyBorder="1" applyAlignment="1">
      <alignment wrapText="1"/>
    </xf>
    <xf numFmtId="165" fontId="5" fillId="7" borderId="3" xfId="1" applyNumberFormat="1" applyFont="1" applyFill="1" applyBorder="1" applyAlignment="1">
      <alignment horizontal="right" wrapText="1"/>
    </xf>
    <xf numFmtId="165" fontId="5" fillId="0" borderId="3" xfId="1" applyNumberFormat="1" applyFont="1" applyFill="1" applyBorder="1" applyAlignment="1">
      <alignment horizontal="right" wrapText="1"/>
    </xf>
    <xf numFmtId="165" fontId="5" fillId="7" borderId="0" xfId="1"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8" fillId="0" borderId="0" xfId="0" applyFont="1" applyFill="1"/>
    <xf numFmtId="165" fontId="5" fillId="5" borderId="3" xfId="1" applyNumberFormat="1" applyFont="1" applyFill="1" applyBorder="1" applyAlignment="1">
      <alignment horizontal="right" wrapText="1"/>
    </xf>
    <xf numFmtId="0" fontId="7" fillId="30" borderId="0" xfId="0" applyFont="1" applyFill="1" applyAlignment="1">
      <alignment horizontal="left" vertical="top"/>
    </xf>
    <xf numFmtId="0" fontId="12" fillId="6" borderId="3" xfId="0" applyFont="1" applyFill="1" applyBorder="1" applyAlignment="1">
      <alignment horizontal="left" wrapText="1"/>
    </xf>
    <xf numFmtId="3" fontId="12" fillId="6" borderId="3" xfId="0" applyNumberFormat="1" applyFont="1" applyFill="1" applyBorder="1" applyAlignment="1">
      <alignment horizontal="right" vertical="center"/>
    </xf>
    <xf numFmtId="2" fontId="35" fillId="0" borderId="0" xfId="0" applyNumberFormat="1" applyFont="1"/>
    <xf numFmtId="0" fontId="7" fillId="6" borderId="0" xfId="0" applyFont="1" applyFill="1" applyAlignment="1">
      <alignment horizontal="left" vertical="top"/>
    </xf>
    <xf numFmtId="0" fontId="38" fillId="6" borderId="0" xfId="0" applyFont="1" applyFill="1"/>
    <xf numFmtId="2" fontId="38" fillId="6" borderId="0" xfId="0" applyNumberFormat="1" applyFont="1" applyFill="1"/>
    <xf numFmtId="2" fontId="38" fillId="0" borderId="0" xfId="0" applyNumberFormat="1" applyFont="1"/>
    <xf numFmtId="0" fontId="0" fillId="0" borderId="0" xfId="0"/>
    <xf numFmtId="0" fontId="35" fillId="0" borderId="0" xfId="0" applyFont="1"/>
    <xf numFmtId="0" fontId="2" fillId="0" borderId="0" xfId="0" applyFont="1" applyAlignment="1"/>
    <xf numFmtId="0" fontId="36" fillId="0" borderId="0" xfId="0" applyFont="1" applyAlignment="1"/>
    <xf numFmtId="0" fontId="5" fillId="0" borderId="3" xfId="0" applyFont="1" applyBorder="1" applyAlignment="1">
      <alignment wrapText="1"/>
    </xf>
    <xf numFmtId="3" fontId="5" fillId="7" borderId="3" xfId="0" applyNumberFormat="1" applyFont="1" applyFill="1" applyBorder="1" applyAlignment="1">
      <alignment horizontal="right" wrapText="1"/>
    </xf>
    <xf numFmtId="165" fontId="5" fillId="6" borderId="3" xfId="0" applyNumberFormat="1" applyFont="1" applyFill="1" applyBorder="1" applyAlignment="1">
      <alignment horizontal="right" wrapText="1"/>
    </xf>
    <xf numFmtId="0" fontId="7" fillId="0" borderId="0" xfId="0" applyFont="1" applyFill="1" applyAlignment="1">
      <alignment horizontal="left" vertical="top"/>
    </xf>
    <xf numFmtId="0" fontId="0" fillId="0" borderId="0" xfId="0"/>
    <xf numFmtId="0" fontId="9" fillId="0" borderId="0" xfId="0" applyFont="1"/>
    <xf numFmtId="0" fontId="12" fillId="6" borderId="3" xfId="0" applyFont="1" applyFill="1" applyBorder="1" applyAlignment="1">
      <alignment horizontal="right"/>
    </xf>
    <xf numFmtId="0" fontId="13" fillId="6" borderId="3" xfId="0" applyFont="1" applyFill="1" applyBorder="1" applyAlignment="1">
      <alignment vertical="top" wrapText="1"/>
    </xf>
    <xf numFmtId="3" fontId="13" fillId="7" borderId="3" xfId="0" quotePrefix="1" applyNumberFormat="1" applyFont="1" applyFill="1" applyBorder="1" applyAlignment="1">
      <alignment horizontal="right"/>
    </xf>
    <xf numFmtId="3" fontId="13" fillId="6" borderId="3" xfId="0" applyNumberFormat="1" applyFont="1" applyFill="1" applyBorder="1" applyAlignment="1">
      <alignment horizontal="right"/>
    </xf>
    <xf numFmtId="3" fontId="12" fillId="7" borderId="3" xfId="0" applyNumberFormat="1" applyFont="1" applyFill="1" applyBorder="1" applyAlignment="1">
      <alignment horizontal="right"/>
    </xf>
    <xf numFmtId="3" fontId="12" fillId="6" borderId="3" xfId="0" applyNumberFormat="1" applyFont="1" applyFill="1" applyBorder="1"/>
    <xf numFmtId="3" fontId="13" fillId="7" borderId="3" xfId="0" applyNumberFormat="1" applyFont="1" applyFill="1" applyBorder="1" applyAlignment="1">
      <alignment horizontal="right"/>
    </xf>
    <xf numFmtId="3" fontId="12" fillId="7" borderId="3" xfId="0" applyNumberFormat="1" applyFont="1" applyFill="1" applyBorder="1"/>
    <xf numFmtId="3" fontId="12" fillId="7" borderId="3" xfId="0" quotePrefix="1" applyNumberFormat="1" applyFont="1" applyFill="1" applyBorder="1" applyAlignment="1">
      <alignment horizontal="right"/>
    </xf>
    <xf numFmtId="0" fontId="12" fillId="7" borderId="3" xfId="0" applyFont="1" applyFill="1" applyBorder="1" applyAlignment="1">
      <alignment horizontal="right"/>
    </xf>
    <xf numFmtId="3" fontId="37" fillId="4" borderId="3" xfId="0" applyNumberFormat="1" applyFont="1" applyFill="1" applyBorder="1" applyAlignment="1">
      <alignment horizontal="right" wrapText="1"/>
    </xf>
    <xf numFmtId="0" fontId="36" fillId="0" borderId="0" xfId="0" applyFont="1" applyAlignment="1">
      <alignment horizontal="justify" vertical="top"/>
    </xf>
    <xf numFmtId="165" fontId="12" fillId="6"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4" fillId="6" borderId="3" xfId="0" applyFont="1" applyFill="1" applyBorder="1" applyAlignment="1">
      <alignment horizontal="right"/>
    </xf>
    <xf numFmtId="0" fontId="12" fillId="6" borderId="3" xfId="0" applyFont="1" applyFill="1" applyBorder="1" applyAlignment="1">
      <alignment horizontal="left" vertical="center" wrapText="1"/>
    </xf>
    <xf numFmtId="165" fontId="12" fillId="7" borderId="3" xfId="0" applyNumberFormat="1" applyFont="1" applyFill="1" applyBorder="1" applyAlignment="1">
      <alignment horizontal="right" vertical="center"/>
    </xf>
    <xf numFmtId="0" fontId="37" fillId="4" borderId="3" xfId="0" applyFont="1" applyFill="1" applyBorder="1" applyAlignment="1">
      <alignment horizontal="left" vertical="center" wrapText="1"/>
    </xf>
    <xf numFmtId="0" fontId="2" fillId="0" borderId="0" xfId="0" applyFont="1" applyBorder="1" applyAlignment="1"/>
    <xf numFmtId="0" fontId="36" fillId="0" borderId="0" xfId="0" applyFont="1" applyAlignment="1">
      <alignment horizontal="left" vertical="center"/>
    </xf>
    <xf numFmtId="3" fontId="37" fillId="4" borderId="3" xfId="0" applyNumberFormat="1" applyFont="1" applyFill="1" applyBorder="1" applyAlignment="1">
      <alignment horizontal="right" vertical="center" wrapText="1"/>
    </xf>
    <xf numFmtId="0" fontId="2" fillId="0" borderId="0" xfId="0" applyFont="1" applyAlignment="1"/>
    <xf numFmtId="3" fontId="5" fillId="0" borderId="3" xfId="0" applyNumberFormat="1" applyFont="1" applyBorder="1" applyAlignment="1">
      <alignment wrapText="1"/>
    </xf>
    <xf numFmtId="0" fontId="4" fillId="6" borderId="1" xfId="0" applyFont="1" applyFill="1" applyBorder="1" applyAlignment="1">
      <alignment horizontal="right" wrapText="1"/>
    </xf>
    <xf numFmtId="0" fontId="2" fillId="0" borderId="0" xfId="0" applyFont="1"/>
    <xf numFmtId="0" fontId="5" fillId="31" borderId="3" xfId="0" applyFont="1" applyFill="1" applyBorder="1" applyAlignment="1">
      <alignment horizontal="right"/>
    </xf>
    <xf numFmtId="0" fontId="12" fillId="31" borderId="3" xfId="0" applyFont="1" applyFill="1" applyBorder="1" applyAlignment="1">
      <alignment horizontal="left" vertical="center" wrapText="1"/>
    </xf>
    <xf numFmtId="3" fontId="12" fillId="32" borderId="3" xfId="0" applyNumberFormat="1" applyFont="1" applyFill="1" applyBorder="1" applyAlignment="1">
      <alignment horizontal="right" vertical="center"/>
    </xf>
    <xf numFmtId="3" fontId="12" fillId="31" borderId="3" xfId="0" applyNumberFormat="1" applyFont="1" applyFill="1" applyBorder="1" applyAlignment="1">
      <alignment horizontal="right" vertical="center"/>
    </xf>
    <xf numFmtId="165" fontId="12" fillId="31" borderId="3" xfId="0" applyNumberFormat="1" applyFont="1" applyFill="1" applyBorder="1" applyAlignment="1">
      <alignment horizontal="right" vertical="center"/>
    </xf>
    <xf numFmtId="165" fontId="12" fillId="32" borderId="3" xfId="0" applyNumberFormat="1" applyFont="1" applyFill="1" applyBorder="1" applyAlignment="1">
      <alignment horizontal="right" vertical="center"/>
    </xf>
    <xf numFmtId="3" fontId="12" fillId="31" borderId="3" xfId="0" applyNumberFormat="1" applyFont="1" applyFill="1" applyBorder="1" applyAlignment="1">
      <alignment horizontal="right" vertical="center" wrapText="1"/>
    </xf>
    <xf numFmtId="3" fontId="12" fillId="32" borderId="3" xfId="0" applyNumberFormat="1" applyFont="1" applyFill="1" applyBorder="1" applyAlignment="1">
      <alignment horizontal="right" vertical="center" wrapText="1"/>
    </xf>
    <xf numFmtId="165" fontId="12" fillId="31" borderId="3" xfId="0" applyNumberFormat="1" applyFont="1" applyFill="1" applyBorder="1" applyAlignment="1">
      <alignment horizontal="right" vertical="center" wrapText="1"/>
    </xf>
    <xf numFmtId="165" fontId="12" fillId="32" borderId="3" xfId="0" applyNumberFormat="1" applyFont="1" applyFill="1" applyBorder="1" applyAlignment="1">
      <alignment horizontal="right" vertical="center" wrapText="1"/>
    </xf>
    <xf numFmtId="0" fontId="37" fillId="33" borderId="3" xfId="0" applyFont="1" applyFill="1" applyBorder="1" applyAlignment="1">
      <alignment horizontal="left" vertical="center" wrapText="1"/>
    </xf>
    <xf numFmtId="3" fontId="37" fillId="33" borderId="3" xfId="0" applyNumberFormat="1" applyFont="1" applyFill="1" applyBorder="1" applyAlignment="1">
      <alignment horizontal="right" vertical="center" wrapText="1"/>
    </xf>
    <xf numFmtId="165" fontId="37" fillId="33" borderId="3" xfId="0" applyNumberFormat="1" applyFont="1" applyFill="1" applyBorder="1" applyAlignment="1">
      <alignment horizontal="right" vertical="center" wrapText="1"/>
    </xf>
    <xf numFmtId="3" fontId="6" fillId="4" borderId="3" xfId="0" applyNumberFormat="1" applyFont="1" applyFill="1" applyBorder="1" applyAlignment="1">
      <alignment wrapText="1"/>
    </xf>
    <xf numFmtId="0" fontId="5" fillId="6" borderId="3" xfId="0" applyFont="1" applyFill="1" applyBorder="1" applyAlignment="1">
      <alignment wrapText="1"/>
    </xf>
    <xf numFmtId="3" fontId="5" fillId="5" borderId="3" xfId="0" applyNumberFormat="1" applyFont="1" applyFill="1" applyBorder="1" applyAlignment="1">
      <alignment wrapText="1"/>
    </xf>
    <xf numFmtId="165" fontId="37" fillId="4" borderId="3" xfId="0" applyNumberFormat="1" applyFont="1" applyFill="1" applyBorder="1" applyAlignment="1">
      <alignment horizontal="right" vertical="center" wrapText="1"/>
    </xf>
    <xf numFmtId="3" fontId="12" fillId="7" borderId="3" xfId="0" applyNumberFormat="1" applyFont="1" applyFill="1" applyBorder="1" applyAlignment="1">
      <alignment horizontal="right" vertical="center"/>
    </xf>
    <xf numFmtId="165" fontId="12" fillId="0" borderId="3" xfId="0" applyNumberFormat="1" applyFont="1" applyBorder="1" applyAlignment="1">
      <alignment horizontal="right" vertical="center"/>
    </xf>
    <xf numFmtId="0" fontId="37" fillId="4" borderId="3" xfId="0" applyFont="1" applyFill="1" applyBorder="1" applyAlignment="1">
      <alignment horizontal="left" wrapText="1"/>
    </xf>
    <xf numFmtId="165" fontId="37" fillId="4" borderId="3" xfId="0" applyNumberFormat="1" applyFont="1" applyFill="1" applyBorder="1" applyAlignment="1">
      <alignment horizontal="right"/>
    </xf>
    <xf numFmtId="165" fontId="12" fillId="7" borderId="3" xfId="0" applyNumberFormat="1" applyFont="1" applyFill="1" applyBorder="1" applyAlignment="1">
      <alignment horizontal="right"/>
    </xf>
    <xf numFmtId="165" fontId="12" fillId="6" borderId="3" xfId="0" applyNumberFormat="1" applyFont="1" applyFill="1" applyBorder="1" applyAlignment="1">
      <alignment horizontal="right"/>
    </xf>
    <xf numFmtId="2" fontId="5" fillId="6"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5" fontId="12" fillId="0" borderId="3" xfId="0" applyNumberFormat="1" applyFont="1" applyBorder="1" applyAlignment="1">
      <alignment vertical="center"/>
    </xf>
    <xf numFmtId="165" fontId="12"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5" fontId="5" fillId="7" borderId="3" xfId="0" applyNumberFormat="1" applyFont="1" applyFill="1" applyBorder="1" applyAlignment="1">
      <alignment horizontal="right" wrapText="1"/>
    </xf>
    <xf numFmtId="0" fontId="37" fillId="4" borderId="3" xfId="0" applyFont="1" applyFill="1" applyBorder="1" applyAlignment="1">
      <alignment horizontal="left" vertical="center"/>
    </xf>
    <xf numFmtId="3" fontId="37" fillId="4" borderId="3" xfId="0" applyNumberFormat="1" applyFont="1" applyFill="1" applyBorder="1" applyAlignment="1">
      <alignment vertical="center" wrapText="1"/>
    </xf>
    <xf numFmtId="165" fontId="37" fillId="4" borderId="3" xfId="0" applyNumberFormat="1" applyFont="1" applyFill="1" applyBorder="1" applyAlignment="1">
      <alignment vertical="center"/>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0" fontId="5" fillId="6" borderId="3" xfId="0" applyFont="1" applyFill="1" applyBorder="1" applyAlignment="1">
      <alignment vertical="center" wrapText="1"/>
    </xf>
    <xf numFmtId="165" fontId="5" fillId="6" borderId="3" xfId="0" applyNumberFormat="1" applyFont="1" applyFill="1" applyBorder="1" applyAlignment="1">
      <alignment vertical="center" wrapText="1"/>
    </xf>
    <xf numFmtId="0" fontId="37" fillId="4" borderId="3" xfId="0" applyFont="1" applyFill="1" applyBorder="1" applyAlignment="1">
      <alignment vertical="center" wrapText="1"/>
    </xf>
    <xf numFmtId="1" fontId="37" fillId="4" borderId="3" xfId="0" applyNumberFormat="1" applyFont="1" applyFill="1" applyBorder="1" applyAlignment="1">
      <alignment horizontal="right" vertical="center" wrapText="1"/>
    </xf>
    <xf numFmtId="0" fontId="37" fillId="4" borderId="3" xfId="0" applyFont="1" applyFill="1" applyBorder="1" applyAlignment="1">
      <alignment horizontal="right" vertical="center" wrapText="1"/>
    </xf>
    <xf numFmtId="165" fontId="37" fillId="4" borderId="3" xfId="0" applyNumberFormat="1" applyFont="1" applyFill="1" applyBorder="1" applyAlignment="1">
      <alignment vertical="center" wrapText="1"/>
    </xf>
    <xf numFmtId="0" fontId="40"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5"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5"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1" fontId="6" fillId="4" borderId="3" xfId="0" applyNumberFormat="1" applyFont="1" applyFill="1" applyBorder="1" applyAlignment="1">
      <alignment horizontal="right" vertical="center" wrapText="1"/>
    </xf>
    <xf numFmtId="0" fontId="5" fillId="6" borderId="14" xfId="0" applyFont="1" applyFill="1" applyBorder="1" applyAlignment="1">
      <alignment horizontal="right" wrapText="1"/>
    </xf>
    <xf numFmtId="0" fontId="12" fillId="3" borderId="14" xfId="0" applyFont="1" applyFill="1" applyBorder="1" applyAlignment="1">
      <alignment wrapText="1"/>
    </xf>
    <xf numFmtId="165" fontId="5" fillId="5" borderId="14" xfId="0" applyNumberFormat="1" applyFont="1" applyFill="1" applyBorder="1" applyAlignment="1">
      <alignment horizontal="right" wrapText="1"/>
    </xf>
    <xf numFmtId="165" fontId="5" fillId="0" borderId="14" xfId="0" applyNumberFormat="1" applyFont="1" applyBorder="1" applyAlignment="1">
      <alignment horizontal="right" wrapText="1"/>
    </xf>
    <xf numFmtId="165" fontId="5" fillId="7" borderId="14" xfId="0" applyNumberFormat="1" applyFont="1" applyFill="1" applyBorder="1" applyAlignment="1">
      <alignment horizontal="right" wrapText="1"/>
    </xf>
    <xf numFmtId="165" fontId="5" fillId="6" borderId="14" xfId="0" applyNumberFormat="1" applyFont="1" applyFill="1" applyBorder="1" applyAlignment="1">
      <alignment horizontal="right" wrapText="1"/>
    </xf>
    <xf numFmtId="0" fontId="11" fillId="3" borderId="14" xfId="0" applyFont="1" applyFill="1" applyBorder="1" applyAlignment="1">
      <alignment wrapText="1"/>
    </xf>
    <xf numFmtId="165" fontId="4" fillId="5" borderId="14" xfId="0" applyNumberFormat="1" applyFont="1" applyFill="1" applyBorder="1" applyAlignment="1">
      <alignment horizontal="right" wrapText="1"/>
    </xf>
    <xf numFmtId="165" fontId="4" fillId="0" borderId="14" xfId="0" applyNumberFormat="1" applyFont="1" applyBorder="1" applyAlignment="1">
      <alignment horizontal="right" wrapText="1"/>
    </xf>
    <xf numFmtId="165" fontId="4" fillId="7" borderId="14" xfId="0" applyNumberFormat="1" applyFont="1" applyFill="1" applyBorder="1" applyAlignment="1">
      <alignment horizontal="right" wrapText="1"/>
    </xf>
    <xf numFmtId="165" fontId="4" fillId="6" borderId="14" xfId="0" applyNumberFormat="1" applyFont="1" applyFill="1" applyBorder="1" applyAlignment="1">
      <alignment horizontal="right" wrapText="1"/>
    </xf>
    <xf numFmtId="0" fontId="11" fillId="0" borderId="14" xfId="0" applyFont="1" applyBorder="1" applyAlignment="1">
      <alignment wrapText="1"/>
    </xf>
    <xf numFmtId="0" fontId="6" fillId="4" borderId="14" xfId="0" applyFont="1" applyFill="1" applyBorder="1" applyAlignment="1">
      <alignment wrapText="1"/>
    </xf>
    <xf numFmtId="165" fontId="6" fillId="4" borderId="14" xfId="0" applyNumberFormat="1" applyFont="1" applyFill="1" applyBorder="1" applyAlignment="1">
      <alignment horizontal="right" wrapText="1"/>
    </xf>
    <xf numFmtId="165" fontId="35" fillId="0" borderId="0" xfId="0" applyNumberFormat="1" applyFont="1"/>
    <xf numFmtId="165" fontId="12" fillId="6" borderId="3" xfId="0" applyNumberFormat="1" applyFont="1" applyFill="1" applyBorder="1" applyAlignment="1">
      <alignment horizontal="right" vertical="center" wrapText="1"/>
    </xf>
    <xf numFmtId="0" fontId="11" fillId="6" borderId="3" xfId="0" applyFont="1" applyFill="1" applyBorder="1" applyAlignment="1">
      <alignment horizontal="left" vertical="center" wrapText="1"/>
    </xf>
    <xf numFmtId="3" fontId="11" fillId="7" borderId="3" xfId="0" applyNumberFormat="1" applyFont="1" applyFill="1" applyBorder="1" applyAlignment="1">
      <alignment horizontal="right" vertical="center"/>
    </xf>
    <xf numFmtId="3" fontId="11" fillId="6" borderId="3" xfId="0" applyNumberFormat="1" applyFont="1" applyFill="1" applyBorder="1" applyAlignment="1">
      <alignment horizontal="right" vertical="center"/>
    </xf>
    <xf numFmtId="165" fontId="11" fillId="6" borderId="3" xfId="0" applyNumberFormat="1" applyFont="1" applyFill="1" applyBorder="1" applyAlignment="1">
      <alignment horizontal="right" vertical="center" wrapText="1"/>
    </xf>
    <xf numFmtId="165" fontId="11" fillId="7" borderId="3" xfId="0" applyNumberFormat="1" applyFont="1" applyFill="1" applyBorder="1" applyAlignment="1">
      <alignment horizontal="right" vertical="center"/>
    </xf>
    <xf numFmtId="0" fontId="37" fillId="4" borderId="1" xfId="0" applyFont="1" applyFill="1" applyBorder="1" applyAlignment="1">
      <alignment horizontal="left" vertical="center" wrapText="1"/>
    </xf>
    <xf numFmtId="3" fontId="37" fillId="4" borderId="1" xfId="0" applyNumberFormat="1" applyFont="1" applyFill="1" applyBorder="1" applyAlignment="1">
      <alignment horizontal="right" vertical="center"/>
    </xf>
    <xf numFmtId="0" fontId="44" fillId="0" borderId="0" xfId="0" applyFont="1" applyAlignment="1">
      <alignment horizontal="left" vertical="top"/>
    </xf>
    <xf numFmtId="0" fontId="35" fillId="0" borderId="0" xfId="0" applyFont="1" applyAlignment="1">
      <alignment horizontal="left" vertical="center"/>
    </xf>
    <xf numFmtId="0" fontId="13" fillId="6" borderId="3" xfId="78" applyFont="1" applyFill="1" applyBorder="1" applyAlignment="1">
      <alignment horizontal="right"/>
    </xf>
    <xf numFmtId="2" fontId="12"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2" fillId="0" borderId="0" xfId="0" applyFont="1" applyAlignment="1">
      <alignment vertical="center"/>
    </xf>
    <xf numFmtId="0" fontId="36" fillId="0" borderId="0" xfId="0" applyFont="1" applyAlignment="1"/>
    <xf numFmtId="0" fontId="45" fillId="6" borderId="3" xfId="0" applyFont="1" applyFill="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5"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5" fontId="4" fillId="5" borderId="3" xfId="0" applyNumberFormat="1" applyFont="1" applyFill="1" applyBorder="1" applyAlignment="1">
      <alignment horizontal="right" wrapText="1"/>
    </xf>
    <xf numFmtId="165" fontId="45" fillId="6" borderId="3" xfId="0" applyNumberFormat="1" applyFont="1" applyFill="1" applyBorder="1" applyAlignment="1">
      <alignment horizontal="left" wrapText="1"/>
    </xf>
    <xf numFmtId="0" fontId="6" fillId="4" borderId="3" xfId="0" applyFont="1" applyFill="1" applyBorder="1" applyAlignment="1">
      <alignment wrapText="1"/>
    </xf>
    <xf numFmtId="1" fontId="6" fillId="4" borderId="3" xfId="0" applyNumberFormat="1" applyFont="1" applyFill="1" applyBorder="1" applyAlignment="1">
      <alignment horizontal="right" wrapText="1"/>
    </xf>
    <xf numFmtId="165" fontId="6" fillId="4" borderId="3" xfId="0" applyNumberFormat="1" applyFont="1" applyFill="1" applyBorder="1" applyAlignment="1">
      <alignment wrapText="1"/>
    </xf>
    <xf numFmtId="3" fontId="6" fillId="4" borderId="3" xfId="0" applyNumberFormat="1" applyFont="1" applyFill="1" applyBorder="1" applyAlignment="1">
      <alignment horizontal="right" wrapText="1"/>
    </xf>
    <xf numFmtId="165" fontId="6" fillId="4" borderId="3" xfId="0" applyNumberFormat="1" applyFont="1" applyFill="1" applyBorder="1" applyAlignment="1">
      <alignment horizontal="right" wrapText="1"/>
    </xf>
    <xf numFmtId="3" fontId="4" fillId="0" borderId="3" xfId="0" applyNumberFormat="1" applyFont="1" applyBorder="1" applyAlignment="1">
      <alignment horizontal="right" wrapText="1"/>
    </xf>
    <xf numFmtId="3" fontId="47" fillId="4" borderId="3" xfId="0" applyNumberFormat="1" applyFont="1" applyFill="1" applyBorder="1" applyAlignment="1">
      <alignment horizontal="right" wrapText="1"/>
    </xf>
    <xf numFmtId="0" fontId="35" fillId="0" borderId="0" xfId="0" applyFont="1" applyAlignment="1">
      <alignment vertical="center"/>
    </xf>
    <xf numFmtId="0" fontId="4" fillId="0" borderId="1" xfId="0" applyFont="1" applyBorder="1" applyAlignment="1">
      <alignment horizontal="left" vertical="center"/>
    </xf>
    <xf numFmtId="0" fontId="4" fillId="0" borderId="3" xfId="0" applyFont="1" applyBorder="1" applyAlignment="1">
      <alignment horizontal="left" vertical="top"/>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0" fontId="4" fillId="0" borderId="3" xfId="0" applyFont="1" applyBorder="1" applyAlignment="1">
      <alignment horizontal="left" vertical="center" wrapText="1"/>
    </xf>
    <xf numFmtId="0" fontId="48" fillId="0" borderId="0" xfId="0" applyFont="1" applyAlignment="1">
      <alignment horizontal="left" vertical="top"/>
    </xf>
    <xf numFmtId="0" fontId="36" fillId="0" borderId="2" xfId="0" applyFont="1" applyBorder="1" applyAlignment="1"/>
    <xf numFmtId="0" fontId="11" fillId="6" borderId="3" xfId="0" applyFont="1" applyFill="1" applyBorder="1" applyAlignment="1">
      <alignment horizontal="left"/>
    </xf>
    <xf numFmtId="0" fontId="12" fillId="6" borderId="3" xfId="0" applyFont="1" applyFill="1" applyBorder="1" applyAlignment="1">
      <alignment horizontal="left"/>
    </xf>
    <xf numFmtId="3" fontId="12" fillId="6" borderId="3" xfId="0" applyNumberFormat="1" applyFont="1" applyFill="1" applyBorder="1" applyAlignment="1">
      <alignment horizontal="right"/>
    </xf>
    <xf numFmtId="3" fontId="11" fillId="6" borderId="3" xfId="0" applyNumberFormat="1" applyFont="1" applyFill="1" applyBorder="1" applyAlignment="1">
      <alignment horizontal="right"/>
    </xf>
    <xf numFmtId="0" fontId="0" fillId="0" borderId="0" xfId="0"/>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5" fontId="5" fillId="5" borderId="3" xfId="0" applyNumberFormat="1" applyFont="1" applyFill="1" applyBorder="1" applyAlignment="1">
      <alignment horizontal="right" wrapText="1"/>
    </xf>
    <xf numFmtId="165" fontId="5" fillId="0" borderId="3" xfId="0" applyNumberFormat="1" applyFont="1" applyBorder="1" applyAlignment="1">
      <alignment horizontal="right" wrapText="1"/>
    </xf>
    <xf numFmtId="0" fontId="38" fillId="0" borderId="0" xfId="0" applyFont="1"/>
    <xf numFmtId="0" fontId="5" fillId="0" borderId="3" xfId="0" applyFont="1" applyBorder="1" applyAlignment="1">
      <alignment horizontal="left" wrapText="1"/>
    </xf>
    <xf numFmtId="0" fontId="38" fillId="0" borderId="18" xfId="0" applyFont="1" applyBorder="1"/>
    <xf numFmtId="0" fontId="7" fillId="30" borderId="18" xfId="0" applyFont="1" applyFill="1" applyBorder="1" applyAlignment="1">
      <alignment vertical="top"/>
    </xf>
    <xf numFmtId="0" fontId="7" fillId="30" borderId="19" xfId="0" applyFont="1" applyFill="1" applyBorder="1" applyAlignment="1">
      <alignment vertical="top"/>
    </xf>
    <xf numFmtId="0" fontId="5" fillId="0" borderId="20" xfId="0" applyFont="1" applyBorder="1" applyAlignment="1">
      <alignment horizontal="left" wrapText="1"/>
    </xf>
    <xf numFmtId="0" fontId="0" fillId="0" borderId="0" xfId="0" applyAlignment="1"/>
    <xf numFmtId="0" fontId="4" fillId="6" borderId="3" xfId="0" applyFont="1" applyFill="1" applyBorder="1" applyAlignment="1">
      <alignment horizontal="right" wrapText="1"/>
    </xf>
    <xf numFmtId="49" fontId="49" fillId="34" borderId="3" xfId="0" applyNumberFormat="1" applyFont="1" applyFill="1" applyBorder="1"/>
    <xf numFmtId="165" fontId="37" fillId="34" borderId="3" xfId="0" applyNumberFormat="1" applyFont="1" applyFill="1" applyBorder="1" applyAlignment="1">
      <alignment horizontal="right" wrapText="1"/>
    </xf>
    <xf numFmtId="3" fontId="37" fillId="34" borderId="3" xfId="0" applyNumberFormat="1" applyFont="1" applyFill="1" applyBorder="1" applyAlignment="1">
      <alignment horizontal="right"/>
    </xf>
    <xf numFmtId="3" fontId="11" fillId="7" borderId="3" xfId="0" applyNumberFormat="1" applyFont="1" applyFill="1" applyBorder="1" applyAlignment="1">
      <alignment horizontal="right"/>
    </xf>
    <xf numFmtId="166" fontId="5" fillId="3" borderId="3" xfId="0" applyNumberFormat="1" applyFont="1" applyFill="1" applyBorder="1" applyAlignment="1">
      <alignment horizontal="right" vertical="center" wrapText="1"/>
    </xf>
    <xf numFmtId="0" fontId="0" fillId="0" borderId="0" xfId="0" applyAlignment="1"/>
    <xf numFmtId="0" fontId="2" fillId="0" borderId="0" xfId="0" applyFont="1" applyAlignment="1">
      <alignment horizontal="justify"/>
    </xf>
    <xf numFmtId="0" fontId="0" fillId="0" borderId="0" xfId="0" applyAlignment="1"/>
    <xf numFmtId="0" fontId="10" fillId="6" borderId="3" xfId="0" applyFont="1" applyFill="1" applyBorder="1" applyAlignment="1">
      <alignment wrapText="1"/>
    </xf>
    <xf numFmtId="0" fontId="5" fillId="6" borderId="3" xfId="0" applyFont="1" applyFill="1" applyBorder="1" applyAlignment="1">
      <alignment horizontal="right" wrapText="1"/>
    </xf>
    <xf numFmtId="0" fontId="5" fillId="6" borderId="1" xfId="0" applyFont="1" applyFill="1" applyBorder="1" applyAlignment="1">
      <alignment horizontal="right" wrapText="1"/>
    </xf>
    <xf numFmtId="0" fontId="4" fillId="6" borderId="3" xfId="0" applyFont="1" applyFill="1" applyBorder="1" applyAlignment="1">
      <alignment horizontal="right" wrapText="1"/>
    </xf>
    <xf numFmtId="0" fontId="5" fillId="6" borderId="3" xfId="0" applyFont="1" applyFill="1" applyBorder="1" applyAlignment="1">
      <alignment horizontal="right" wrapText="1"/>
    </xf>
    <xf numFmtId="0" fontId="39" fillId="0" borderId="0" xfId="0" applyFont="1"/>
    <xf numFmtId="0" fontId="4" fillId="3" borderId="13" xfId="0" applyFont="1" applyFill="1" applyBorder="1" applyAlignment="1">
      <alignment horizontal="justify" wrapText="1"/>
    </xf>
    <xf numFmtId="0" fontId="4" fillId="3" borderId="14" xfId="0" applyFont="1" applyFill="1" applyBorder="1" applyAlignment="1">
      <alignment horizontal="justify" wrapText="1"/>
    </xf>
    <xf numFmtId="0" fontId="9" fillId="0" borderId="0" xfId="0" applyFont="1" applyAlignment="1">
      <alignment vertical="center"/>
    </xf>
    <xf numFmtId="0" fontId="12" fillId="0" borderId="0" xfId="0" applyFont="1"/>
    <xf numFmtId="3" fontId="4" fillId="6" borderId="3" xfId="0" applyNumberFormat="1" applyFont="1" applyFill="1" applyBorder="1" applyAlignment="1">
      <alignment horizontal="right" wrapText="1"/>
    </xf>
    <xf numFmtId="3" fontId="4" fillId="7" borderId="3" xfId="0" applyNumberFormat="1" applyFont="1" applyFill="1" applyBorder="1" applyAlignment="1">
      <alignment horizontal="right" wrapText="1"/>
    </xf>
    <xf numFmtId="3" fontId="10" fillId="7" borderId="3" xfId="0" applyNumberFormat="1" applyFont="1" applyFill="1" applyBorder="1" applyAlignment="1">
      <alignment horizontal="right" wrapText="1"/>
    </xf>
    <xf numFmtId="0" fontId="0" fillId="0" borderId="0" xfId="0"/>
    <xf numFmtId="0" fontId="3" fillId="0" borderId="0" xfId="0" applyFont="1" applyAlignment="1">
      <alignment horizontal="justify"/>
    </xf>
    <xf numFmtId="0" fontId="3" fillId="0" borderId="2" xfId="0" applyFont="1" applyBorder="1"/>
    <xf numFmtId="170" fontId="5" fillId="0" borderId="2" xfId="103" applyNumberFormat="1" applyFont="1" applyBorder="1" applyAlignment="1">
      <alignment horizontal="right" vertical="top" wrapText="1"/>
    </xf>
    <xf numFmtId="166" fontId="5" fillId="0" borderId="3" xfId="103" applyNumberFormat="1" applyFont="1" applyBorder="1" applyAlignment="1">
      <alignment horizontal="right" vertical="top" wrapText="1"/>
    </xf>
    <xf numFmtId="170" fontId="5" fillId="0" borderId="3" xfId="103" applyNumberFormat="1" applyFont="1" applyBorder="1" applyAlignment="1">
      <alignment horizontal="right" vertical="top" wrapText="1"/>
    </xf>
    <xf numFmtId="166" fontId="5" fillId="0" borderId="3" xfId="103" applyNumberFormat="1" applyFont="1" applyBorder="1" applyAlignment="1">
      <alignment horizontal="right" vertical="center" wrapText="1"/>
    </xf>
    <xf numFmtId="170" fontId="5" fillId="0" borderId="3" xfId="103" applyNumberFormat="1" applyFont="1" applyBorder="1" applyAlignment="1">
      <alignment horizontal="right" vertical="center" wrapText="1"/>
    </xf>
    <xf numFmtId="166" fontId="5" fillId="0" borderId="2" xfId="103" applyNumberFormat="1" applyFont="1" applyBorder="1" applyAlignment="1">
      <alignment horizontal="right" vertical="top" wrapText="1"/>
    </xf>
    <xf numFmtId="0" fontId="50" fillId="0" borderId="0" xfId="0" applyFont="1"/>
    <xf numFmtId="0" fontId="7" fillId="0" borderId="0" xfId="0" applyFont="1"/>
    <xf numFmtId="0" fontId="50" fillId="0" borderId="0" xfId="0" applyFont="1" applyAlignment="1">
      <alignment wrapText="1"/>
    </xf>
    <xf numFmtId="0" fontId="5" fillId="0" borderId="21" xfId="0" applyFont="1" applyBorder="1" applyAlignment="1">
      <alignment horizontal="left" vertical="top"/>
    </xf>
    <xf numFmtId="165" fontId="5" fillId="7" borderId="0" xfId="0" applyNumberFormat="1" applyFont="1" applyFill="1" applyAlignment="1">
      <alignment vertical="top" wrapText="1"/>
    </xf>
    <xf numFmtId="165" fontId="5" fillId="0" borderId="0" xfId="0" applyNumberFormat="1" applyFont="1" applyAlignment="1">
      <alignment vertical="top" wrapText="1"/>
    </xf>
    <xf numFmtId="3" fontId="5" fillId="0" borderId="3" xfId="0" quotePrefix="1" applyNumberFormat="1" applyFont="1" applyBorder="1" applyAlignment="1">
      <alignment horizontal="right" wrapText="1"/>
    </xf>
    <xf numFmtId="166" fontId="5" fillId="0" borderId="3" xfId="0" quotePrefix="1" applyNumberFormat="1" applyFont="1" applyBorder="1" applyAlignment="1">
      <alignment horizontal="right" wrapText="1"/>
    </xf>
    <xf numFmtId="0" fontId="8" fillId="0" borderId="0" xfId="0" applyFont="1"/>
    <xf numFmtId="0" fontId="40" fillId="0" borderId="0" xfId="0" applyFont="1"/>
    <xf numFmtId="0" fontId="4" fillId="0" borderId="3" xfId="0" applyFont="1" applyBorder="1" applyAlignment="1">
      <alignment wrapText="1"/>
    </xf>
    <xf numFmtId="0" fontId="5" fillId="0" borderId="3" xfId="0" applyFont="1" applyBorder="1" applyAlignment="1">
      <alignment horizontal="right" wrapText="1"/>
    </xf>
    <xf numFmtId="0" fontId="36" fillId="0" borderId="0" xfId="0" applyFont="1"/>
    <xf numFmtId="0" fontId="7" fillId="0" borderId="0" xfId="0" applyFont="1" applyAlignment="1">
      <alignment horizontal="left" vertical="top"/>
    </xf>
    <xf numFmtId="0" fontId="12" fillId="0" borderId="3" xfId="0" applyFont="1" applyBorder="1" applyAlignment="1">
      <alignment horizontal="right"/>
    </xf>
    <xf numFmtId="0" fontId="11" fillId="0" borderId="3" xfId="0" applyFont="1" applyBorder="1" applyAlignment="1">
      <alignment horizontal="right"/>
    </xf>
    <xf numFmtId="0" fontId="42" fillId="0" borderId="0" xfId="0" applyFont="1"/>
    <xf numFmtId="168" fontId="42" fillId="0" borderId="0" xfId="0" applyNumberFormat="1" applyFont="1"/>
    <xf numFmtId="3" fontId="12" fillId="0" borderId="3" xfId="0" applyNumberFormat="1" applyFont="1" applyBorder="1" applyAlignment="1">
      <alignment horizontal="right" vertical="center"/>
    </xf>
    <xf numFmtId="165" fontId="12" fillId="7" borderId="3" xfId="0" applyNumberFormat="1" applyFont="1" applyFill="1" applyBorder="1" applyAlignment="1">
      <alignment horizontal="right" vertical="center" wrapText="1"/>
    </xf>
    <xf numFmtId="0" fontId="5" fillId="0" borderId="3" xfId="0" applyFont="1" applyBorder="1" applyAlignment="1">
      <alignment horizontal="right"/>
    </xf>
    <xf numFmtId="0" fontId="7" fillId="0" borderId="0" xfId="0" applyFont="1" applyAlignment="1">
      <alignment horizontal="justify" vertical="center"/>
    </xf>
    <xf numFmtId="0" fontId="7" fillId="0" borderId="0" xfId="0" applyFont="1" applyAlignment="1">
      <alignment horizontal="left" wrapText="1"/>
    </xf>
    <xf numFmtId="169" fontId="5" fillId="7" borderId="3" xfId="103" applyNumberFormat="1" applyFont="1" applyFill="1" applyBorder="1" applyAlignment="1">
      <alignment vertical="center" wrapText="1"/>
    </xf>
    <xf numFmtId="169" fontId="37" fillId="4" borderId="3" xfId="103" applyNumberFormat="1" applyFont="1" applyFill="1" applyBorder="1" applyAlignment="1">
      <alignment vertical="center" wrapText="1"/>
    </xf>
    <xf numFmtId="0" fontId="7" fillId="0" borderId="0" xfId="0" applyFont="1" applyAlignment="1">
      <alignment horizontal="left" vertical="center"/>
    </xf>
    <xf numFmtId="0" fontId="4" fillId="3" borderId="0" xfId="0" applyFont="1" applyFill="1" applyAlignment="1">
      <alignment horizontal="justify" wrapText="1"/>
    </xf>
    <xf numFmtId="2" fontId="12" fillId="6" borderId="3" xfId="0" applyNumberFormat="1" applyFont="1" applyFill="1" applyBorder="1" applyAlignment="1">
      <alignment horizontal="right"/>
    </xf>
    <xf numFmtId="2" fontId="12" fillId="7" borderId="3" xfId="0" applyNumberFormat="1" applyFont="1" applyFill="1" applyBorder="1" applyAlignment="1">
      <alignment horizontal="right"/>
    </xf>
    <xf numFmtId="0" fontId="11" fillId="7" borderId="3" xfId="0" applyFont="1" applyFill="1" applyBorder="1" applyAlignment="1">
      <alignment horizontal="right"/>
    </xf>
    <xf numFmtId="0" fontId="11" fillId="6" borderId="3" xfId="0" applyFont="1" applyFill="1" applyBorder="1" applyAlignment="1">
      <alignment horizontal="right"/>
    </xf>
    <xf numFmtId="2" fontId="11" fillId="6" borderId="3" xfId="0" applyNumberFormat="1" applyFont="1" applyFill="1" applyBorder="1" applyAlignment="1">
      <alignment horizontal="right"/>
    </xf>
    <xf numFmtId="2" fontId="11" fillId="7" borderId="3" xfId="0" applyNumberFormat="1" applyFont="1" applyFill="1" applyBorder="1" applyAlignment="1">
      <alignment horizontal="right"/>
    </xf>
    <xf numFmtId="2" fontId="5" fillId="7" borderId="3" xfId="0" applyNumberFormat="1" applyFont="1" applyFill="1" applyBorder="1" applyAlignment="1">
      <alignment horizontal="right" wrapText="1"/>
    </xf>
    <xf numFmtId="166" fontId="11" fillId="6" borderId="3" xfId="0" applyNumberFormat="1" applyFont="1" applyFill="1" applyBorder="1" applyAlignment="1">
      <alignment horizontal="right"/>
    </xf>
    <xf numFmtId="166" fontId="11" fillId="7" borderId="3" xfId="0" applyNumberFormat="1" applyFont="1" applyFill="1" applyBorder="1" applyAlignment="1">
      <alignment horizontal="right"/>
    </xf>
    <xf numFmtId="165" fontId="11" fillId="6" borderId="3" xfId="0" applyNumberFormat="1" applyFont="1" applyFill="1" applyBorder="1" applyAlignment="1">
      <alignment horizontal="right"/>
    </xf>
    <xf numFmtId="165" fontId="11" fillId="7" borderId="3" xfId="0" applyNumberFormat="1" applyFont="1" applyFill="1" applyBorder="1" applyAlignment="1">
      <alignment horizontal="right"/>
    </xf>
    <xf numFmtId="0" fontId="6" fillId="4" borderId="0" xfId="0" applyFont="1" applyFill="1" applyBorder="1" applyAlignment="1">
      <alignment vertical="center" wrapText="1"/>
    </xf>
    <xf numFmtId="165" fontId="37" fillId="4" borderId="3" xfId="0" applyNumberFormat="1" applyFont="1" applyFill="1" applyBorder="1" applyAlignment="1">
      <alignment horizontal="right" wrapText="1"/>
    </xf>
    <xf numFmtId="0" fontId="52" fillId="0" borderId="0" xfId="0" applyFont="1"/>
    <xf numFmtId="0" fontId="5" fillId="0" borderId="3" xfId="0" applyFont="1" applyBorder="1" applyAlignment="1">
      <alignment horizontal="right" vertical="top" wrapText="1"/>
    </xf>
    <xf numFmtId="0" fontId="5" fillId="0" borderId="0" xfId="0" applyFont="1" applyAlignment="1">
      <alignment wrapText="1"/>
    </xf>
    <xf numFmtId="171" fontId="0" fillId="0" borderId="0" xfId="0" applyNumberFormat="1"/>
    <xf numFmtId="165" fontId="0" fillId="0" borderId="0" xfId="0" applyNumberFormat="1"/>
    <xf numFmtId="0" fontId="2" fillId="0" borderId="0" xfId="0"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3" fillId="0" borderId="2" xfId="0" applyFont="1" applyBorder="1" applyAlignment="1">
      <alignment horizontal="justify"/>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2" fillId="0" borderId="0" xfId="0" applyFont="1" applyAlignment="1">
      <alignment horizontal="left"/>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4" fillId="6" borderId="1" xfId="0" applyFont="1" applyFill="1" applyBorder="1" applyAlignment="1">
      <alignment horizontal="left"/>
    </xf>
    <xf numFmtId="0" fontId="4" fillId="6" borderId="0" xfId="0" applyFont="1" applyFill="1" applyBorder="1" applyAlignment="1">
      <alignment horizontal="left"/>
    </xf>
    <xf numFmtId="0" fontId="4" fillId="6" borderId="2" xfId="0" applyFont="1" applyFill="1" applyBorder="1" applyAlignment="1">
      <alignment horizontal="left"/>
    </xf>
    <xf numFmtId="0" fontId="4" fillId="6" borderId="1" xfId="0" applyFont="1" applyFill="1" applyBorder="1" applyAlignment="1">
      <alignment horizontal="center" wrapText="1"/>
    </xf>
    <xf numFmtId="0" fontId="4" fillId="6" borderId="0" xfId="0" applyFont="1" applyFill="1" applyBorder="1" applyAlignment="1">
      <alignment horizontal="center" wrapText="1"/>
    </xf>
    <xf numFmtId="0" fontId="4" fillId="6" borderId="2" xfId="0" applyFont="1" applyFill="1" applyBorder="1" applyAlignment="1">
      <alignment horizontal="center" wrapText="1"/>
    </xf>
    <xf numFmtId="0" fontId="8" fillId="0" borderId="1" xfId="0" applyFont="1" applyBorder="1" applyAlignment="1">
      <alignment horizontal="center"/>
    </xf>
    <xf numFmtId="0" fontId="8" fillId="0" borderId="0" xfId="0" applyFont="1" applyAlignment="1">
      <alignment horizontal="center"/>
    </xf>
    <xf numFmtId="0" fontId="8" fillId="0" borderId="2" xfId="0" applyFont="1" applyBorder="1" applyAlignment="1">
      <alignment horizontal="center"/>
    </xf>
    <xf numFmtId="0" fontId="3" fillId="0" borderId="0" xfId="0" applyFont="1" applyBorder="1" applyAlignment="1">
      <alignment horizontal="justify"/>
    </xf>
    <xf numFmtId="0" fontId="0" fillId="0" borderId="0" xfId="0" applyBorder="1" applyAlignment="1"/>
    <xf numFmtId="0" fontId="10" fillId="6" borderId="3" xfId="0" applyFont="1" applyFill="1" applyBorder="1" applyAlignment="1">
      <alignment wrapText="1"/>
    </xf>
    <xf numFmtId="0" fontId="12" fillId="6" borderId="3" xfId="0" applyFont="1" applyFill="1" applyBorder="1"/>
    <xf numFmtId="0" fontId="11" fillId="7" borderId="3" xfId="0" applyFont="1" applyFill="1" applyBorder="1" applyAlignment="1">
      <alignment horizontal="center"/>
    </xf>
    <xf numFmtId="0" fontId="11" fillId="0" borderId="3" xfId="0" applyFont="1" applyBorder="1" applyAlignment="1">
      <alignment horizontal="center"/>
    </xf>
    <xf numFmtId="0" fontId="12" fillId="0" borderId="3" xfId="0" applyFont="1" applyBorder="1" applyAlignment="1">
      <alignment horizontal="center"/>
    </xf>
    <xf numFmtId="0" fontId="12"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36" fillId="0" borderId="0" xfId="0" applyFont="1" applyAlignment="1">
      <alignment horizontal="justify" vertical="top"/>
    </xf>
    <xf numFmtId="0" fontId="39"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10" fillId="7" borderId="3" xfId="0" applyFont="1" applyFill="1" applyBorder="1" applyAlignment="1">
      <alignment horizontal="center" vertical="center"/>
    </xf>
    <xf numFmtId="0" fontId="10" fillId="0" borderId="3" xfId="0" applyFont="1" applyBorder="1" applyAlignment="1">
      <alignment horizontal="center" vertical="center"/>
    </xf>
    <xf numFmtId="0" fontId="40" fillId="0" borderId="0" xfId="0" applyFont="1" applyAlignment="1">
      <alignment horizontal="left" vertical="top" wrapText="1"/>
    </xf>
    <xf numFmtId="0" fontId="36" fillId="0" borderId="2" xfId="0" applyFont="1" applyBorder="1" applyAlignment="1">
      <alignment horizontal="justify" vertical="top"/>
    </xf>
    <xf numFmtId="0" fontId="36" fillId="0" borderId="0" xfId="0" applyFont="1" applyAlignment="1">
      <alignment horizontal="justify"/>
    </xf>
    <xf numFmtId="0" fontId="39" fillId="0" borderId="0" xfId="0" applyFont="1"/>
    <xf numFmtId="0" fontId="4" fillId="31" borderId="1" xfId="0" applyFont="1" applyFill="1" applyBorder="1" applyAlignment="1">
      <alignment horizontal="left" vertical="center" wrapText="1"/>
    </xf>
    <xf numFmtId="0" fontId="4" fillId="31" borderId="2" xfId="0" applyFont="1" applyFill="1" applyBorder="1" applyAlignment="1">
      <alignment horizontal="left" vertical="center" wrapText="1"/>
    </xf>
    <xf numFmtId="0" fontId="4" fillId="31" borderId="3" xfId="0" applyFont="1" applyFill="1" applyBorder="1" applyAlignment="1">
      <alignment horizontal="center"/>
    </xf>
    <xf numFmtId="0" fontId="36" fillId="0" borderId="2" xfId="0" applyFont="1" applyBorder="1" applyAlignment="1">
      <alignment horizontal="justify"/>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7" fillId="0" borderId="1" xfId="0" applyFont="1" applyBorder="1" applyAlignment="1">
      <alignment horizontal="justify" vertical="center"/>
    </xf>
    <xf numFmtId="0" fontId="7"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1"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0" fontId="7" fillId="0" borderId="0" xfId="0" applyFont="1" applyAlignment="1">
      <alignment horizontal="justify"/>
    </xf>
    <xf numFmtId="0" fontId="4" fillId="6" borderId="3" xfId="0" applyFont="1" applyFill="1" applyBorder="1" applyAlignment="1">
      <alignment horizontal="left" vertical="center" wrapText="1"/>
    </xf>
    <xf numFmtId="0" fontId="4" fillId="0" borderId="3" xfId="0" applyFont="1" applyBorder="1" applyAlignment="1">
      <alignment horizontal="center" vertical="center"/>
    </xf>
    <xf numFmtId="0" fontId="4" fillId="7" borderId="3" xfId="0" applyFont="1" applyFill="1" applyBorder="1" applyAlignment="1">
      <alignment horizontal="center" vertical="center"/>
    </xf>
    <xf numFmtId="0" fontId="5" fillId="0" borderId="3" xfId="0" applyFont="1" applyBorder="1" applyAlignment="1">
      <alignment horizontal="right" wrapText="1"/>
    </xf>
    <xf numFmtId="0" fontId="43" fillId="0" borderId="0" xfId="0" applyFont="1"/>
    <xf numFmtId="0" fontId="10" fillId="0" borderId="3" xfId="78" applyFont="1" applyBorder="1"/>
    <xf numFmtId="0" fontId="4" fillId="6" borderId="3" xfId="0" applyFont="1" applyFill="1" applyBorder="1" applyAlignment="1">
      <alignment horizontal="center" wrapText="1"/>
    </xf>
    <xf numFmtId="0" fontId="7" fillId="0" borderId="1" xfId="0" applyFont="1" applyBorder="1" applyAlignment="1">
      <alignment horizontal="justify" vertical="top"/>
    </xf>
    <xf numFmtId="0" fontId="43" fillId="0" borderId="1" xfId="0" applyFont="1" applyBorder="1" applyAlignment="1">
      <alignment vertical="top"/>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12" fillId="6" borderId="3" xfId="0" applyNumberFormat="1" applyFont="1" applyFill="1" applyBorder="1" applyAlignment="1">
      <alignment horizontal="center" wrapText="1"/>
    </xf>
    <xf numFmtId="0" fontId="12" fillId="6" borderId="3" xfId="0" applyFont="1" applyFill="1" applyBorder="1" applyAlignment="1">
      <alignment horizontal="center" wrapText="1"/>
    </xf>
    <xf numFmtId="0" fontId="46" fillId="0" borderId="1" xfId="0" applyFont="1" applyBorder="1" applyAlignment="1">
      <alignment horizontal="justify"/>
    </xf>
    <xf numFmtId="0" fontId="46" fillId="0" borderId="0" xfId="0" applyFont="1" applyAlignment="1">
      <alignment horizontal="justify"/>
    </xf>
    <xf numFmtId="0" fontId="5" fillId="6" borderId="1" xfId="0" applyFont="1" applyFill="1" applyBorder="1" applyAlignment="1">
      <alignment wrapText="1"/>
    </xf>
    <xf numFmtId="0" fontId="5" fillId="6" borderId="2" xfId="0" applyFont="1" applyFill="1" applyBorder="1" applyAlignment="1">
      <alignment wrapText="1"/>
    </xf>
    <xf numFmtId="0" fontId="4" fillId="7" borderId="3" xfId="0" applyFont="1" applyFill="1" applyBorder="1" applyAlignment="1">
      <alignment horizontal="center" wrapText="1"/>
    </xf>
    <xf numFmtId="0" fontId="10" fillId="0" borderId="3" xfId="75" applyFont="1" applyBorder="1" applyAlignment="1"/>
    <xf numFmtId="0" fontId="41" fillId="0" borderId="15" xfId="0" applyFont="1" applyBorder="1" applyAlignment="1">
      <alignment horizontal="left"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51" fillId="0" borderId="22" xfId="0" applyFont="1" applyBorder="1" applyAlignment="1">
      <alignment horizontal="center" vertical="top" wrapText="1"/>
    </xf>
    <xf numFmtId="0" fontId="4" fillId="6" borderId="2" xfId="0" applyFont="1" applyFill="1" applyBorder="1" applyAlignment="1">
      <alignment horizontal="center"/>
    </xf>
    <xf numFmtId="0" fontId="4" fillId="6" borderId="1" xfId="0" applyFont="1" applyFill="1" applyBorder="1" applyAlignment="1">
      <alignment horizontal="right" wrapText="1"/>
    </xf>
    <xf numFmtId="0" fontId="4" fillId="6" borderId="2" xfId="0" applyFont="1" applyFill="1" applyBorder="1" applyAlignment="1">
      <alignment horizontal="right" wrapText="1"/>
    </xf>
    <xf numFmtId="0" fontId="4" fillId="6" borderId="3" xfId="0" applyFont="1" applyFill="1" applyBorder="1" applyAlignment="1">
      <alignment horizontal="left" wrapText="1"/>
    </xf>
    <xf numFmtId="0" fontId="5" fillId="6" borderId="1" xfId="0" applyFont="1" applyFill="1" applyBorder="1" applyAlignment="1">
      <alignment horizontal="center" wrapText="1"/>
    </xf>
    <xf numFmtId="0" fontId="5" fillId="6" borderId="2" xfId="0" applyFont="1" applyFill="1" applyBorder="1" applyAlignment="1">
      <alignment horizontal="center" wrapText="1"/>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4" fillId="6" borderId="1" xfId="0" applyFont="1" applyFill="1" applyBorder="1" applyAlignment="1">
      <alignment horizontal="center" vertical="top" wrapText="1"/>
    </xf>
    <xf numFmtId="0" fontId="4" fillId="6" borderId="0" xfId="0" applyFont="1" applyFill="1" applyAlignment="1">
      <alignment horizontal="center" vertical="top" wrapText="1"/>
    </xf>
    <xf numFmtId="0" fontId="4" fillId="6" borderId="2" xfId="0" applyFont="1" applyFill="1" applyBorder="1" applyAlignment="1">
      <alignment horizontal="center" vertical="top" wrapText="1"/>
    </xf>
  </cellXfs>
  <cellStyles count="104">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3" builtinId="3"/>
    <cellStyle name="Migliaia (0)_Foglio1" xfId="66"/>
    <cellStyle name="Migliaia [0] 2" xfId="67"/>
    <cellStyle name="Migliaia 2" xfId="68"/>
    <cellStyle name="Neutral" xfId="69"/>
    <cellStyle name="Neutrale 2" xfId="70"/>
    <cellStyle name="Normal 2" xfId="71"/>
    <cellStyle name="Normal 3" xfId="72"/>
    <cellStyle name="Normal 3 2" xfId="73"/>
    <cellStyle name="Normal_Cas_05Q3(met adjusted)" xfId="74"/>
    <cellStyle name="Normale" xfId="0" builtinId="0"/>
    <cellStyle name="Normale 2" xfId="75"/>
    <cellStyle name="Normale 2 2" xfId="76"/>
    <cellStyle name="Normale 2 3" xfId="77"/>
    <cellStyle name="Normale 2 4" xfId="78"/>
    <cellStyle name="Normale 2 5" xfId="79"/>
    <cellStyle name="Normale 3" xfId="80"/>
    <cellStyle name="Normale 3 2" xfId="81"/>
    <cellStyle name="Normale 4" xfId="82"/>
    <cellStyle name="Normale 5" xfId="83"/>
    <cellStyle name="Normale 6" xfId="84"/>
    <cellStyle name="Nota 2" xfId="85"/>
    <cellStyle name="Note" xfId="86"/>
    <cellStyle name="Output 2" xfId="87"/>
    <cellStyle name="Percentuale" xfId="1" builtinId="5"/>
    <cellStyle name="Standaard_Verkeersprestaties_v_240513064826" xfId="88"/>
    <cellStyle name="Testo avviso 2" xfId="89"/>
    <cellStyle name="Testo descrittivo 2" xfId="90"/>
    <cellStyle name="Title" xfId="91"/>
    <cellStyle name="Titolo 1 2" xfId="92"/>
    <cellStyle name="Titolo 2 2" xfId="93"/>
    <cellStyle name="Titolo 3 2" xfId="94"/>
    <cellStyle name="Titolo 4 2" xfId="95"/>
    <cellStyle name="Titolo 5" xfId="96"/>
    <cellStyle name="Total" xfId="97"/>
    <cellStyle name="Totale 2" xfId="98"/>
    <cellStyle name="Valore non valido 2" xfId="99"/>
    <cellStyle name="Valore valido 2" xfId="100"/>
    <cellStyle name="Valuta (0)_Foglio1" xfId="101"/>
    <cellStyle name="Warning Text"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tabSelected="1" workbookViewId="0">
      <selection activeCell="O10" sqref="O10"/>
    </sheetView>
  </sheetViews>
  <sheetFormatPr defaultRowHeight="15" x14ac:dyDescent="0.25"/>
  <cols>
    <col min="1" max="16384" width="9.140625" style="206"/>
  </cols>
  <sheetData>
    <row r="2" spans="2:11" ht="15" customHeight="1" x14ac:dyDescent="0.25">
      <c r="B2" s="294" t="s">
        <v>283</v>
      </c>
      <c r="C2" s="295"/>
      <c r="D2" s="295"/>
      <c r="E2" s="295"/>
      <c r="F2" s="295"/>
      <c r="G2" s="295"/>
      <c r="H2" s="295"/>
      <c r="I2" s="295"/>
      <c r="J2" s="295"/>
      <c r="K2" s="295"/>
    </row>
    <row r="3" spans="2:11" ht="15" customHeight="1" x14ac:dyDescent="0.25">
      <c r="B3" s="296" t="s">
        <v>0</v>
      </c>
      <c r="C3" s="295"/>
      <c r="D3" s="295"/>
      <c r="E3" s="295"/>
      <c r="F3" s="295"/>
      <c r="G3" s="295"/>
      <c r="H3" s="295"/>
      <c r="I3" s="295"/>
      <c r="J3" s="295"/>
      <c r="K3" s="295"/>
    </row>
    <row r="4" spans="2:11" ht="15" customHeight="1" x14ac:dyDescent="0.25">
      <c r="B4" s="297" t="s">
        <v>1</v>
      </c>
      <c r="C4" s="300">
        <v>2019</v>
      </c>
      <c r="D4" s="300"/>
      <c r="E4" s="300"/>
      <c r="F4" s="302">
        <v>2018</v>
      </c>
      <c r="G4" s="302"/>
      <c r="H4" s="302"/>
      <c r="I4" s="304" t="s">
        <v>2</v>
      </c>
      <c r="J4" s="408" t="s">
        <v>3</v>
      </c>
      <c r="K4" s="304" t="s">
        <v>267</v>
      </c>
    </row>
    <row r="5" spans="2:11" x14ac:dyDescent="0.25">
      <c r="B5" s="298"/>
      <c r="C5" s="301"/>
      <c r="D5" s="301"/>
      <c r="E5" s="301"/>
      <c r="F5" s="303"/>
      <c r="G5" s="303"/>
      <c r="H5" s="303"/>
      <c r="I5" s="305"/>
      <c r="J5" s="409"/>
      <c r="K5" s="305"/>
    </row>
    <row r="6" spans="2:11" x14ac:dyDescent="0.25">
      <c r="B6" s="299"/>
      <c r="C6" s="1" t="s">
        <v>4</v>
      </c>
      <c r="D6" s="1" t="s">
        <v>5</v>
      </c>
      <c r="E6" s="1" t="s">
        <v>6</v>
      </c>
      <c r="F6" s="1" t="s">
        <v>4</v>
      </c>
      <c r="G6" s="1" t="s">
        <v>5</v>
      </c>
      <c r="H6" s="1" t="s">
        <v>6</v>
      </c>
      <c r="I6" s="306"/>
      <c r="J6" s="410"/>
      <c r="K6" s="306"/>
    </row>
    <row r="7" spans="2:11" x14ac:dyDescent="0.25">
      <c r="B7" s="17" t="s">
        <v>257</v>
      </c>
      <c r="C7" s="2">
        <v>1390</v>
      </c>
      <c r="D7" s="3">
        <v>17</v>
      </c>
      <c r="E7" s="2">
        <v>2085</v>
      </c>
      <c r="F7" s="3">
        <v>1356</v>
      </c>
      <c r="G7" s="2">
        <v>31</v>
      </c>
      <c r="H7" s="3">
        <v>2031</v>
      </c>
      <c r="I7" s="4">
        <v>-14</v>
      </c>
      <c r="J7" s="223">
        <v>-55.26</v>
      </c>
      <c r="K7" s="5">
        <v>3.46</v>
      </c>
    </row>
    <row r="8" spans="2:11" x14ac:dyDescent="0.25">
      <c r="B8" s="17" t="s">
        <v>258</v>
      </c>
      <c r="C8" s="2">
        <v>350</v>
      </c>
      <c r="D8" s="3">
        <v>16</v>
      </c>
      <c r="E8" s="2">
        <v>510</v>
      </c>
      <c r="F8" s="3">
        <v>377</v>
      </c>
      <c r="G8" s="2">
        <v>12</v>
      </c>
      <c r="H8" s="3">
        <v>557</v>
      </c>
      <c r="I8" s="4">
        <v>4</v>
      </c>
      <c r="J8" s="223">
        <v>6.67</v>
      </c>
      <c r="K8" s="5">
        <v>7.7</v>
      </c>
    </row>
    <row r="9" spans="2:11" x14ac:dyDescent="0.25">
      <c r="B9" s="17" t="s">
        <v>260</v>
      </c>
      <c r="C9" s="2">
        <v>1052</v>
      </c>
      <c r="D9" s="3">
        <v>16</v>
      </c>
      <c r="E9" s="2">
        <v>1466</v>
      </c>
      <c r="F9" s="3">
        <v>1030</v>
      </c>
      <c r="G9" s="2">
        <v>22</v>
      </c>
      <c r="H9" s="3">
        <v>1400</v>
      </c>
      <c r="I9" s="4">
        <v>-6</v>
      </c>
      <c r="J9" s="223">
        <v>-44.83</v>
      </c>
      <c r="K9" s="5">
        <v>3.71</v>
      </c>
    </row>
    <row r="10" spans="2:11" x14ac:dyDescent="0.25">
      <c r="B10" s="17" t="s">
        <v>263</v>
      </c>
      <c r="C10" s="2">
        <v>289</v>
      </c>
      <c r="D10" s="3">
        <v>5</v>
      </c>
      <c r="E10" s="2">
        <v>404</v>
      </c>
      <c r="F10" s="3">
        <v>203</v>
      </c>
      <c r="G10" s="2">
        <v>8</v>
      </c>
      <c r="H10" s="3">
        <v>285</v>
      </c>
      <c r="I10" s="4">
        <v>-3</v>
      </c>
      <c r="J10" s="223">
        <v>-37.5</v>
      </c>
      <c r="K10" s="5">
        <v>3.19</v>
      </c>
    </row>
    <row r="11" spans="2:11" ht="27" x14ac:dyDescent="0.25">
      <c r="B11" s="17" t="s">
        <v>268</v>
      </c>
      <c r="C11" s="2">
        <v>552</v>
      </c>
      <c r="D11" s="3">
        <v>17</v>
      </c>
      <c r="E11" s="2">
        <v>909</v>
      </c>
      <c r="F11" s="3">
        <v>495</v>
      </c>
      <c r="G11" s="2">
        <v>32</v>
      </c>
      <c r="H11" s="3">
        <v>773</v>
      </c>
      <c r="I11" s="4">
        <v>-15</v>
      </c>
      <c r="J11" s="223">
        <v>6.25</v>
      </c>
      <c r="K11" s="5">
        <v>4.87</v>
      </c>
    </row>
    <row r="12" spans="2:11" x14ac:dyDescent="0.25">
      <c r="B12" s="23" t="s">
        <v>232</v>
      </c>
      <c r="C12" s="6">
        <v>3633</v>
      </c>
      <c r="D12" s="6">
        <v>71</v>
      </c>
      <c r="E12" s="6">
        <v>5374</v>
      </c>
      <c r="F12" s="6">
        <v>3461</v>
      </c>
      <c r="G12" s="6">
        <v>105</v>
      </c>
      <c r="H12" s="6">
        <v>5046</v>
      </c>
      <c r="I12" s="7">
        <v>-34</v>
      </c>
      <c r="J12" s="8">
        <v>-33.020000000000003</v>
      </c>
      <c r="K12" s="8">
        <v>4.34</v>
      </c>
    </row>
    <row r="13" spans="2:11" x14ac:dyDescent="0.25">
      <c r="B13" s="9" t="s">
        <v>8</v>
      </c>
      <c r="C13" s="10">
        <v>172183</v>
      </c>
      <c r="D13" s="10">
        <v>3173</v>
      </c>
      <c r="E13" s="10">
        <v>241384</v>
      </c>
      <c r="F13" s="10">
        <v>172553</v>
      </c>
      <c r="G13" s="10">
        <v>3334</v>
      </c>
      <c r="H13" s="10">
        <v>242919</v>
      </c>
      <c r="I13" s="11">
        <v>-161</v>
      </c>
      <c r="J13" s="12">
        <v>-22.87</v>
      </c>
      <c r="K13" s="12">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workbookViewId="0">
      <selection activeCell="K4" sqref="K4:P8"/>
    </sheetView>
  </sheetViews>
  <sheetFormatPr defaultRowHeight="15" x14ac:dyDescent="0.25"/>
  <cols>
    <col min="2" max="2" width="10.85546875" customWidth="1"/>
  </cols>
  <sheetData>
    <row r="2" spans="2:8" x14ac:dyDescent="0.25">
      <c r="B2" s="76" t="s">
        <v>287</v>
      </c>
      <c r="C2" s="42"/>
      <c r="D2" s="42"/>
      <c r="E2" s="42"/>
      <c r="F2" s="42"/>
      <c r="G2" s="42"/>
      <c r="H2" s="42"/>
    </row>
    <row r="3" spans="2:8" x14ac:dyDescent="0.25">
      <c r="B3" s="261" t="s">
        <v>62</v>
      </c>
      <c r="C3" s="42"/>
      <c r="D3" s="42"/>
      <c r="E3" s="42"/>
      <c r="F3" s="42"/>
      <c r="G3" s="42"/>
      <c r="H3" s="42"/>
    </row>
    <row r="4" spans="2:8" ht="15" customHeight="1" x14ac:dyDescent="0.25">
      <c r="B4" s="340" t="s">
        <v>52</v>
      </c>
      <c r="C4" s="339" t="s">
        <v>4</v>
      </c>
      <c r="D4" s="339" t="s">
        <v>5</v>
      </c>
      <c r="E4" s="339" t="s">
        <v>6</v>
      </c>
      <c r="F4" s="339" t="s">
        <v>63</v>
      </c>
      <c r="G4" s="339" t="s">
        <v>64</v>
      </c>
      <c r="H4" s="42"/>
    </row>
    <row r="5" spans="2:8" x14ac:dyDescent="0.25">
      <c r="B5" s="341"/>
      <c r="C5" s="339"/>
      <c r="D5" s="339"/>
      <c r="E5" s="339"/>
      <c r="F5" s="339"/>
      <c r="G5" s="339"/>
      <c r="H5" s="42"/>
    </row>
    <row r="6" spans="2:8" ht="27" customHeight="1" x14ac:dyDescent="0.25">
      <c r="B6" s="34" t="s">
        <v>57</v>
      </c>
      <c r="C6" s="94">
        <v>2173</v>
      </c>
      <c r="D6" s="35">
        <v>23</v>
      </c>
      <c r="E6" s="94">
        <v>2985</v>
      </c>
      <c r="F6" s="63">
        <v>1.06</v>
      </c>
      <c r="G6" s="68">
        <v>137.37</v>
      </c>
      <c r="H6" s="42"/>
    </row>
    <row r="7" spans="2:8" ht="23.25" customHeight="1" x14ac:dyDescent="0.25">
      <c r="B7" s="34" t="s">
        <v>58</v>
      </c>
      <c r="C7" s="94">
        <v>1460</v>
      </c>
      <c r="D7" s="35">
        <v>48</v>
      </c>
      <c r="E7" s="94">
        <v>2389</v>
      </c>
      <c r="F7" s="63">
        <v>3.29</v>
      </c>
      <c r="G7" s="68">
        <v>163.63</v>
      </c>
      <c r="H7" s="42"/>
    </row>
    <row r="8" spans="2:8" ht="15.75" customHeight="1" x14ac:dyDescent="0.25">
      <c r="B8" s="96" t="s">
        <v>50</v>
      </c>
      <c r="C8" s="72">
        <v>3633</v>
      </c>
      <c r="D8" s="72">
        <v>71</v>
      </c>
      <c r="E8" s="72">
        <v>5374</v>
      </c>
      <c r="F8" s="93">
        <v>1.95</v>
      </c>
      <c r="G8" s="93">
        <v>147.91999999999999</v>
      </c>
      <c r="H8" s="42"/>
    </row>
    <row r="9" spans="2:8" x14ac:dyDescent="0.25">
      <c r="B9" s="262" t="s">
        <v>65</v>
      </c>
      <c r="C9" s="42"/>
      <c r="D9" s="42"/>
      <c r="E9" s="42"/>
      <c r="F9" s="36"/>
      <c r="G9" s="36"/>
      <c r="H9" s="42"/>
    </row>
    <row r="10" spans="2:8" x14ac:dyDescent="0.25">
      <c r="B10" s="37" t="s">
        <v>66</v>
      </c>
      <c r="C10" s="38"/>
      <c r="D10" s="38"/>
      <c r="E10" s="38"/>
      <c r="F10" s="39"/>
      <c r="G10" s="39"/>
      <c r="H10" s="38"/>
    </row>
    <row r="11" spans="2:8" x14ac:dyDescent="0.25">
      <c r="B11" s="262" t="s">
        <v>67</v>
      </c>
      <c r="C11" s="211"/>
      <c r="D11" s="211"/>
      <c r="E11" s="211"/>
      <c r="F11" s="40"/>
      <c r="G11" s="40"/>
      <c r="H11" s="211"/>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C6" sqref="C6:E7"/>
    </sheetView>
  </sheetViews>
  <sheetFormatPr defaultRowHeight="15" x14ac:dyDescent="0.25"/>
  <cols>
    <col min="2" max="2" width="12.42578125" customWidth="1"/>
  </cols>
  <sheetData>
    <row r="2" spans="2:10" x14ac:dyDescent="0.25">
      <c r="B2" s="76" t="s">
        <v>291</v>
      </c>
      <c r="C2" s="42"/>
      <c r="D2" s="42"/>
      <c r="E2" s="42"/>
      <c r="F2" s="42"/>
      <c r="G2" s="42"/>
      <c r="H2" s="42"/>
      <c r="I2" s="42"/>
      <c r="J2" s="42"/>
    </row>
    <row r="3" spans="2:10" x14ac:dyDescent="0.25">
      <c r="B3" s="71" t="s">
        <v>51</v>
      </c>
      <c r="C3" s="42"/>
      <c r="D3" s="42"/>
      <c r="E3" s="42"/>
      <c r="F3" s="42"/>
      <c r="G3" s="42"/>
      <c r="H3" s="42"/>
      <c r="I3" s="42"/>
      <c r="J3" s="42"/>
    </row>
    <row r="4" spans="2:10" ht="15" customHeight="1" x14ac:dyDescent="0.25">
      <c r="B4" s="340" t="s">
        <v>52</v>
      </c>
      <c r="C4" s="339" t="s">
        <v>4</v>
      </c>
      <c r="D4" s="339" t="s">
        <v>5</v>
      </c>
      <c r="E4" s="339" t="s">
        <v>6</v>
      </c>
      <c r="F4" s="339" t="s">
        <v>53</v>
      </c>
      <c r="G4" s="339" t="s">
        <v>54</v>
      </c>
      <c r="H4" s="42"/>
      <c r="I4" s="42"/>
      <c r="J4" s="42"/>
    </row>
    <row r="5" spans="2:10" x14ac:dyDescent="0.25">
      <c r="B5" s="341"/>
      <c r="C5" s="339"/>
      <c r="D5" s="339"/>
      <c r="E5" s="339"/>
      <c r="F5" s="339" t="s">
        <v>55</v>
      </c>
      <c r="G5" s="339" t="s">
        <v>56</v>
      </c>
      <c r="H5" s="42"/>
      <c r="I5" s="42"/>
      <c r="J5" s="42"/>
    </row>
    <row r="6" spans="2:10" ht="27" customHeight="1" x14ac:dyDescent="0.25">
      <c r="B6" s="34" t="s">
        <v>57</v>
      </c>
      <c r="C6" s="55">
        <v>2131</v>
      </c>
      <c r="D6" s="204">
        <v>25</v>
      </c>
      <c r="E6" s="55">
        <v>2862</v>
      </c>
      <c r="F6" s="99">
        <v>1.17</v>
      </c>
      <c r="G6" s="98">
        <v>134.30000000000001</v>
      </c>
      <c r="H6" s="42"/>
      <c r="I6" s="42"/>
      <c r="J6" s="42"/>
    </row>
    <row r="7" spans="2:10" x14ac:dyDescent="0.25">
      <c r="B7" s="34" t="s">
        <v>58</v>
      </c>
      <c r="C7" s="55">
        <v>1330</v>
      </c>
      <c r="D7" s="204">
        <v>80</v>
      </c>
      <c r="E7" s="55">
        <v>2184</v>
      </c>
      <c r="F7" s="99">
        <v>6.02</v>
      </c>
      <c r="G7" s="98">
        <v>164.21</v>
      </c>
      <c r="H7" s="42"/>
      <c r="I7" s="42"/>
      <c r="J7" s="42"/>
    </row>
    <row r="8" spans="2:10" ht="16.5" customHeight="1" x14ac:dyDescent="0.25">
      <c r="B8" s="96" t="s">
        <v>50</v>
      </c>
      <c r="C8" s="61">
        <v>3461</v>
      </c>
      <c r="D8" s="61">
        <v>105</v>
      </c>
      <c r="E8" s="61">
        <v>5046</v>
      </c>
      <c r="F8" s="288">
        <v>3.03</v>
      </c>
      <c r="G8" s="288">
        <v>145.80000000000001</v>
      </c>
      <c r="H8" s="42"/>
      <c r="I8" s="42"/>
      <c r="J8" s="42"/>
    </row>
    <row r="9" spans="2:10" x14ac:dyDescent="0.25">
      <c r="B9" s="262" t="s">
        <v>59</v>
      </c>
      <c r="C9" s="42"/>
      <c r="D9" s="42"/>
      <c r="E9" s="42"/>
      <c r="F9" s="42"/>
      <c r="G9" s="42"/>
      <c r="H9" s="42"/>
      <c r="I9" s="42"/>
      <c r="J9" s="42"/>
    </row>
    <row r="10" spans="2:10" x14ac:dyDescent="0.25">
      <c r="B10" s="37" t="s">
        <v>60</v>
      </c>
      <c r="C10" s="42"/>
      <c r="D10" s="42"/>
      <c r="E10" s="42"/>
      <c r="F10" s="42"/>
      <c r="G10" s="42"/>
      <c r="H10" s="42"/>
      <c r="I10" s="42"/>
      <c r="J10" s="42"/>
    </row>
    <row r="11" spans="2:10" x14ac:dyDescent="0.25">
      <c r="B11" s="33" t="s">
        <v>61</v>
      </c>
      <c r="C11" s="42"/>
      <c r="D11" s="42"/>
      <c r="E11" s="42"/>
      <c r="F11" s="42"/>
      <c r="G11" s="42"/>
      <c r="H11" s="42"/>
      <c r="I11" s="42"/>
      <c r="J11" s="42"/>
    </row>
  </sheetData>
  <mergeCells count="6">
    <mergeCell ref="G4:G5"/>
    <mergeCell ref="B4:B5"/>
    <mergeCell ref="C4:C5"/>
    <mergeCell ref="D4:D5"/>
    <mergeCell ref="E4:E5"/>
    <mergeCell ref="F4:F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workbookViewId="0">
      <selection activeCell="B2" sqref="B2"/>
    </sheetView>
  </sheetViews>
  <sheetFormatPr defaultRowHeight="15" x14ac:dyDescent="0.25"/>
  <cols>
    <col min="2" max="2" width="26.42578125" customWidth="1"/>
  </cols>
  <sheetData>
    <row r="2" spans="2:6" x14ac:dyDescent="0.25">
      <c r="B2" s="43" t="s">
        <v>292</v>
      </c>
      <c r="C2" s="41"/>
      <c r="D2" s="41"/>
      <c r="E2" s="41"/>
      <c r="F2" s="41"/>
    </row>
    <row r="3" spans="2:6" x14ac:dyDescent="0.25">
      <c r="B3" s="44" t="s">
        <v>68</v>
      </c>
      <c r="C3" s="41"/>
      <c r="D3" s="41"/>
      <c r="E3" s="41"/>
      <c r="F3" s="41"/>
    </row>
    <row r="4" spans="2:6" ht="15" customHeight="1" x14ac:dyDescent="0.25">
      <c r="B4" s="340" t="s">
        <v>69</v>
      </c>
      <c r="C4" s="339" t="s">
        <v>4</v>
      </c>
      <c r="D4" s="339" t="s">
        <v>5</v>
      </c>
      <c r="E4" s="339" t="s">
        <v>6</v>
      </c>
      <c r="F4" s="339" t="s">
        <v>53</v>
      </c>
    </row>
    <row r="5" spans="2:6" ht="21.75" customHeight="1" x14ac:dyDescent="0.25">
      <c r="B5" s="341"/>
      <c r="C5" s="339"/>
      <c r="D5" s="339"/>
      <c r="E5" s="339"/>
      <c r="F5" s="339" t="s">
        <v>55</v>
      </c>
    </row>
    <row r="6" spans="2:6" ht="21.75" customHeight="1" x14ac:dyDescent="0.25">
      <c r="B6" s="45" t="s">
        <v>70</v>
      </c>
      <c r="C6" s="207">
        <v>523</v>
      </c>
      <c r="D6" s="208">
        <v>5</v>
      </c>
      <c r="E6" s="46">
        <v>735</v>
      </c>
      <c r="F6" s="47">
        <v>0.96</v>
      </c>
    </row>
    <row r="7" spans="2:6" ht="21.75" customHeight="1" x14ac:dyDescent="0.25">
      <c r="B7" s="45" t="s">
        <v>71</v>
      </c>
      <c r="C7" s="207">
        <v>2638</v>
      </c>
      <c r="D7" s="208">
        <v>56</v>
      </c>
      <c r="E7" s="46">
        <v>3924</v>
      </c>
      <c r="F7" s="47">
        <v>2.12</v>
      </c>
    </row>
    <row r="8" spans="2:6" ht="21.75" customHeight="1" x14ac:dyDescent="0.25">
      <c r="B8" s="45" t="s">
        <v>72</v>
      </c>
      <c r="C8" s="207">
        <v>472</v>
      </c>
      <c r="D8" s="208">
        <v>10</v>
      </c>
      <c r="E8" s="46">
        <v>715</v>
      </c>
      <c r="F8" s="47">
        <v>2.12</v>
      </c>
    </row>
    <row r="9" spans="2:6" x14ac:dyDescent="0.25">
      <c r="B9" s="187" t="s">
        <v>50</v>
      </c>
      <c r="C9" s="190">
        <v>3633</v>
      </c>
      <c r="D9" s="190">
        <v>71</v>
      </c>
      <c r="E9" s="190">
        <v>5374</v>
      </c>
      <c r="F9" s="191">
        <v>1.95</v>
      </c>
    </row>
    <row r="10" spans="2:6" x14ac:dyDescent="0.25">
      <c r="B10" s="48" t="s">
        <v>17</v>
      </c>
      <c r="C10" s="41"/>
      <c r="D10" s="41"/>
      <c r="E10" s="41"/>
      <c r="F10" s="41"/>
    </row>
    <row r="11" spans="2:6" x14ac:dyDescent="0.25">
      <c r="B11" s="48" t="s">
        <v>18</v>
      </c>
      <c r="C11" s="41"/>
      <c r="D11" s="41"/>
      <c r="E11" s="41"/>
      <c r="F11" s="41"/>
    </row>
    <row r="12" spans="2:6" x14ac:dyDescent="0.25">
      <c r="B12" s="41"/>
      <c r="C12" s="41"/>
      <c r="D12" s="41"/>
      <c r="E12" s="41"/>
      <c r="F12" s="4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1"/>
  <sheetViews>
    <sheetView workbookViewId="0">
      <selection activeCell="J12" sqref="J12"/>
    </sheetView>
  </sheetViews>
  <sheetFormatPr defaultRowHeight="15" x14ac:dyDescent="0.25"/>
  <cols>
    <col min="2" max="2" width="11.7109375" customWidth="1"/>
  </cols>
  <sheetData>
    <row r="2" spans="2:16" x14ac:dyDescent="0.25">
      <c r="B2" s="76" t="s">
        <v>293</v>
      </c>
      <c r="C2" s="76"/>
      <c r="D2" s="76"/>
      <c r="E2" s="76"/>
      <c r="F2" s="76"/>
      <c r="G2" s="76"/>
      <c r="H2" s="76"/>
      <c r="I2" s="76"/>
      <c r="J2" s="76"/>
      <c r="K2" s="76"/>
      <c r="L2" s="76"/>
      <c r="M2" s="76"/>
      <c r="N2" s="76"/>
      <c r="O2" s="76"/>
      <c r="P2" s="76"/>
    </row>
    <row r="3" spans="2:16" x14ac:dyDescent="0.25">
      <c r="B3" s="342" t="s">
        <v>73</v>
      </c>
      <c r="C3" s="343"/>
      <c r="D3" s="343"/>
      <c r="E3" s="343"/>
      <c r="F3" s="343"/>
      <c r="G3" s="343"/>
      <c r="H3" s="343"/>
      <c r="I3" s="76"/>
      <c r="J3" s="76"/>
      <c r="K3" s="76"/>
      <c r="L3" s="76"/>
      <c r="M3" s="76"/>
      <c r="N3" s="76"/>
      <c r="O3" s="76"/>
      <c r="P3" s="76"/>
    </row>
    <row r="4" spans="2:16" x14ac:dyDescent="0.25">
      <c r="B4" s="344" t="s">
        <v>1</v>
      </c>
      <c r="C4" s="346" t="s">
        <v>74</v>
      </c>
      <c r="D4" s="346"/>
      <c r="E4" s="346"/>
      <c r="F4" s="346"/>
      <c r="G4" s="346"/>
      <c r="H4" s="346"/>
      <c r="I4" s="346"/>
      <c r="J4" s="347" t="s">
        <v>75</v>
      </c>
      <c r="K4" s="347"/>
      <c r="L4" s="347"/>
      <c r="M4" s="347"/>
      <c r="N4" s="347"/>
      <c r="O4" s="347"/>
      <c r="P4" s="347"/>
    </row>
    <row r="5" spans="2:16" ht="81" x14ac:dyDescent="0.25">
      <c r="B5" s="345"/>
      <c r="C5" s="65" t="s">
        <v>76</v>
      </c>
      <c r="D5" s="65" t="s">
        <v>77</v>
      </c>
      <c r="E5" s="65" t="s">
        <v>78</v>
      </c>
      <c r="F5" s="65" t="s">
        <v>79</v>
      </c>
      <c r="G5" s="65" t="s">
        <v>80</v>
      </c>
      <c r="H5" s="231" t="s">
        <v>81</v>
      </c>
      <c r="I5" s="66" t="s">
        <v>50</v>
      </c>
      <c r="J5" s="65" t="s">
        <v>76</v>
      </c>
      <c r="K5" s="65" t="s">
        <v>77</v>
      </c>
      <c r="L5" s="65" t="s">
        <v>78</v>
      </c>
      <c r="M5" s="65" t="s">
        <v>79</v>
      </c>
      <c r="N5" s="65" t="s">
        <v>80</v>
      </c>
      <c r="O5" s="231" t="s">
        <v>81</v>
      </c>
      <c r="P5" s="66" t="s">
        <v>50</v>
      </c>
    </row>
    <row r="6" spans="2:16" x14ac:dyDescent="0.25">
      <c r="B6" s="67" t="s">
        <v>257</v>
      </c>
      <c r="C6" s="60">
        <v>238</v>
      </c>
      <c r="D6" s="263">
        <v>52</v>
      </c>
      <c r="E6" s="60">
        <v>136</v>
      </c>
      <c r="F6" s="263">
        <v>390</v>
      </c>
      <c r="G6" s="60">
        <v>71</v>
      </c>
      <c r="H6" s="263">
        <v>3</v>
      </c>
      <c r="I6" s="278">
        <v>890</v>
      </c>
      <c r="J6" s="263">
        <v>38</v>
      </c>
      <c r="K6" s="60">
        <v>13</v>
      </c>
      <c r="L6" s="263">
        <v>40</v>
      </c>
      <c r="M6" s="60">
        <v>268</v>
      </c>
      <c r="N6" s="263">
        <v>128</v>
      </c>
      <c r="O6" s="60">
        <v>13</v>
      </c>
      <c r="P6" s="264">
        <v>500</v>
      </c>
    </row>
    <row r="7" spans="2:16" x14ac:dyDescent="0.25">
      <c r="B7" s="67" t="s">
        <v>258</v>
      </c>
      <c r="C7" s="60">
        <v>25</v>
      </c>
      <c r="D7" s="263">
        <v>7</v>
      </c>
      <c r="E7" s="60">
        <v>27</v>
      </c>
      <c r="F7" s="263">
        <v>65</v>
      </c>
      <c r="G7" s="60">
        <v>29</v>
      </c>
      <c r="H7" s="263">
        <v>5</v>
      </c>
      <c r="I7" s="278">
        <v>158</v>
      </c>
      <c r="J7" s="263">
        <v>7</v>
      </c>
      <c r="K7" s="60" t="s">
        <v>38</v>
      </c>
      <c r="L7" s="263">
        <v>8</v>
      </c>
      <c r="M7" s="60">
        <v>89</v>
      </c>
      <c r="N7" s="263">
        <v>87</v>
      </c>
      <c r="O7" s="60">
        <v>1</v>
      </c>
      <c r="P7" s="264">
        <v>192</v>
      </c>
    </row>
    <row r="8" spans="2:16" x14ac:dyDescent="0.25">
      <c r="B8" s="67" t="s">
        <v>260</v>
      </c>
      <c r="C8" s="60">
        <v>159</v>
      </c>
      <c r="D8" s="263">
        <v>26</v>
      </c>
      <c r="E8" s="60">
        <v>230</v>
      </c>
      <c r="F8" s="263">
        <v>318</v>
      </c>
      <c r="G8" s="60">
        <v>19</v>
      </c>
      <c r="H8" s="263">
        <v>7</v>
      </c>
      <c r="I8" s="278">
        <v>759</v>
      </c>
      <c r="J8" s="263">
        <v>36</v>
      </c>
      <c r="K8" s="60">
        <v>11</v>
      </c>
      <c r="L8" s="263">
        <v>57</v>
      </c>
      <c r="M8" s="60">
        <v>148</v>
      </c>
      <c r="N8" s="263">
        <v>39</v>
      </c>
      <c r="O8" s="60">
        <v>2</v>
      </c>
      <c r="P8" s="264">
        <v>293</v>
      </c>
    </row>
    <row r="9" spans="2:16" x14ac:dyDescent="0.25">
      <c r="B9" s="67" t="s">
        <v>263</v>
      </c>
      <c r="C9" s="60">
        <v>27</v>
      </c>
      <c r="D9" s="263">
        <v>7</v>
      </c>
      <c r="E9" s="60">
        <v>40</v>
      </c>
      <c r="F9" s="263">
        <v>68</v>
      </c>
      <c r="G9" s="60">
        <v>9</v>
      </c>
      <c r="H9" s="263">
        <v>1</v>
      </c>
      <c r="I9" s="278">
        <v>152</v>
      </c>
      <c r="J9" s="263">
        <v>11</v>
      </c>
      <c r="K9" s="60">
        <v>4</v>
      </c>
      <c r="L9" s="263">
        <v>6</v>
      </c>
      <c r="M9" s="60">
        <v>79</v>
      </c>
      <c r="N9" s="263">
        <v>36</v>
      </c>
      <c r="O9" s="60">
        <v>1</v>
      </c>
      <c r="P9" s="264">
        <v>137</v>
      </c>
    </row>
    <row r="10" spans="2:16" ht="18.75" customHeight="1" x14ac:dyDescent="0.25">
      <c r="B10" s="67" t="s">
        <v>268</v>
      </c>
      <c r="C10" s="60">
        <v>66</v>
      </c>
      <c r="D10" s="263">
        <v>10</v>
      </c>
      <c r="E10" s="60">
        <v>41</v>
      </c>
      <c r="F10" s="263">
        <v>77</v>
      </c>
      <c r="G10" s="60">
        <v>16</v>
      </c>
      <c r="H10" s="263">
        <v>4</v>
      </c>
      <c r="I10" s="278">
        <v>214</v>
      </c>
      <c r="J10" s="263">
        <v>12</v>
      </c>
      <c r="K10" s="60">
        <v>6</v>
      </c>
      <c r="L10" s="263">
        <v>18</v>
      </c>
      <c r="M10" s="60">
        <v>197</v>
      </c>
      <c r="N10" s="263">
        <v>99</v>
      </c>
      <c r="O10" s="60">
        <v>6</v>
      </c>
      <c r="P10" s="264">
        <v>338</v>
      </c>
    </row>
    <row r="11" spans="2:16" x14ac:dyDescent="0.25">
      <c r="B11" s="69" t="s">
        <v>50</v>
      </c>
      <c r="C11" s="72">
        <v>515</v>
      </c>
      <c r="D11" s="72">
        <v>102</v>
      </c>
      <c r="E11" s="72">
        <v>474</v>
      </c>
      <c r="F11" s="72">
        <v>918</v>
      </c>
      <c r="G11" s="72">
        <v>144</v>
      </c>
      <c r="H11" s="72">
        <v>20</v>
      </c>
      <c r="I11" s="72">
        <v>2173</v>
      </c>
      <c r="J11" s="61">
        <v>104</v>
      </c>
      <c r="K11" s="61">
        <v>34</v>
      </c>
      <c r="L11" s="61">
        <v>129</v>
      </c>
      <c r="M11" s="61">
        <v>781</v>
      </c>
      <c r="N11" s="61">
        <v>389</v>
      </c>
      <c r="O11" s="61">
        <v>23</v>
      </c>
      <c r="P11" s="61">
        <v>1460</v>
      </c>
    </row>
  </sheetData>
  <mergeCells count="4">
    <mergeCell ref="B3:H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1"/>
  <sheetViews>
    <sheetView workbookViewId="0">
      <selection activeCell="F11" sqref="F11"/>
    </sheetView>
  </sheetViews>
  <sheetFormatPr defaultRowHeight="15" x14ac:dyDescent="0.25"/>
  <cols>
    <col min="2" max="2" width="14.42578125" customWidth="1"/>
    <col min="8" max="8" width="11" customWidth="1"/>
    <col min="12" max="12" width="26.5703125" customWidth="1"/>
  </cols>
  <sheetData>
    <row r="2" spans="2:12" ht="15" customHeight="1" x14ac:dyDescent="0.25">
      <c r="B2" s="348" t="s">
        <v>294</v>
      </c>
      <c r="C2" s="348"/>
      <c r="D2" s="348"/>
      <c r="E2" s="348"/>
      <c r="F2" s="348"/>
      <c r="G2" s="348"/>
      <c r="H2" s="348"/>
      <c r="I2" s="348"/>
      <c r="J2" s="348"/>
      <c r="K2" s="348"/>
      <c r="L2" s="348"/>
    </row>
    <row r="3" spans="2:12" ht="15" customHeight="1" x14ac:dyDescent="0.25">
      <c r="B3" s="349" t="s">
        <v>82</v>
      </c>
      <c r="C3" s="349"/>
      <c r="D3" s="349"/>
      <c r="E3" s="349"/>
      <c r="F3" s="349"/>
      <c r="G3" s="349"/>
      <c r="H3" s="349"/>
      <c r="I3" s="62"/>
      <c r="J3" s="240"/>
      <c r="K3" s="240"/>
      <c r="L3" s="240"/>
    </row>
    <row r="4" spans="2:12" x14ac:dyDescent="0.25">
      <c r="B4" s="344" t="s">
        <v>1</v>
      </c>
      <c r="C4" s="347" t="s">
        <v>83</v>
      </c>
      <c r="D4" s="347"/>
      <c r="E4" s="347"/>
      <c r="F4" s="347"/>
      <c r="G4" s="347"/>
      <c r="H4" s="347"/>
      <c r="I4" s="347"/>
      <c r="J4" s="240"/>
      <c r="K4" s="240"/>
      <c r="L4" s="240"/>
    </row>
    <row r="5" spans="2:12" ht="80.25" customHeight="1" x14ac:dyDescent="0.25">
      <c r="B5" s="345"/>
      <c r="C5" s="65" t="s">
        <v>76</v>
      </c>
      <c r="D5" s="65" t="s">
        <v>77</v>
      </c>
      <c r="E5" s="65" t="s">
        <v>78</v>
      </c>
      <c r="F5" s="65" t="s">
        <v>79</v>
      </c>
      <c r="G5" s="65" t="s">
        <v>80</v>
      </c>
      <c r="H5" s="231" t="s">
        <v>81</v>
      </c>
      <c r="I5" s="66" t="s">
        <v>50</v>
      </c>
      <c r="J5" s="240"/>
      <c r="K5" s="240"/>
      <c r="L5" s="240"/>
    </row>
    <row r="6" spans="2:12" x14ac:dyDescent="0.25">
      <c r="B6" s="34" t="s">
        <v>257</v>
      </c>
      <c r="C6" s="98">
        <v>26.74</v>
      </c>
      <c r="D6" s="99">
        <v>5.84</v>
      </c>
      <c r="E6" s="98">
        <v>15.28</v>
      </c>
      <c r="F6" s="99">
        <v>43.82</v>
      </c>
      <c r="G6" s="98">
        <v>7.98</v>
      </c>
      <c r="H6" s="99">
        <v>0.34</v>
      </c>
      <c r="I6" s="98">
        <v>100</v>
      </c>
      <c r="J6" s="240"/>
      <c r="K6" s="240"/>
      <c r="L6" s="240"/>
    </row>
    <row r="7" spans="2:12" x14ac:dyDescent="0.25">
      <c r="B7" s="34" t="s">
        <v>258</v>
      </c>
      <c r="C7" s="98">
        <v>15.82</v>
      </c>
      <c r="D7" s="99">
        <v>4.43</v>
      </c>
      <c r="E7" s="98">
        <v>17.09</v>
      </c>
      <c r="F7" s="99">
        <v>41.14</v>
      </c>
      <c r="G7" s="98">
        <v>18.350000000000001</v>
      </c>
      <c r="H7" s="99">
        <v>3.16</v>
      </c>
      <c r="I7" s="98">
        <v>100</v>
      </c>
      <c r="J7" s="240"/>
      <c r="K7" s="240"/>
      <c r="L7" s="240"/>
    </row>
    <row r="8" spans="2:12" x14ac:dyDescent="0.25">
      <c r="B8" s="34" t="s">
        <v>260</v>
      </c>
      <c r="C8" s="98">
        <v>20.95</v>
      </c>
      <c r="D8" s="99">
        <v>3.43</v>
      </c>
      <c r="E8" s="98">
        <v>30.3</v>
      </c>
      <c r="F8" s="99">
        <v>41.9</v>
      </c>
      <c r="G8" s="98">
        <v>2.5</v>
      </c>
      <c r="H8" s="99">
        <v>0.92</v>
      </c>
      <c r="I8" s="98">
        <v>100</v>
      </c>
      <c r="J8" s="240"/>
      <c r="K8" s="240"/>
      <c r="L8" s="240"/>
    </row>
    <row r="9" spans="2:12" x14ac:dyDescent="0.25">
      <c r="B9" s="34" t="s">
        <v>263</v>
      </c>
      <c r="C9" s="98">
        <v>17.760000000000002</v>
      </c>
      <c r="D9" s="99">
        <v>4.6100000000000003</v>
      </c>
      <c r="E9" s="98">
        <v>26.32</v>
      </c>
      <c r="F9" s="99">
        <v>44.74</v>
      </c>
      <c r="G9" s="98">
        <v>5.92</v>
      </c>
      <c r="H9" s="99">
        <v>0.66</v>
      </c>
      <c r="I9" s="98">
        <v>100</v>
      </c>
      <c r="J9" s="240"/>
      <c r="K9" s="240"/>
      <c r="L9" s="240"/>
    </row>
    <row r="10" spans="2:12" ht="15.75" customHeight="1" x14ac:dyDescent="0.25">
      <c r="B10" s="34" t="s">
        <v>268</v>
      </c>
      <c r="C10" s="98">
        <v>30.84</v>
      </c>
      <c r="D10" s="99">
        <v>4.67</v>
      </c>
      <c r="E10" s="98">
        <v>19.16</v>
      </c>
      <c r="F10" s="99">
        <v>35.979999999999997</v>
      </c>
      <c r="G10" s="98">
        <v>7.48</v>
      </c>
      <c r="H10" s="99">
        <v>1.87</v>
      </c>
      <c r="I10" s="98">
        <v>100</v>
      </c>
      <c r="J10" s="240"/>
      <c r="K10" s="240"/>
      <c r="L10" s="240"/>
    </row>
    <row r="11" spans="2:12" x14ac:dyDescent="0.25">
      <c r="B11" s="96" t="s">
        <v>50</v>
      </c>
      <c r="C11" s="97">
        <v>23.7</v>
      </c>
      <c r="D11" s="97">
        <v>4.6900000000000004</v>
      </c>
      <c r="E11" s="97">
        <v>21.81</v>
      </c>
      <c r="F11" s="97">
        <v>42.25</v>
      </c>
      <c r="G11" s="97">
        <v>6.63</v>
      </c>
      <c r="H11" s="97">
        <v>0.92</v>
      </c>
      <c r="I11" s="97">
        <v>100</v>
      </c>
      <c r="J11" s="240"/>
      <c r="K11" s="240"/>
      <c r="L11" s="240"/>
    </row>
  </sheetData>
  <mergeCells count="4">
    <mergeCell ref="B4:B5"/>
    <mergeCell ref="C4:I4"/>
    <mergeCell ref="B2:L2"/>
    <mergeCell ref="B3:H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workbookViewId="0">
      <selection activeCell="B2" sqref="B2"/>
    </sheetView>
  </sheetViews>
  <sheetFormatPr defaultRowHeight="15" x14ac:dyDescent="0.25"/>
  <cols>
    <col min="2" max="2" width="12.42578125" customWidth="1"/>
  </cols>
  <sheetData>
    <row r="2" spans="2:13" x14ac:dyDescent="0.25">
      <c r="B2" s="76" t="s">
        <v>295</v>
      </c>
      <c r="C2" s="240"/>
      <c r="D2" s="240"/>
      <c r="E2" s="240"/>
      <c r="F2" s="240"/>
      <c r="G2" s="240"/>
      <c r="H2" s="240"/>
      <c r="I2" s="240"/>
      <c r="J2" s="240"/>
      <c r="K2" s="240"/>
      <c r="L2" s="240"/>
      <c r="M2" s="240"/>
    </row>
    <row r="3" spans="2:13" ht="15" customHeight="1" x14ac:dyDescent="0.25">
      <c r="B3" s="350" t="s">
        <v>82</v>
      </c>
      <c r="C3" s="351"/>
      <c r="D3" s="351"/>
      <c r="E3" s="351"/>
      <c r="F3" s="351"/>
      <c r="G3" s="351"/>
      <c r="H3" s="351"/>
      <c r="I3" s="240"/>
      <c r="J3" s="240"/>
      <c r="K3" s="240"/>
      <c r="L3" s="240"/>
      <c r="M3" s="240"/>
    </row>
    <row r="4" spans="2:13" x14ac:dyDescent="0.25">
      <c r="B4" s="344" t="s">
        <v>1</v>
      </c>
      <c r="C4" s="347" t="s">
        <v>84</v>
      </c>
      <c r="D4" s="347"/>
      <c r="E4" s="347"/>
      <c r="F4" s="347"/>
      <c r="G4" s="347"/>
      <c r="H4" s="347"/>
      <c r="I4" s="347"/>
      <c r="J4" s="240"/>
      <c r="K4" s="240"/>
      <c r="L4" s="240"/>
      <c r="M4" s="240"/>
    </row>
    <row r="5" spans="2:13" ht="81" x14ac:dyDescent="0.25">
      <c r="B5" s="345"/>
      <c r="C5" s="65" t="s">
        <v>76</v>
      </c>
      <c r="D5" s="65" t="s">
        <v>77</v>
      </c>
      <c r="E5" s="65" t="s">
        <v>78</v>
      </c>
      <c r="F5" s="65" t="s">
        <v>79</v>
      </c>
      <c r="G5" s="65" t="s">
        <v>80</v>
      </c>
      <c r="H5" s="231" t="s">
        <v>81</v>
      </c>
      <c r="I5" s="66" t="s">
        <v>50</v>
      </c>
      <c r="J5" s="240"/>
      <c r="K5" s="240"/>
      <c r="L5" s="240"/>
      <c r="M5" s="240"/>
    </row>
    <row r="6" spans="2:13" x14ac:dyDescent="0.25">
      <c r="B6" s="34" t="s">
        <v>257</v>
      </c>
      <c r="C6" s="98">
        <v>7.6</v>
      </c>
      <c r="D6" s="99">
        <v>2.6</v>
      </c>
      <c r="E6" s="98">
        <v>8</v>
      </c>
      <c r="F6" s="99">
        <v>53.6</v>
      </c>
      <c r="G6" s="98">
        <v>25.6</v>
      </c>
      <c r="H6" s="99">
        <v>2.6</v>
      </c>
      <c r="I6" s="98">
        <v>100</v>
      </c>
      <c r="J6" s="240"/>
      <c r="K6" s="240"/>
      <c r="L6" s="240"/>
      <c r="M6" s="240"/>
    </row>
    <row r="7" spans="2:13" x14ac:dyDescent="0.25">
      <c r="B7" s="34" t="s">
        <v>258</v>
      </c>
      <c r="C7" s="98">
        <v>3.65</v>
      </c>
      <c r="D7" s="99" t="s">
        <v>273</v>
      </c>
      <c r="E7" s="98">
        <v>4.17</v>
      </c>
      <c r="F7" s="99">
        <v>46.35</v>
      </c>
      <c r="G7" s="98">
        <v>45.31</v>
      </c>
      <c r="H7" s="99">
        <v>0.52</v>
      </c>
      <c r="I7" s="98">
        <v>100</v>
      </c>
      <c r="J7" s="240"/>
      <c r="K7" s="240"/>
      <c r="L7" s="240"/>
      <c r="M7" s="240"/>
    </row>
    <row r="8" spans="2:13" x14ac:dyDescent="0.25">
      <c r="B8" s="34" t="s">
        <v>260</v>
      </c>
      <c r="C8" s="98">
        <v>12.33</v>
      </c>
      <c r="D8" s="99">
        <v>3.77</v>
      </c>
      <c r="E8" s="98">
        <v>19.52</v>
      </c>
      <c r="F8" s="99">
        <v>50.68</v>
      </c>
      <c r="G8" s="98">
        <v>13.01</v>
      </c>
      <c r="H8" s="99">
        <v>0.68</v>
      </c>
      <c r="I8" s="98">
        <v>100</v>
      </c>
      <c r="J8" s="240"/>
      <c r="K8" s="240"/>
      <c r="L8" s="240"/>
      <c r="M8" s="240"/>
    </row>
    <row r="9" spans="2:13" x14ac:dyDescent="0.25">
      <c r="B9" s="34" t="s">
        <v>263</v>
      </c>
      <c r="C9" s="98">
        <v>8.0299999999999994</v>
      </c>
      <c r="D9" s="99">
        <v>2.92</v>
      </c>
      <c r="E9" s="98">
        <v>4.38</v>
      </c>
      <c r="F9" s="99">
        <v>57.66</v>
      </c>
      <c r="G9" s="98">
        <v>26.28</v>
      </c>
      <c r="H9" s="99">
        <v>0.73</v>
      </c>
      <c r="I9" s="98">
        <v>100</v>
      </c>
      <c r="J9" s="240"/>
      <c r="K9" s="240"/>
      <c r="L9" s="240"/>
      <c r="M9" s="240"/>
    </row>
    <row r="10" spans="2:13" ht="15" customHeight="1" x14ac:dyDescent="0.25">
      <c r="B10" s="34" t="s">
        <v>268</v>
      </c>
      <c r="C10" s="98">
        <v>3.54</v>
      </c>
      <c r="D10" s="99">
        <v>1.77</v>
      </c>
      <c r="E10" s="98">
        <v>5.31</v>
      </c>
      <c r="F10" s="99">
        <v>58.11</v>
      </c>
      <c r="G10" s="98">
        <v>29.5</v>
      </c>
      <c r="H10" s="99">
        <v>1.77</v>
      </c>
      <c r="I10" s="98">
        <v>100</v>
      </c>
      <c r="J10" s="240"/>
      <c r="K10" s="240"/>
      <c r="L10" s="240"/>
      <c r="M10" s="240"/>
    </row>
    <row r="11" spans="2:13" x14ac:dyDescent="0.25">
      <c r="B11" s="96" t="s">
        <v>50</v>
      </c>
      <c r="C11" s="97">
        <v>7.12</v>
      </c>
      <c r="D11" s="97">
        <v>2.33</v>
      </c>
      <c r="E11" s="97">
        <v>8.84</v>
      </c>
      <c r="F11" s="97">
        <v>53.49</v>
      </c>
      <c r="G11" s="97">
        <v>26.64</v>
      </c>
      <c r="H11" s="97">
        <v>1.58</v>
      </c>
      <c r="I11" s="97">
        <v>100</v>
      </c>
      <c r="J11" s="240"/>
      <c r="K11" s="240"/>
      <c r="L11" s="240"/>
      <c r="M11" s="240"/>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workbookViewId="0">
      <selection activeCell="L10" sqref="L10"/>
    </sheetView>
  </sheetViews>
  <sheetFormatPr defaultRowHeight="15" x14ac:dyDescent="0.25"/>
  <sheetData>
    <row r="2" spans="2:10" x14ac:dyDescent="0.25">
      <c r="B2" s="258" t="s">
        <v>296</v>
      </c>
      <c r="C2" s="265"/>
      <c r="D2" s="265"/>
      <c r="E2" s="265"/>
      <c r="F2" s="266"/>
      <c r="G2" s="266"/>
      <c r="H2" s="266"/>
      <c r="I2" s="240"/>
      <c r="J2" s="240"/>
    </row>
    <row r="3" spans="2:10" ht="15" customHeight="1" x14ac:dyDescent="0.25">
      <c r="B3" s="355" t="s">
        <v>85</v>
      </c>
      <c r="C3" s="355"/>
      <c r="D3" s="355"/>
      <c r="E3" s="355"/>
      <c r="F3" s="355"/>
      <c r="G3" s="355"/>
      <c r="H3" s="355"/>
      <c r="I3" s="240"/>
      <c r="J3" s="240"/>
    </row>
    <row r="4" spans="2:10" x14ac:dyDescent="0.25">
      <c r="B4" s="352" t="s">
        <v>86</v>
      </c>
      <c r="C4" s="335" t="s">
        <v>21</v>
      </c>
      <c r="D4" s="335"/>
      <c r="E4" s="335"/>
      <c r="F4" s="354" t="s">
        <v>22</v>
      </c>
      <c r="G4" s="354"/>
      <c r="H4" s="354"/>
      <c r="I4" s="240"/>
      <c r="J4" s="240"/>
    </row>
    <row r="5" spans="2:10" x14ac:dyDescent="0.25">
      <c r="B5" s="353"/>
      <c r="C5" s="77" t="s">
        <v>4</v>
      </c>
      <c r="D5" s="77" t="s">
        <v>5</v>
      </c>
      <c r="E5" s="77" t="s">
        <v>6</v>
      </c>
      <c r="F5" s="77" t="s">
        <v>4</v>
      </c>
      <c r="G5" s="77" t="s">
        <v>5</v>
      </c>
      <c r="H5" s="77" t="s">
        <v>6</v>
      </c>
      <c r="I5" s="240"/>
      <c r="J5" s="240"/>
    </row>
    <row r="6" spans="2:10" x14ac:dyDescent="0.25">
      <c r="B6" s="78" t="s">
        <v>87</v>
      </c>
      <c r="C6" s="79">
        <v>293</v>
      </c>
      <c r="D6" s="80">
        <v>5</v>
      </c>
      <c r="E6" s="79">
        <v>428</v>
      </c>
      <c r="F6" s="81">
        <v>8.0649999999999995</v>
      </c>
      <c r="G6" s="82">
        <v>7.0423</v>
      </c>
      <c r="H6" s="81">
        <v>7.9642999999999997</v>
      </c>
      <c r="I6" s="240"/>
      <c r="J6" s="240"/>
    </row>
    <row r="7" spans="2:10" x14ac:dyDescent="0.25">
      <c r="B7" s="78" t="s">
        <v>88</v>
      </c>
      <c r="C7" s="79">
        <v>238</v>
      </c>
      <c r="D7" s="80">
        <v>4</v>
      </c>
      <c r="E7" s="79">
        <v>363</v>
      </c>
      <c r="F7" s="81">
        <v>6.5510999999999999</v>
      </c>
      <c r="G7" s="82">
        <v>5.6337999999999999</v>
      </c>
      <c r="H7" s="81">
        <v>6.7546999999999997</v>
      </c>
      <c r="I7" s="240"/>
      <c r="J7" s="240"/>
    </row>
    <row r="8" spans="2:10" x14ac:dyDescent="0.25">
      <c r="B8" s="78" t="s">
        <v>89</v>
      </c>
      <c r="C8" s="79">
        <v>272</v>
      </c>
      <c r="D8" s="80">
        <v>4</v>
      </c>
      <c r="E8" s="79">
        <v>424</v>
      </c>
      <c r="F8" s="81">
        <v>7.4869000000000003</v>
      </c>
      <c r="G8" s="82">
        <v>5.6337999999999999</v>
      </c>
      <c r="H8" s="81">
        <v>7.8898000000000001</v>
      </c>
      <c r="I8" s="240"/>
      <c r="J8" s="240"/>
    </row>
    <row r="9" spans="2:10" x14ac:dyDescent="0.25">
      <c r="B9" s="78" t="s">
        <v>90</v>
      </c>
      <c r="C9" s="79">
        <v>277</v>
      </c>
      <c r="D9" s="80">
        <v>3</v>
      </c>
      <c r="E9" s="79">
        <v>418</v>
      </c>
      <c r="F9" s="81">
        <v>7.6246</v>
      </c>
      <c r="G9" s="82">
        <v>4.2253999999999996</v>
      </c>
      <c r="H9" s="81">
        <v>7.7782</v>
      </c>
      <c r="I9" s="240"/>
      <c r="J9" s="240"/>
    </row>
    <row r="10" spans="2:10" x14ac:dyDescent="0.25">
      <c r="B10" s="78" t="s">
        <v>91</v>
      </c>
      <c r="C10" s="79">
        <v>290</v>
      </c>
      <c r="D10" s="80">
        <v>11</v>
      </c>
      <c r="E10" s="79">
        <v>438</v>
      </c>
      <c r="F10" s="81">
        <v>7.9824000000000002</v>
      </c>
      <c r="G10" s="82">
        <v>15.493</v>
      </c>
      <c r="H10" s="81">
        <v>8.1503999999999994</v>
      </c>
      <c r="I10" s="240"/>
      <c r="J10" s="240"/>
    </row>
    <row r="11" spans="2:10" x14ac:dyDescent="0.25">
      <c r="B11" s="78" t="s">
        <v>92</v>
      </c>
      <c r="C11" s="79">
        <v>338</v>
      </c>
      <c r="D11" s="80">
        <v>9</v>
      </c>
      <c r="E11" s="79">
        <v>499</v>
      </c>
      <c r="F11" s="81">
        <v>9.3035999999999994</v>
      </c>
      <c r="G11" s="82">
        <v>12.6761</v>
      </c>
      <c r="H11" s="81">
        <v>9.2853999999999992</v>
      </c>
      <c r="I11" s="240"/>
      <c r="J11" s="240"/>
    </row>
    <row r="12" spans="2:10" x14ac:dyDescent="0.25">
      <c r="B12" s="78" t="s">
        <v>93</v>
      </c>
      <c r="C12" s="79">
        <v>342</v>
      </c>
      <c r="D12" s="80">
        <v>7</v>
      </c>
      <c r="E12" s="79">
        <v>504</v>
      </c>
      <c r="F12" s="81">
        <v>9.4137000000000004</v>
      </c>
      <c r="G12" s="82">
        <v>9.8591999999999995</v>
      </c>
      <c r="H12" s="81">
        <v>9.3785000000000007</v>
      </c>
      <c r="I12" s="240"/>
      <c r="J12" s="240"/>
    </row>
    <row r="13" spans="2:10" x14ac:dyDescent="0.25">
      <c r="B13" s="78" t="s">
        <v>94</v>
      </c>
      <c r="C13" s="79">
        <v>337</v>
      </c>
      <c r="D13" s="80">
        <v>5</v>
      </c>
      <c r="E13" s="79">
        <v>533</v>
      </c>
      <c r="F13" s="81">
        <v>9.2760999999999996</v>
      </c>
      <c r="G13" s="82">
        <v>7.0423</v>
      </c>
      <c r="H13" s="81">
        <v>9.9181000000000008</v>
      </c>
      <c r="I13" s="240"/>
      <c r="J13" s="240"/>
    </row>
    <row r="14" spans="2:10" x14ac:dyDescent="0.25">
      <c r="B14" s="78" t="s">
        <v>95</v>
      </c>
      <c r="C14" s="79">
        <v>325</v>
      </c>
      <c r="D14" s="80">
        <v>3</v>
      </c>
      <c r="E14" s="79">
        <v>470</v>
      </c>
      <c r="F14" s="81">
        <v>8.9458000000000002</v>
      </c>
      <c r="G14" s="82">
        <v>4.2253999999999996</v>
      </c>
      <c r="H14" s="81">
        <v>8.7457999999999991</v>
      </c>
      <c r="I14" s="240"/>
      <c r="J14" s="240"/>
    </row>
    <row r="15" spans="2:10" x14ac:dyDescent="0.25">
      <c r="B15" s="78" t="s">
        <v>96</v>
      </c>
      <c r="C15" s="79">
        <v>346</v>
      </c>
      <c r="D15" s="80">
        <v>8</v>
      </c>
      <c r="E15" s="79">
        <v>474</v>
      </c>
      <c r="F15" s="81">
        <v>9.5237999999999996</v>
      </c>
      <c r="G15" s="82">
        <v>11.2676</v>
      </c>
      <c r="H15" s="81">
        <v>8.8201999999999998</v>
      </c>
      <c r="I15" s="240"/>
      <c r="J15" s="240"/>
    </row>
    <row r="16" spans="2:10" x14ac:dyDescent="0.25">
      <c r="B16" s="78" t="s">
        <v>97</v>
      </c>
      <c r="C16" s="79">
        <v>279</v>
      </c>
      <c r="D16" s="80">
        <v>6</v>
      </c>
      <c r="E16" s="79">
        <v>397</v>
      </c>
      <c r="F16" s="81">
        <v>7.6795999999999998</v>
      </c>
      <c r="G16" s="82">
        <v>8.4506999999999994</v>
      </c>
      <c r="H16" s="81">
        <v>7.3874000000000004</v>
      </c>
      <c r="I16" s="240"/>
      <c r="J16" s="240"/>
    </row>
    <row r="17" spans="2:10" x14ac:dyDescent="0.25">
      <c r="B17" s="78" t="s">
        <v>98</v>
      </c>
      <c r="C17" s="79">
        <v>296</v>
      </c>
      <c r="D17" s="83">
        <v>6</v>
      </c>
      <c r="E17" s="84">
        <v>426</v>
      </c>
      <c r="F17" s="85">
        <v>8.1475000000000009</v>
      </c>
      <c r="G17" s="86">
        <v>8.4506999999999994</v>
      </c>
      <c r="H17" s="85">
        <v>7.9271000000000003</v>
      </c>
      <c r="I17" s="240"/>
      <c r="J17" s="240"/>
    </row>
    <row r="18" spans="2:10" x14ac:dyDescent="0.25">
      <c r="B18" s="87" t="s">
        <v>50</v>
      </c>
      <c r="C18" s="88">
        <v>3633</v>
      </c>
      <c r="D18" s="88">
        <v>71</v>
      </c>
      <c r="E18" s="88">
        <v>5374</v>
      </c>
      <c r="F18" s="89">
        <v>100</v>
      </c>
      <c r="G18" s="89">
        <v>100</v>
      </c>
      <c r="H18" s="89">
        <v>100</v>
      </c>
      <c r="I18" s="240"/>
      <c r="J18" s="240"/>
    </row>
    <row r="19" spans="2:10" x14ac:dyDescent="0.25">
      <c r="B19" s="240"/>
      <c r="C19" s="240"/>
      <c r="D19" s="240"/>
      <c r="E19" s="240"/>
      <c r="F19" s="240"/>
      <c r="G19" s="240"/>
      <c r="H19" s="240"/>
      <c r="I19" s="240"/>
      <c r="J19" s="240"/>
    </row>
  </sheetData>
  <mergeCells count="4">
    <mergeCell ref="B4:B5"/>
    <mergeCell ref="C4:E4"/>
    <mergeCell ref="F4:H4"/>
    <mergeCell ref="B3:H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F15" sqref="F15"/>
    </sheetView>
  </sheetViews>
  <sheetFormatPr defaultRowHeight="15" x14ac:dyDescent="0.25"/>
  <sheetData>
    <row r="2" spans="2:11" x14ac:dyDescent="0.25">
      <c r="B2" s="258" t="s">
        <v>297</v>
      </c>
      <c r="C2" s="265"/>
      <c r="D2" s="265"/>
      <c r="E2" s="265"/>
      <c r="F2" s="266"/>
      <c r="G2" s="266"/>
      <c r="H2" s="266"/>
      <c r="I2" s="240"/>
      <c r="J2" s="240"/>
      <c r="K2" s="240"/>
    </row>
    <row r="3" spans="2:11" x14ac:dyDescent="0.25">
      <c r="B3" s="350" t="s">
        <v>85</v>
      </c>
      <c r="C3" s="351"/>
      <c r="D3" s="351"/>
      <c r="E3" s="351"/>
      <c r="F3" s="351"/>
      <c r="G3" s="351"/>
      <c r="H3" s="351"/>
      <c r="I3" s="240"/>
      <c r="J3" s="240"/>
      <c r="K3" s="240"/>
    </row>
    <row r="4" spans="2:11" ht="15" customHeight="1" x14ac:dyDescent="0.25">
      <c r="B4" s="356" t="s">
        <v>99</v>
      </c>
      <c r="C4" s="358" t="s">
        <v>21</v>
      </c>
      <c r="D4" s="358"/>
      <c r="E4" s="358"/>
      <c r="F4" s="359" t="s">
        <v>22</v>
      </c>
      <c r="G4" s="359"/>
      <c r="H4" s="359"/>
      <c r="I4" s="240"/>
      <c r="J4" s="240"/>
      <c r="K4" s="240"/>
    </row>
    <row r="5" spans="2:11" ht="27" customHeight="1" x14ac:dyDescent="0.25">
      <c r="B5" s="357"/>
      <c r="C5" s="65" t="s">
        <v>4</v>
      </c>
      <c r="D5" s="65" t="s">
        <v>5</v>
      </c>
      <c r="E5" s="65" t="s">
        <v>6</v>
      </c>
      <c r="F5" s="65" t="s">
        <v>4</v>
      </c>
      <c r="G5" s="65" t="s">
        <v>5</v>
      </c>
      <c r="H5" s="65" t="s">
        <v>6</v>
      </c>
      <c r="I5" s="240"/>
      <c r="J5" s="240"/>
      <c r="K5" s="240"/>
    </row>
    <row r="6" spans="2:11" x14ac:dyDescent="0.25">
      <c r="B6" s="67" t="s">
        <v>100</v>
      </c>
      <c r="C6" s="267">
        <v>532</v>
      </c>
      <c r="D6" s="94">
        <v>10</v>
      </c>
      <c r="E6" s="267">
        <v>770</v>
      </c>
      <c r="F6" s="268">
        <v>14.6435</v>
      </c>
      <c r="G6" s="95">
        <v>14.0845</v>
      </c>
      <c r="H6" s="268">
        <v>14.328200000000001</v>
      </c>
      <c r="I6" s="240"/>
      <c r="J6" s="240"/>
      <c r="K6" s="240"/>
    </row>
    <row r="7" spans="2:11" x14ac:dyDescent="0.25">
      <c r="B7" s="67" t="s">
        <v>101</v>
      </c>
      <c r="C7" s="267">
        <v>534</v>
      </c>
      <c r="D7" s="94">
        <v>9</v>
      </c>
      <c r="E7" s="267">
        <v>768</v>
      </c>
      <c r="F7" s="268">
        <v>14.698600000000001</v>
      </c>
      <c r="G7" s="95">
        <v>12.6761</v>
      </c>
      <c r="H7" s="268">
        <v>14.291</v>
      </c>
      <c r="I7" s="240"/>
      <c r="J7" s="240"/>
      <c r="K7" s="240"/>
    </row>
    <row r="8" spans="2:11" x14ac:dyDescent="0.25">
      <c r="B8" s="67" t="s">
        <v>102</v>
      </c>
      <c r="C8" s="267">
        <v>547</v>
      </c>
      <c r="D8" s="94">
        <v>10</v>
      </c>
      <c r="E8" s="267">
        <v>792</v>
      </c>
      <c r="F8" s="268">
        <v>15.0564</v>
      </c>
      <c r="G8" s="95">
        <v>14.0845</v>
      </c>
      <c r="H8" s="268">
        <v>14.7376</v>
      </c>
      <c r="I8" s="240"/>
      <c r="J8" s="240"/>
      <c r="K8" s="240"/>
    </row>
    <row r="9" spans="2:11" x14ac:dyDescent="0.25">
      <c r="B9" s="67" t="s">
        <v>103</v>
      </c>
      <c r="C9" s="267">
        <v>560</v>
      </c>
      <c r="D9" s="94">
        <v>8</v>
      </c>
      <c r="E9" s="267">
        <v>804</v>
      </c>
      <c r="F9" s="268">
        <v>15.414300000000001</v>
      </c>
      <c r="G9" s="95">
        <v>11.2676</v>
      </c>
      <c r="H9" s="268">
        <v>14.960900000000001</v>
      </c>
      <c r="I9" s="240"/>
      <c r="J9" s="240"/>
      <c r="K9" s="240"/>
    </row>
    <row r="10" spans="2:11" x14ac:dyDescent="0.25">
      <c r="B10" s="67" t="s">
        <v>104</v>
      </c>
      <c r="C10" s="267">
        <v>516</v>
      </c>
      <c r="D10" s="94">
        <v>6</v>
      </c>
      <c r="E10" s="267">
        <v>755</v>
      </c>
      <c r="F10" s="268">
        <v>14.203099999999999</v>
      </c>
      <c r="G10" s="95">
        <v>8.4506999999999994</v>
      </c>
      <c r="H10" s="268">
        <v>14.049099999999999</v>
      </c>
      <c r="I10" s="240"/>
      <c r="J10" s="240"/>
      <c r="K10" s="240"/>
    </row>
    <row r="11" spans="2:11" x14ac:dyDescent="0.25">
      <c r="B11" s="67" t="s">
        <v>105</v>
      </c>
      <c r="C11" s="267">
        <v>529</v>
      </c>
      <c r="D11" s="94">
        <v>19</v>
      </c>
      <c r="E11" s="267">
        <v>796</v>
      </c>
      <c r="F11" s="268">
        <v>14.561</v>
      </c>
      <c r="G11" s="95">
        <v>26.7606</v>
      </c>
      <c r="H11" s="268">
        <v>14.812099999999999</v>
      </c>
      <c r="I11" s="240"/>
      <c r="J11" s="240"/>
      <c r="K11" s="240"/>
    </row>
    <row r="12" spans="2:11" x14ac:dyDescent="0.25">
      <c r="B12" s="67" t="s">
        <v>106</v>
      </c>
      <c r="C12" s="267">
        <v>415</v>
      </c>
      <c r="D12" s="94">
        <v>9</v>
      </c>
      <c r="E12" s="267">
        <v>689</v>
      </c>
      <c r="F12" s="268">
        <v>11.4231</v>
      </c>
      <c r="G12" s="95">
        <v>12.6761</v>
      </c>
      <c r="H12" s="268">
        <v>12.821</v>
      </c>
      <c r="I12" s="240"/>
      <c r="J12" s="240"/>
      <c r="K12" s="240"/>
    </row>
    <row r="13" spans="2:11" x14ac:dyDescent="0.25">
      <c r="B13" s="69" t="s">
        <v>50</v>
      </c>
      <c r="C13" s="72">
        <v>3633</v>
      </c>
      <c r="D13" s="72">
        <v>71</v>
      </c>
      <c r="E13" s="72">
        <v>5374</v>
      </c>
      <c r="F13" s="93">
        <v>100</v>
      </c>
      <c r="G13" s="93">
        <v>100</v>
      </c>
      <c r="H13" s="93">
        <v>100</v>
      </c>
      <c r="I13" s="240"/>
      <c r="J13" s="240"/>
      <c r="K13" s="240"/>
    </row>
  </sheetData>
  <mergeCells count="4">
    <mergeCell ref="B4:B5"/>
    <mergeCell ref="C4:E4"/>
    <mergeCell ref="F4:H4"/>
    <mergeCell ref="B3:H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workbookViewId="0">
      <selection activeCell="B2" sqref="B2"/>
    </sheetView>
  </sheetViews>
  <sheetFormatPr defaultRowHeight="15" x14ac:dyDescent="0.25"/>
  <sheetData>
    <row r="2" spans="2:11" x14ac:dyDescent="0.25">
      <c r="B2" s="76" t="s">
        <v>298</v>
      </c>
      <c r="C2" s="265"/>
      <c r="D2" s="265"/>
      <c r="E2" s="265"/>
      <c r="F2" s="266"/>
      <c r="G2" s="266"/>
      <c r="H2" s="266"/>
      <c r="I2" s="240"/>
      <c r="J2" s="240"/>
      <c r="K2" s="240"/>
    </row>
    <row r="3" spans="2:11" x14ac:dyDescent="0.25">
      <c r="B3" s="71" t="s">
        <v>107</v>
      </c>
      <c r="C3" s="71"/>
      <c r="D3" s="71"/>
      <c r="E3" s="71"/>
      <c r="F3" s="71"/>
      <c r="G3" s="71"/>
      <c r="H3" s="71"/>
      <c r="I3" s="240"/>
      <c r="J3" s="240"/>
      <c r="K3" s="240"/>
    </row>
    <row r="4" spans="2:11" ht="27" x14ac:dyDescent="0.25">
      <c r="B4" s="101" t="s">
        <v>108</v>
      </c>
      <c r="C4" s="269" t="s">
        <v>4</v>
      </c>
      <c r="D4" s="269" t="s">
        <v>5</v>
      </c>
      <c r="E4" s="269" t="s">
        <v>6</v>
      </c>
      <c r="F4" s="260" t="s">
        <v>53</v>
      </c>
      <c r="G4" s="260" t="s">
        <v>54</v>
      </c>
      <c r="H4" s="42"/>
      <c r="I4" s="240"/>
      <c r="J4" s="240"/>
      <c r="K4" s="240"/>
    </row>
    <row r="5" spans="2:11" x14ac:dyDescent="0.25">
      <c r="B5" s="102">
        <v>1</v>
      </c>
      <c r="C5" s="103">
        <v>46</v>
      </c>
      <c r="D5" s="104">
        <v>2</v>
      </c>
      <c r="E5" s="103">
        <v>80</v>
      </c>
      <c r="F5" s="105">
        <v>4.3499999999999996</v>
      </c>
      <c r="G5" s="106">
        <v>173.91</v>
      </c>
      <c r="H5" s="42"/>
      <c r="I5" s="240"/>
      <c r="J5" s="240"/>
      <c r="K5" s="240"/>
    </row>
    <row r="6" spans="2:11" x14ac:dyDescent="0.25">
      <c r="B6" s="102">
        <v>2</v>
      </c>
      <c r="C6" s="103">
        <v>48</v>
      </c>
      <c r="D6" s="107">
        <v>2</v>
      </c>
      <c r="E6" s="103">
        <v>76</v>
      </c>
      <c r="F6" s="19">
        <v>4.17</v>
      </c>
      <c r="G6" s="106">
        <v>158.33000000000001</v>
      </c>
      <c r="H6" s="42"/>
      <c r="I6" s="240"/>
      <c r="J6" s="240"/>
      <c r="K6" s="240"/>
    </row>
    <row r="7" spans="2:11" x14ac:dyDescent="0.25">
      <c r="B7" s="102">
        <v>3</v>
      </c>
      <c r="C7" s="103">
        <v>29</v>
      </c>
      <c r="D7" s="107">
        <v>0</v>
      </c>
      <c r="E7" s="103">
        <v>44</v>
      </c>
      <c r="F7" s="19">
        <v>0</v>
      </c>
      <c r="G7" s="106">
        <v>151.72</v>
      </c>
      <c r="H7" s="42"/>
      <c r="I7" s="240"/>
      <c r="J7" s="240"/>
      <c r="K7" s="240"/>
    </row>
    <row r="8" spans="2:11" x14ac:dyDescent="0.25">
      <c r="B8" s="102">
        <v>4</v>
      </c>
      <c r="C8" s="103">
        <v>23</v>
      </c>
      <c r="D8" s="107">
        <v>0</v>
      </c>
      <c r="E8" s="103">
        <v>41</v>
      </c>
      <c r="F8" s="19">
        <v>0</v>
      </c>
      <c r="G8" s="106">
        <v>178.26</v>
      </c>
      <c r="H8" s="42"/>
      <c r="I8" s="240"/>
      <c r="J8" s="240"/>
      <c r="K8" s="240"/>
    </row>
    <row r="9" spans="2:11" x14ac:dyDescent="0.25">
      <c r="B9" s="102">
        <v>5</v>
      </c>
      <c r="C9" s="103">
        <v>29</v>
      </c>
      <c r="D9" s="107">
        <v>3</v>
      </c>
      <c r="E9" s="103">
        <v>40</v>
      </c>
      <c r="F9" s="19">
        <v>10.34</v>
      </c>
      <c r="G9" s="106">
        <v>137.93</v>
      </c>
      <c r="H9" s="42"/>
      <c r="I9" s="240"/>
      <c r="J9" s="240"/>
      <c r="K9" s="240"/>
    </row>
    <row r="10" spans="2:11" x14ac:dyDescent="0.25">
      <c r="B10" s="102">
        <v>6</v>
      </c>
      <c r="C10" s="103">
        <v>41</v>
      </c>
      <c r="D10" s="104">
        <v>2</v>
      </c>
      <c r="E10" s="103">
        <v>71</v>
      </c>
      <c r="F10" s="105">
        <v>4.88</v>
      </c>
      <c r="G10" s="106">
        <v>173.17</v>
      </c>
      <c r="H10" s="42"/>
      <c r="I10" s="240"/>
      <c r="J10" s="240"/>
      <c r="K10" s="240"/>
    </row>
    <row r="11" spans="2:11" x14ac:dyDescent="0.25">
      <c r="B11" s="102">
        <v>7</v>
      </c>
      <c r="C11" s="103">
        <v>65</v>
      </c>
      <c r="D11" s="107">
        <v>1</v>
      </c>
      <c r="E11" s="103">
        <v>102</v>
      </c>
      <c r="F11" s="95">
        <v>1.54</v>
      </c>
      <c r="G11" s="106">
        <v>156.91999999999999</v>
      </c>
      <c r="H11" s="42"/>
      <c r="I11" s="240"/>
      <c r="J11" s="240"/>
      <c r="K11" s="240"/>
    </row>
    <row r="12" spans="2:11" x14ac:dyDescent="0.25">
      <c r="B12" s="102">
        <v>8</v>
      </c>
      <c r="C12" s="103">
        <v>136</v>
      </c>
      <c r="D12" s="104">
        <v>3</v>
      </c>
      <c r="E12" s="103">
        <v>201</v>
      </c>
      <c r="F12" s="105">
        <v>2.21</v>
      </c>
      <c r="G12" s="106">
        <v>147.79</v>
      </c>
      <c r="H12" s="42"/>
      <c r="I12" s="240"/>
      <c r="J12" s="240"/>
      <c r="K12" s="240"/>
    </row>
    <row r="13" spans="2:11" x14ac:dyDescent="0.25">
      <c r="B13" s="102">
        <v>9</v>
      </c>
      <c r="C13" s="103">
        <v>259</v>
      </c>
      <c r="D13" s="107">
        <v>2</v>
      </c>
      <c r="E13" s="103">
        <v>368</v>
      </c>
      <c r="F13" s="19">
        <v>0.77</v>
      </c>
      <c r="G13" s="106">
        <v>142.08000000000001</v>
      </c>
      <c r="H13" s="42"/>
      <c r="I13" s="240"/>
      <c r="J13" s="240"/>
      <c r="K13" s="240"/>
    </row>
    <row r="14" spans="2:11" x14ac:dyDescent="0.25">
      <c r="B14" s="102">
        <v>10</v>
      </c>
      <c r="C14" s="103">
        <v>262</v>
      </c>
      <c r="D14" s="104">
        <v>3</v>
      </c>
      <c r="E14" s="103">
        <v>371</v>
      </c>
      <c r="F14" s="105">
        <v>1.1499999999999999</v>
      </c>
      <c r="G14" s="106">
        <v>141.6</v>
      </c>
      <c r="H14" s="42"/>
      <c r="I14" s="240"/>
      <c r="J14" s="240"/>
      <c r="K14" s="240"/>
    </row>
    <row r="15" spans="2:11" x14ac:dyDescent="0.25">
      <c r="B15" s="102">
        <v>11</v>
      </c>
      <c r="C15" s="103">
        <v>248</v>
      </c>
      <c r="D15" s="104">
        <v>4</v>
      </c>
      <c r="E15" s="103">
        <v>363</v>
      </c>
      <c r="F15" s="105">
        <v>1.61</v>
      </c>
      <c r="G15" s="106">
        <v>146.37</v>
      </c>
      <c r="H15" s="42"/>
      <c r="I15" s="240"/>
      <c r="J15" s="240"/>
      <c r="K15" s="240"/>
    </row>
    <row r="16" spans="2:11" x14ac:dyDescent="0.25">
      <c r="B16" s="102">
        <v>12</v>
      </c>
      <c r="C16" s="103">
        <v>248</v>
      </c>
      <c r="D16" s="104">
        <v>6</v>
      </c>
      <c r="E16" s="103">
        <v>355</v>
      </c>
      <c r="F16" s="105">
        <v>2.42</v>
      </c>
      <c r="G16" s="106">
        <v>143.15</v>
      </c>
      <c r="H16" s="42"/>
      <c r="I16" s="240"/>
      <c r="J16" s="240"/>
      <c r="K16" s="240"/>
    </row>
    <row r="17" spans="2:11" x14ac:dyDescent="0.25">
      <c r="B17" s="102">
        <v>13</v>
      </c>
      <c r="C17" s="103">
        <v>229</v>
      </c>
      <c r="D17" s="107">
        <v>5</v>
      </c>
      <c r="E17" s="103">
        <v>318</v>
      </c>
      <c r="F17" s="95">
        <v>2.1800000000000002</v>
      </c>
      <c r="G17" s="106">
        <v>138.86000000000001</v>
      </c>
      <c r="H17" s="42"/>
      <c r="I17" s="240"/>
      <c r="J17" s="240"/>
      <c r="K17" s="240"/>
    </row>
    <row r="18" spans="2:11" x14ac:dyDescent="0.25">
      <c r="B18" s="102">
        <v>14</v>
      </c>
      <c r="C18" s="103">
        <v>229</v>
      </c>
      <c r="D18" s="104">
        <v>2</v>
      </c>
      <c r="E18" s="103">
        <v>336</v>
      </c>
      <c r="F18" s="105">
        <v>0.87</v>
      </c>
      <c r="G18" s="106">
        <v>146.72</v>
      </c>
      <c r="H18" s="42"/>
      <c r="I18" s="240"/>
      <c r="J18" s="240"/>
      <c r="K18" s="240"/>
    </row>
    <row r="19" spans="2:11" x14ac:dyDescent="0.25">
      <c r="B19" s="102">
        <v>15</v>
      </c>
      <c r="C19" s="103">
        <v>194</v>
      </c>
      <c r="D19" s="104">
        <v>2</v>
      </c>
      <c r="E19" s="103">
        <v>283</v>
      </c>
      <c r="F19" s="105">
        <v>1.03</v>
      </c>
      <c r="G19" s="106">
        <v>145.88</v>
      </c>
      <c r="H19" s="42"/>
      <c r="I19" s="240"/>
      <c r="J19" s="240"/>
      <c r="K19" s="240"/>
    </row>
    <row r="20" spans="2:11" x14ac:dyDescent="0.25">
      <c r="B20" s="102">
        <v>16</v>
      </c>
      <c r="C20" s="103">
        <v>207</v>
      </c>
      <c r="D20" s="104">
        <v>4</v>
      </c>
      <c r="E20" s="103">
        <v>322</v>
      </c>
      <c r="F20" s="105">
        <v>1.93</v>
      </c>
      <c r="G20" s="106">
        <v>155.56</v>
      </c>
      <c r="H20" s="42"/>
      <c r="I20" s="240"/>
      <c r="J20" s="240"/>
      <c r="K20" s="240"/>
    </row>
    <row r="21" spans="2:11" x14ac:dyDescent="0.25">
      <c r="B21" s="102">
        <v>17</v>
      </c>
      <c r="C21" s="103">
        <v>206</v>
      </c>
      <c r="D21" s="104">
        <v>3</v>
      </c>
      <c r="E21" s="103">
        <v>293</v>
      </c>
      <c r="F21" s="105">
        <v>1.46</v>
      </c>
      <c r="G21" s="106">
        <v>142.22999999999999</v>
      </c>
      <c r="H21" s="42"/>
      <c r="I21" s="240"/>
      <c r="J21" s="240"/>
      <c r="K21" s="240"/>
    </row>
    <row r="22" spans="2:11" x14ac:dyDescent="0.25">
      <c r="B22" s="102">
        <v>18</v>
      </c>
      <c r="C22" s="103">
        <v>259</v>
      </c>
      <c r="D22" s="104">
        <v>4</v>
      </c>
      <c r="E22" s="103">
        <v>384</v>
      </c>
      <c r="F22" s="105">
        <v>1.54</v>
      </c>
      <c r="G22" s="106">
        <v>148.26</v>
      </c>
      <c r="H22" s="42"/>
      <c r="I22" s="240"/>
      <c r="J22" s="240"/>
      <c r="K22" s="240"/>
    </row>
    <row r="23" spans="2:11" x14ac:dyDescent="0.25">
      <c r="B23" s="102">
        <v>19</v>
      </c>
      <c r="C23" s="103">
        <v>257</v>
      </c>
      <c r="D23" s="104">
        <v>9</v>
      </c>
      <c r="E23" s="103">
        <v>388</v>
      </c>
      <c r="F23" s="105">
        <v>3.5</v>
      </c>
      <c r="G23" s="106">
        <v>150.97</v>
      </c>
      <c r="H23" s="42"/>
      <c r="I23" s="240"/>
      <c r="J23" s="240"/>
      <c r="K23" s="240"/>
    </row>
    <row r="24" spans="2:11" x14ac:dyDescent="0.25">
      <c r="B24" s="102">
        <v>20</v>
      </c>
      <c r="C24" s="103">
        <v>242</v>
      </c>
      <c r="D24" s="107">
        <v>8</v>
      </c>
      <c r="E24" s="103">
        <v>379</v>
      </c>
      <c r="F24" s="95">
        <v>3.31</v>
      </c>
      <c r="G24" s="106">
        <v>156.61000000000001</v>
      </c>
      <c r="H24" s="42"/>
      <c r="I24" s="240"/>
      <c r="J24" s="240"/>
      <c r="K24" s="240"/>
    </row>
    <row r="25" spans="2:11" x14ac:dyDescent="0.25">
      <c r="B25" s="102">
        <v>21</v>
      </c>
      <c r="C25" s="103">
        <v>153</v>
      </c>
      <c r="D25" s="107">
        <v>4</v>
      </c>
      <c r="E25" s="103">
        <v>225</v>
      </c>
      <c r="F25" s="19">
        <v>2.61</v>
      </c>
      <c r="G25" s="106">
        <v>147.06</v>
      </c>
      <c r="H25" s="42"/>
      <c r="I25" s="240"/>
      <c r="J25" s="240"/>
      <c r="K25" s="240"/>
    </row>
    <row r="26" spans="2:11" x14ac:dyDescent="0.25">
      <c r="B26" s="102">
        <v>22</v>
      </c>
      <c r="C26" s="103">
        <v>103</v>
      </c>
      <c r="D26" s="107">
        <v>2</v>
      </c>
      <c r="E26" s="103">
        <v>155</v>
      </c>
      <c r="F26" s="19">
        <v>1.94</v>
      </c>
      <c r="G26" s="106">
        <v>150.49</v>
      </c>
      <c r="H26" s="42"/>
      <c r="I26" s="240"/>
      <c r="J26" s="240"/>
      <c r="K26" s="240"/>
    </row>
    <row r="27" spans="2:11" x14ac:dyDescent="0.25">
      <c r="B27" s="212">
        <v>23</v>
      </c>
      <c r="C27" s="103">
        <v>59</v>
      </c>
      <c r="D27" s="108">
        <v>0</v>
      </c>
      <c r="E27" s="109">
        <v>90</v>
      </c>
      <c r="F27" s="210">
        <v>0</v>
      </c>
      <c r="G27" s="110">
        <v>152.54</v>
      </c>
      <c r="H27" s="42"/>
      <c r="I27" s="240"/>
      <c r="J27" s="240"/>
      <c r="K27" s="240"/>
    </row>
    <row r="28" spans="2:11" x14ac:dyDescent="0.25">
      <c r="B28" s="212">
        <v>24</v>
      </c>
      <c r="C28" s="103">
        <v>59</v>
      </c>
      <c r="D28" s="107">
        <v>0</v>
      </c>
      <c r="E28" s="109">
        <v>86</v>
      </c>
      <c r="F28" s="19">
        <v>0</v>
      </c>
      <c r="G28" s="110">
        <v>145.76</v>
      </c>
      <c r="H28" s="42"/>
      <c r="I28" s="240"/>
      <c r="J28" s="240"/>
      <c r="K28" s="240"/>
    </row>
    <row r="29" spans="2:11" x14ac:dyDescent="0.25">
      <c r="B29" s="212" t="s">
        <v>278</v>
      </c>
      <c r="C29" s="103">
        <v>2</v>
      </c>
      <c r="D29" s="107">
        <v>0</v>
      </c>
      <c r="E29" s="109">
        <v>3</v>
      </c>
      <c r="F29" s="19">
        <v>0</v>
      </c>
      <c r="G29" s="110">
        <v>150</v>
      </c>
      <c r="H29" s="42"/>
      <c r="I29" s="240"/>
      <c r="J29" s="240"/>
      <c r="K29" s="240"/>
    </row>
    <row r="30" spans="2:11" ht="16.5" customHeight="1" x14ac:dyDescent="0.25">
      <c r="B30" s="111" t="s">
        <v>50</v>
      </c>
      <c r="C30" s="112">
        <v>3633</v>
      </c>
      <c r="D30" s="112">
        <v>71</v>
      </c>
      <c r="E30" s="112">
        <v>5374</v>
      </c>
      <c r="F30" s="113">
        <v>1.95</v>
      </c>
      <c r="G30" s="113">
        <v>147.91999999999999</v>
      </c>
      <c r="H30" s="42"/>
      <c r="I30" s="240"/>
      <c r="J30" s="240"/>
      <c r="K30" s="240"/>
    </row>
    <row r="31" spans="2:11" ht="20.25" customHeight="1" x14ac:dyDescent="0.25">
      <c r="B31" s="360" t="s">
        <v>59</v>
      </c>
      <c r="C31" s="360"/>
      <c r="D31" s="360"/>
      <c r="E31" s="360"/>
      <c r="F31" s="360"/>
      <c r="G31" s="360"/>
      <c r="H31" s="270"/>
      <c r="I31" s="240"/>
      <c r="J31" s="240"/>
      <c r="K31" s="240"/>
    </row>
    <row r="32" spans="2:11" ht="21" customHeight="1" x14ac:dyDescent="0.25">
      <c r="B32" s="361" t="s">
        <v>60</v>
      </c>
      <c r="C32" s="361"/>
      <c r="D32" s="361"/>
      <c r="E32" s="361"/>
      <c r="F32" s="361"/>
      <c r="G32" s="361"/>
      <c r="H32" s="271"/>
      <c r="I32" s="240"/>
      <c r="J32" s="240"/>
      <c r="K32" s="240"/>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6"/>
  <sheetViews>
    <sheetView workbookViewId="0">
      <selection activeCell="H16" sqref="H15:K16"/>
    </sheetView>
  </sheetViews>
  <sheetFormatPr defaultRowHeight="15" x14ac:dyDescent="0.25"/>
  <sheetData>
    <row r="2" spans="2:18" x14ac:dyDescent="0.25">
      <c r="B2" s="76" t="s">
        <v>299</v>
      </c>
      <c r="C2" s="42"/>
      <c r="D2" s="42"/>
      <c r="E2" s="42"/>
      <c r="F2" s="36"/>
      <c r="G2" s="42"/>
      <c r="H2" s="42"/>
      <c r="I2" s="42"/>
      <c r="J2" s="36"/>
      <c r="K2" s="42"/>
      <c r="L2" s="42"/>
      <c r="M2" s="42"/>
      <c r="N2" s="36"/>
      <c r="O2" s="42"/>
      <c r="P2" s="42"/>
      <c r="Q2" s="42"/>
      <c r="R2" s="36"/>
    </row>
    <row r="3" spans="2:18" x14ac:dyDescent="0.25">
      <c r="B3" s="71" t="s">
        <v>300</v>
      </c>
      <c r="C3" s="71"/>
      <c r="D3" s="71"/>
      <c r="E3" s="71"/>
      <c r="F3" s="71"/>
      <c r="G3" s="71"/>
      <c r="H3" s="71"/>
      <c r="I3" s="42"/>
      <c r="J3" s="36"/>
      <c r="K3" s="42"/>
      <c r="L3" s="42"/>
      <c r="M3" s="42"/>
      <c r="N3" s="36"/>
      <c r="O3" s="42"/>
      <c r="P3" s="42"/>
      <c r="Q3" s="42"/>
      <c r="R3" s="36"/>
    </row>
    <row r="4" spans="2:18" ht="15" customHeight="1" x14ac:dyDescent="0.25">
      <c r="B4" s="344" t="s">
        <v>109</v>
      </c>
      <c r="C4" s="363" t="s">
        <v>99</v>
      </c>
      <c r="D4" s="363"/>
      <c r="E4" s="363"/>
      <c r="F4" s="363"/>
      <c r="G4" s="363"/>
      <c r="H4" s="363"/>
      <c r="I4" s="363"/>
      <c r="J4" s="363"/>
      <c r="K4" s="363"/>
      <c r="L4" s="363"/>
      <c r="M4" s="363"/>
      <c r="N4" s="363"/>
      <c r="O4" s="363"/>
      <c r="P4" s="363"/>
      <c r="Q4" s="363"/>
      <c r="R4" s="363"/>
    </row>
    <row r="5" spans="2:18" ht="15" customHeight="1" x14ac:dyDescent="0.25">
      <c r="B5" s="362"/>
      <c r="C5" s="364" t="s">
        <v>110</v>
      </c>
      <c r="D5" s="364"/>
      <c r="E5" s="364"/>
      <c r="F5" s="364"/>
      <c r="G5" s="363" t="s">
        <v>111</v>
      </c>
      <c r="H5" s="363"/>
      <c r="I5" s="363"/>
      <c r="J5" s="363"/>
      <c r="K5" s="364" t="s">
        <v>112</v>
      </c>
      <c r="L5" s="364"/>
      <c r="M5" s="364"/>
      <c r="N5" s="364"/>
      <c r="O5" s="363" t="s">
        <v>50</v>
      </c>
      <c r="P5" s="363"/>
      <c r="Q5" s="363"/>
      <c r="R5" s="363"/>
    </row>
    <row r="6" spans="2:18" ht="27" x14ac:dyDescent="0.25">
      <c r="B6" s="345"/>
      <c r="C6" s="231" t="s">
        <v>4</v>
      </c>
      <c r="D6" s="231" t="s">
        <v>5</v>
      </c>
      <c r="E6" s="231" t="s">
        <v>6</v>
      </c>
      <c r="F6" s="100" t="s">
        <v>113</v>
      </c>
      <c r="G6" s="231" t="s">
        <v>4</v>
      </c>
      <c r="H6" s="231" t="s">
        <v>5</v>
      </c>
      <c r="I6" s="231" t="s">
        <v>6</v>
      </c>
      <c r="J6" s="100" t="s">
        <v>113</v>
      </c>
      <c r="K6" s="231" t="s">
        <v>4</v>
      </c>
      <c r="L6" s="231" t="s">
        <v>5</v>
      </c>
      <c r="M6" s="231" t="s">
        <v>6</v>
      </c>
      <c r="N6" s="100" t="s">
        <v>113</v>
      </c>
      <c r="O6" s="231" t="s">
        <v>4</v>
      </c>
      <c r="P6" s="231" t="s">
        <v>5</v>
      </c>
      <c r="Q6" s="231" t="s">
        <v>6</v>
      </c>
      <c r="R6" s="100" t="s">
        <v>113</v>
      </c>
    </row>
    <row r="7" spans="2:18" x14ac:dyDescent="0.25">
      <c r="B7" s="114" t="s">
        <v>257</v>
      </c>
      <c r="C7" s="115">
        <v>28</v>
      </c>
      <c r="D7" s="116">
        <v>1</v>
      </c>
      <c r="E7" s="115">
        <v>49</v>
      </c>
      <c r="F7" s="21">
        <v>3.57</v>
      </c>
      <c r="G7" s="115">
        <v>37</v>
      </c>
      <c r="H7" s="116">
        <v>0</v>
      </c>
      <c r="I7" s="115">
        <v>65</v>
      </c>
      <c r="J7" s="21">
        <v>0</v>
      </c>
      <c r="K7" s="115">
        <v>87</v>
      </c>
      <c r="L7" s="117">
        <v>1</v>
      </c>
      <c r="M7" s="115">
        <v>130</v>
      </c>
      <c r="N7" s="118">
        <v>1.1499999999999999</v>
      </c>
      <c r="O7" s="272">
        <v>152</v>
      </c>
      <c r="P7" s="117">
        <v>2</v>
      </c>
      <c r="Q7" s="272">
        <v>244</v>
      </c>
      <c r="R7" s="118">
        <v>1.32</v>
      </c>
    </row>
    <row r="8" spans="2:18" x14ac:dyDescent="0.25">
      <c r="B8" s="114" t="s">
        <v>258</v>
      </c>
      <c r="C8" s="115">
        <v>5</v>
      </c>
      <c r="D8" s="116">
        <v>0</v>
      </c>
      <c r="E8" s="115">
        <v>5</v>
      </c>
      <c r="F8" s="21">
        <v>0</v>
      </c>
      <c r="G8" s="115">
        <v>13</v>
      </c>
      <c r="H8" s="116">
        <v>1</v>
      </c>
      <c r="I8" s="115">
        <v>25</v>
      </c>
      <c r="J8" s="21">
        <v>7.69</v>
      </c>
      <c r="K8" s="115">
        <v>24</v>
      </c>
      <c r="L8" s="116">
        <v>1</v>
      </c>
      <c r="M8" s="115">
        <v>30</v>
      </c>
      <c r="N8" s="21">
        <v>4.17</v>
      </c>
      <c r="O8" s="272">
        <v>42</v>
      </c>
      <c r="P8" s="117">
        <v>2</v>
      </c>
      <c r="Q8" s="272">
        <v>60</v>
      </c>
      <c r="R8" s="118">
        <v>4.76</v>
      </c>
    </row>
    <row r="9" spans="2:18" x14ac:dyDescent="0.25">
      <c r="B9" s="114" t="s">
        <v>260</v>
      </c>
      <c r="C9" s="115">
        <v>21</v>
      </c>
      <c r="D9" s="116">
        <v>2</v>
      </c>
      <c r="E9" s="115">
        <v>29</v>
      </c>
      <c r="F9" s="21">
        <v>9.52</v>
      </c>
      <c r="G9" s="115">
        <v>35</v>
      </c>
      <c r="H9" s="116">
        <v>0</v>
      </c>
      <c r="I9" s="115">
        <v>62</v>
      </c>
      <c r="J9" s="21">
        <v>0</v>
      </c>
      <c r="K9" s="115">
        <v>84</v>
      </c>
      <c r="L9" s="116">
        <v>4</v>
      </c>
      <c r="M9" s="115">
        <v>123</v>
      </c>
      <c r="N9" s="21">
        <v>4.76</v>
      </c>
      <c r="O9" s="272">
        <v>140</v>
      </c>
      <c r="P9" s="117">
        <v>6</v>
      </c>
      <c r="Q9" s="272">
        <v>214</v>
      </c>
      <c r="R9" s="118">
        <v>4.29</v>
      </c>
    </row>
    <row r="10" spans="2:18" x14ac:dyDescent="0.25">
      <c r="B10" s="114" t="s">
        <v>263</v>
      </c>
      <c r="C10" s="115">
        <v>4</v>
      </c>
      <c r="D10" s="116">
        <v>0</v>
      </c>
      <c r="E10" s="115">
        <v>9</v>
      </c>
      <c r="F10" s="21">
        <v>0</v>
      </c>
      <c r="G10" s="115">
        <v>6</v>
      </c>
      <c r="H10" s="116">
        <v>0</v>
      </c>
      <c r="I10" s="115">
        <v>7</v>
      </c>
      <c r="J10" s="21">
        <v>0</v>
      </c>
      <c r="K10" s="115">
        <v>25</v>
      </c>
      <c r="L10" s="116">
        <v>0</v>
      </c>
      <c r="M10" s="115">
        <v>28</v>
      </c>
      <c r="N10" s="21">
        <v>0</v>
      </c>
      <c r="O10" s="272">
        <v>35</v>
      </c>
      <c r="P10" s="117">
        <v>0</v>
      </c>
      <c r="Q10" s="272">
        <v>44</v>
      </c>
      <c r="R10" s="118">
        <v>0</v>
      </c>
    </row>
    <row r="11" spans="2:18" x14ac:dyDescent="0.25">
      <c r="B11" s="114" t="s">
        <v>268</v>
      </c>
      <c r="C11" s="115">
        <v>14</v>
      </c>
      <c r="D11" s="116">
        <v>0</v>
      </c>
      <c r="E11" s="115">
        <v>23</v>
      </c>
      <c r="F11" s="21">
        <v>0</v>
      </c>
      <c r="G11" s="115">
        <v>21</v>
      </c>
      <c r="H11" s="116">
        <v>0</v>
      </c>
      <c r="I11" s="115">
        <v>39</v>
      </c>
      <c r="J11" s="21">
        <v>0</v>
      </c>
      <c r="K11" s="115">
        <v>33</v>
      </c>
      <c r="L11" s="116">
        <v>1</v>
      </c>
      <c r="M11" s="115">
        <v>59</v>
      </c>
      <c r="N11" s="21">
        <v>3.03</v>
      </c>
      <c r="O11" s="272">
        <v>68</v>
      </c>
      <c r="P11" s="117">
        <v>1</v>
      </c>
      <c r="Q11" s="272">
        <v>121</v>
      </c>
      <c r="R11" s="118">
        <v>1.47</v>
      </c>
    </row>
    <row r="12" spans="2:18" x14ac:dyDescent="0.25">
      <c r="B12" s="111" t="s">
        <v>50</v>
      </c>
      <c r="C12" s="119">
        <v>72</v>
      </c>
      <c r="D12" s="120">
        <v>3</v>
      </c>
      <c r="E12" s="119">
        <v>115</v>
      </c>
      <c r="F12" s="93">
        <v>4.17</v>
      </c>
      <c r="G12" s="119">
        <v>112</v>
      </c>
      <c r="H12" s="121">
        <v>1</v>
      </c>
      <c r="I12" s="119">
        <v>198</v>
      </c>
      <c r="J12" s="93">
        <v>0.89</v>
      </c>
      <c r="K12" s="119">
        <v>253</v>
      </c>
      <c r="L12" s="119">
        <v>7</v>
      </c>
      <c r="M12" s="273">
        <v>370</v>
      </c>
      <c r="N12" s="122">
        <v>2.77</v>
      </c>
      <c r="O12" s="273">
        <v>437</v>
      </c>
      <c r="P12" s="119">
        <v>11</v>
      </c>
      <c r="Q12" s="273">
        <v>683</v>
      </c>
      <c r="R12" s="122">
        <v>2.52</v>
      </c>
    </row>
    <row r="13" spans="2:18" x14ac:dyDescent="0.25">
      <c r="B13" s="274" t="s">
        <v>114</v>
      </c>
      <c r="C13" s="211"/>
      <c r="D13" s="211"/>
      <c r="E13" s="211"/>
      <c r="F13" s="40"/>
      <c r="G13" s="211"/>
      <c r="H13" s="211"/>
      <c r="I13" s="42"/>
      <c r="J13" s="36"/>
      <c r="K13" s="42"/>
      <c r="L13" s="42"/>
      <c r="M13" s="42"/>
      <c r="N13" s="36"/>
      <c r="O13" s="42"/>
      <c r="P13" s="42"/>
      <c r="Q13" s="42"/>
      <c r="R13" s="36"/>
    </row>
    <row r="14" spans="2:18" x14ac:dyDescent="0.25">
      <c r="B14" s="274" t="s">
        <v>115</v>
      </c>
      <c r="C14" s="211"/>
      <c r="D14" s="211"/>
      <c r="E14" s="211"/>
      <c r="F14" s="40"/>
      <c r="G14" s="211"/>
      <c r="H14" s="211"/>
      <c r="I14" s="42"/>
      <c r="J14" s="36"/>
      <c r="K14" s="42"/>
      <c r="L14" s="42"/>
      <c r="M14" s="42"/>
      <c r="N14" s="36"/>
      <c r="O14" s="42"/>
      <c r="P14" s="42"/>
      <c r="Q14" s="42"/>
      <c r="R14" s="36"/>
    </row>
    <row r="16" spans="2:18" x14ac:dyDescent="0.25">
      <c r="H16" s="292"/>
      <c r="I16" s="292"/>
      <c r="J16" s="292"/>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B2" sqref="B2:K2"/>
    </sheetView>
  </sheetViews>
  <sheetFormatPr defaultRowHeight="15" x14ac:dyDescent="0.25"/>
  <sheetData>
    <row r="2" spans="2:11" ht="15" customHeight="1" x14ac:dyDescent="0.25">
      <c r="B2" s="294" t="s">
        <v>284</v>
      </c>
      <c r="C2" s="294"/>
      <c r="D2" s="294"/>
      <c r="E2" s="294"/>
      <c r="F2" s="294"/>
      <c r="G2" s="294"/>
      <c r="H2" s="294"/>
      <c r="I2" s="294"/>
      <c r="J2" s="294"/>
      <c r="K2" s="294"/>
    </row>
    <row r="3" spans="2:11" x14ac:dyDescent="0.25">
      <c r="B3" s="242" t="s">
        <v>0</v>
      </c>
      <c r="C3" s="242"/>
      <c r="D3" s="242"/>
      <c r="E3" s="242"/>
      <c r="F3" s="242"/>
      <c r="G3" s="242"/>
      <c r="H3" s="242"/>
      <c r="I3" s="242"/>
      <c r="J3" s="242"/>
      <c r="K3" s="242"/>
    </row>
    <row r="4" spans="2:11" ht="15" customHeight="1" x14ac:dyDescent="0.25">
      <c r="B4" s="307" t="s">
        <v>1</v>
      </c>
      <c r="C4" s="310">
        <v>2019</v>
      </c>
      <c r="D4" s="310"/>
      <c r="E4" s="310"/>
      <c r="F4" s="312">
        <v>2018</v>
      </c>
      <c r="G4" s="312"/>
      <c r="H4" s="312"/>
      <c r="I4" s="310" t="s">
        <v>9</v>
      </c>
      <c r="J4" s="310"/>
      <c r="K4" s="310"/>
    </row>
    <row r="5" spans="2:11" x14ac:dyDescent="0.25">
      <c r="B5" s="308"/>
      <c r="C5" s="311"/>
      <c r="D5" s="311"/>
      <c r="E5" s="311"/>
      <c r="F5" s="313"/>
      <c r="G5" s="313"/>
      <c r="H5" s="313"/>
      <c r="I5" s="311"/>
      <c r="J5" s="311"/>
      <c r="K5" s="311"/>
    </row>
    <row r="6" spans="2:11" x14ac:dyDescent="0.25">
      <c r="B6" s="309"/>
      <c r="C6" s="229" t="s">
        <v>4</v>
      </c>
      <c r="D6" s="229" t="s">
        <v>5</v>
      </c>
      <c r="E6" s="229" t="s">
        <v>6</v>
      </c>
      <c r="F6" s="229" t="s">
        <v>4</v>
      </c>
      <c r="G6" s="229" t="s">
        <v>5</v>
      </c>
      <c r="H6" s="229" t="s">
        <v>6</v>
      </c>
      <c r="I6" s="229" t="s">
        <v>4</v>
      </c>
      <c r="J6" s="229" t="s">
        <v>5</v>
      </c>
      <c r="K6" s="229" t="s">
        <v>6</v>
      </c>
    </row>
    <row r="7" spans="2:11" x14ac:dyDescent="0.25">
      <c r="B7" s="17" t="s">
        <v>257</v>
      </c>
      <c r="C7" s="2">
        <v>1390</v>
      </c>
      <c r="D7" s="3">
        <v>17</v>
      </c>
      <c r="E7" s="2">
        <v>2085</v>
      </c>
      <c r="F7" s="3">
        <v>1356</v>
      </c>
      <c r="G7" s="2">
        <v>31</v>
      </c>
      <c r="H7" s="3">
        <v>2031</v>
      </c>
      <c r="I7" s="13">
        <v>2.5099999999999998</v>
      </c>
      <c r="J7" s="223">
        <v>-45.16</v>
      </c>
      <c r="K7" s="13">
        <v>2.66</v>
      </c>
    </row>
    <row r="8" spans="2:11" x14ac:dyDescent="0.25">
      <c r="B8" s="17" t="s">
        <v>258</v>
      </c>
      <c r="C8" s="2">
        <v>350</v>
      </c>
      <c r="D8" s="3">
        <v>16</v>
      </c>
      <c r="E8" s="2">
        <v>510</v>
      </c>
      <c r="F8" s="3">
        <v>377</v>
      </c>
      <c r="G8" s="2">
        <v>12</v>
      </c>
      <c r="H8" s="3">
        <v>557</v>
      </c>
      <c r="I8" s="13">
        <v>-7.16</v>
      </c>
      <c r="J8" s="223">
        <v>33.33</v>
      </c>
      <c r="K8" s="13">
        <v>-8.44</v>
      </c>
    </row>
    <row r="9" spans="2:11" x14ac:dyDescent="0.25">
      <c r="B9" s="17" t="s">
        <v>260</v>
      </c>
      <c r="C9" s="2">
        <v>1052</v>
      </c>
      <c r="D9" s="3">
        <v>16</v>
      </c>
      <c r="E9" s="2">
        <v>1466</v>
      </c>
      <c r="F9" s="3">
        <v>1030</v>
      </c>
      <c r="G9" s="2">
        <v>22</v>
      </c>
      <c r="H9" s="3">
        <v>1400</v>
      </c>
      <c r="I9" s="13">
        <v>2.04</v>
      </c>
      <c r="J9" s="223">
        <v>-27.27</v>
      </c>
      <c r="K9" s="13">
        <v>4.6399999999999997</v>
      </c>
    </row>
    <row r="10" spans="2:11" x14ac:dyDescent="0.25">
      <c r="B10" s="17" t="s">
        <v>263</v>
      </c>
      <c r="C10" s="2">
        <v>289</v>
      </c>
      <c r="D10" s="3">
        <v>5</v>
      </c>
      <c r="E10" s="2">
        <v>404</v>
      </c>
      <c r="F10" s="3">
        <v>203</v>
      </c>
      <c r="G10" s="2">
        <v>8</v>
      </c>
      <c r="H10" s="3">
        <v>285</v>
      </c>
      <c r="I10" s="13">
        <v>42.36</v>
      </c>
      <c r="J10" s="223">
        <v>-37.5</v>
      </c>
      <c r="K10" s="13">
        <v>41.75</v>
      </c>
    </row>
    <row r="11" spans="2:11" ht="27" x14ac:dyDescent="0.25">
      <c r="B11" s="17" t="s">
        <v>268</v>
      </c>
      <c r="C11" s="2">
        <v>552</v>
      </c>
      <c r="D11" s="3">
        <v>17</v>
      </c>
      <c r="E11" s="2">
        <v>909</v>
      </c>
      <c r="F11" s="3">
        <v>495</v>
      </c>
      <c r="G11" s="2">
        <v>32</v>
      </c>
      <c r="H11" s="3">
        <v>773</v>
      </c>
      <c r="I11" s="13">
        <v>11.72</v>
      </c>
      <c r="J11" s="223">
        <v>-46.88</v>
      </c>
      <c r="K11" s="13">
        <v>17.72</v>
      </c>
    </row>
    <row r="12" spans="2:11" x14ac:dyDescent="0.25">
      <c r="B12" s="23" t="s">
        <v>232</v>
      </c>
      <c r="C12" s="6">
        <v>3633</v>
      </c>
      <c r="D12" s="6">
        <v>71</v>
      </c>
      <c r="E12" s="6">
        <v>5374</v>
      </c>
      <c r="F12" s="6">
        <v>3461</v>
      </c>
      <c r="G12" s="6">
        <v>105</v>
      </c>
      <c r="H12" s="6">
        <v>5046</v>
      </c>
      <c r="I12" s="191">
        <v>4.97</v>
      </c>
      <c r="J12" s="191">
        <v>-32.380000000000003</v>
      </c>
      <c r="K12" s="191">
        <v>6.5</v>
      </c>
    </row>
    <row r="13" spans="2:11" x14ac:dyDescent="0.25">
      <c r="B13" s="9" t="s">
        <v>8</v>
      </c>
      <c r="C13" s="10">
        <v>172183</v>
      </c>
      <c r="D13" s="10">
        <v>3173</v>
      </c>
      <c r="E13" s="10">
        <v>241384</v>
      </c>
      <c r="F13" s="10">
        <v>172553</v>
      </c>
      <c r="G13" s="10">
        <v>3334</v>
      </c>
      <c r="H13" s="10">
        <v>242919</v>
      </c>
      <c r="I13" s="191">
        <v>-0.21</v>
      </c>
      <c r="J13" s="191">
        <v>-4.83</v>
      </c>
      <c r="K13" s="191">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5"/>
  <sheetViews>
    <sheetView workbookViewId="0">
      <selection activeCell="B3" sqref="B3"/>
    </sheetView>
  </sheetViews>
  <sheetFormatPr defaultRowHeight="15" x14ac:dyDescent="0.25"/>
  <sheetData>
    <row r="2" spans="2:18" x14ac:dyDescent="0.25">
      <c r="B2" s="76" t="s">
        <v>301</v>
      </c>
      <c r="C2" s="42"/>
      <c r="D2" s="42"/>
      <c r="E2" s="42"/>
      <c r="F2" s="36"/>
      <c r="G2" s="42"/>
      <c r="H2" s="42"/>
      <c r="I2" s="42"/>
      <c r="J2" s="36"/>
      <c r="K2" s="42"/>
      <c r="L2" s="42"/>
      <c r="M2" s="42"/>
      <c r="N2" s="36"/>
      <c r="O2" s="42"/>
      <c r="P2" s="42"/>
      <c r="Q2" s="42"/>
      <c r="R2" s="36"/>
    </row>
    <row r="3" spans="2:18" x14ac:dyDescent="0.25">
      <c r="B3" s="71" t="s">
        <v>300</v>
      </c>
      <c r="C3" s="71"/>
      <c r="D3" s="71"/>
      <c r="E3" s="71"/>
      <c r="F3" s="71"/>
      <c r="G3" s="71"/>
      <c r="H3" s="71"/>
      <c r="I3" s="42"/>
      <c r="J3" s="36"/>
      <c r="K3" s="42"/>
      <c r="L3" s="42"/>
      <c r="M3" s="42"/>
      <c r="N3" s="36"/>
      <c r="O3" s="42"/>
      <c r="P3" s="42"/>
      <c r="Q3" s="42"/>
      <c r="R3" s="36"/>
    </row>
    <row r="4" spans="2:18" ht="15" customHeight="1" x14ac:dyDescent="0.25">
      <c r="B4" s="344" t="s">
        <v>109</v>
      </c>
      <c r="C4" s="363" t="s">
        <v>99</v>
      </c>
      <c r="D4" s="363"/>
      <c r="E4" s="363"/>
      <c r="F4" s="363"/>
      <c r="G4" s="363"/>
      <c r="H4" s="363"/>
      <c r="I4" s="363"/>
      <c r="J4" s="363"/>
      <c r="K4" s="363"/>
      <c r="L4" s="363"/>
      <c r="M4" s="363"/>
      <c r="N4" s="363"/>
      <c r="O4" s="363"/>
      <c r="P4" s="363"/>
      <c r="Q4" s="363"/>
      <c r="R4" s="363"/>
    </row>
    <row r="5" spans="2:18" ht="15" customHeight="1" x14ac:dyDescent="0.25">
      <c r="B5" s="362"/>
      <c r="C5" s="364" t="s">
        <v>110</v>
      </c>
      <c r="D5" s="364"/>
      <c r="E5" s="364"/>
      <c r="F5" s="364"/>
      <c r="G5" s="363" t="s">
        <v>111</v>
      </c>
      <c r="H5" s="363"/>
      <c r="I5" s="363"/>
      <c r="J5" s="363"/>
      <c r="K5" s="364" t="s">
        <v>112</v>
      </c>
      <c r="L5" s="364"/>
      <c r="M5" s="364"/>
      <c r="N5" s="364"/>
      <c r="O5" s="363" t="s">
        <v>50</v>
      </c>
      <c r="P5" s="363"/>
      <c r="Q5" s="363"/>
      <c r="R5" s="363"/>
    </row>
    <row r="6" spans="2:18" ht="27" x14ac:dyDescent="0.25">
      <c r="B6" s="345"/>
      <c r="C6" s="231" t="s">
        <v>4</v>
      </c>
      <c r="D6" s="231" t="s">
        <v>5</v>
      </c>
      <c r="E6" s="231" t="s">
        <v>6</v>
      </c>
      <c r="F6" s="100" t="s">
        <v>113</v>
      </c>
      <c r="G6" s="231" t="s">
        <v>4</v>
      </c>
      <c r="H6" s="231" t="s">
        <v>5</v>
      </c>
      <c r="I6" s="231" t="s">
        <v>6</v>
      </c>
      <c r="J6" s="100" t="s">
        <v>113</v>
      </c>
      <c r="K6" s="231" t="s">
        <v>4</v>
      </c>
      <c r="L6" s="231" t="s">
        <v>5</v>
      </c>
      <c r="M6" s="231" t="s">
        <v>6</v>
      </c>
      <c r="N6" s="100" t="s">
        <v>113</v>
      </c>
      <c r="O6" s="231" t="s">
        <v>4</v>
      </c>
      <c r="P6" s="231" t="s">
        <v>5</v>
      </c>
      <c r="Q6" s="231" t="s">
        <v>6</v>
      </c>
      <c r="R6" s="100" t="s">
        <v>113</v>
      </c>
    </row>
    <row r="7" spans="2:18" x14ac:dyDescent="0.25">
      <c r="B7" s="114" t="s">
        <v>257</v>
      </c>
      <c r="C7" s="115">
        <v>14</v>
      </c>
      <c r="D7" s="116" t="s">
        <v>38</v>
      </c>
      <c r="E7" s="115">
        <v>26</v>
      </c>
      <c r="F7" s="21" t="s">
        <v>38</v>
      </c>
      <c r="G7" s="115">
        <v>21</v>
      </c>
      <c r="H7" s="116" t="s">
        <v>38</v>
      </c>
      <c r="I7" s="115">
        <v>38</v>
      </c>
      <c r="J7" s="21" t="s">
        <v>38</v>
      </c>
      <c r="K7" s="115">
        <v>49</v>
      </c>
      <c r="L7" s="117">
        <v>1</v>
      </c>
      <c r="M7" s="115">
        <v>72</v>
      </c>
      <c r="N7" s="118">
        <v>2.04</v>
      </c>
      <c r="O7" s="272">
        <v>84</v>
      </c>
      <c r="P7" s="117">
        <v>1</v>
      </c>
      <c r="Q7" s="272">
        <v>136</v>
      </c>
      <c r="R7" s="118">
        <v>1.19</v>
      </c>
    </row>
    <row r="8" spans="2:18" x14ac:dyDescent="0.25">
      <c r="B8" s="114" t="s">
        <v>258</v>
      </c>
      <c r="C8" s="115">
        <v>2</v>
      </c>
      <c r="D8" s="116" t="s">
        <v>38</v>
      </c>
      <c r="E8" s="115">
        <v>2</v>
      </c>
      <c r="F8" s="21" t="s">
        <v>38</v>
      </c>
      <c r="G8" s="115">
        <v>6</v>
      </c>
      <c r="H8" s="116" t="s">
        <v>38</v>
      </c>
      <c r="I8" s="115">
        <v>12</v>
      </c>
      <c r="J8" s="21" t="s">
        <v>38</v>
      </c>
      <c r="K8" s="115">
        <v>16</v>
      </c>
      <c r="L8" s="116" t="s">
        <v>38</v>
      </c>
      <c r="M8" s="115">
        <v>21</v>
      </c>
      <c r="N8" s="21" t="s">
        <v>38</v>
      </c>
      <c r="O8" s="272">
        <v>24</v>
      </c>
      <c r="P8" s="116" t="s">
        <v>38</v>
      </c>
      <c r="Q8" s="272">
        <v>35</v>
      </c>
      <c r="R8" s="21" t="s">
        <v>38</v>
      </c>
    </row>
    <row r="9" spans="2:18" x14ac:dyDescent="0.25">
      <c r="B9" s="114" t="s">
        <v>260</v>
      </c>
      <c r="C9" s="115">
        <v>17</v>
      </c>
      <c r="D9" s="116">
        <v>2</v>
      </c>
      <c r="E9" s="115">
        <v>24</v>
      </c>
      <c r="F9" s="21">
        <v>11.76</v>
      </c>
      <c r="G9" s="115">
        <v>22</v>
      </c>
      <c r="H9" s="116" t="s">
        <v>38</v>
      </c>
      <c r="I9" s="115">
        <v>36</v>
      </c>
      <c r="J9" s="21" t="s">
        <v>38</v>
      </c>
      <c r="K9" s="115">
        <v>70</v>
      </c>
      <c r="L9" s="116">
        <v>2</v>
      </c>
      <c r="M9" s="115">
        <v>98</v>
      </c>
      <c r="N9" s="21">
        <v>2.86</v>
      </c>
      <c r="O9" s="272">
        <v>109</v>
      </c>
      <c r="P9" s="117">
        <v>4</v>
      </c>
      <c r="Q9" s="272">
        <v>158</v>
      </c>
      <c r="R9" s="118">
        <v>3.67</v>
      </c>
    </row>
    <row r="10" spans="2:18" x14ac:dyDescent="0.25">
      <c r="B10" s="114" t="s">
        <v>263</v>
      </c>
      <c r="C10" s="115">
        <v>2</v>
      </c>
      <c r="D10" s="116" t="s">
        <v>38</v>
      </c>
      <c r="E10" s="115">
        <v>4</v>
      </c>
      <c r="F10" s="21" t="s">
        <v>38</v>
      </c>
      <c r="G10" s="115">
        <v>2</v>
      </c>
      <c r="H10" s="116" t="s">
        <v>38</v>
      </c>
      <c r="I10" s="115">
        <v>3</v>
      </c>
      <c r="J10" s="21" t="s">
        <v>38</v>
      </c>
      <c r="K10" s="115">
        <v>12</v>
      </c>
      <c r="L10" s="116" t="s">
        <v>38</v>
      </c>
      <c r="M10" s="115">
        <v>14</v>
      </c>
      <c r="N10" s="21" t="s">
        <v>38</v>
      </c>
      <c r="O10" s="272">
        <v>16</v>
      </c>
      <c r="P10" s="116" t="s">
        <v>38</v>
      </c>
      <c r="Q10" s="272">
        <v>21</v>
      </c>
      <c r="R10" s="21" t="s">
        <v>38</v>
      </c>
    </row>
    <row r="11" spans="2:18" x14ac:dyDescent="0.25">
      <c r="B11" s="114" t="s">
        <v>268</v>
      </c>
      <c r="C11" s="115">
        <v>5</v>
      </c>
      <c r="D11" s="116" t="s">
        <v>38</v>
      </c>
      <c r="E11" s="115">
        <v>9</v>
      </c>
      <c r="F11" s="21" t="s">
        <v>38</v>
      </c>
      <c r="G11" s="115">
        <v>7</v>
      </c>
      <c r="H11" s="116" t="s">
        <v>38</v>
      </c>
      <c r="I11" s="115">
        <v>11</v>
      </c>
      <c r="J11" s="21" t="s">
        <v>38</v>
      </c>
      <c r="K11" s="115">
        <v>12</v>
      </c>
      <c r="L11" s="116" t="s">
        <v>38</v>
      </c>
      <c r="M11" s="115">
        <v>23</v>
      </c>
      <c r="N11" s="21" t="s">
        <v>38</v>
      </c>
      <c r="O11" s="272">
        <v>24</v>
      </c>
      <c r="P11" s="116" t="s">
        <v>38</v>
      </c>
      <c r="Q11" s="272">
        <v>43</v>
      </c>
      <c r="R11" s="21" t="s">
        <v>38</v>
      </c>
    </row>
    <row r="12" spans="2:18" x14ac:dyDescent="0.25">
      <c r="B12" s="111" t="s">
        <v>50</v>
      </c>
      <c r="C12" s="119">
        <v>40</v>
      </c>
      <c r="D12" s="120">
        <v>2</v>
      </c>
      <c r="E12" s="119">
        <v>65</v>
      </c>
      <c r="F12" s="93">
        <v>5</v>
      </c>
      <c r="G12" s="119">
        <v>58</v>
      </c>
      <c r="H12" s="121" t="s">
        <v>38</v>
      </c>
      <c r="I12" s="119">
        <v>100</v>
      </c>
      <c r="J12" s="93" t="s">
        <v>38</v>
      </c>
      <c r="K12" s="119">
        <v>159</v>
      </c>
      <c r="L12" s="119">
        <v>3</v>
      </c>
      <c r="M12" s="273">
        <v>228</v>
      </c>
      <c r="N12" s="122">
        <v>1.89</v>
      </c>
      <c r="O12" s="273">
        <v>257</v>
      </c>
      <c r="P12" s="119">
        <v>5</v>
      </c>
      <c r="Q12" s="273">
        <v>393</v>
      </c>
      <c r="R12" s="122">
        <v>1.95</v>
      </c>
    </row>
    <row r="13" spans="2:18" x14ac:dyDescent="0.25">
      <c r="B13" s="274" t="s">
        <v>114</v>
      </c>
      <c r="C13" s="211"/>
      <c r="D13" s="211"/>
      <c r="E13" s="211"/>
      <c r="F13" s="40"/>
      <c r="G13" s="211"/>
      <c r="H13" s="211"/>
      <c r="I13" s="42"/>
      <c r="J13" s="36"/>
      <c r="K13" s="42"/>
      <c r="L13" s="42"/>
      <c r="M13" s="42"/>
      <c r="N13" s="36"/>
      <c r="O13" s="42"/>
      <c r="P13" s="42"/>
      <c r="Q13" s="42"/>
      <c r="R13" s="36"/>
    </row>
    <row r="14" spans="2:18" x14ac:dyDescent="0.25">
      <c r="B14" s="274" t="s">
        <v>115</v>
      </c>
      <c r="C14" s="211"/>
      <c r="D14" s="211"/>
      <c r="E14" s="211"/>
      <c r="F14" s="40"/>
      <c r="G14" s="211"/>
      <c r="H14" s="211"/>
      <c r="I14" s="42"/>
      <c r="J14" s="36"/>
      <c r="K14" s="42"/>
      <c r="L14" s="42"/>
      <c r="M14" s="42"/>
      <c r="N14" s="36"/>
      <c r="O14" s="42"/>
      <c r="P14" s="42"/>
      <c r="Q14" s="42"/>
      <c r="R14" s="36"/>
    </row>
    <row r="15" spans="2:18" x14ac:dyDescent="0.25">
      <c r="B15" s="240"/>
      <c r="C15" s="240"/>
      <c r="D15" s="240"/>
      <c r="E15" s="240"/>
      <c r="F15" s="240"/>
      <c r="G15" s="240"/>
      <c r="H15" s="240"/>
      <c r="I15" s="240"/>
      <c r="J15" s="240"/>
      <c r="K15" s="240"/>
      <c r="L15" s="240"/>
      <c r="M15" s="240"/>
      <c r="N15" s="240"/>
      <c r="O15" s="240"/>
      <c r="P15" s="240"/>
      <c r="Q15" s="240"/>
      <c r="R15" s="240"/>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B3" sqref="B3"/>
    </sheetView>
  </sheetViews>
  <sheetFormatPr defaultRowHeight="15" x14ac:dyDescent="0.25"/>
  <sheetData>
    <row r="2" spans="2:18" x14ac:dyDescent="0.25">
      <c r="B2" s="76" t="s">
        <v>302</v>
      </c>
      <c r="C2" s="42"/>
      <c r="D2" s="42"/>
      <c r="E2" s="42"/>
      <c r="F2" s="36"/>
      <c r="G2" s="42"/>
      <c r="H2" s="42"/>
      <c r="I2" s="42"/>
      <c r="J2" s="36"/>
      <c r="K2" s="42"/>
      <c r="L2" s="42"/>
      <c r="M2" s="42"/>
      <c r="N2" s="36"/>
      <c r="O2" s="42"/>
      <c r="P2" s="42"/>
      <c r="Q2" s="42"/>
      <c r="R2" s="36"/>
    </row>
    <row r="3" spans="2:18" x14ac:dyDescent="0.25">
      <c r="B3" s="71" t="s">
        <v>300</v>
      </c>
      <c r="C3" s="71"/>
      <c r="D3" s="71"/>
      <c r="E3" s="71"/>
      <c r="F3" s="71"/>
      <c r="G3" s="71"/>
      <c r="H3" s="71"/>
      <c r="I3" s="42"/>
      <c r="J3" s="36"/>
      <c r="K3" s="42"/>
      <c r="L3" s="42"/>
      <c r="M3" s="42"/>
      <c r="N3" s="36"/>
      <c r="O3" s="42"/>
      <c r="P3" s="42"/>
      <c r="Q3" s="42"/>
      <c r="R3" s="36"/>
    </row>
    <row r="4" spans="2:18" ht="15" customHeight="1" x14ac:dyDescent="0.25">
      <c r="B4" s="344" t="s">
        <v>109</v>
      </c>
      <c r="C4" s="363" t="s">
        <v>99</v>
      </c>
      <c r="D4" s="363"/>
      <c r="E4" s="363"/>
      <c r="F4" s="363"/>
      <c r="G4" s="363"/>
      <c r="H4" s="363"/>
      <c r="I4" s="363"/>
      <c r="J4" s="363"/>
      <c r="K4" s="363"/>
      <c r="L4" s="363"/>
      <c r="M4" s="363"/>
      <c r="N4" s="363"/>
      <c r="O4" s="363"/>
      <c r="P4" s="363"/>
      <c r="Q4" s="363"/>
      <c r="R4" s="363"/>
    </row>
    <row r="5" spans="2:18" ht="15" customHeight="1" x14ac:dyDescent="0.25">
      <c r="B5" s="362"/>
      <c r="C5" s="364" t="s">
        <v>110</v>
      </c>
      <c r="D5" s="364"/>
      <c r="E5" s="364"/>
      <c r="F5" s="364"/>
      <c r="G5" s="363" t="s">
        <v>111</v>
      </c>
      <c r="H5" s="363"/>
      <c r="I5" s="363"/>
      <c r="J5" s="363"/>
      <c r="K5" s="364" t="s">
        <v>112</v>
      </c>
      <c r="L5" s="364"/>
      <c r="M5" s="364"/>
      <c r="N5" s="364"/>
      <c r="O5" s="363" t="s">
        <v>50</v>
      </c>
      <c r="P5" s="363"/>
      <c r="Q5" s="363"/>
      <c r="R5" s="363"/>
    </row>
    <row r="6" spans="2:18" ht="27" x14ac:dyDescent="0.25">
      <c r="B6" s="345"/>
      <c r="C6" s="231" t="s">
        <v>4</v>
      </c>
      <c r="D6" s="231" t="s">
        <v>5</v>
      </c>
      <c r="E6" s="231" t="s">
        <v>6</v>
      </c>
      <c r="F6" s="100" t="s">
        <v>113</v>
      </c>
      <c r="G6" s="231" t="s">
        <v>4</v>
      </c>
      <c r="H6" s="231" t="s">
        <v>5</v>
      </c>
      <c r="I6" s="231" t="s">
        <v>6</v>
      </c>
      <c r="J6" s="100" t="s">
        <v>113</v>
      </c>
      <c r="K6" s="231" t="s">
        <v>4</v>
      </c>
      <c r="L6" s="231" t="s">
        <v>5</v>
      </c>
      <c r="M6" s="231" t="s">
        <v>6</v>
      </c>
      <c r="N6" s="100" t="s">
        <v>113</v>
      </c>
      <c r="O6" s="231" t="s">
        <v>4</v>
      </c>
      <c r="P6" s="231" t="s">
        <v>5</v>
      </c>
      <c r="Q6" s="231" t="s">
        <v>6</v>
      </c>
      <c r="R6" s="100" t="s">
        <v>113</v>
      </c>
    </row>
    <row r="7" spans="2:18" x14ac:dyDescent="0.25">
      <c r="B7" s="114" t="s">
        <v>257</v>
      </c>
      <c r="C7" s="115">
        <v>14</v>
      </c>
      <c r="D7" s="116">
        <v>1</v>
      </c>
      <c r="E7" s="115">
        <v>23</v>
      </c>
      <c r="F7" s="21">
        <v>7.14</v>
      </c>
      <c r="G7" s="115">
        <v>16</v>
      </c>
      <c r="H7" s="116" t="s">
        <v>38</v>
      </c>
      <c r="I7" s="115">
        <v>27</v>
      </c>
      <c r="J7" s="21" t="s">
        <v>38</v>
      </c>
      <c r="K7" s="115">
        <v>38</v>
      </c>
      <c r="L7" s="116" t="s">
        <v>38</v>
      </c>
      <c r="M7" s="115">
        <v>58</v>
      </c>
      <c r="N7" s="21" t="s">
        <v>38</v>
      </c>
      <c r="O7" s="272">
        <v>68</v>
      </c>
      <c r="P7" s="117">
        <v>1</v>
      </c>
      <c r="Q7" s="272">
        <v>108</v>
      </c>
      <c r="R7" s="118">
        <v>1.47</v>
      </c>
    </row>
    <row r="8" spans="2:18" x14ac:dyDescent="0.25">
      <c r="B8" s="114" t="s">
        <v>258</v>
      </c>
      <c r="C8" s="115">
        <v>3</v>
      </c>
      <c r="D8" s="116" t="s">
        <v>38</v>
      </c>
      <c r="E8" s="115">
        <v>3</v>
      </c>
      <c r="F8" s="21" t="s">
        <v>38</v>
      </c>
      <c r="G8" s="115">
        <v>7</v>
      </c>
      <c r="H8" s="116">
        <v>1</v>
      </c>
      <c r="I8" s="115">
        <v>13</v>
      </c>
      <c r="J8" s="21">
        <v>14.29</v>
      </c>
      <c r="K8" s="115">
        <v>8</v>
      </c>
      <c r="L8" s="116">
        <v>1</v>
      </c>
      <c r="M8" s="115">
        <v>9</v>
      </c>
      <c r="N8" s="21">
        <v>12.5</v>
      </c>
      <c r="O8" s="272">
        <v>18</v>
      </c>
      <c r="P8" s="116">
        <v>2</v>
      </c>
      <c r="Q8" s="272">
        <v>25</v>
      </c>
      <c r="R8" s="21">
        <v>11.11</v>
      </c>
    </row>
    <row r="9" spans="2:18" x14ac:dyDescent="0.25">
      <c r="B9" s="114" t="s">
        <v>260</v>
      </c>
      <c r="C9" s="115">
        <v>4</v>
      </c>
      <c r="D9" s="116" t="s">
        <v>38</v>
      </c>
      <c r="E9" s="115">
        <v>5</v>
      </c>
      <c r="F9" s="21" t="s">
        <v>38</v>
      </c>
      <c r="G9" s="115">
        <v>13</v>
      </c>
      <c r="H9" s="116" t="s">
        <v>38</v>
      </c>
      <c r="I9" s="115">
        <v>26</v>
      </c>
      <c r="J9" s="21" t="s">
        <v>38</v>
      </c>
      <c r="K9" s="115">
        <v>14</v>
      </c>
      <c r="L9" s="116">
        <v>2</v>
      </c>
      <c r="M9" s="115">
        <v>25</v>
      </c>
      <c r="N9" s="21">
        <v>14.29</v>
      </c>
      <c r="O9" s="272">
        <v>31</v>
      </c>
      <c r="P9" s="117">
        <v>2</v>
      </c>
      <c r="Q9" s="272">
        <v>56</v>
      </c>
      <c r="R9" s="118">
        <v>6.45</v>
      </c>
    </row>
    <row r="10" spans="2:18" x14ac:dyDescent="0.25">
      <c r="B10" s="114" t="s">
        <v>263</v>
      </c>
      <c r="C10" s="115">
        <v>2</v>
      </c>
      <c r="D10" s="116" t="s">
        <v>38</v>
      </c>
      <c r="E10" s="115">
        <v>5</v>
      </c>
      <c r="F10" s="21" t="s">
        <v>38</v>
      </c>
      <c r="G10" s="115">
        <v>4</v>
      </c>
      <c r="H10" s="116" t="s">
        <v>38</v>
      </c>
      <c r="I10" s="115">
        <v>4</v>
      </c>
      <c r="J10" s="21" t="s">
        <v>38</v>
      </c>
      <c r="K10" s="115">
        <v>13</v>
      </c>
      <c r="L10" s="116" t="s">
        <v>38</v>
      </c>
      <c r="M10" s="115">
        <v>14</v>
      </c>
      <c r="N10" s="21" t="s">
        <v>38</v>
      </c>
      <c r="O10" s="272">
        <v>19</v>
      </c>
      <c r="P10" s="116" t="s">
        <v>38</v>
      </c>
      <c r="Q10" s="272">
        <v>23</v>
      </c>
      <c r="R10" s="21" t="s">
        <v>38</v>
      </c>
    </row>
    <row r="11" spans="2:18" x14ac:dyDescent="0.25">
      <c r="B11" s="114" t="s">
        <v>268</v>
      </c>
      <c r="C11" s="115">
        <v>9</v>
      </c>
      <c r="D11" s="116" t="s">
        <v>38</v>
      </c>
      <c r="E11" s="115">
        <v>14</v>
      </c>
      <c r="F11" s="21" t="s">
        <v>38</v>
      </c>
      <c r="G11" s="115">
        <v>14</v>
      </c>
      <c r="H11" s="116" t="s">
        <v>38</v>
      </c>
      <c r="I11" s="115">
        <v>28</v>
      </c>
      <c r="J11" s="21" t="s">
        <v>38</v>
      </c>
      <c r="K11" s="115">
        <v>21</v>
      </c>
      <c r="L11" s="116">
        <v>1</v>
      </c>
      <c r="M11" s="115">
        <v>36</v>
      </c>
      <c r="N11" s="21">
        <v>4.76</v>
      </c>
      <c r="O11" s="272">
        <v>44</v>
      </c>
      <c r="P11" s="116">
        <v>1</v>
      </c>
      <c r="Q11" s="272">
        <v>78</v>
      </c>
      <c r="R11" s="21">
        <v>2.27</v>
      </c>
    </row>
    <row r="12" spans="2:18" x14ac:dyDescent="0.25">
      <c r="B12" s="111" t="s">
        <v>50</v>
      </c>
      <c r="C12" s="119">
        <v>32</v>
      </c>
      <c r="D12" s="120">
        <v>1</v>
      </c>
      <c r="E12" s="119">
        <v>50</v>
      </c>
      <c r="F12" s="93">
        <v>3.13</v>
      </c>
      <c r="G12" s="119">
        <v>54</v>
      </c>
      <c r="H12" s="121">
        <v>1</v>
      </c>
      <c r="I12" s="119">
        <v>98</v>
      </c>
      <c r="J12" s="93">
        <v>1.85</v>
      </c>
      <c r="K12" s="119">
        <v>94</v>
      </c>
      <c r="L12" s="119">
        <v>4</v>
      </c>
      <c r="M12" s="273">
        <v>142</v>
      </c>
      <c r="N12" s="122">
        <v>4.26</v>
      </c>
      <c r="O12" s="273">
        <v>180</v>
      </c>
      <c r="P12" s="119">
        <v>6</v>
      </c>
      <c r="Q12" s="273">
        <v>290</v>
      </c>
      <c r="R12" s="122">
        <v>3.33</v>
      </c>
    </row>
    <row r="13" spans="2:18" x14ac:dyDescent="0.25">
      <c r="B13" s="274" t="s">
        <v>114</v>
      </c>
      <c r="C13" s="211"/>
      <c r="D13" s="211"/>
      <c r="E13" s="211"/>
      <c r="F13" s="40"/>
      <c r="G13" s="211"/>
      <c r="H13" s="211"/>
      <c r="I13" s="42"/>
      <c r="J13" s="36"/>
      <c r="K13" s="42"/>
      <c r="L13" s="42"/>
      <c r="M13" s="42"/>
      <c r="N13" s="36"/>
      <c r="O13" s="42"/>
      <c r="P13" s="42"/>
      <c r="Q13" s="42"/>
      <c r="R13" s="36"/>
    </row>
    <row r="14" spans="2:18" x14ac:dyDescent="0.25">
      <c r="B14" s="274" t="s">
        <v>115</v>
      </c>
      <c r="C14" s="211"/>
      <c r="D14" s="211"/>
      <c r="E14" s="211"/>
      <c r="F14" s="40"/>
      <c r="G14" s="211"/>
      <c r="H14" s="211"/>
      <c r="I14" s="42"/>
      <c r="J14" s="36"/>
      <c r="K14" s="42"/>
      <c r="L14" s="42"/>
      <c r="M14" s="42"/>
      <c r="N14" s="36"/>
      <c r="O14" s="42"/>
      <c r="P14" s="42"/>
      <c r="Q14" s="42"/>
      <c r="R14" s="36"/>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4"/>
  <sheetViews>
    <sheetView workbookViewId="0">
      <selection activeCell="P14" sqref="P14"/>
    </sheetView>
  </sheetViews>
  <sheetFormatPr defaultRowHeight="15" x14ac:dyDescent="0.25"/>
  <sheetData>
    <row r="2" spans="2:16" x14ac:dyDescent="0.25">
      <c r="B2" s="258" t="s">
        <v>303</v>
      </c>
      <c r="C2" s="240"/>
      <c r="D2" s="240"/>
      <c r="E2" s="240"/>
      <c r="F2" s="240"/>
      <c r="G2" s="240"/>
      <c r="H2" s="240"/>
      <c r="I2" s="240"/>
      <c r="J2" s="240"/>
      <c r="K2" s="240"/>
      <c r="L2" s="240"/>
      <c r="M2" s="240"/>
    </row>
    <row r="3" spans="2:16" x14ac:dyDescent="0.25">
      <c r="B3" s="261" t="s">
        <v>116</v>
      </c>
      <c r="C3" s="240"/>
      <c r="D3" s="240"/>
      <c r="E3" s="240"/>
      <c r="F3" s="240"/>
      <c r="G3" s="240"/>
      <c r="H3" s="240"/>
      <c r="I3" s="240"/>
      <c r="J3" s="240"/>
      <c r="K3" s="240"/>
      <c r="L3" s="240"/>
      <c r="M3" s="240"/>
    </row>
    <row r="4" spans="2:16" ht="15" customHeight="1" x14ac:dyDescent="0.25">
      <c r="B4" s="365" t="s">
        <v>117</v>
      </c>
      <c r="C4" s="368">
        <v>2019</v>
      </c>
      <c r="D4" s="368"/>
      <c r="E4" s="368"/>
      <c r="F4" s="368"/>
      <c r="G4" s="368"/>
      <c r="H4" s="368"/>
      <c r="I4" s="368"/>
      <c r="J4" s="368"/>
      <c r="K4" s="370" t="s">
        <v>118</v>
      </c>
      <c r="L4" s="370"/>
      <c r="M4" s="370"/>
    </row>
    <row r="5" spans="2:16" x14ac:dyDescent="0.25">
      <c r="B5" s="366"/>
      <c r="C5" s="369"/>
      <c r="D5" s="369"/>
      <c r="E5" s="369"/>
      <c r="F5" s="369"/>
      <c r="G5" s="369"/>
      <c r="H5" s="369"/>
      <c r="I5" s="369"/>
      <c r="J5" s="369"/>
      <c r="K5" s="371" t="s">
        <v>119</v>
      </c>
      <c r="L5" s="371"/>
      <c r="M5" s="371"/>
    </row>
    <row r="6" spans="2:16" ht="27" x14ac:dyDescent="0.25">
      <c r="B6" s="367"/>
      <c r="C6" s="124" t="s">
        <v>120</v>
      </c>
      <c r="D6" s="125" t="s">
        <v>121</v>
      </c>
      <c r="E6" s="124" t="s">
        <v>4</v>
      </c>
      <c r="F6" s="125" t="s">
        <v>121</v>
      </c>
      <c r="G6" s="124" t="s">
        <v>5</v>
      </c>
      <c r="H6" s="125" t="s">
        <v>121</v>
      </c>
      <c r="I6" s="124" t="s">
        <v>6</v>
      </c>
      <c r="J6" s="125" t="s">
        <v>121</v>
      </c>
      <c r="K6" s="1" t="s">
        <v>4</v>
      </c>
      <c r="L6" s="1" t="s">
        <v>5</v>
      </c>
      <c r="M6" s="1" t="s">
        <v>6</v>
      </c>
    </row>
    <row r="7" spans="2:16" x14ac:dyDescent="0.25">
      <c r="B7" s="126" t="s">
        <v>122</v>
      </c>
      <c r="C7" s="127">
        <v>6</v>
      </c>
      <c r="D7" s="20">
        <v>1.5915119363395225</v>
      </c>
      <c r="E7" s="128">
        <v>1317</v>
      </c>
      <c r="F7" s="21">
        <v>36.25</v>
      </c>
      <c r="G7" s="129">
        <v>17</v>
      </c>
      <c r="H7" s="20">
        <v>23.94</v>
      </c>
      <c r="I7" s="128">
        <v>1835</v>
      </c>
      <c r="J7" s="21">
        <v>34.15</v>
      </c>
      <c r="K7" s="130">
        <v>3</v>
      </c>
      <c r="L7" s="131">
        <v>-3</v>
      </c>
      <c r="M7" s="130">
        <v>52</v>
      </c>
    </row>
    <row r="8" spans="2:16" x14ac:dyDescent="0.25">
      <c r="B8" s="126" t="s">
        <v>123</v>
      </c>
      <c r="C8" s="127">
        <v>53</v>
      </c>
      <c r="D8" s="20">
        <v>14.058355437665782</v>
      </c>
      <c r="E8" s="128">
        <v>742</v>
      </c>
      <c r="F8" s="21">
        <v>20.420000000000002</v>
      </c>
      <c r="G8" s="129">
        <v>12</v>
      </c>
      <c r="H8" s="20">
        <v>16.899999999999999</v>
      </c>
      <c r="I8" s="128">
        <v>1120</v>
      </c>
      <c r="J8" s="21">
        <v>20.84</v>
      </c>
      <c r="K8" s="130">
        <v>32</v>
      </c>
      <c r="L8" s="132">
        <v>-8</v>
      </c>
      <c r="M8" s="130">
        <v>48</v>
      </c>
    </row>
    <row r="9" spans="2:16" ht="27" x14ac:dyDescent="0.25">
      <c r="B9" s="133" t="s">
        <v>124</v>
      </c>
      <c r="C9" s="134">
        <v>59</v>
      </c>
      <c r="D9" s="135">
        <v>15.649867374005305</v>
      </c>
      <c r="E9" s="136">
        <v>2059</v>
      </c>
      <c r="F9" s="137">
        <v>56.67</v>
      </c>
      <c r="G9" s="138">
        <v>29</v>
      </c>
      <c r="H9" s="135">
        <v>40.85</v>
      </c>
      <c r="I9" s="136">
        <v>2955</v>
      </c>
      <c r="J9" s="137">
        <v>54.99</v>
      </c>
      <c r="K9" s="139">
        <v>35</v>
      </c>
      <c r="L9" s="140">
        <v>-11</v>
      </c>
      <c r="M9" s="139">
        <v>100</v>
      </c>
      <c r="P9">
        <f>(29/40)*100-100</f>
        <v>-27.5</v>
      </c>
    </row>
    <row r="10" spans="2:16" x14ac:dyDescent="0.25">
      <c r="B10" s="126" t="s">
        <v>125</v>
      </c>
      <c r="C10" s="127">
        <v>93</v>
      </c>
      <c r="D10" s="20">
        <v>24.668435013262599</v>
      </c>
      <c r="E10" s="141">
        <v>385</v>
      </c>
      <c r="F10" s="21">
        <v>10.6</v>
      </c>
      <c r="G10" s="129">
        <v>13</v>
      </c>
      <c r="H10" s="20">
        <v>18.309999999999999</v>
      </c>
      <c r="I10" s="128">
        <v>611</v>
      </c>
      <c r="J10" s="21">
        <v>11.37</v>
      </c>
      <c r="K10" s="130">
        <v>41</v>
      </c>
      <c r="L10" s="132">
        <v>-13</v>
      </c>
      <c r="M10" s="130">
        <v>87</v>
      </c>
    </row>
    <row r="11" spans="2:16" x14ac:dyDescent="0.25">
      <c r="B11" s="126" t="s">
        <v>126</v>
      </c>
      <c r="C11" s="127">
        <v>159</v>
      </c>
      <c r="D11" s="20">
        <v>42.175066312997352</v>
      </c>
      <c r="E11" s="141">
        <v>582</v>
      </c>
      <c r="F11" s="21">
        <v>16.02</v>
      </c>
      <c r="G11" s="129">
        <v>20</v>
      </c>
      <c r="H11" s="20">
        <v>28.17</v>
      </c>
      <c r="I11" s="141">
        <v>890</v>
      </c>
      <c r="J11" s="21">
        <v>16.559999999999999</v>
      </c>
      <c r="K11" s="130">
        <v>62</v>
      </c>
      <c r="L11" s="132">
        <v>3</v>
      </c>
      <c r="M11" s="130">
        <v>93</v>
      </c>
    </row>
    <row r="12" spans="2:16" ht="27" x14ac:dyDescent="0.25">
      <c r="B12" s="126" t="s">
        <v>127</v>
      </c>
      <c r="C12" s="127">
        <v>66</v>
      </c>
      <c r="D12" s="20">
        <v>17.50663129973475</v>
      </c>
      <c r="E12" s="116">
        <v>607</v>
      </c>
      <c r="F12" s="21">
        <v>16.71</v>
      </c>
      <c r="G12" s="127">
        <v>9</v>
      </c>
      <c r="H12" s="20">
        <v>12.68</v>
      </c>
      <c r="I12" s="116">
        <v>918</v>
      </c>
      <c r="J12" s="21">
        <v>17.079999999999998</v>
      </c>
      <c r="K12" s="130">
        <v>34</v>
      </c>
      <c r="L12" s="132">
        <v>-13</v>
      </c>
      <c r="M12" s="130">
        <v>48</v>
      </c>
    </row>
    <row r="13" spans="2:16" ht="27" x14ac:dyDescent="0.25">
      <c r="B13" s="142" t="s">
        <v>128</v>
      </c>
      <c r="C13" s="134">
        <v>318</v>
      </c>
      <c r="D13" s="135">
        <v>84.350132625994704</v>
      </c>
      <c r="E13" s="143">
        <v>1574</v>
      </c>
      <c r="F13" s="137">
        <v>43.33</v>
      </c>
      <c r="G13" s="134">
        <v>42</v>
      </c>
      <c r="H13" s="135">
        <v>59.15</v>
      </c>
      <c r="I13" s="143">
        <v>2419</v>
      </c>
      <c r="J13" s="137">
        <v>45.01</v>
      </c>
      <c r="K13" s="139">
        <v>137</v>
      </c>
      <c r="L13" s="144">
        <v>-23</v>
      </c>
      <c r="M13" s="139">
        <v>228</v>
      </c>
      <c r="P13">
        <f>(42/65)*100-100</f>
        <v>-35.384615384615387</v>
      </c>
    </row>
    <row r="14" spans="2:16" ht="15.75" thickBot="1" x14ac:dyDescent="0.3">
      <c r="B14" s="158" t="s">
        <v>232</v>
      </c>
      <c r="C14" s="7">
        <v>377</v>
      </c>
      <c r="D14" s="145">
        <v>100</v>
      </c>
      <c r="E14" s="6">
        <v>3633</v>
      </c>
      <c r="F14" s="145">
        <v>100</v>
      </c>
      <c r="G14" s="6">
        <v>71</v>
      </c>
      <c r="H14" s="145">
        <v>100</v>
      </c>
      <c r="I14" s="6">
        <v>5374</v>
      </c>
      <c r="J14" s="145">
        <v>100</v>
      </c>
      <c r="K14" s="145">
        <v>172</v>
      </c>
      <c r="L14" s="145">
        <v>-34</v>
      </c>
      <c r="M14" s="145">
        <v>328</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topLeftCell="A4" workbookViewId="0">
      <selection activeCell="H9" sqref="H9"/>
    </sheetView>
  </sheetViews>
  <sheetFormatPr defaultRowHeight="15" x14ac:dyDescent="0.25"/>
  <cols>
    <col min="2" max="2" width="13.5703125" customWidth="1"/>
  </cols>
  <sheetData>
    <row r="2" spans="2:9" x14ac:dyDescent="0.25">
      <c r="B2" s="76" t="s">
        <v>304</v>
      </c>
      <c r="C2" s="76"/>
      <c r="D2" s="76"/>
      <c r="E2" s="76"/>
      <c r="F2" s="76"/>
      <c r="G2" s="240"/>
      <c r="H2" s="240"/>
      <c r="I2" s="240"/>
    </row>
    <row r="3" spans="2:9" ht="15.75" customHeight="1" thickBot="1" x14ac:dyDescent="0.3">
      <c r="B3" s="241" t="s">
        <v>129</v>
      </c>
      <c r="C3" s="241"/>
      <c r="D3" s="241"/>
      <c r="E3" s="241"/>
      <c r="F3" s="241"/>
      <c r="G3" s="240"/>
      <c r="H3" s="240"/>
      <c r="I3" s="240"/>
    </row>
    <row r="4" spans="2:9" ht="15" customHeight="1" x14ac:dyDescent="0.25">
      <c r="B4" s="233" t="s">
        <v>117</v>
      </c>
      <c r="C4" s="372">
        <v>2019</v>
      </c>
      <c r="D4" s="372"/>
      <c r="E4" s="374">
        <v>2018</v>
      </c>
      <c r="F4" s="374"/>
      <c r="G4" s="240"/>
      <c r="H4" s="240"/>
      <c r="I4" s="240"/>
    </row>
    <row r="5" spans="2:9" ht="15.75" thickBot="1" x14ac:dyDescent="0.3">
      <c r="B5" s="275"/>
      <c r="C5" s="373"/>
      <c r="D5" s="373"/>
      <c r="E5" s="375"/>
      <c r="F5" s="375"/>
      <c r="G5" s="240"/>
      <c r="H5" s="240"/>
      <c r="I5" s="240"/>
    </row>
    <row r="6" spans="2:9" ht="27.75" thickBot="1" x14ac:dyDescent="0.3">
      <c r="B6" s="234"/>
      <c r="C6" s="146" t="s">
        <v>15</v>
      </c>
      <c r="D6" s="146" t="s">
        <v>16</v>
      </c>
      <c r="E6" s="146" t="s">
        <v>15</v>
      </c>
      <c r="F6" s="146" t="s">
        <v>16</v>
      </c>
      <c r="G6" s="240"/>
      <c r="H6" s="240"/>
      <c r="I6" s="240"/>
    </row>
    <row r="7" spans="2:9" ht="15.75" thickBot="1" x14ac:dyDescent="0.3">
      <c r="B7" s="147" t="s">
        <v>122</v>
      </c>
      <c r="C7" s="148">
        <v>1.2908124525436599</v>
      </c>
      <c r="D7" s="149">
        <v>0.91792656587473009</v>
      </c>
      <c r="E7" s="150">
        <v>1.5220700152207001</v>
      </c>
      <c r="F7" s="151">
        <v>1.1092623405435387</v>
      </c>
      <c r="G7" s="240"/>
      <c r="H7" s="240"/>
      <c r="I7" s="240"/>
    </row>
    <row r="8" spans="2:9" ht="27.75" customHeight="1" thickBot="1" x14ac:dyDescent="0.3">
      <c r="B8" s="147" t="s">
        <v>123</v>
      </c>
      <c r="C8" s="148">
        <v>1.6172506738544474</v>
      </c>
      <c r="D8" s="149">
        <v>1.0600706713780919</v>
      </c>
      <c r="E8" s="150">
        <v>2.8169014084507045</v>
      </c>
      <c r="F8" s="151">
        <v>1.8315018315018317</v>
      </c>
      <c r="G8" s="240"/>
      <c r="H8" s="240"/>
      <c r="I8" s="240"/>
    </row>
    <row r="9" spans="2:9" ht="15.75" thickBot="1" x14ac:dyDescent="0.3">
      <c r="B9" s="152" t="s">
        <v>124</v>
      </c>
      <c r="C9" s="153">
        <v>1.4084507042253522</v>
      </c>
      <c r="D9" s="154">
        <v>0.97184986595174261</v>
      </c>
      <c r="E9" s="155">
        <v>1.9762845849802373</v>
      </c>
      <c r="F9" s="156">
        <v>1.3816925734024179</v>
      </c>
      <c r="G9" s="240"/>
      <c r="H9" s="240"/>
      <c r="I9" s="240"/>
    </row>
    <row r="10" spans="2:9" ht="27.75" customHeight="1" thickBot="1" x14ac:dyDescent="0.3">
      <c r="B10" s="147" t="s">
        <v>125</v>
      </c>
      <c r="C10" s="148">
        <v>3.3766233766233764</v>
      </c>
      <c r="D10" s="149">
        <v>2.083333333333333</v>
      </c>
      <c r="E10" s="150">
        <v>7.5581395348837201</v>
      </c>
      <c r="F10" s="151">
        <v>4.7272727272727275</v>
      </c>
      <c r="G10" s="240"/>
      <c r="H10" s="240"/>
      <c r="I10" s="240"/>
    </row>
    <row r="11" spans="2:9" ht="15.75" thickBot="1" x14ac:dyDescent="0.3">
      <c r="B11" s="147" t="s">
        <v>126</v>
      </c>
      <c r="C11" s="148">
        <v>3.4364261168384882</v>
      </c>
      <c r="D11" s="149">
        <v>2.197802197802198</v>
      </c>
      <c r="E11" s="150">
        <v>3.2692307692307696</v>
      </c>
      <c r="F11" s="151">
        <v>2.0884520884520885</v>
      </c>
      <c r="G11" s="240"/>
      <c r="H11" s="240"/>
      <c r="I11" s="240"/>
    </row>
    <row r="12" spans="2:9" ht="15.75" thickBot="1" x14ac:dyDescent="0.3">
      <c r="B12" s="147" t="s">
        <v>127</v>
      </c>
      <c r="C12" s="148">
        <v>1.4827018121911038</v>
      </c>
      <c r="D12" s="149">
        <v>0.97087378640776689</v>
      </c>
      <c r="E12" s="150">
        <v>3.8394415357766145</v>
      </c>
      <c r="F12" s="151">
        <v>2.4663677130044843</v>
      </c>
      <c r="G12" s="240"/>
      <c r="H12" s="240"/>
      <c r="I12" s="240"/>
    </row>
    <row r="13" spans="2:9" ht="27.75" customHeight="1" thickBot="1" x14ac:dyDescent="0.3">
      <c r="B13" s="157" t="s">
        <v>128</v>
      </c>
      <c r="C13" s="153">
        <v>2.6683608640406606</v>
      </c>
      <c r="D13" s="154">
        <v>1.7066233238520925</v>
      </c>
      <c r="E13" s="155">
        <v>4.523312456506611</v>
      </c>
      <c r="F13" s="156">
        <v>2.8812056737588652</v>
      </c>
      <c r="G13" s="240"/>
      <c r="H13" s="240"/>
      <c r="I13" s="240"/>
    </row>
    <row r="14" spans="2:9" ht="15.75" thickBot="1" x14ac:dyDescent="0.3">
      <c r="B14" s="158" t="s">
        <v>232</v>
      </c>
      <c r="C14" s="159">
        <v>1.9543077346545554</v>
      </c>
      <c r="D14" s="159">
        <v>1.3039485766758494</v>
      </c>
      <c r="E14" s="159">
        <v>3.0338052585957813</v>
      </c>
      <c r="F14" s="159">
        <v>2.0384391380314502</v>
      </c>
      <c r="G14" s="240"/>
      <c r="H14" s="240"/>
      <c r="I14" s="240"/>
    </row>
    <row r="15" spans="2:9" ht="16.5" customHeight="1" x14ac:dyDescent="0.25">
      <c r="B15" s="376" t="s">
        <v>131</v>
      </c>
      <c r="C15" s="376"/>
      <c r="D15" s="376"/>
      <c r="E15" s="376"/>
      <c r="F15" s="376"/>
      <c r="G15" s="376"/>
      <c r="H15" s="376"/>
      <c r="I15" s="376"/>
    </row>
    <row r="16" spans="2:9" ht="21.75" customHeight="1" x14ac:dyDescent="0.25">
      <c r="B16" s="376" t="s">
        <v>132</v>
      </c>
      <c r="C16" s="376"/>
      <c r="D16" s="376"/>
      <c r="E16" s="376"/>
      <c r="F16" s="376"/>
      <c r="G16" s="376"/>
      <c r="H16" s="376"/>
      <c r="I16" s="376"/>
    </row>
  </sheetData>
  <mergeCells count="4">
    <mergeCell ref="C4:D5"/>
    <mergeCell ref="E4:F5"/>
    <mergeCell ref="B16:I16"/>
    <mergeCell ref="B15:I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workbookViewId="0">
      <selection activeCell="N5" sqref="N5"/>
    </sheetView>
  </sheetViews>
  <sheetFormatPr defaultRowHeight="15" x14ac:dyDescent="0.25"/>
  <cols>
    <col min="2" max="2" width="12.42578125" customWidth="1"/>
  </cols>
  <sheetData>
    <row r="2" spans="2:9" x14ac:dyDescent="0.25">
      <c r="B2" s="70" t="s">
        <v>305</v>
      </c>
      <c r="C2" s="42"/>
      <c r="D2" s="42"/>
      <c r="E2" s="42"/>
      <c r="F2" s="160"/>
      <c r="G2" s="160"/>
      <c r="H2" s="160"/>
      <c r="I2" s="42"/>
    </row>
    <row r="3" spans="2:9" x14ac:dyDescent="0.25">
      <c r="B3" s="201" t="s">
        <v>211</v>
      </c>
      <c r="C3" s="42"/>
      <c r="D3" s="42"/>
      <c r="E3" s="42"/>
      <c r="F3" s="160"/>
      <c r="G3" s="160"/>
      <c r="H3" s="160"/>
      <c r="I3" s="42"/>
    </row>
    <row r="4" spans="2:9" ht="15" customHeight="1" x14ac:dyDescent="0.25">
      <c r="B4" s="377" t="s">
        <v>133</v>
      </c>
      <c r="C4" s="378" t="s">
        <v>21</v>
      </c>
      <c r="D4" s="378" t="s">
        <v>5</v>
      </c>
      <c r="E4" s="378" t="s">
        <v>6</v>
      </c>
      <c r="F4" s="379" t="s">
        <v>134</v>
      </c>
      <c r="G4" s="379"/>
      <c r="H4" s="379"/>
      <c r="I4" s="380" t="s">
        <v>53</v>
      </c>
    </row>
    <row r="5" spans="2:9" x14ac:dyDescent="0.25">
      <c r="B5" s="377"/>
      <c r="C5" s="141" t="s">
        <v>4</v>
      </c>
      <c r="D5" s="141" t="s">
        <v>5</v>
      </c>
      <c r="E5" s="141" t="s">
        <v>6</v>
      </c>
      <c r="F5" s="141" t="s">
        <v>4</v>
      </c>
      <c r="G5" s="141" t="s">
        <v>5</v>
      </c>
      <c r="H5" s="141" t="s">
        <v>6</v>
      </c>
      <c r="I5" s="380"/>
    </row>
    <row r="6" spans="2:9" x14ac:dyDescent="0.25">
      <c r="B6" s="67" t="s">
        <v>135</v>
      </c>
      <c r="C6" s="94">
        <v>229</v>
      </c>
      <c r="D6" s="35">
        <v>14</v>
      </c>
      <c r="E6" s="94">
        <v>422</v>
      </c>
      <c r="F6" s="161">
        <v>6.3</v>
      </c>
      <c r="G6" s="68">
        <v>19.72</v>
      </c>
      <c r="H6" s="161">
        <v>7.85</v>
      </c>
      <c r="I6" s="68">
        <f t="shared" ref="I6:I19" si="0">D6/C6*100</f>
        <v>6.1135371179039302</v>
      </c>
    </row>
    <row r="7" spans="2:9" ht="27" x14ac:dyDescent="0.25">
      <c r="B7" s="67" t="s">
        <v>136</v>
      </c>
      <c r="C7" s="94">
        <v>1024</v>
      </c>
      <c r="D7" s="35">
        <v>19</v>
      </c>
      <c r="E7" s="94">
        <v>1677</v>
      </c>
      <c r="F7" s="161">
        <v>28.19</v>
      </c>
      <c r="G7" s="68">
        <v>26.76</v>
      </c>
      <c r="H7" s="161">
        <v>31.21</v>
      </c>
      <c r="I7" s="68">
        <f t="shared" si="0"/>
        <v>1.85546875</v>
      </c>
    </row>
    <row r="8" spans="2:9" x14ac:dyDescent="0.25">
      <c r="B8" s="67" t="s">
        <v>137</v>
      </c>
      <c r="C8" s="94">
        <v>367</v>
      </c>
      <c r="D8" s="35">
        <v>2</v>
      </c>
      <c r="E8" s="94">
        <v>525</v>
      </c>
      <c r="F8" s="161">
        <v>10.1</v>
      </c>
      <c r="G8" s="68">
        <v>2.82</v>
      </c>
      <c r="H8" s="161">
        <v>9.77</v>
      </c>
      <c r="I8" s="68">
        <f t="shared" si="0"/>
        <v>0.54495912806539504</v>
      </c>
    </row>
    <row r="9" spans="2:9" x14ac:dyDescent="0.25">
      <c r="B9" s="67" t="s">
        <v>138</v>
      </c>
      <c r="C9" s="94">
        <v>680</v>
      </c>
      <c r="D9" s="35">
        <v>1</v>
      </c>
      <c r="E9" s="94">
        <v>1179</v>
      </c>
      <c r="F9" s="161">
        <v>18.72</v>
      </c>
      <c r="G9" s="68">
        <v>1.41</v>
      </c>
      <c r="H9" s="161">
        <v>21.94</v>
      </c>
      <c r="I9" s="68">
        <f t="shared" si="0"/>
        <v>0.14705882352941177</v>
      </c>
    </row>
    <row r="10" spans="2:9" ht="40.5" x14ac:dyDescent="0.25">
      <c r="B10" s="67" t="s">
        <v>139</v>
      </c>
      <c r="C10" s="94">
        <v>103</v>
      </c>
      <c r="D10" s="35">
        <v>1</v>
      </c>
      <c r="E10" s="94">
        <v>141</v>
      </c>
      <c r="F10" s="161">
        <v>2.84</v>
      </c>
      <c r="G10" s="68">
        <v>1.41</v>
      </c>
      <c r="H10" s="161">
        <v>2.62</v>
      </c>
      <c r="I10" s="68">
        <f t="shared" si="0"/>
        <v>0.97087378640776689</v>
      </c>
    </row>
    <row r="11" spans="2:9" ht="27" x14ac:dyDescent="0.25">
      <c r="B11" s="162" t="s">
        <v>140</v>
      </c>
      <c r="C11" s="163">
        <v>2403</v>
      </c>
      <c r="D11" s="164">
        <v>37</v>
      </c>
      <c r="E11" s="163">
        <v>3944</v>
      </c>
      <c r="F11" s="165">
        <v>66.14</v>
      </c>
      <c r="G11" s="166">
        <v>52.11</v>
      </c>
      <c r="H11" s="165">
        <v>73.39</v>
      </c>
      <c r="I11" s="166">
        <f t="shared" si="0"/>
        <v>1.5397419891801913</v>
      </c>
    </row>
    <row r="12" spans="2:9" ht="27" x14ac:dyDescent="0.25">
      <c r="B12" s="67" t="s">
        <v>141</v>
      </c>
      <c r="C12" s="94">
        <v>450</v>
      </c>
      <c r="D12" s="35">
        <v>10</v>
      </c>
      <c r="E12" s="94">
        <v>478</v>
      </c>
      <c r="F12" s="161">
        <v>12.39</v>
      </c>
      <c r="G12" s="68">
        <v>14.08</v>
      </c>
      <c r="H12" s="161">
        <v>8.89</v>
      </c>
      <c r="I12" s="68">
        <f t="shared" si="0"/>
        <v>2.2222222222222223</v>
      </c>
    </row>
    <row r="13" spans="2:9" ht="27" x14ac:dyDescent="0.25">
      <c r="B13" s="67" t="s">
        <v>142</v>
      </c>
      <c r="C13" s="94">
        <v>55</v>
      </c>
      <c r="D13" s="35">
        <v>0</v>
      </c>
      <c r="E13" s="94">
        <v>66</v>
      </c>
      <c r="F13" s="161">
        <v>1.51</v>
      </c>
      <c r="G13" s="68">
        <v>0</v>
      </c>
      <c r="H13" s="161">
        <v>1.23</v>
      </c>
      <c r="I13" s="68">
        <f t="shared" si="0"/>
        <v>0</v>
      </c>
    </row>
    <row r="14" spans="2:9" ht="27" x14ac:dyDescent="0.25">
      <c r="B14" s="67" t="s">
        <v>143</v>
      </c>
      <c r="C14" s="94">
        <v>216</v>
      </c>
      <c r="D14" s="35">
        <v>3</v>
      </c>
      <c r="E14" s="94">
        <v>272</v>
      </c>
      <c r="F14" s="161">
        <v>5.95</v>
      </c>
      <c r="G14" s="68">
        <v>4.2300000000000004</v>
      </c>
      <c r="H14" s="161">
        <v>5.0599999999999996</v>
      </c>
      <c r="I14" s="68">
        <f t="shared" si="0"/>
        <v>1.3888888888888888</v>
      </c>
    </row>
    <row r="15" spans="2:9" x14ac:dyDescent="0.25">
      <c r="B15" s="67" t="s">
        <v>144</v>
      </c>
      <c r="C15" s="94">
        <v>458</v>
      </c>
      <c r="D15" s="35">
        <v>20</v>
      </c>
      <c r="E15" s="94">
        <v>559</v>
      </c>
      <c r="F15" s="161">
        <v>12.61</v>
      </c>
      <c r="G15" s="68">
        <v>28.17</v>
      </c>
      <c r="H15" s="161">
        <v>10.4</v>
      </c>
      <c r="I15" s="68">
        <f t="shared" si="0"/>
        <v>4.3668122270742353</v>
      </c>
    </row>
    <row r="16" spans="2:9" ht="27" x14ac:dyDescent="0.25">
      <c r="B16" s="67" t="s">
        <v>145</v>
      </c>
      <c r="C16" s="94">
        <v>4</v>
      </c>
      <c r="D16" s="35">
        <v>0</v>
      </c>
      <c r="E16" s="94">
        <v>4</v>
      </c>
      <c r="F16" s="161">
        <v>0.11</v>
      </c>
      <c r="G16" s="68">
        <v>0</v>
      </c>
      <c r="H16" s="161">
        <v>7.0000000000000007E-2</v>
      </c>
      <c r="I16" s="68">
        <f t="shared" si="0"/>
        <v>0</v>
      </c>
    </row>
    <row r="17" spans="2:9" x14ac:dyDescent="0.25">
      <c r="B17" s="67" t="s">
        <v>146</v>
      </c>
      <c r="C17" s="94">
        <v>47</v>
      </c>
      <c r="D17" s="35">
        <v>1</v>
      </c>
      <c r="E17" s="94">
        <v>51</v>
      </c>
      <c r="F17" s="161">
        <v>1.29</v>
      </c>
      <c r="G17" s="68">
        <v>1.41</v>
      </c>
      <c r="H17" s="161">
        <v>0.95</v>
      </c>
      <c r="I17" s="68">
        <f t="shared" si="0"/>
        <v>2.1276595744680851</v>
      </c>
    </row>
    <row r="18" spans="2:9" ht="27" x14ac:dyDescent="0.25">
      <c r="B18" s="162" t="s">
        <v>147</v>
      </c>
      <c r="C18" s="163">
        <v>1230</v>
      </c>
      <c r="D18" s="164">
        <v>34</v>
      </c>
      <c r="E18" s="163">
        <v>1430</v>
      </c>
      <c r="F18" s="165">
        <v>33.86</v>
      </c>
      <c r="G18" s="166">
        <v>47.89</v>
      </c>
      <c r="H18" s="165">
        <v>26.61</v>
      </c>
      <c r="I18" s="166">
        <f t="shared" si="0"/>
        <v>2.7642276422764227</v>
      </c>
    </row>
    <row r="19" spans="2:9" x14ac:dyDescent="0.25">
      <c r="B19" s="167" t="s">
        <v>148</v>
      </c>
      <c r="C19" s="168">
        <v>3633</v>
      </c>
      <c r="D19" s="168">
        <v>71</v>
      </c>
      <c r="E19" s="168">
        <v>5374</v>
      </c>
      <c r="F19" s="168">
        <v>100</v>
      </c>
      <c r="G19" s="168">
        <v>100</v>
      </c>
      <c r="H19" s="168">
        <v>100</v>
      </c>
      <c r="I19" s="168">
        <f t="shared" si="0"/>
        <v>1.9543077346545554</v>
      </c>
    </row>
    <row r="20" spans="2:9" x14ac:dyDescent="0.25">
      <c r="B20" s="169" t="s">
        <v>17</v>
      </c>
      <c r="C20" s="42"/>
      <c r="D20" s="42"/>
      <c r="E20" s="42"/>
      <c r="F20" s="160"/>
      <c r="G20" s="160"/>
      <c r="H20" s="160"/>
      <c r="I20" s="42"/>
    </row>
    <row r="21" spans="2:9" x14ac:dyDescent="0.25">
      <c r="B21" s="169" t="s">
        <v>18</v>
      </c>
      <c r="C21" s="42"/>
      <c r="D21" s="42"/>
      <c r="E21" s="42"/>
      <c r="F21" s="160"/>
      <c r="G21" s="160"/>
      <c r="H21" s="160"/>
      <c r="I21" s="42"/>
    </row>
    <row r="22" spans="2:9" x14ac:dyDescent="0.25">
      <c r="B22" s="170"/>
      <c r="C22" s="42"/>
      <c r="D22" s="42"/>
      <c r="E22" s="42"/>
      <c r="F22" s="160"/>
      <c r="G22" s="160"/>
      <c r="H22" s="160"/>
      <c r="I22" s="42"/>
    </row>
  </sheetData>
  <mergeCells count="4">
    <mergeCell ref="B4:B5"/>
    <mergeCell ref="C4:E4"/>
    <mergeCell ref="F4:H4"/>
    <mergeCell ref="I4: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topLeftCell="A10" workbookViewId="0">
      <selection activeCell="J11" sqref="J11"/>
    </sheetView>
  </sheetViews>
  <sheetFormatPr defaultRowHeight="15" x14ac:dyDescent="0.25"/>
  <cols>
    <col min="2" max="2" width="27.28515625" customWidth="1"/>
    <col min="3" max="3" width="14" customWidth="1"/>
  </cols>
  <sheetData>
    <row r="2" spans="2:10" x14ac:dyDescent="0.25">
      <c r="B2" s="76" t="s">
        <v>306</v>
      </c>
      <c r="C2" s="240"/>
      <c r="D2" s="240"/>
      <c r="E2" s="240"/>
      <c r="F2" s="240"/>
      <c r="G2" s="240"/>
      <c r="H2" s="240"/>
    </row>
    <row r="3" spans="2:10" x14ac:dyDescent="0.25">
      <c r="B3" s="261" t="s">
        <v>149</v>
      </c>
      <c r="C3" s="240"/>
      <c r="D3" s="240"/>
      <c r="E3" s="240"/>
      <c r="F3" s="240"/>
      <c r="G3" s="240"/>
      <c r="H3" s="240"/>
    </row>
    <row r="4" spans="2:10" ht="15" customHeight="1" x14ac:dyDescent="0.25">
      <c r="B4" s="382" t="s">
        <v>150</v>
      </c>
      <c r="C4" s="316" t="s">
        <v>57</v>
      </c>
      <c r="D4" s="316"/>
      <c r="E4" s="383" t="s">
        <v>151</v>
      </c>
      <c r="F4" s="383"/>
      <c r="G4" s="316" t="s">
        <v>50</v>
      </c>
      <c r="H4" s="316"/>
    </row>
    <row r="5" spans="2:10" x14ac:dyDescent="0.25">
      <c r="B5" s="382"/>
      <c r="C5" s="171" t="s">
        <v>21</v>
      </c>
      <c r="D5" s="171" t="s">
        <v>121</v>
      </c>
      <c r="E5" s="171" t="s">
        <v>21</v>
      </c>
      <c r="F5" s="171" t="s">
        <v>121</v>
      </c>
      <c r="G5" s="171" t="s">
        <v>21</v>
      </c>
      <c r="H5" s="171" t="s">
        <v>121</v>
      </c>
    </row>
    <row r="6" spans="2:10" ht="42.75" customHeight="1" x14ac:dyDescent="0.25">
      <c r="B6" s="212" t="s">
        <v>152</v>
      </c>
      <c r="C6" s="207">
        <v>261</v>
      </c>
      <c r="D6" s="210">
        <v>9.4</v>
      </c>
      <c r="E6" s="207">
        <v>266</v>
      </c>
      <c r="F6" s="210">
        <v>12.9</v>
      </c>
      <c r="G6" s="207">
        <v>527</v>
      </c>
      <c r="H6" s="210">
        <v>10.9</v>
      </c>
    </row>
    <row r="7" spans="2:10" ht="42.75" customHeight="1" x14ac:dyDescent="0.25">
      <c r="B7" s="212" t="s">
        <v>153</v>
      </c>
      <c r="C7" s="207">
        <v>597</v>
      </c>
      <c r="D7" s="210">
        <v>21.6</v>
      </c>
      <c r="E7" s="207">
        <v>110</v>
      </c>
      <c r="F7" s="210">
        <v>5.3</v>
      </c>
      <c r="G7" s="207">
        <v>707</v>
      </c>
      <c r="H7" s="210">
        <v>14.7</v>
      </c>
    </row>
    <row r="8" spans="2:10" ht="42.75" customHeight="1" x14ac:dyDescent="0.25">
      <c r="B8" s="212" t="s">
        <v>154</v>
      </c>
      <c r="C8" s="207">
        <v>275</v>
      </c>
      <c r="D8" s="210">
        <v>9.9</v>
      </c>
      <c r="E8" s="207">
        <v>44</v>
      </c>
      <c r="F8" s="210">
        <v>2.1</v>
      </c>
      <c r="G8" s="207">
        <v>319</v>
      </c>
      <c r="H8" s="210">
        <v>6.6</v>
      </c>
    </row>
    <row r="9" spans="2:10" ht="42.75" customHeight="1" x14ac:dyDescent="0.25">
      <c r="B9" s="212" t="s">
        <v>155</v>
      </c>
      <c r="C9" s="207">
        <v>166</v>
      </c>
      <c r="D9" s="210">
        <v>6</v>
      </c>
      <c r="E9" s="207">
        <v>28</v>
      </c>
      <c r="F9" s="210">
        <v>1.4</v>
      </c>
      <c r="G9" s="207">
        <v>194</v>
      </c>
      <c r="H9" s="210">
        <v>4</v>
      </c>
    </row>
    <row r="10" spans="2:10" ht="42.75" customHeight="1" x14ac:dyDescent="0.25">
      <c r="B10" s="212" t="s">
        <v>156</v>
      </c>
      <c r="C10" s="207">
        <v>133</v>
      </c>
      <c r="D10" s="210">
        <v>4.8</v>
      </c>
      <c r="E10" s="207">
        <v>31</v>
      </c>
      <c r="F10" s="210">
        <v>1.5</v>
      </c>
      <c r="G10" s="207">
        <v>164</v>
      </c>
      <c r="H10" s="210">
        <v>3.4</v>
      </c>
    </row>
    <row r="11" spans="2:10" ht="42.75" customHeight="1" x14ac:dyDescent="0.25">
      <c r="B11" s="212" t="s">
        <v>157</v>
      </c>
      <c r="C11" s="207">
        <v>23</v>
      </c>
      <c r="D11" s="210">
        <v>0.8</v>
      </c>
      <c r="E11" s="207">
        <v>7</v>
      </c>
      <c r="F11" s="210">
        <v>0.3</v>
      </c>
      <c r="G11" s="207">
        <v>30</v>
      </c>
      <c r="H11" s="210">
        <v>0.6</v>
      </c>
      <c r="J11" s="293"/>
    </row>
    <row r="12" spans="2:10" ht="42.75" customHeight="1" x14ac:dyDescent="0.25">
      <c r="B12" s="212" t="s">
        <v>158</v>
      </c>
      <c r="C12" s="207">
        <v>263</v>
      </c>
      <c r="D12" s="210">
        <v>9.5</v>
      </c>
      <c r="E12" s="207">
        <v>223</v>
      </c>
      <c r="F12" s="210">
        <v>10.8</v>
      </c>
      <c r="G12" s="207">
        <v>486</v>
      </c>
      <c r="H12" s="210">
        <v>10.1</v>
      </c>
    </row>
    <row r="13" spans="2:10" ht="42.75" customHeight="1" x14ac:dyDescent="0.25">
      <c r="B13" s="212" t="s">
        <v>159</v>
      </c>
      <c r="C13" s="207">
        <v>228</v>
      </c>
      <c r="D13" s="210">
        <v>8.1999999999999993</v>
      </c>
      <c r="E13" s="207">
        <v>202</v>
      </c>
      <c r="F13" s="210">
        <v>9.8000000000000007</v>
      </c>
      <c r="G13" s="207">
        <v>430</v>
      </c>
      <c r="H13" s="210">
        <v>8.9</v>
      </c>
    </row>
    <row r="14" spans="2:10" ht="42.75" customHeight="1" x14ac:dyDescent="0.25">
      <c r="B14" s="212" t="s">
        <v>160</v>
      </c>
      <c r="C14" s="207">
        <v>35</v>
      </c>
      <c r="D14" s="210">
        <v>1.3</v>
      </c>
      <c r="E14" s="207">
        <v>21</v>
      </c>
      <c r="F14" s="210">
        <v>1</v>
      </c>
      <c r="G14" s="207">
        <v>56</v>
      </c>
      <c r="H14" s="210">
        <v>1.2</v>
      </c>
    </row>
    <row r="15" spans="2:10" ht="42.75" customHeight="1" x14ac:dyDescent="0.25">
      <c r="B15" s="212" t="s">
        <v>161</v>
      </c>
      <c r="C15" s="207">
        <v>236</v>
      </c>
      <c r="D15" s="210">
        <v>8.5</v>
      </c>
      <c r="E15" s="207">
        <v>243</v>
      </c>
      <c r="F15" s="210">
        <v>11.8</v>
      </c>
      <c r="G15" s="207">
        <v>479</v>
      </c>
      <c r="H15" s="210">
        <v>9.9</v>
      </c>
    </row>
    <row r="16" spans="2:10" ht="42.75" customHeight="1" x14ac:dyDescent="0.25">
      <c r="B16" s="212" t="s">
        <v>162</v>
      </c>
      <c r="C16" s="207">
        <v>137</v>
      </c>
      <c r="D16" s="210">
        <v>5</v>
      </c>
      <c r="E16" s="207">
        <v>108</v>
      </c>
      <c r="F16" s="210">
        <v>5.2</v>
      </c>
      <c r="G16" s="207">
        <v>245</v>
      </c>
      <c r="H16" s="210">
        <v>5.0999999999999996</v>
      </c>
    </row>
    <row r="17" spans="2:8" ht="42.75" customHeight="1" x14ac:dyDescent="0.25">
      <c r="B17" s="212" t="s">
        <v>163</v>
      </c>
      <c r="C17" s="207">
        <v>51</v>
      </c>
      <c r="D17" s="210">
        <v>1.8</v>
      </c>
      <c r="E17" s="207">
        <v>13</v>
      </c>
      <c r="F17" s="210">
        <v>0.6</v>
      </c>
      <c r="G17" s="207">
        <v>64</v>
      </c>
      <c r="H17" s="210">
        <v>1.3</v>
      </c>
    </row>
    <row r="18" spans="2:8" ht="42.75" customHeight="1" x14ac:dyDescent="0.25">
      <c r="B18" s="212" t="s">
        <v>164</v>
      </c>
      <c r="C18" s="207">
        <v>42</v>
      </c>
      <c r="D18" s="210">
        <v>1.5</v>
      </c>
      <c r="E18" s="207">
        <v>68</v>
      </c>
      <c r="F18" s="210">
        <v>3.3</v>
      </c>
      <c r="G18" s="207">
        <v>110</v>
      </c>
      <c r="H18" s="210">
        <v>2.2999999999999998</v>
      </c>
    </row>
    <row r="19" spans="2:8" ht="42.75" customHeight="1" x14ac:dyDescent="0.25">
      <c r="B19" s="212" t="s">
        <v>165</v>
      </c>
      <c r="C19" s="207">
        <v>61</v>
      </c>
      <c r="D19" s="210">
        <v>2.2000000000000002</v>
      </c>
      <c r="E19" s="207">
        <v>50</v>
      </c>
      <c r="F19" s="210">
        <v>2.4</v>
      </c>
      <c r="G19" s="207">
        <v>111</v>
      </c>
      <c r="H19" s="210">
        <v>2.2999999999999998</v>
      </c>
    </row>
    <row r="20" spans="2:8" ht="42.75" customHeight="1" x14ac:dyDescent="0.25">
      <c r="B20" s="212" t="s">
        <v>166</v>
      </c>
      <c r="C20" s="207">
        <v>201</v>
      </c>
      <c r="D20" s="210">
        <v>7.3</v>
      </c>
      <c r="E20" s="207">
        <v>3</v>
      </c>
      <c r="F20" s="210">
        <v>0.1</v>
      </c>
      <c r="G20" s="207">
        <v>204</v>
      </c>
      <c r="H20" s="210">
        <v>4.2</v>
      </c>
    </row>
    <row r="21" spans="2:8" ht="42.75" customHeight="1" x14ac:dyDescent="0.25">
      <c r="B21" s="212" t="s">
        <v>167</v>
      </c>
      <c r="C21" s="207">
        <v>35</v>
      </c>
      <c r="D21" s="210">
        <v>1.3</v>
      </c>
      <c r="E21" s="207">
        <v>107</v>
      </c>
      <c r="F21" s="210">
        <v>5.2</v>
      </c>
      <c r="G21" s="207">
        <v>142</v>
      </c>
      <c r="H21" s="210">
        <v>2.9</v>
      </c>
    </row>
    <row r="22" spans="2:8" ht="42.75" customHeight="1" x14ac:dyDescent="0.25">
      <c r="B22" s="212" t="s">
        <v>168</v>
      </c>
      <c r="C22" s="207">
        <v>30</v>
      </c>
      <c r="D22" s="210">
        <v>1.1000000000000001</v>
      </c>
      <c r="E22" s="207">
        <v>13</v>
      </c>
      <c r="F22" s="210">
        <v>0.6</v>
      </c>
      <c r="G22" s="207">
        <v>43</v>
      </c>
      <c r="H22" s="210">
        <v>0.9</v>
      </c>
    </row>
    <row r="23" spans="2:8" ht="42.75" customHeight="1" x14ac:dyDescent="0.25">
      <c r="B23" s="212" t="s">
        <v>169</v>
      </c>
      <c r="C23" s="207">
        <v>21</v>
      </c>
      <c r="D23" s="210">
        <v>0.8</v>
      </c>
      <c r="E23" s="207">
        <v>21</v>
      </c>
      <c r="F23" s="210">
        <v>1</v>
      </c>
      <c r="G23" s="207">
        <v>42</v>
      </c>
      <c r="H23" s="210">
        <v>0.9</v>
      </c>
    </row>
    <row r="24" spans="2:8" ht="42.75" customHeight="1" x14ac:dyDescent="0.25">
      <c r="B24" s="212" t="s">
        <v>170</v>
      </c>
      <c r="C24" s="207">
        <v>10</v>
      </c>
      <c r="D24" s="210">
        <v>0.4</v>
      </c>
      <c r="E24" s="207">
        <v>29</v>
      </c>
      <c r="F24" s="210">
        <v>1.4</v>
      </c>
      <c r="G24" s="207">
        <v>39</v>
      </c>
      <c r="H24" s="210">
        <v>0.8</v>
      </c>
    </row>
    <row r="25" spans="2:8" ht="42.75" customHeight="1" x14ac:dyDescent="0.25">
      <c r="B25" s="212" t="s">
        <v>171</v>
      </c>
      <c r="C25" s="207">
        <v>390</v>
      </c>
      <c r="D25" s="210">
        <v>14.1</v>
      </c>
      <c r="E25" s="207">
        <v>452</v>
      </c>
      <c r="F25" s="210">
        <v>22</v>
      </c>
      <c r="G25" s="207">
        <v>842</v>
      </c>
      <c r="H25" s="210">
        <v>17.5</v>
      </c>
    </row>
    <row r="26" spans="2:8" ht="42.75" customHeight="1" x14ac:dyDescent="0.25">
      <c r="B26" s="212" t="s">
        <v>172</v>
      </c>
      <c r="C26" s="207">
        <v>118</v>
      </c>
      <c r="D26" s="210">
        <v>4.3</v>
      </c>
      <c r="E26" s="207">
        <v>69</v>
      </c>
      <c r="F26" s="210">
        <v>3.4</v>
      </c>
      <c r="G26" s="207">
        <v>187</v>
      </c>
      <c r="H26" s="210">
        <v>3.9</v>
      </c>
    </row>
    <row r="27" spans="2:8" ht="42.75" customHeight="1" x14ac:dyDescent="0.25">
      <c r="B27" s="212" t="s">
        <v>173</v>
      </c>
      <c r="C27" s="207">
        <v>108</v>
      </c>
      <c r="D27" s="210">
        <v>3.9</v>
      </c>
      <c r="E27" s="207">
        <v>11</v>
      </c>
      <c r="F27" s="210">
        <v>0.5</v>
      </c>
      <c r="G27" s="207">
        <v>119</v>
      </c>
      <c r="H27" s="210">
        <v>2.5</v>
      </c>
    </row>
    <row r="28" spans="2:8" ht="42.75" customHeight="1" x14ac:dyDescent="0.25">
      <c r="B28" s="212" t="s">
        <v>174</v>
      </c>
      <c r="C28" s="207">
        <v>2561</v>
      </c>
      <c r="D28" s="210">
        <v>92.7</v>
      </c>
      <c r="E28" s="207">
        <v>1786</v>
      </c>
      <c r="F28" s="210">
        <v>86.7</v>
      </c>
      <c r="G28" s="207">
        <v>4347</v>
      </c>
      <c r="H28" s="210">
        <v>90.1</v>
      </c>
    </row>
    <row r="29" spans="2:8" x14ac:dyDescent="0.25">
      <c r="B29" s="212" t="s">
        <v>175</v>
      </c>
      <c r="C29" s="207">
        <v>203</v>
      </c>
      <c r="D29" s="210">
        <v>7.3</v>
      </c>
      <c r="E29" s="207">
        <v>273</v>
      </c>
      <c r="F29" s="210">
        <v>13.3</v>
      </c>
      <c r="G29" s="207">
        <v>476</v>
      </c>
      <c r="H29" s="210">
        <v>9.9</v>
      </c>
    </row>
    <row r="30" spans="2:8" x14ac:dyDescent="0.25">
      <c r="B30" s="187" t="s">
        <v>176</v>
      </c>
      <c r="C30" s="190">
        <v>2764</v>
      </c>
      <c r="D30" s="189">
        <v>100</v>
      </c>
      <c r="E30" s="190">
        <v>2059</v>
      </c>
      <c r="F30" s="191">
        <v>100</v>
      </c>
      <c r="G30" s="190">
        <v>4823</v>
      </c>
      <c r="H30" s="191">
        <v>100</v>
      </c>
    </row>
    <row r="31" spans="2:8" ht="16.5" customHeight="1" x14ac:dyDescent="0.25">
      <c r="B31" s="384" t="s">
        <v>177</v>
      </c>
      <c r="C31" s="385"/>
      <c r="D31" s="385"/>
      <c r="E31" s="385"/>
      <c r="F31" s="385"/>
      <c r="G31" s="385"/>
      <c r="H31" s="385"/>
    </row>
    <row r="32" spans="2:8" ht="16.5" customHeight="1" x14ac:dyDescent="0.3">
      <c r="B32" s="376" t="s">
        <v>178</v>
      </c>
      <c r="C32" s="381"/>
      <c r="D32" s="381"/>
      <c r="E32" s="381"/>
      <c r="F32" s="381"/>
      <c r="G32" s="381"/>
      <c r="H32" s="381"/>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workbookViewId="0">
      <selection activeCell="N9" sqref="N9"/>
    </sheetView>
  </sheetViews>
  <sheetFormatPr defaultRowHeight="15" x14ac:dyDescent="0.25"/>
  <sheetData>
    <row r="2" spans="2:10" x14ac:dyDescent="0.25">
      <c r="B2" s="177" t="s">
        <v>279</v>
      </c>
      <c r="C2" s="240"/>
      <c r="D2" s="240"/>
      <c r="E2" s="240"/>
      <c r="F2" s="240"/>
      <c r="G2" s="240"/>
      <c r="H2" s="240"/>
      <c r="I2" s="240"/>
      <c r="J2" s="240"/>
    </row>
    <row r="3" spans="2:10" x14ac:dyDescent="0.25">
      <c r="B3" s="261" t="s">
        <v>179</v>
      </c>
      <c r="C3" s="240"/>
      <c r="D3" s="240"/>
      <c r="E3" s="240"/>
      <c r="F3" s="240"/>
      <c r="G3" s="240"/>
      <c r="H3" s="240"/>
      <c r="I3" s="240"/>
      <c r="J3" s="240"/>
    </row>
    <row r="4" spans="2:10" ht="15" customHeight="1" x14ac:dyDescent="0.25">
      <c r="B4" s="356" t="s">
        <v>180</v>
      </c>
      <c r="C4" s="386" t="s">
        <v>5</v>
      </c>
      <c r="D4" s="386"/>
      <c r="E4" s="386"/>
      <c r="F4" s="386"/>
      <c r="G4" s="387" t="s">
        <v>6</v>
      </c>
      <c r="H4" s="387"/>
      <c r="I4" s="387"/>
      <c r="J4" s="387"/>
    </row>
    <row r="5" spans="2:10" ht="27" x14ac:dyDescent="0.25">
      <c r="B5" s="357"/>
      <c r="C5" s="172" t="s">
        <v>181</v>
      </c>
      <c r="D5" s="172" t="s">
        <v>182</v>
      </c>
      <c r="E5" s="172" t="s">
        <v>183</v>
      </c>
      <c r="F5" s="173" t="s">
        <v>50</v>
      </c>
      <c r="G5" s="172" t="s">
        <v>181</v>
      </c>
      <c r="H5" s="172" t="s">
        <v>182</v>
      </c>
      <c r="I5" s="172" t="s">
        <v>183</v>
      </c>
      <c r="J5" s="173" t="s">
        <v>50</v>
      </c>
    </row>
    <row r="6" spans="2:10" ht="15" customHeight="1" x14ac:dyDescent="0.25">
      <c r="B6" s="174"/>
      <c r="C6" s="388" t="s">
        <v>184</v>
      </c>
      <c r="D6" s="388"/>
      <c r="E6" s="388"/>
      <c r="F6" s="388"/>
      <c r="G6" s="388"/>
      <c r="H6" s="388"/>
      <c r="I6" s="388"/>
      <c r="J6" s="388"/>
    </row>
    <row r="7" spans="2:10" x14ac:dyDescent="0.25">
      <c r="B7" s="175" t="s">
        <v>185</v>
      </c>
      <c r="C7" s="180" t="s">
        <v>38</v>
      </c>
      <c r="D7" s="108">
        <v>1</v>
      </c>
      <c r="E7" s="180">
        <v>1</v>
      </c>
      <c r="F7" s="108">
        <v>2</v>
      </c>
      <c r="G7" s="207">
        <v>22</v>
      </c>
      <c r="H7" s="208">
        <v>197</v>
      </c>
      <c r="I7" s="207">
        <v>44</v>
      </c>
      <c r="J7" s="208">
        <v>263</v>
      </c>
    </row>
    <row r="8" spans="2:10" x14ac:dyDescent="0.25">
      <c r="B8" s="175" t="s">
        <v>186</v>
      </c>
      <c r="C8" s="180">
        <v>12</v>
      </c>
      <c r="D8" s="108">
        <v>6</v>
      </c>
      <c r="E8" s="180">
        <v>1</v>
      </c>
      <c r="F8" s="108">
        <v>19</v>
      </c>
      <c r="G8" s="207">
        <v>839</v>
      </c>
      <c r="H8" s="208">
        <v>475</v>
      </c>
      <c r="I8" s="207">
        <v>90</v>
      </c>
      <c r="J8" s="208">
        <v>1404</v>
      </c>
    </row>
    <row r="9" spans="2:10" x14ac:dyDescent="0.25">
      <c r="B9" s="175" t="s">
        <v>187</v>
      </c>
      <c r="C9" s="180">
        <v>9</v>
      </c>
      <c r="D9" s="108">
        <v>0</v>
      </c>
      <c r="E9" s="180">
        <v>1</v>
      </c>
      <c r="F9" s="108">
        <v>10</v>
      </c>
      <c r="G9" s="207">
        <v>985</v>
      </c>
      <c r="H9" s="208">
        <v>266</v>
      </c>
      <c r="I9" s="207">
        <v>46</v>
      </c>
      <c r="J9" s="208">
        <v>1297</v>
      </c>
    </row>
    <row r="10" spans="2:10" x14ac:dyDescent="0.25">
      <c r="B10" s="175" t="s">
        <v>188</v>
      </c>
      <c r="C10" s="180">
        <v>22</v>
      </c>
      <c r="D10" s="108">
        <v>1</v>
      </c>
      <c r="E10" s="180">
        <v>3</v>
      </c>
      <c r="F10" s="108">
        <v>26</v>
      </c>
      <c r="G10" s="207">
        <v>1133</v>
      </c>
      <c r="H10" s="208">
        <v>297</v>
      </c>
      <c r="I10" s="207">
        <v>140</v>
      </c>
      <c r="J10" s="208">
        <v>1570</v>
      </c>
    </row>
    <row r="11" spans="2:10" x14ac:dyDescent="0.25">
      <c r="B11" s="175" t="s">
        <v>189</v>
      </c>
      <c r="C11" s="180">
        <v>9</v>
      </c>
      <c r="D11" s="108">
        <v>1</v>
      </c>
      <c r="E11" s="180">
        <v>4</v>
      </c>
      <c r="F11" s="108">
        <v>14</v>
      </c>
      <c r="G11" s="207">
        <v>400</v>
      </c>
      <c r="H11" s="208">
        <v>174</v>
      </c>
      <c r="I11" s="207">
        <v>175</v>
      </c>
      <c r="J11" s="208">
        <v>749</v>
      </c>
    </row>
    <row r="12" spans="2:10" ht="27" x14ac:dyDescent="0.25">
      <c r="B12" s="175" t="s">
        <v>190</v>
      </c>
      <c r="C12" s="180" t="s">
        <v>38</v>
      </c>
      <c r="D12" s="108" t="s">
        <v>38</v>
      </c>
      <c r="E12" s="180" t="s">
        <v>38</v>
      </c>
      <c r="F12" s="108" t="s">
        <v>38</v>
      </c>
      <c r="G12" s="207">
        <v>34</v>
      </c>
      <c r="H12" s="208">
        <v>54</v>
      </c>
      <c r="I12" s="207">
        <v>3</v>
      </c>
      <c r="J12" s="208">
        <v>91</v>
      </c>
    </row>
    <row r="13" spans="2:10" x14ac:dyDescent="0.25">
      <c r="B13" s="176" t="s">
        <v>191</v>
      </c>
      <c r="C13" s="188">
        <v>52</v>
      </c>
      <c r="D13" s="188">
        <v>9</v>
      </c>
      <c r="E13" s="188">
        <v>10</v>
      </c>
      <c r="F13" s="188">
        <v>71</v>
      </c>
      <c r="G13" s="190">
        <v>3413</v>
      </c>
      <c r="H13" s="190">
        <v>1463</v>
      </c>
      <c r="I13" s="190">
        <v>498</v>
      </c>
      <c r="J13" s="190">
        <v>5374</v>
      </c>
    </row>
    <row r="14" spans="2:10" ht="15" customHeight="1" x14ac:dyDescent="0.25">
      <c r="B14" s="174"/>
      <c r="C14" s="388" t="s">
        <v>192</v>
      </c>
      <c r="D14" s="388"/>
      <c r="E14" s="388"/>
      <c r="F14" s="388"/>
      <c r="G14" s="388"/>
      <c r="H14" s="388"/>
      <c r="I14" s="388"/>
      <c r="J14" s="388"/>
    </row>
    <row r="15" spans="2:10" x14ac:dyDescent="0.25">
      <c r="B15" s="175" t="s">
        <v>185</v>
      </c>
      <c r="C15" s="209">
        <v>0</v>
      </c>
      <c r="D15" s="210">
        <v>11.111111111111111</v>
      </c>
      <c r="E15" s="209">
        <v>10</v>
      </c>
      <c r="F15" s="210">
        <v>2.8169014084507045</v>
      </c>
      <c r="G15" s="209">
        <v>0.64459419865221212</v>
      </c>
      <c r="H15" s="210">
        <v>13.465481886534519</v>
      </c>
      <c r="I15" s="209">
        <v>8.8353413654618471</v>
      </c>
      <c r="J15" s="210">
        <v>4.8939337551172306</v>
      </c>
    </row>
    <row r="16" spans="2:10" x14ac:dyDescent="0.25">
      <c r="B16" s="175" t="s">
        <v>186</v>
      </c>
      <c r="C16" s="209">
        <v>23.076923076923077</v>
      </c>
      <c r="D16" s="210">
        <v>66.666666666666657</v>
      </c>
      <c r="E16" s="209">
        <v>10</v>
      </c>
      <c r="F16" s="210">
        <v>26.760563380281688</v>
      </c>
      <c r="G16" s="209">
        <v>24.582478757691181</v>
      </c>
      <c r="H16" s="210">
        <v>32.467532467532465</v>
      </c>
      <c r="I16" s="209">
        <v>18.072289156626507</v>
      </c>
      <c r="J16" s="210">
        <v>26.125790844808339</v>
      </c>
    </row>
    <row r="17" spans="2:10" x14ac:dyDescent="0.25">
      <c r="B17" s="175" t="s">
        <v>187</v>
      </c>
      <c r="C17" s="209">
        <v>17.307692307692307</v>
      </c>
      <c r="D17" s="210">
        <v>0</v>
      </c>
      <c r="E17" s="209">
        <v>10</v>
      </c>
      <c r="F17" s="210">
        <v>14.084507042253522</v>
      </c>
      <c r="G17" s="209">
        <v>28.860240257837678</v>
      </c>
      <c r="H17" s="210">
        <v>18.181818181818183</v>
      </c>
      <c r="I17" s="209">
        <v>9.236947791164658</v>
      </c>
      <c r="J17" s="210">
        <v>24.134722739114252</v>
      </c>
    </row>
    <row r="18" spans="2:10" x14ac:dyDescent="0.25">
      <c r="B18" s="175" t="s">
        <v>188</v>
      </c>
      <c r="C18" s="209">
        <v>42.307692307692307</v>
      </c>
      <c r="D18" s="210">
        <v>11.111111111111111</v>
      </c>
      <c r="E18" s="209">
        <v>30</v>
      </c>
      <c r="F18" s="210">
        <v>36.619718309859159</v>
      </c>
      <c r="G18" s="209">
        <v>33.196601230588925</v>
      </c>
      <c r="H18" s="210">
        <v>20.300751879699249</v>
      </c>
      <c r="I18" s="209">
        <v>28.112449799196789</v>
      </c>
      <c r="J18" s="210">
        <v>29.214737625604766</v>
      </c>
    </row>
    <row r="19" spans="2:10" x14ac:dyDescent="0.25">
      <c r="B19" s="175" t="s">
        <v>189</v>
      </c>
      <c r="C19" s="209">
        <v>17.307692307692307</v>
      </c>
      <c r="D19" s="210">
        <v>11.111111111111111</v>
      </c>
      <c r="E19" s="209">
        <v>40</v>
      </c>
      <c r="F19" s="210">
        <v>19.718309859154928</v>
      </c>
      <c r="G19" s="209">
        <v>11.719894520949312</v>
      </c>
      <c r="H19" s="210">
        <v>11.89336978810663</v>
      </c>
      <c r="I19" s="209">
        <v>35.140562248995984</v>
      </c>
      <c r="J19" s="210">
        <v>13.937476739858578</v>
      </c>
    </row>
    <row r="20" spans="2:10" ht="27" x14ac:dyDescent="0.25">
      <c r="B20" s="175" t="s">
        <v>190</v>
      </c>
      <c r="C20" s="209" t="s">
        <v>38</v>
      </c>
      <c r="D20" s="210" t="s">
        <v>38</v>
      </c>
      <c r="E20" s="209" t="s">
        <v>38</v>
      </c>
      <c r="F20" s="210" t="s">
        <v>38</v>
      </c>
      <c r="G20" s="209">
        <v>0.99619103428069145</v>
      </c>
      <c r="H20" s="210">
        <v>3.6910457963089538</v>
      </c>
      <c r="I20" s="209">
        <v>0.60240963855421692</v>
      </c>
      <c r="J20" s="210">
        <v>1.6933382954968366</v>
      </c>
    </row>
    <row r="21" spans="2:10" x14ac:dyDescent="0.25">
      <c r="B21" s="176" t="s">
        <v>191</v>
      </c>
      <c r="C21" s="188">
        <v>100</v>
      </c>
      <c r="D21" s="188">
        <v>100</v>
      </c>
      <c r="E21" s="188">
        <v>100</v>
      </c>
      <c r="F21" s="188">
        <v>100</v>
      </c>
      <c r="G21" s="188">
        <v>100</v>
      </c>
      <c r="H21" s="188">
        <v>100</v>
      </c>
      <c r="I21" s="188">
        <v>100</v>
      </c>
      <c r="J21" s="188">
        <v>100</v>
      </c>
    </row>
    <row r="22" spans="2:10" x14ac:dyDescent="0.25">
      <c r="B22" s="64"/>
      <c r="C22" s="64"/>
      <c r="D22" s="64"/>
      <c r="E22" s="64"/>
      <c r="F22" s="64"/>
      <c r="G22" s="64"/>
      <c r="H22" s="64"/>
      <c r="I22" s="64"/>
      <c r="J22" s="64"/>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topLeftCell="A2" workbookViewId="0">
      <selection activeCell="I18" sqref="I18"/>
    </sheetView>
  </sheetViews>
  <sheetFormatPr defaultRowHeight="15" x14ac:dyDescent="0.25"/>
  <sheetData>
    <row r="2" spans="2:7" x14ac:dyDescent="0.25">
      <c r="B2" s="177" t="s">
        <v>277</v>
      </c>
      <c r="C2" s="240"/>
      <c r="D2" s="240"/>
      <c r="E2" s="240"/>
      <c r="F2" s="240"/>
      <c r="G2" s="240"/>
    </row>
    <row r="3" spans="2:7" x14ac:dyDescent="0.25">
      <c r="B3" s="261" t="s">
        <v>251</v>
      </c>
      <c r="C3" s="240"/>
      <c r="D3" s="240"/>
      <c r="E3" s="240"/>
      <c r="F3" s="240"/>
      <c r="G3" s="240"/>
    </row>
    <row r="4" spans="2:7" x14ac:dyDescent="0.25">
      <c r="B4" s="352" t="s">
        <v>193</v>
      </c>
      <c r="C4" s="316" t="s">
        <v>5</v>
      </c>
      <c r="D4" s="316"/>
      <c r="E4" s="317" t="s">
        <v>6</v>
      </c>
      <c r="F4" s="317"/>
      <c r="G4" s="339" t="s">
        <v>194</v>
      </c>
    </row>
    <row r="5" spans="2:7" ht="27" x14ac:dyDescent="0.25">
      <c r="B5" s="353"/>
      <c r="C5" s="231" t="s">
        <v>21</v>
      </c>
      <c r="D5" s="231" t="s">
        <v>195</v>
      </c>
      <c r="E5" s="231" t="s">
        <v>196</v>
      </c>
      <c r="F5" s="231" t="s">
        <v>197</v>
      </c>
      <c r="G5" s="339"/>
    </row>
    <row r="6" spans="2:7" x14ac:dyDescent="0.25">
      <c r="B6" s="179"/>
      <c r="C6" s="389" t="s">
        <v>198</v>
      </c>
      <c r="D6" s="389"/>
      <c r="E6" s="389"/>
      <c r="F6" s="389"/>
      <c r="G6" s="179"/>
    </row>
    <row r="7" spans="2:7" x14ac:dyDescent="0.25">
      <c r="B7" s="212" t="s">
        <v>181</v>
      </c>
      <c r="C7" s="180">
        <v>46</v>
      </c>
      <c r="D7" s="210">
        <v>76.666666666666671</v>
      </c>
      <c r="E7" s="207">
        <v>2368</v>
      </c>
      <c r="F7" s="210">
        <v>75.897435897435898</v>
      </c>
      <c r="G7" s="209">
        <v>1.9055509527754766</v>
      </c>
    </row>
    <row r="8" spans="2:7" ht="27" x14ac:dyDescent="0.25">
      <c r="B8" s="212" t="s">
        <v>182</v>
      </c>
      <c r="C8" s="180">
        <v>7</v>
      </c>
      <c r="D8" s="210">
        <v>11.666666666666666</v>
      </c>
      <c r="E8" s="207">
        <v>551</v>
      </c>
      <c r="F8" s="210">
        <v>17.660256410256412</v>
      </c>
      <c r="G8" s="209">
        <v>1.2544802867383513</v>
      </c>
    </row>
    <row r="9" spans="2:7" x14ac:dyDescent="0.25">
      <c r="B9" s="212" t="s">
        <v>183</v>
      </c>
      <c r="C9" s="180">
        <v>7</v>
      </c>
      <c r="D9" s="210">
        <v>11.666666666666666</v>
      </c>
      <c r="E9" s="207">
        <v>201</v>
      </c>
      <c r="F9" s="210">
        <v>6.4423076923076916</v>
      </c>
      <c r="G9" s="209">
        <v>3.3653846153846154</v>
      </c>
    </row>
    <row r="10" spans="2:7" ht="27" x14ac:dyDescent="0.25">
      <c r="B10" s="181" t="s">
        <v>199</v>
      </c>
      <c r="C10" s="182">
        <v>60</v>
      </c>
      <c r="D10" s="183">
        <v>100</v>
      </c>
      <c r="E10" s="184">
        <v>3120</v>
      </c>
      <c r="F10" s="183">
        <v>100</v>
      </c>
      <c r="G10" s="185">
        <v>1.8867924528301887</v>
      </c>
    </row>
    <row r="11" spans="2:7" x14ac:dyDescent="0.25">
      <c r="B11" s="179"/>
      <c r="C11" s="389" t="s">
        <v>200</v>
      </c>
      <c r="D11" s="389"/>
      <c r="E11" s="389"/>
      <c r="F11" s="389"/>
      <c r="G11" s="186"/>
    </row>
    <row r="12" spans="2:7" x14ac:dyDescent="0.25">
      <c r="B12" s="212" t="s">
        <v>181</v>
      </c>
      <c r="C12" s="180">
        <v>6</v>
      </c>
      <c r="D12" s="210">
        <v>54.54545454545454</v>
      </c>
      <c r="E12" s="207">
        <v>1045</v>
      </c>
      <c r="F12" s="210">
        <v>46.362023070097599</v>
      </c>
      <c r="G12" s="209">
        <v>0.57088487155090395</v>
      </c>
    </row>
    <row r="13" spans="2:7" ht="27" x14ac:dyDescent="0.25">
      <c r="B13" s="212" t="s">
        <v>182</v>
      </c>
      <c r="C13" s="180">
        <v>2</v>
      </c>
      <c r="D13" s="210">
        <v>18.181818181818183</v>
      </c>
      <c r="E13" s="207">
        <v>912</v>
      </c>
      <c r="F13" s="210">
        <v>40.461401952085183</v>
      </c>
      <c r="G13" s="209">
        <v>0.21881838074398249</v>
      </c>
    </row>
    <row r="14" spans="2:7" x14ac:dyDescent="0.25">
      <c r="B14" s="212" t="s">
        <v>183</v>
      </c>
      <c r="C14" s="180">
        <v>3</v>
      </c>
      <c r="D14" s="210">
        <v>27.27272727272727</v>
      </c>
      <c r="E14" s="207">
        <v>297</v>
      </c>
      <c r="F14" s="210">
        <v>13.176574977817213</v>
      </c>
      <c r="G14" s="209">
        <v>1</v>
      </c>
    </row>
    <row r="15" spans="2:7" ht="27" x14ac:dyDescent="0.25">
      <c r="B15" s="181" t="s">
        <v>201</v>
      </c>
      <c r="C15" s="182">
        <v>11</v>
      </c>
      <c r="D15" s="183">
        <v>100</v>
      </c>
      <c r="E15" s="184">
        <v>2254</v>
      </c>
      <c r="F15" s="183">
        <v>100</v>
      </c>
      <c r="G15" s="185">
        <v>0.4856512141280353</v>
      </c>
    </row>
    <row r="16" spans="2:7" x14ac:dyDescent="0.25">
      <c r="B16" s="179"/>
      <c r="C16" s="389" t="s">
        <v>202</v>
      </c>
      <c r="D16" s="389"/>
      <c r="E16" s="389"/>
      <c r="F16" s="389"/>
      <c r="G16" s="186"/>
    </row>
    <row r="17" spans="2:7" x14ac:dyDescent="0.25">
      <c r="B17" s="212" t="s">
        <v>181</v>
      </c>
      <c r="C17" s="180">
        <v>52</v>
      </c>
      <c r="D17" s="210">
        <v>73.239436619718319</v>
      </c>
      <c r="E17" s="207">
        <v>3413</v>
      </c>
      <c r="F17" s="210">
        <v>63.509490137700041</v>
      </c>
      <c r="G17" s="209">
        <v>1.5007215007215007</v>
      </c>
    </row>
    <row r="18" spans="2:7" ht="27" x14ac:dyDescent="0.25">
      <c r="B18" s="212" t="s">
        <v>182</v>
      </c>
      <c r="C18" s="180">
        <v>9</v>
      </c>
      <c r="D18" s="210">
        <v>12.676056338028168</v>
      </c>
      <c r="E18" s="207">
        <v>1463</v>
      </c>
      <c r="F18" s="210">
        <v>27.223669519910683</v>
      </c>
      <c r="G18" s="209">
        <v>0.61141304347826086</v>
      </c>
    </row>
    <row r="19" spans="2:7" x14ac:dyDescent="0.25">
      <c r="B19" s="212" t="s">
        <v>183</v>
      </c>
      <c r="C19" s="180">
        <v>10</v>
      </c>
      <c r="D19" s="210">
        <v>14.084507042253522</v>
      </c>
      <c r="E19" s="180">
        <v>498</v>
      </c>
      <c r="F19" s="210">
        <v>9.2668403423892816</v>
      </c>
      <c r="G19" s="209">
        <v>1.9685039370078741</v>
      </c>
    </row>
    <row r="20" spans="2:7" x14ac:dyDescent="0.25">
      <c r="B20" s="187" t="s">
        <v>50</v>
      </c>
      <c r="C20" s="188">
        <v>71</v>
      </c>
      <c r="D20" s="189">
        <v>100</v>
      </c>
      <c r="E20" s="190">
        <v>5374</v>
      </c>
      <c r="F20" s="191">
        <v>100</v>
      </c>
      <c r="G20" s="191">
        <v>1.3039485766758494</v>
      </c>
    </row>
    <row r="21" spans="2:7" ht="24.75" customHeight="1" x14ac:dyDescent="0.25">
      <c r="B21" s="376" t="s">
        <v>203</v>
      </c>
      <c r="C21" s="295"/>
      <c r="D21" s="295"/>
      <c r="E21" s="295"/>
      <c r="F21" s="295"/>
      <c r="G21" s="295"/>
    </row>
  </sheetData>
  <mergeCells count="8">
    <mergeCell ref="C11:F11"/>
    <mergeCell ref="C16:F16"/>
    <mergeCell ref="B21:G21"/>
    <mergeCell ref="B4:B5"/>
    <mergeCell ref="C4:D4"/>
    <mergeCell ref="E4:F4"/>
    <mergeCell ref="G4:G5"/>
    <mergeCell ref="C6:F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1"/>
  <sheetViews>
    <sheetView workbookViewId="0">
      <selection activeCell="N13" sqref="N13"/>
    </sheetView>
  </sheetViews>
  <sheetFormatPr defaultRowHeight="15" x14ac:dyDescent="0.25"/>
  <cols>
    <col min="2" max="2" width="26.140625" customWidth="1"/>
    <col min="8" max="8" width="12.7109375" bestFit="1" customWidth="1"/>
  </cols>
  <sheetData>
    <row r="2" spans="2:15" x14ac:dyDescent="0.25">
      <c r="B2" s="76" t="s">
        <v>280</v>
      </c>
      <c r="C2" s="240"/>
      <c r="D2" s="240"/>
      <c r="E2" s="240"/>
      <c r="F2" s="240"/>
      <c r="G2" s="240"/>
      <c r="H2" s="240"/>
      <c r="I2" s="240"/>
      <c r="J2" s="240"/>
    </row>
    <row r="3" spans="2:15" x14ac:dyDescent="0.25">
      <c r="B3" s="235" t="s">
        <v>107</v>
      </c>
      <c r="C3" s="240"/>
      <c r="D3" s="240"/>
      <c r="E3" s="240"/>
      <c r="F3" s="240"/>
      <c r="G3" s="240"/>
      <c r="H3" s="240"/>
      <c r="I3" s="240"/>
      <c r="J3" s="240"/>
    </row>
    <row r="4" spans="2:15" ht="15" customHeight="1" x14ac:dyDescent="0.25">
      <c r="B4" s="101" t="s">
        <v>217</v>
      </c>
      <c r="C4" s="392" t="s">
        <v>4</v>
      </c>
      <c r="D4" s="392" t="s">
        <v>5</v>
      </c>
      <c r="E4" s="392" t="s">
        <v>6</v>
      </c>
      <c r="F4" s="392" t="s">
        <v>218</v>
      </c>
      <c r="G4" s="392" t="s">
        <v>219</v>
      </c>
      <c r="H4" s="392" t="s">
        <v>220</v>
      </c>
      <c r="I4" s="392" t="s">
        <v>53</v>
      </c>
      <c r="J4" s="392" t="s">
        <v>54</v>
      </c>
    </row>
    <row r="5" spans="2:15" x14ac:dyDescent="0.25">
      <c r="B5" s="91" t="s">
        <v>221</v>
      </c>
      <c r="C5" s="393"/>
      <c r="D5" s="393"/>
      <c r="E5" s="393"/>
      <c r="F5" s="393"/>
      <c r="G5" s="393"/>
      <c r="H5" s="393"/>
      <c r="I5" s="393"/>
      <c r="J5" s="393"/>
      <c r="M5" s="42"/>
      <c r="N5" s="42"/>
      <c r="O5" s="42"/>
    </row>
    <row r="6" spans="2:15" x14ac:dyDescent="0.25">
      <c r="B6" s="203" t="s">
        <v>255</v>
      </c>
      <c r="C6" s="60">
        <v>164</v>
      </c>
      <c r="D6" s="51">
        <v>1</v>
      </c>
      <c r="E6" s="60">
        <v>227</v>
      </c>
      <c r="F6" s="276">
        <v>3.7411319205237601</v>
      </c>
      <c r="G6" s="277">
        <v>2.2811780003193598</v>
      </c>
      <c r="H6" s="276">
        <v>517.82740607249502</v>
      </c>
      <c r="I6" s="277">
        <v>0.60975609756097604</v>
      </c>
      <c r="J6" s="276">
        <v>138.414634146341</v>
      </c>
      <c r="M6" s="42"/>
      <c r="N6" s="42"/>
      <c r="O6" s="42"/>
    </row>
    <row r="7" spans="2:15" x14ac:dyDescent="0.25">
      <c r="B7" s="203" t="s">
        <v>256</v>
      </c>
      <c r="C7" s="60">
        <v>270</v>
      </c>
      <c r="D7" s="51">
        <v>2</v>
      </c>
      <c r="E7" s="60">
        <v>382</v>
      </c>
      <c r="F7" s="276">
        <v>4.4242712242122302</v>
      </c>
      <c r="G7" s="277">
        <v>3.2772379438609098</v>
      </c>
      <c r="H7" s="276">
        <v>625.95244727743398</v>
      </c>
      <c r="I7" s="277">
        <v>0.74074074074074103</v>
      </c>
      <c r="J7" s="276">
        <v>141.48148148148101</v>
      </c>
      <c r="M7" s="42"/>
      <c r="N7" s="42"/>
      <c r="O7" s="42"/>
    </row>
    <row r="8" spans="2:15" x14ac:dyDescent="0.25">
      <c r="B8" s="202" t="s">
        <v>257</v>
      </c>
      <c r="C8" s="278">
        <v>463</v>
      </c>
      <c r="D8" s="279">
        <v>7</v>
      </c>
      <c r="E8" s="278">
        <v>669</v>
      </c>
      <c r="F8" s="280">
        <v>3.6588064230623298</v>
      </c>
      <c r="G8" s="281">
        <v>5.5316727778480201</v>
      </c>
      <c r="H8" s="280">
        <v>528.66986976861801</v>
      </c>
      <c r="I8" s="281">
        <v>1.5118790496760299</v>
      </c>
      <c r="J8" s="280">
        <v>144.49244060475201</v>
      </c>
      <c r="M8" s="42"/>
      <c r="N8" s="42"/>
      <c r="O8" s="42"/>
    </row>
    <row r="9" spans="2:15" x14ac:dyDescent="0.25">
      <c r="B9" s="202" t="s">
        <v>258</v>
      </c>
      <c r="C9" s="278">
        <v>86</v>
      </c>
      <c r="D9" s="279">
        <v>2</v>
      </c>
      <c r="E9" s="278">
        <v>121</v>
      </c>
      <c r="F9" s="280">
        <v>2.3916459251637301</v>
      </c>
      <c r="G9" s="281">
        <v>5.56196726782263</v>
      </c>
      <c r="H9" s="280">
        <v>336.49901970326903</v>
      </c>
      <c r="I9" s="281">
        <v>2.32558139534884</v>
      </c>
      <c r="J9" s="280">
        <v>140.697674418605</v>
      </c>
      <c r="N9" s="42"/>
    </row>
    <row r="10" spans="2:15" x14ac:dyDescent="0.25">
      <c r="B10" s="203" t="s">
        <v>259</v>
      </c>
      <c r="C10" s="60">
        <v>32</v>
      </c>
      <c r="D10" s="51">
        <v>0</v>
      </c>
      <c r="E10" s="60">
        <v>49</v>
      </c>
      <c r="F10" s="276">
        <v>1.1965748046217699</v>
      </c>
      <c r="G10" s="277">
        <v>0</v>
      </c>
      <c r="H10" s="276">
        <v>183.22551695770801</v>
      </c>
      <c r="I10" s="277">
        <v>0</v>
      </c>
      <c r="J10" s="276">
        <v>153.125</v>
      </c>
      <c r="N10" s="42"/>
    </row>
    <row r="11" spans="2:15" x14ac:dyDescent="0.25">
      <c r="B11" s="202" t="s">
        <v>260</v>
      </c>
      <c r="C11" s="278">
        <v>531</v>
      </c>
      <c r="D11" s="279">
        <v>6</v>
      </c>
      <c r="E11" s="278">
        <v>684</v>
      </c>
      <c r="F11" s="280">
        <v>3.4536809995512199</v>
      </c>
      <c r="G11" s="281">
        <v>3.9024644062725602</v>
      </c>
      <c r="H11" s="280">
        <v>444.88094231507199</v>
      </c>
      <c r="I11" s="281">
        <v>1.1299435028248599</v>
      </c>
      <c r="J11" s="280">
        <v>128.813559322034</v>
      </c>
      <c r="M11" s="42"/>
      <c r="N11" s="42"/>
    </row>
    <row r="12" spans="2:15" x14ac:dyDescent="0.25">
      <c r="B12" s="203" t="s">
        <v>261</v>
      </c>
      <c r="C12" s="60">
        <v>154</v>
      </c>
      <c r="D12" s="51">
        <v>3</v>
      </c>
      <c r="E12" s="60">
        <v>214</v>
      </c>
      <c r="F12" s="276">
        <v>2.1862112533094802</v>
      </c>
      <c r="G12" s="277">
        <v>4.2588530908626296</v>
      </c>
      <c r="H12" s="276">
        <v>303.79818714820101</v>
      </c>
      <c r="I12" s="277">
        <v>1.94805194805195</v>
      </c>
      <c r="J12" s="276">
        <v>138.96103896103901</v>
      </c>
      <c r="M12" s="42"/>
      <c r="N12" s="42"/>
    </row>
    <row r="13" spans="2:15" x14ac:dyDescent="0.25">
      <c r="B13" s="203" t="s">
        <v>262</v>
      </c>
      <c r="C13" s="60">
        <v>87</v>
      </c>
      <c r="D13" s="51">
        <v>2</v>
      </c>
      <c r="E13" s="60">
        <v>125</v>
      </c>
      <c r="F13" s="276">
        <v>3.01742824937137</v>
      </c>
      <c r="G13" s="277">
        <v>6.93661666522154</v>
      </c>
      <c r="H13" s="276">
        <v>433.53854157634601</v>
      </c>
      <c r="I13" s="277">
        <v>2.29885057471264</v>
      </c>
      <c r="J13" s="276">
        <v>143.67816091954001</v>
      </c>
      <c r="L13" s="42"/>
      <c r="M13" s="42"/>
    </row>
    <row r="14" spans="2:15" x14ac:dyDescent="0.25">
      <c r="B14" s="202" t="s">
        <v>263</v>
      </c>
      <c r="C14" s="278">
        <v>111</v>
      </c>
      <c r="D14" s="279">
        <v>1</v>
      </c>
      <c r="E14" s="278">
        <v>151</v>
      </c>
      <c r="F14" s="280">
        <v>3.5138814144164101</v>
      </c>
      <c r="G14" s="281">
        <v>3.1656589319066799</v>
      </c>
      <c r="H14" s="280">
        <v>478.014498717908</v>
      </c>
      <c r="I14" s="281">
        <v>0.90090090090090102</v>
      </c>
      <c r="J14" s="280">
        <v>136.03603603603599</v>
      </c>
      <c r="L14" s="42"/>
      <c r="M14" s="42"/>
    </row>
    <row r="15" spans="2:15" x14ac:dyDescent="0.25">
      <c r="B15" s="202" t="s">
        <v>264</v>
      </c>
      <c r="C15" s="278">
        <v>57</v>
      </c>
      <c r="D15" s="279">
        <v>0</v>
      </c>
      <c r="E15" s="278">
        <v>108</v>
      </c>
      <c r="F15" s="280">
        <v>2.0496224379719501</v>
      </c>
      <c r="G15" s="281">
        <v>0</v>
      </c>
      <c r="H15" s="280">
        <v>388.34951456310603</v>
      </c>
      <c r="I15" s="281">
        <v>0</v>
      </c>
      <c r="J15" s="280">
        <v>189.47368421052599</v>
      </c>
      <c r="L15" s="42"/>
    </row>
    <row r="16" spans="2:15" x14ac:dyDescent="0.25">
      <c r="B16" s="203" t="s">
        <v>265</v>
      </c>
      <c r="C16" s="60">
        <v>69</v>
      </c>
      <c r="D16" s="260">
        <v>1</v>
      </c>
      <c r="E16" s="60">
        <v>102</v>
      </c>
      <c r="F16" s="276">
        <v>2.6128940641863099</v>
      </c>
      <c r="G16" s="282">
        <v>3.7868029915743602</v>
      </c>
      <c r="H16" s="276">
        <v>386.253905140585</v>
      </c>
      <c r="I16" s="282">
        <v>1.4492753623188399</v>
      </c>
      <c r="J16" s="276">
        <v>147.826086956522</v>
      </c>
      <c r="L16" s="42"/>
    </row>
    <row r="17" spans="2:12" x14ac:dyDescent="0.25">
      <c r="B17" s="202" t="s">
        <v>281</v>
      </c>
      <c r="C17" s="222">
        <v>2024</v>
      </c>
      <c r="D17" s="205">
        <v>25</v>
      </c>
      <c r="E17" s="222">
        <v>2832</v>
      </c>
      <c r="F17" s="283">
        <v>1.2378958828035529</v>
      </c>
      <c r="G17" s="284">
        <v>1.5290215943719772</v>
      </c>
      <c r="H17" s="285">
        <v>173.20756621045757</v>
      </c>
      <c r="I17" s="286">
        <v>1.2351778656126482</v>
      </c>
      <c r="J17" s="283">
        <v>139.92094861660078</v>
      </c>
      <c r="L17" s="42"/>
    </row>
    <row r="18" spans="2:12" x14ac:dyDescent="0.25">
      <c r="B18" s="202" t="s">
        <v>222</v>
      </c>
      <c r="C18" s="222">
        <v>1609</v>
      </c>
      <c r="D18" s="205">
        <v>46</v>
      </c>
      <c r="E18" s="222">
        <v>2542</v>
      </c>
      <c r="F18" s="283">
        <v>0.98407829813780456</v>
      </c>
      <c r="G18" s="284">
        <v>2.8133997336444385</v>
      </c>
      <c r="H18" s="285">
        <v>155.47091571574265</v>
      </c>
      <c r="I18" s="286">
        <v>2.858918582970789</v>
      </c>
      <c r="J18" s="283">
        <v>157.98632691112493</v>
      </c>
    </row>
    <row r="19" spans="2:12" x14ac:dyDescent="0.25">
      <c r="B19" s="187" t="s">
        <v>232</v>
      </c>
      <c r="C19" s="190">
        <v>3633</v>
      </c>
      <c r="D19" s="90">
        <v>71</v>
      </c>
      <c r="E19" s="190">
        <v>5374</v>
      </c>
      <c r="F19" s="30">
        <v>2.2219741809413578</v>
      </c>
      <c r="G19" s="30">
        <v>4.3424213280164157</v>
      </c>
      <c r="H19" s="191">
        <v>328.67848192620022</v>
      </c>
      <c r="I19" s="189">
        <v>1.9543077346545554</v>
      </c>
      <c r="J19" s="30">
        <v>147.92182769061381</v>
      </c>
    </row>
    <row r="20" spans="2:12" ht="15" customHeight="1" x14ac:dyDescent="0.25">
      <c r="B20" s="390" t="s">
        <v>59</v>
      </c>
      <c r="C20" s="390"/>
      <c r="D20" s="390"/>
      <c r="E20" s="390"/>
      <c r="F20" s="390"/>
      <c r="G20" s="390"/>
      <c r="H20" s="390"/>
      <c r="I20" s="390"/>
      <c r="J20" s="390"/>
    </row>
    <row r="21" spans="2:12" ht="15" customHeight="1" x14ac:dyDescent="0.25">
      <c r="B21" s="391" t="s">
        <v>60</v>
      </c>
      <c r="C21" s="391"/>
      <c r="D21" s="391"/>
      <c r="E21" s="391"/>
      <c r="F21" s="391"/>
      <c r="G21" s="391"/>
      <c r="H21" s="391"/>
      <c r="I21" s="391"/>
      <c r="J21" s="391"/>
    </row>
  </sheetData>
  <mergeCells count="10">
    <mergeCell ref="B20:J20"/>
    <mergeCell ref="B21:J21"/>
    <mergeCell ref="I4:I5"/>
    <mergeCell ref="J4:J5"/>
    <mergeCell ref="C4:C5"/>
    <mergeCell ref="D4:D5"/>
    <mergeCell ref="E4:E5"/>
    <mergeCell ref="F4:F5"/>
    <mergeCell ref="G4:G5"/>
    <mergeCell ref="H4:H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I20" sqref="I20"/>
    </sheetView>
  </sheetViews>
  <sheetFormatPr defaultRowHeight="15" x14ac:dyDescent="0.25"/>
  <cols>
    <col min="1" max="1" width="22.85546875" style="206" customWidth="1"/>
    <col min="2" max="8" width="9.140625" style="206"/>
    <col min="9" max="9" width="60.7109375" style="206" customWidth="1"/>
    <col min="10" max="16384" width="9.140625" style="206"/>
  </cols>
  <sheetData>
    <row r="1" spans="1:7" x14ac:dyDescent="0.25">
      <c r="A1" s="76" t="s">
        <v>253</v>
      </c>
    </row>
    <row r="2" spans="1:7" x14ac:dyDescent="0.25">
      <c r="A2" s="235" t="s">
        <v>212</v>
      </c>
      <c r="B2" s="236"/>
      <c r="C2" s="236"/>
      <c r="D2" s="236"/>
      <c r="E2" s="236"/>
      <c r="F2" s="236"/>
      <c r="G2" s="236"/>
    </row>
    <row r="3" spans="1:7" x14ac:dyDescent="0.25">
      <c r="A3" s="356" t="s">
        <v>254</v>
      </c>
      <c r="B3" s="394" t="s">
        <v>57</v>
      </c>
      <c r="C3" s="394"/>
      <c r="D3" s="394"/>
      <c r="E3" s="383" t="s">
        <v>250</v>
      </c>
      <c r="F3" s="383"/>
      <c r="G3" s="383"/>
    </row>
    <row r="4" spans="1:7" x14ac:dyDescent="0.25">
      <c r="A4" s="357"/>
      <c r="B4" s="228" t="s">
        <v>4</v>
      </c>
      <c r="C4" s="228" t="s">
        <v>5</v>
      </c>
      <c r="D4" s="228" t="s">
        <v>6</v>
      </c>
      <c r="E4" s="228" t="s">
        <v>4</v>
      </c>
      <c r="F4" s="228" t="s">
        <v>5</v>
      </c>
      <c r="G4" s="228" t="s">
        <v>6</v>
      </c>
    </row>
    <row r="5" spans="1:7" x14ac:dyDescent="0.25">
      <c r="A5" s="203" t="s">
        <v>255</v>
      </c>
      <c r="B5" s="55">
        <v>124</v>
      </c>
      <c r="C5" s="204" t="s">
        <v>38</v>
      </c>
      <c r="D5" s="55">
        <v>166</v>
      </c>
      <c r="E5" s="204">
        <v>39</v>
      </c>
      <c r="F5" s="204">
        <v>1</v>
      </c>
      <c r="G5" s="204">
        <v>59</v>
      </c>
    </row>
    <row r="6" spans="1:7" x14ac:dyDescent="0.25">
      <c r="A6" s="203" t="s">
        <v>256</v>
      </c>
      <c r="B6" s="55">
        <v>209</v>
      </c>
      <c r="C6" s="204">
        <v>2</v>
      </c>
      <c r="D6" s="55">
        <v>286</v>
      </c>
      <c r="E6" s="204">
        <v>60</v>
      </c>
      <c r="F6" s="55" t="s">
        <v>38</v>
      </c>
      <c r="G6" s="204">
        <v>95</v>
      </c>
    </row>
    <row r="7" spans="1:7" x14ac:dyDescent="0.25">
      <c r="A7" s="202" t="s">
        <v>257</v>
      </c>
      <c r="B7" s="222">
        <v>378</v>
      </c>
      <c r="C7" s="205">
        <v>6</v>
      </c>
      <c r="D7" s="222">
        <v>533</v>
      </c>
      <c r="E7" s="205">
        <v>86</v>
      </c>
      <c r="F7" s="222">
        <v>1</v>
      </c>
      <c r="G7" s="205">
        <v>138</v>
      </c>
    </row>
    <row r="8" spans="1:7" x14ac:dyDescent="0.25">
      <c r="A8" s="202" t="s">
        <v>258</v>
      </c>
      <c r="B8" s="222">
        <v>63</v>
      </c>
      <c r="C8" s="205">
        <v>1</v>
      </c>
      <c r="D8" s="222">
        <v>87</v>
      </c>
      <c r="E8" s="205">
        <v>23</v>
      </c>
      <c r="F8" s="222">
        <v>1</v>
      </c>
      <c r="G8" s="205">
        <v>34</v>
      </c>
    </row>
    <row r="9" spans="1:7" x14ac:dyDescent="0.25">
      <c r="A9" s="203" t="s">
        <v>259</v>
      </c>
      <c r="B9" s="55">
        <v>16</v>
      </c>
      <c r="C9" s="204" t="s">
        <v>38</v>
      </c>
      <c r="D9" s="55">
        <v>20</v>
      </c>
      <c r="E9" s="204">
        <v>16</v>
      </c>
      <c r="F9" s="55" t="s">
        <v>38</v>
      </c>
      <c r="G9" s="204">
        <v>29</v>
      </c>
    </row>
    <row r="10" spans="1:7" x14ac:dyDescent="0.25">
      <c r="A10" s="202" t="s">
        <v>260</v>
      </c>
      <c r="B10" s="222">
        <v>469</v>
      </c>
      <c r="C10" s="237">
        <v>6</v>
      </c>
      <c r="D10" s="222">
        <v>605</v>
      </c>
      <c r="E10" s="205">
        <v>61</v>
      </c>
      <c r="F10" s="238" t="s">
        <v>38</v>
      </c>
      <c r="G10" s="205">
        <v>77</v>
      </c>
    </row>
    <row r="11" spans="1:7" x14ac:dyDescent="0.25">
      <c r="A11" s="203" t="s">
        <v>261</v>
      </c>
      <c r="B11" s="55">
        <v>123</v>
      </c>
      <c r="C11" s="204">
        <v>1</v>
      </c>
      <c r="D11" s="55">
        <v>173</v>
      </c>
      <c r="E11" s="204">
        <v>31</v>
      </c>
      <c r="F11" s="55">
        <v>2</v>
      </c>
      <c r="G11" s="204">
        <v>41</v>
      </c>
    </row>
    <row r="12" spans="1:7" x14ac:dyDescent="0.25">
      <c r="A12" s="203" t="s">
        <v>262</v>
      </c>
      <c r="B12" s="55">
        <v>41</v>
      </c>
      <c r="C12" s="204">
        <v>1</v>
      </c>
      <c r="D12" s="55">
        <v>47</v>
      </c>
      <c r="E12" s="204">
        <v>48</v>
      </c>
      <c r="F12" s="46">
        <v>1</v>
      </c>
      <c r="G12" s="204">
        <v>81</v>
      </c>
    </row>
    <row r="13" spans="1:7" x14ac:dyDescent="0.25">
      <c r="A13" s="202" t="s">
        <v>263</v>
      </c>
      <c r="B13" s="222">
        <v>88</v>
      </c>
      <c r="C13" s="237">
        <v>1</v>
      </c>
      <c r="D13" s="222">
        <v>108</v>
      </c>
      <c r="E13" s="205">
        <v>23</v>
      </c>
      <c r="F13" s="204" t="s">
        <v>38</v>
      </c>
      <c r="G13" s="205">
        <v>43</v>
      </c>
    </row>
    <row r="14" spans="1:7" x14ac:dyDescent="0.25">
      <c r="A14" s="202" t="s">
        <v>264</v>
      </c>
      <c r="B14" s="222">
        <v>46</v>
      </c>
      <c r="C14" s="204" t="s">
        <v>38</v>
      </c>
      <c r="D14" s="222">
        <v>79</v>
      </c>
      <c r="E14" s="205">
        <v>11</v>
      </c>
      <c r="F14" s="238" t="s">
        <v>38</v>
      </c>
      <c r="G14" s="205">
        <v>29</v>
      </c>
    </row>
    <row r="15" spans="1:7" x14ac:dyDescent="0.25">
      <c r="A15" s="203" t="s">
        <v>265</v>
      </c>
      <c r="B15" s="55">
        <v>51</v>
      </c>
      <c r="C15" s="204">
        <v>1</v>
      </c>
      <c r="D15" s="55">
        <v>73</v>
      </c>
      <c r="E15" s="204">
        <v>18</v>
      </c>
      <c r="F15" s="55" t="s">
        <v>38</v>
      </c>
      <c r="G15" s="204">
        <v>29</v>
      </c>
    </row>
    <row r="16" spans="1:7" x14ac:dyDescent="0.25">
      <c r="A16" s="227" t="s">
        <v>266</v>
      </c>
      <c r="B16" s="239">
        <v>1608</v>
      </c>
      <c r="C16" s="239">
        <v>19</v>
      </c>
      <c r="D16" s="239">
        <v>2177</v>
      </c>
      <c r="E16" s="239">
        <v>416</v>
      </c>
      <c r="F16" s="239">
        <v>6</v>
      </c>
      <c r="G16" s="239">
        <v>655</v>
      </c>
    </row>
    <row r="17" spans="1:7" x14ac:dyDescent="0.25">
      <c r="A17" s="227" t="s">
        <v>222</v>
      </c>
      <c r="B17" s="239">
        <v>565</v>
      </c>
      <c r="C17" s="239">
        <v>4</v>
      </c>
      <c r="D17" s="239">
        <v>808</v>
      </c>
      <c r="E17" s="239">
        <v>1044</v>
      </c>
      <c r="F17" s="239">
        <v>42</v>
      </c>
      <c r="G17" s="239">
        <v>1734</v>
      </c>
    </row>
    <row r="18" spans="1:7" x14ac:dyDescent="0.25">
      <c r="A18" s="187" t="s">
        <v>232</v>
      </c>
      <c r="B18" s="190">
        <v>2173</v>
      </c>
      <c r="C18" s="90">
        <v>23</v>
      </c>
      <c r="D18" s="190">
        <v>2985</v>
      </c>
      <c r="E18" s="90">
        <v>1460</v>
      </c>
      <c r="F18" s="190">
        <v>48</v>
      </c>
      <c r="G18" s="90">
        <v>2389</v>
      </c>
    </row>
  </sheetData>
  <mergeCells count="3">
    <mergeCell ref="A3:A4"/>
    <mergeCell ref="B3:D3"/>
    <mergeCell ref="E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workbookViewId="0">
      <selection activeCell="B2" sqref="B2"/>
    </sheetView>
  </sheetViews>
  <sheetFormatPr defaultRowHeight="15" x14ac:dyDescent="0.25"/>
  <sheetData>
    <row r="2" spans="2:11" x14ac:dyDescent="0.25">
      <c r="B2" s="76" t="s">
        <v>285</v>
      </c>
      <c r="C2" s="76"/>
      <c r="D2" s="76"/>
      <c r="E2" s="76"/>
      <c r="F2" s="76"/>
      <c r="G2" s="76"/>
      <c r="H2" s="76"/>
      <c r="I2" s="76"/>
      <c r="J2" s="76"/>
      <c r="K2" s="76"/>
    </row>
    <row r="3" spans="2:11" x14ac:dyDescent="0.25">
      <c r="B3" s="242" t="s">
        <v>10</v>
      </c>
      <c r="C3" s="242"/>
      <c r="D3" s="242"/>
      <c r="E3" s="242"/>
      <c r="F3" s="242"/>
      <c r="G3" s="242"/>
      <c r="H3" s="242"/>
      <c r="I3" s="242"/>
      <c r="J3" s="242"/>
      <c r="K3" s="242"/>
    </row>
    <row r="4" spans="2:11" ht="15" customHeight="1" x14ac:dyDescent="0.25">
      <c r="B4" s="302" t="s">
        <v>1</v>
      </c>
      <c r="C4" s="310">
        <v>2019</v>
      </c>
      <c r="D4" s="310"/>
      <c r="E4" s="310"/>
      <c r="F4" s="312">
        <v>2010</v>
      </c>
      <c r="G4" s="312"/>
      <c r="H4" s="312"/>
      <c r="I4" s="310" t="s">
        <v>11</v>
      </c>
      <c r="J4" s="310"/>
      <c r="K4" s="310"/>
    </row>
    <row r="5" spans="2:11" x14ac:dyDescent="0.25">
      <c r="B5" s="314"/>
      <c r="C5" s="311"/>
      <c r="D5" s="311"/>
      <c r="E5" s="311"/>
      <c r="F5" s="313"/>
      <c r="G5" s="313"/>
      <c r="H5" s="313"/>
      <c r="I5" s="311"/>
      <c r="J5" s="311"/>
      <c r="K5" s="311"/>
    </row>
    <row r="6" spans="2:11" x14ac:dyDescent="0.25">
      <c r="B6" s="303"/>
      <c r="C6" s="229" t="s">
        <v>4</v>
      </c>
      <c r="D6" s="228" t="s">
        <v>5</v>
      </c>
      <c r="E6" s="229" t="s">
        <v>6</v>
      </c>
      <c r="F6" s="228" t="s">
        <v>4</v>
      </c>
      <c r="G6" s="229" t="s">
        <v>5</v>
      </c>
      <c r="H6" s="228" t="s">
        <v>6</v>
      </c>
      <c r="I6" s="229" t="s">
        <v>4</v>
      </c>
      <c r="J6" s="243" t="s">
        <v>5</v>
      </c>
      <c r="K6" s="229" t="s">
        <v>6</v>
      </c>
    </row>
    <row r="7" spans="2:11" x14ac:dyDescent="0.25">
      <c r="B7" s="17" t="s">
        <v>257</v>
      </c>
      <c r="C7" s="2">
        <v>1390</v>
      </c>
      <c r="D7" s="243">
        <v>17</v>
      </c>
      <c r="E7" s="2">
        <v>2085</v>
      </c>
      <c r="F7" s="243">
        <v>1579</v>
      </c>
      <c r="G7" s="2">
        <v>38</v>
      </c>
      <c r="H7" s="243">
        <v>2357</v>
      </c>
      <c r="I7" s="13">
        <v>-11.97</v>
      </c>
      <c r="J7" s="244">
        <v>-55.26</v>
      </c>
      <c r="K7" s="13">
        <v>-11.54</v>
      </c>
    </row>
    <row r="8" spans="2:11" x14ac:dyDescent="0.25">
      <c r="B8" s="17" t="s">
        <v>258</v>
      </c>
      <c r="C8" s="2">
        <v>350</v>
      </c>
      <c r="D8" s="245">
        <v>16</v>
      </c>
      <c r="E8" s="2">
        <v>510</v>
      </c>
      <c r="F8" s="245">
        <v>457</v>
      </c>
      <c r="G8" s="2">
        <v>15</v>
      </c>
      <c r="H8" s="245">
        <v>722</v>
      </c>
      <c r="I8" s="13">
        <v>-23.41</v>
      </c>
      <c r="J8" s="244">
        <v>6.67</v>
      </c>
      <c r="K8" s="13">
        <v>-29.36</v>
      </c>
    </row>
    <row r="9" spans="2:11" x14ac:dyDescent="0.25">
      <c r="B9" s="17" t="s">
        <v>260</v>
      </c>
      <c r="C9" s="2">
        <v>1052</v>
      </c>
      <c r="D9" s="245">
        <v>16</v>
      </c>
      <c r="E9" s="2">
        <v>1466</v>
      </c>
      <c r="F9" s="245">
        <v>1457</v>
      </c>
      <c r="G9" s="2">
        <v>29</v>
      </c>
      <c r="H9" s="245">
        <v>2085</v>
      </c>
      <c r="I9" s="13">
        <v>-27.8</v>
      </c>
      <c r="J9" s="244">
        <v>-44.83</v>
      </c>
      <c r="K9" s="13">
        <v>-29.69</v>
      </c>
    </row>
    <row r="10" spans="2:11" x14ac:dyDescent="0.25">
      <c r="B10" s="17" t="s">
        <v>263</v>
      </c>
      <c r="C10" s="2">
        <v>289</v>
      </c>
      <c r="D10" s="245">
        <v>5</v>
      </c>
      <c r="E10" s="2">
        <v>404</v>
      </c>
      <c r="F10" s="245">
        <v>324</v>
      </c>
      <c r="G10" s="2">
        <v>8</v>
      </c>
      <c r="H10" s="245">
        <v>484</v>
      </c>
      <c r="I10" s="13">
        <v>-10.8</v>
      </c>
      <c r="J10" s="246">
        <v>-37.5</v>
      </c>
      <c r="K10" s="13">
        <v>-16.53</v>
      </c>
    </row>
    <row r="11" spans="2:11" ht="27" x14ac:dyDescent="0.25">
      <c r="B11" s="17" t="s">
        <v>268</v>
      </c>
      <c r="C11" s="2">
        <v>552</v>
      </c>
      <c r="D11" s="247">
        <v>17</v>
      </c>
      <c r="E11" s="2">
        <v>909</v>
      </c>
      <c r="F11" s="247">
        <v>389</v>
      </c>
      <c r="G11" s="2">
        <v>16</v>
      </c>
      <c r="H11" s="247">
        <v>630</v>
      </c>
      <c r="I11" s="13">
        <v>41.9</v>
      </c>
      <c r="J11" s="248">
        <v>6.25</v>
      </c>
      <c r="K11" s="13">
        <v>44.29</v>
      </c>
    </row>
    <row r="12" spans="2:11" x14ac:dyDescent="0.25">
      <c r="B12" s="23" t="s">
        <v>232</v>
      </c>
      <c r="C12" s="6">
        <v>3633</v>
      </c>
      <c r="D12" s="6">
        <v>71</v>
      </c>
      <c r="E12" s="6">
        <v>5374</v>
      </c>
      <c r="F12" s="190">
        <v>4206</v>
      </c>
      <c r="G12" s="190">
        <v>106</v>
      </c>
      <c r="H12" s="190">
        <v>6278</v>
      </c>
      <c r="I12" s="30">
        <v>-13.62</v>
      </c>
      <c r="J12" s="30">
        <v>-33.020000000000003</v>
      </c>
      <c r="K12" s="30">
        <v>-14.4</v>
      </c>
    </row>
    <row r="13" spans="2:11" x14ac:dyDescent="0.25">
      <c r="B13" s="9" t="s">
        <v>8</v>
      </c>
      <c r="C13" s="10">
        <v>172183</v>
      </c>
      <c r="D13" s="10">
        <v>3173</v>
      </c>
      <c r="E13" s="10">
        <v>241384</v>
      </c>
      <c r="F13" s="190">
        <v>212997</v>
      </c>
      <c r="G13" s="190">
        <v>4114</v>
      </c>
      <c r="H13" s="190">
        <v>304720</v>
      </c>
      <c r="I13" s="30">
        <v>-19.16</v>
      </c>
      <c r="J13" s="30">
        <v>-22.87</v>
      </c>
      <c r="K13" s="30">
        <v>-20.78</v>
      </c>
    </row>
    <row r="14" spans="2:11" x14ac:dyDescent="0.25">
      <c r="B14" s="206"/>
      <c r="C14" s="206"/>
      <c r="D14" s="206"/>
      <c r="E14" s="206"/>
      <c r="F14" s="206"/>
      <c r="G14" s="206"/>
      <c r="H14" s="206"/>
      <c r="I14" s="206"/>
      <c r="J14" s="206"/>
      <c r="K14" s="206"/>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52"/>
  <sheetViews>
    <sheetView topLeftCell="A3" workbookViewId="0">
      <selection activeCell="H11" sqref="H11:I11"/>
    </sheetView>
  </sheetViews>
  <sheetFormatPr defaultRowHeight="15" x14ac:dyDescent="0.25"/>
  <cols>
    <col min="3" max="3" width="19.85546875" customWidth="1"/>
    <col min="4" max="5" width="21.42578125" customWidth="1"/>
  </cols>
  <sheetData>
    <row r="2" spans="3:5" x14ac:dyDescent="0.25">
      <c r="C2" s="73" t="s">
        <v>307</v>
      </c>
      <c r="D2" s="217"/>
      <c r="E2" s="217"/>
    </row>
    <row r="3" spans="3:5" x14ac:dyDescent="0.25">
      <c r="C3" s="289" t="s">
        <v>308</v>
      </c>
      <c r="D3" s="206"/>
      <c r="E3" s="206"/>
    </row>
    <row r="4" spans="3:5" x14ac:dyDescent="0.25">
      <c r="C4" s="395" t="s">
        <v>245</v>
      </c>
      <c r="D4" s="316" t="s">
        <v>246</v>
      </c>
      <c r="E4" s="316"/>
    </row>
    <row r="5" spans="3:5" x14ac:dyDescent="0.25">
      <c r="C5" s="395"/>
      <c r="D5" s="218" t="s">
        <v>247</v>
      </c>
      <c r="E5" s="218" t="s">
        <v>248</v>
      </c>
    </row>
    <row r="6" spans="3:5" x14ac:dyDescent="0.25">
      <c r="C6" s="212" t="s">
        <v>227</v>
      </c>
      <c r="D6" s="209">
        <v>186.75222128433848</v>
      </c>
      <c r="E6" s="204">
        <v>1082000631</v>
      </c>
    </row>
    <row r="7" spans="3:5" x14ac:dyDescent="0.25">
      <c r="C7" s="212" t="s">
        <v>228</v>
      </c>
      <c r="D7" s="209">
        <v>195.77080565479082</v>
      </c>
      <c r="E7" s="204">
        <v>378995835</v>
      </c>
    </row>
    <row r="8" spans="3:5" x14ac:dyDescent="0.25">
      <c r="C8" s="212" t="s">
        <v>229</v>
      </c>
      <c r="D8" s="209">
        <v>207.5169721817141</v>
      </c>
      <c r="E8" s="204">
        <v>116189064</v>
      </c>
    </row>
    <row r="9" spans="3:5" x14ac:dyDescent="0.25">
      <c r="C9" s="212" t="s">
        <v>230</v>
      </c>
      <c r="D9" s="209">
        <v>222.53321495260127</v>
      </c>
      <c r="E9" s="204">
        <v>27946500</v>
      </c>
    </row>
    <row r="10" spans="3:5" x14ac:dyDescent="0.25">
      <c r="C10" s="212" t="s">
        <v>231</v>
      </c>
      <c r="D10" s="209">
        <v>223.19114340548103</v>
      </c>
      <c r="E10" s="204">
        <v>1112418249</v>
      </c>
    </row>
    <row r="11" spans="3:5" x14ac:dyDescent="0.25">
      <c r="C11" s="212" t="s">
        <v>232</v>
      </c>
      <c r="D11" s="209">
        <v>228.48495916747831</v>
      </c>
      <c r="E11" s="204">
        <v>373580334</v>
      </c>
    </row>
    <row r="12" spans="3:5" x14ac:dyDescent="0.25">
      <c r="C12" s="212" t="s">
        <v>233</v>
      </c>
      <c r="D12" s="209">
        <v>255.92119392290977</v>
      </c>
      <c r="E12" s="204">
        <v>1112973249</v>
      </c>
    </row>
    <row r="13" spans="3:5" x14ac:dyDescent="0.25">
      <c r="C13" s="212" t="s">
        <v>7</v>
      </c>
      <c r="D13" s="209">
        <v>266.1171734769901</v>
      </c>
      <c r="E13" s="204">
        <v>348260892</v>
      </c>
    </row>
    <row r="14" spans="3:5" x14ac:dyDescent="0.25">
      <c r="C14" s="212" t="s">
        <v>234</v>
      </c>
      <c r="D14" s="209">
        <v>270.17740906769563</v>
      </c>
      <c r="E14" s="204">
        <v>238066824</v>
      </c>
    </row>
    <row r="15" spans="3:5" ht="27" x14ac:dyDescent="0.25">
      <c r="C15" s="212" t="s">
        <v>235</v>
      </c>
      <c r="D15" s="209">
        <v>272.4989349194359</v>
      </c>
      <c r="E15" s="204">
        <v>330619824</v>
      </c>
    </row>
    <row r="16" spans="3:5" x14ac:dyDescent="0.25">
      <c r="C16" s="212" t="s">
        <v>20</v>
      </c>
      <c r="D16" s="209">
        <v>273.74382772229995</v>
      </c>
      <c r="E16" s="204">
        <v>1100087340</v>
      </c>
    </row>
    <row r="17" spans="3:5" x14ac:dyDescent="0.25">
      <c r="C17" s="212" t="s">
        <v>236</v>
      </c>
      <c r="D17" s="209">
        <v>285.43334726147509</v>
      </c>
      <c r="E17" s="204">
        <v>86754897</v>
      </c>
    </row>
    <row r="18" spans="3:5" x14ac:dyDescent="0.25">
      <c r="C18" s="212" t="s">
        <v>237</v>
      </c>
      <c r="D18" s="209">
        <v>286.73849737135129</v>
      </c>
      <c r="E18" s="204">
        <v>2890975380</v>
      </c>
    </row>
    <row r="19" spans="3:5" ht="27" x14ac:dyDescent="0.25">
      <c r="C19" s="212" t="s">
        <v>238</v>
      </c>
      <c r="D19" s="209">
        <v>290.77579949848541</v>
      </c>
      <c r="E19" s="204">
        <v>312161778</v>
      </c>
    </row>
    <row r="20" spans="3:5" x14ac:dyDescent="0.25">
      <c r="C20" s="212" t="s">
        <v>239</v>
      </c>
      <c r="D20" s="209">
        <v>295.96190494823588</v>
      </c>
      <c r="E20" s="204">
        <v>1452219660</v>
      </c>
    </row>
    <row r="21" spans="3:5" x14ac:dyDescent="0.25">
      <c r="C21" s="212" t="s">
        <v>240</v>
      </c>
      <c r="D21" s="209">
        <v>298.1601130593686</v>
      </c>
      <c r="E21" s="204">
        <v>1750889508</v>
      </c>
    </row>
    <row r="22" spans="3:5" x14ac:dyDescent="0.25">
      <c r="C22" s="212" t="s">
        <v>241</v>
      </c>
      <c r="D22" s="209">
        <v>346.54472444623616</v>
      </c>
      <c r="E22" s="204">
        <v>527384064</v>
      </c>
    </row>
    <row r="23" spans="3:5" x14ac:dyDescent="0.25">
      <c r="C23" s="212" t="s">
        <v>242</v>
      </c>
      <c r="D23" s="209">
        <v>361.02081404975866</v>
      </c>
      <c r="E23" s="204">
        <v>1345230342</v>
      </c>
    </row>
    <row r="24" spans="3:5" x14ac:dyDescent="0.25">
      <c r="C24" s="212" t="s">
        <v>243</v>
      </c>
      <c r="D24" s="209">
        <v>371.69258603084381</v>
      </c>
      <c r="E24" s="204">
        <v>1658974590</v>
      </c>
    </row>
    <row r="25" spans="3:5" x14ac:dyDescent="0.25">
      <c r="C25" s="212" t="s">
        <v>244</v>
      </c>
      <c r="D25" s="209">
        <v>393.71086639685535</v>
      </c>
      <c r="E25" s="204">
        <v>609024843</v>
      </c>
    </row>
    <row r="26" spans="3:5" x14ac:dyDescent="0.25">
      <c r="C26" s="219" t="s">
        <v>249</v>
      </c>
      <c r="D26" s="220">
        <v>279.5052892070039</v>
      </c>
      <c r="E26" s="221">
        <v>16854753804</v>
      </c>
    </row>
    <row r="27" spans="3:5" x14ac:dyDescent="0.25">
      <c r="C27" s="206"/>
      <c r="D27" s="206"/>
      <c r="E27" s="206"/>
    </row>
    <row r="28" spans="3:5" x14ac:dyDescent="0.25">
      <c r="C28" s="206"/>
      <c r="D28" s="206"/>
      <c r="E28" s="206"/>
    </row>
    <row r="29" spans="3:5" x14ac:dyDescent="0.25">
      <c r="C29" s="206"/>
      <c r="D29" s="206"/>
      <c r="E29" s="206"/>
    </row>
    <row r="30" spans="3:5" x14ac:dyDescent="0.25">
      <c r="C30" s="206"/>
      <c r="D30" s="206"/>
      <c r="E30" s="206"/>
    </row>
    <row r="31" spans="3:5" x14ac:dyDescent="0.25">
      <c r="C31" s="206"/>
      <c r="D31" s="206"/>
      <c r="E31" s="206"/>
    </row>
    <row r="32" spans="3:5" x14ac:dyDescent="0.25">
      <c r="C32" s="206"/>
      <c r="D32" s="206"/>
      <c r="E32" s="206"/>
    </row>
    <row r="33" spans="3:5" x14ac:dyDescent="0.25">
      <c r="C33" s="206"/>
      <c r="D33" s="206"/>
      <c r="E33" s="206"/>
    </row>
    <row r="34" spans="3:5" x14ac:dyDescent="0.25">
      <c r="C34" s="206"/>
      <c r="D34" s="206"/>
      <c r="E34" s="206"/>
    </row>
    <row r="35" spans="3:5" x14ac:dyDescent="0.25">
      <c r="C35" s="206"/>
      <c r="D35" s="206"/>
      <c r="E35" s="206"/>
    </row>
    <row r="36" spans="3:5" x14ac:dyDescent="0.25">
      <c r="C36" s="206"/>
      <c r="D36" s="206"/>
      <c r="E36" s="206"/>
    </row>
    <row r="37" spans="3:5" x14ac:dyDescent="0.25">
      <c r="C37" s="206"/>
      <c r="D37" s="206"/>
      <c r="E37" s="206"/>
    </row>
    <row r="38" spans="3:5" x14ac:dyDescent="0.25">
      <c r="C38" s="206"/>
      <c r="D38" s="206"/>
      <c r="E38" s="206"/>
    </row>
    <row r="39" spans="3:5" x14ac:dyDescent="0.25">
      <c r="C39" s="206"/>
      <c r="D39" s="206"/>
      <c r="E39" s="206"/>
    </row>
    <row r="40" spans="3:5" x14ac:dyDescent="0.25">
      <c r="C40" s="206"/>
      <c r="D40" s="206"/>
      <c r="E40" s="206"/>
    </row>
    <row r="41" spans="3:5" x14ac:dyDescent="0.25">
      <c r="C41" s="206"/>
      <c r="D41" s="206"/>
      <c r="E41" s="206"/>
    </row>
    <row r="42" spans="3:5" x14ac:dyDescent="0.25">
      <c r="C42" s="206"/>
      <c r="D42" s="206"/>
      <c r="E42" s="206"/>
    </row>
    <row r="43" spans="3:5" x14ac:dyDescent="0.25">
      <c r="C43" s="206"/>
      <c r="D43" s="206"/>
      <c r="E43" s="206"/>
    </row>
    <row r="44" spans="3:5" x14ac:dyDescent="0.25">
      <c r="C44" s="206"/>
      <c r="D44" s="206"/>
      <c r="E44" s="206"/>
    </row>
    <row r="45" spans="3:5" x14ac:dyDescent="0.25">
      <c r="C45" s="206"/>
      <c r="D45" s="206"/>
      <c r="E45" s="206"/>
    </row>
    <row r="46" spans="3:5" x14ac:dyDescent="0.25">
      <c r="C46" s="206"/>
      <c r="D46" s="206"/>
      <c r="E46" s="206"/>
    </row>
    <row r="47" spans="3:5" x14ac:dyDescent="0.25">
      <c r="C47" s="206"/>
      <c r="D47" s="206"/>
      <c r="E47" s="206"/>
    </row>
    <row r="48" spans="3:5" x14ac:dyDescent="0.25">
      <c r="C48" s="206"/>
      <c r="D48" s="206"/>
      <c r="E48" s="206"/>
    </row>
    <row r="49" spans="3:5" x14ac:dyDescent="0.25">
      <c r="C49" s="206"/>
      <c r="D49" s="206"/>
      <c r="E49" s="206"/>
    </row>
    <row r="50" spans="3:5" x14ac:dyDescent="0.25">
      <c r="C50" s="206"/>
      <c r="D50" s="206"/>
      <c r="E50" s="206"/>
    </row>
    <row r="51" spans="3:5" x14ac:dyDescent="0.25">
      <c r="C51" s="206"/>
      <c r="D51" s="206"/>
      <c r="E51" s="206"/>
    </row>
    <row r="52" spans="3:5" x14ac:dyDescent="0.25">
      <c r="C52" s="206"/>
      <c r="D52" s="206"/>
      <c r="E52" s="206"/>
    </row>
  </sheetData>
  <mergeCells count="2">
    <mergeCell ref="C4:C5"/>
    <mergeCell ref="D4:E4"/>
  </mergeCells>
  <conditionalFormatting sqref="D6:D25">
    <cfRule type="dataBar" priority="2">
      <dataBar>
        <cfvo type="min"/>
        <cfvo type="max"/>
        <color rgb="FF638EC6"/>
      </dataBar>
      <extLst>
        <ext xmlns:x14="http://schemas.microsoft.com/office/spreadsheetml/2009/9/main" uri="{B025F937-C7B1-47D3-B67F-A62EFF666E3E}">
          <x14:id>{728E331A-4800-42E6-92CD-8BF212126189}</x14:id>
        </ext>
      </extLst>
    </cfRule>
  </conditionalFormatting>
  <conditionalFormatting sqref="E6:E25">
    <cfRule type="dataBar" priority="1">
      <dataBar>
        <cfvo type="min"/>
        <cfvo type="max"/>
        <color rgb="FFFF555A"/>
      </dataBar>
      <extLst>
        <ext xmlns:x14="http://schemas.microsoft.com/office/spreadsheetml/2009/9/main" uri="{B025F937-C7B1-47D3-B67F-A62EFF666E3E}">
          <x14:id>{9F5680C0-20FC-4F08-B43A-9E6FE3A70B9B}</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28E331A-4800-42E6-92CD-8BF212126189}">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9F5680C0-20FC-4F08-B43A-9E6FE3A70B9B}">
            <x14:dataBar minLength="0" maxLength="100" gradient="0">
              <x14:cfvo type="autoMin"/>
              <x14:cfvo type="autoMax"/>
              <x14:negativeFillColor rgb="FFFF0000"/>
              <x14:axisColor rgb="FF000000"/>
            </x14:dataBar>
          </x14:cfRule>
          <xm:sqref>E6:E25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workbookViewId="0">
      <selection activeCell="B3" sqref="B3:E3"/>
    </sheetView>
  </sheetViews>
  <sheetFormatPr defaultRowHeight="15" x14ac:dyDescent="0.25"/>
  <sheetData>
    <row r="2" spans="2:12" x14ac:dyDescent="0.25">
      <c r="B2" s="123" t="s">
        <v>309</v>
      </c>
      <c r="C2" s="42"/>
      <c r="D2" s="42"/>
      <c r="E2" s="42"/>
      <c r="F2" s="42"/>
      <c r="G2" s="42"/>
      <c r="H2" s="42"/>
      <c r="I2" s="42"/>
      <c r="J2" s="42"/>
      <c r="K2" s="42"/>
      <c r="L2" s="42"/>
    </row>
    <row r="3" spans="2:12" ht="15" customHeight="1" thickBot="1" x14ac:dyDescent="0.3">
      <c r="B3" s="355" t="s">
        <v>73</v>
      </c>
      <c r="C3" s="355"/>
      <c r="D3" s="355"/>
      <c r="E3" s="355"/>
      <c r="F3" s="42"/>
      <c r="G3" s="42"/>
      <c r="H3" s="42"/>
      <c r="I3" s="42"/>
      <c r="J3" s="42"/>
      <c r="K3" s="42"/>
      <c r="L3" s="42"/>
    </row>
    <row r="4" spans="2:12" x14ac:dyDescent="0.25">
      <c r="B4" s="396" t="s">
        <v>109</v>
      </c>
      <c r="C4" s="399" t="s">
        <v>204</v>
      </c>
      <c r="D4" s="399"/>
      <c r="E4" s="399"/>
      <c r="F4" s="399"/>
      <c r="G4" s="399"/>
      <c r="H4" s="399"/>
      <c r="I4" s="399"/>
      <c r="J4" s="399"/>
      <c r="K4" s="399"/>
    </row>
    <row r="5" spans="2:12" x14ac:dyDescent="0.25">
      <c r="B5" s="397"/>
      <c r="C5" s="311" t="s">
        <v>57</v>
      </c>
      <c r="D5" s="311"/>
      <c r="E5" s="311"/>
      <c r="F5" s="311"/>
      <c r="G5" s="400" t="s">
        <v>205</v>
      </c>
      <c r="H5" s="400"/>
      <c r="I5" s="400"/>
      <c r="J5" s="400"/>
      <c r="K5" s="400"/>
    </row>
    <row r="6" spans="2:12" ht="40.5" x14ac:dyDescent="0.25">
      <c r="B6" s="398"/>
      <c r="C6" s="230" t="s">
        <v>206</v>
      </c>
      <c r="D6" s="230" t="s">
        <v>207</v>
      </c>
      <c r="E6" s="230" t="s">
        <v>208</v>
      </c>
      <c r="F6" s="230" t="s">
        <v>50</v>
      </c>
      <c r="G6" s="230" t="s">
        <v>206</v>
      </c>
      <c r="H6" s="230" t="s">
        <v>207</v>
      </c>
      <c r="I6" s="230" t="s">
        <v>276</v>
      </c>
      <c r="J6" s="230" t="s">
        <v>208</v>
      </c>
      <c r="K6" s="230" t="s">
        <v>50</v>
      </c>
    </row>
    <row r="7" spans="2:12" x14ac:dyDescent="0.25">
      <c r="B7" s="259" t="s">
        <v>257</v>
      </c>
      <c r="C7" s="207">
        <v>85</v>
      </c>
      <c r="D7" s="208">
        <v>166</v>
      </c>
      <c r="E7" s="207">
        <v>639</v>
      </c>
      <c r="F7" s="192">
        <v>890</v>
      </c>
      <c r="G7" s="207">
        <v>114</v>
      </c>
      <c r="H7" s="192">
        <v>281</v>
      </c>
      <c r="I7" s="207" t="s">
        <v>38</v>
      </c>
      <c r="J7" s="208">
        <v>105</v>
      </c>
      <c r="K7" s="207">
        <v>500</v>
      </c>
    </row>
    <row r="8" spans="2:12" x14ac:dyDescent="0.25">
      <c r="B8" s="259" t="s">
        <v>258</v>
      </c>
      <c r="C8" s="207">
        <v>32</v>
      </c>
      <c r="D8" s="208">
        <v>67</v>
      </c>
      <c r="E8" s="207">
        <v>59</v>
      </c>
      <c r="F8" s="192">
        <v>158</v>
      </c>
      <c r="G8" s="207">
        <v>75</v>
      </c>
      <c r="H8" s="192">
        <v>111</v>
      </c>
      <c r="I8" s="207" t="s">
        <v>38</v>
      </c>
      <c r="J8" s="208">
        <v>6</v>
      </c>
      <c r="K8" s="207">
        <v>192</v>
      </c>
    </row>
    <row r="9" spans="2:12" x14ac:dyDescent="0.25">
      <c r="B9" s="259" t="s">
        <v>260</v>
      </c>
      <c r="C9" s="207">
        <v>18</v>
      </c>
      <c r="D9" s="208">
        <v>75</v>
      </c>
      <c r="E9" s="207">
        <v>666</v>
      </c>
      <c r="F9" s="192">
        <v>759</v>
      </c>
      <c r="G9" s="207">
        <v>110</v>
      </c>
      <c r="H9" s="192">
        <v>38</v>
      </c>
      <c r="I9" s="207" t="s">
        <v>38</v>
      </c>
      <c r="J9" s="208">
        <v>145</v>
      </c>
      <c r="K9" s="207">
        <v>293</v>
      </c>
    </row>
    <row r="10" spans="2:12" x14ac:dyDescent="0.25">
      <c r="B10" s="259" t="s">
        <v>263</v>
      </c>
      <c r="C10" s="207">
        <v>28</v>
      </c>
      <c r="D10" s="208">
        <v>55</v>
      </c>
      <c r="E10" s="207">
        <v>69</v>
      </c>
      <c r="F10" s="192">
        <v>152</v>
      </c>
      <c r="G10" s="207">
        <v>33</v>
      </c>
      <c r="H10" s="192">
        <v>88</v>
      </c>
      <c r="I10" s="207" t="s">
        <v>38</v>
      </c>
      <c r="J10" s="208">
        <v>16</v>
      </c>
      <c r="K10" s="207">
        <v>137</v>
      </c>
    </row>
    <row r="11" spans="2:12" ht="27" x14ac:dyDescent="0.25">
      <c r="B11" s="259" t="s">
        <v>268</v>
      </c>
      <c r="C11" s="207">
        <v>4</v>
      </c>
      <c r="D11" s="208">
        <v>115</v>
      </c>
      <c r="E11" s="207">
        <v>95</v>
      </c>
      <c r="F11" s="192">
        <v>214</v>
      </c>
      <c r="G11" s="207">
        <v>52</v>
      </c>
      <c r="H11" s="192">
        <v>263</v>
      </c>
      <c r="I11" s="207">
        <v>1</v>
      </c>
      <c r="J11" s="208">
        <v>22</v>
      </c>
      <c r="K11" s="207">
        <v>338</v>
      </c>
    </row>
    <row r="12" spans="2:12" x14ac:dyDescent="0.25">
      <c r="B12" s="187" t="s">
        <v>50</v>
      </c>
      <c r="C12" s="190">
        <v>167</v>
      </c>
      <c r="D12" s="190">
        <v>478</v>
      </c>
      <c r="E12" s="190">
        <v>1528</v>
      </c>
      <c r="F12" s="190">
        <v>2173</v>
      </c>
      <c r="G12" s="190">
        <v>384</v>
      </c>
      <c r="H12" s="190">
        <v>781</v>
      </c>
      <c r="I12" s="193">
        <v>1</v>
      </c>
      <c r="J12" s="190">
        <v>294</v>
      </c>
      <c r="K12" s="190">
        <v>1460</v>
      </c>
    </row>
    <row r="13" spans="2:12" x14ac:dyDescent="0.25">
      <c r="B13" s="194"/>
      <c r="C13" s="42"/>
      <c r="D13" s="42"/>
      <c r="E13" s="42"/>
      <c r="F13" s="42"/>
      <c r="G13" s="42"/>
      <c r="H13" s="42"/>
      <c r="I13" s="42"/>
      <c r="J13" s="42"/>
      <c r="K13" s="42"/>
    </row>
    <row r="14" spans="2:12" x14ac:dyDescent="0.25">
      <c r="B14" s="169" t="s">
        <v>17</v>
      </c>
      <c r="C14" s="42"/>
      <c r="D14" s="42"/>
      <c r="E14" s="42"/>
      <c r="F14" s="42"/>
      <c r="G14" s="42"/>
      <c r="H14" s="42"/>
      <c r="I14" s="42"/>
      <c r="J14" s="42"/>
      <c r="K14" s="42"/>
    </row>
    <row r="15" spans="2:12" x14ac:dyDescent="0.25">
      <c r="B15" s="169" t="s">
        <v>209</v>
      </c>
      <c r="C15" s="42"/>
      <c r="D15" s="42"/>
      <c r="E15" s="42"/>
      <c r="F15" s="42"/>
      <c r="G15" s="42"/>
      <c r="H15" s="42"/>
      <c r="I15" s="42"/>
      <c r="J15" s="42"/>
      <c r="K15" s="42"/>
    </row>
  </sheetData>
  <mergeCells count="5">
    <mergeCell ref="B4:B6"/>
    <mergeCell ref="C4:K4"/>
    <mergeCell ref="C5:F5"/>
    <mergeCell ref="G5:K5"/>
    <mergeCell ref="B3:E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2" sqref="B2"/>
    </sheetView>
  </sheetViews>
  <sheetFormatPr defaultRowHeight="15" x14ac:dyDescent="0.25"/>
  <sheetData>
    <row r="2" spans="2:7" x14ac:dyDescent="0.25">
      <c r="B2" s="73" t="s">
        <v>310</v>
      </c>
      <c r="C2" s="42"/>
      <c r="D2" s="42"/>
      <c r="E2" s="42"/>
      <c r="F2" s="42"/>
      <c r="G2" s="42"/>
    </row>
    <row r="3" spans="2:7" x14ac:dyDescent="0.25">
      <c r="B3" s="355" t="s">
        <v>73</v>
      </c>
      <c r="C3" s="355"/>
      <c r="D3" s="355"/>
      <c r="E3" s="355"/>
      <c r="F3" s="42"/>
      <c r="G3" s="42"/>
    </row>
    <row r="4" spans="2:7" ht="40.5" x14ac:dyDescent="0.25">
      <c r="B4" s="195" t="s">
        <v>86</v>
      </c>
      <c r="C4" s="75" t="s">
        <v>206</v>
      </c>
      <c r="D4" s="75" t="s">
        <v>207</v>
      </c>
      <c r="E4" s="75" t="s">
        <v>276</v>
      </c>
      <c r="F4" s="75" t="s">
        <v>208</v>
      </c>
      <c r="G4" s="75" t="s">
        <v>50</v>
      </c>
    </row>
    <row r="5" spans="2:7" x14ac:dyDescent="0.25">
      <c r="B5" s="196" t="s">
        <v>87</v>
      </c>
      <c r="C5" s="15">
        <v>42</v>
      </c>
      <c r="D5" s="197">
        <v>97</v>
      </c>
      <c r="E5" s="15" t="s">
        <v>38</v>
      </c>
      <c r="F5" s="198">
        <v>154</v>
      </c>
      <c r="G5" s="196">
        <v>293</v>
      </c>
    </row>
    <row r="6" spans="2:7" x14ac:dyDescent="0.25">
      <c r="B6" s="196" t="s">
        <v>88</v>
      </c>
      <c r="C6" s="15">
        <v>30</v>
      </c>
      <c r="D6" s="197">
        <v>74</v>
      </c>
      <c r="E6" s="15" t="s">
        <v>38</v>
      </c>
      <c r="F6" s="198">
        <v>134</v>
      </c>
      <c r="G6" s="196">
        <v>238</v>
      </c>
    </row>
    <row r="7" spans="2:7" x14ac:dyDescent="0.25">
      <c r="B7" s="196" t="s">
        <v>89</v>
      </c>
      <c r="C7" s="15">
        <v>45</v>
      </c>
      <c r="D7" s="197">
        <v>97</v>
      </c>
      <c r="E7" s="15" t="s">
        <v>38</v>
      </c>
      <c r="F7" s="198">
        <v>130</v>
      </c>
      <c r="G7" s="196">
        <v>272</v>
      </c>
    </row>
    <row r="8" spans="2:7" x14ac:dyDescent="0.25">
      <c r="B8" s="196" t="s">
        <v>90</v>
      </c>
      <c r="C8" s="15">
        <v>40</v>
      </c>
      <c r="D8" s="197">
        <v>89</v>
      </c>
      <c r="E8" s="15" t="s">
        <v>38</v>
      </c>
      <c r="F8" s="198">
        <v>148</v>
      </c>
      <c r="G8" s="196">
        <v>277</v>
      </c>
    </row>
    <row r="9" spans="2:7" x14ac:dyDescent="0.25">
      <c r="B9" s="196" t="s">
        <v>91</v>
      </c>
      <c r="C9" s="15">
        <v>49</v>
      </c>
      <c r="D9" s="197">
        <v>101</v>
      </c>
      <c r="E9" s="15" t="s">
        <v>38</v>
      </c>
      <c r="F9" s="198">
        <v>140</v>
      </c>
      <c r="G9" s="196">
        <v>290</v>
      </c>
    </row>
    <row r="10" spans="2:7" x14ac:dyDescent="0.25">
      <c r="B10" s="196" t="s">
        <v>92</v>
      </c>
      <c r="C10" s="15">
        <v>50</v>
      </c>
      <c r="D10" s="197">
        <v>118</v>
      </c>
      <c r="E10" s="15" t="s">
        <v>38</v>
      </c>
      <c r="F10" s="198">
        <v>170</v>
      </c>
      <c r="G10" s="196">
        <v>338</v>
      </c>
    </row>
    <row r="11" spans="2:7" x14ac:dyDescent="0.25">
      <c r="B11" s="196" t="s">
        <v>93</v>
      </c>
      <c r="C11" s="15">
        <v>56</v>
      </c>
      <c r="D11" s="197">
        <v>125</v>
      </c>
      <c r="E11" s="15" t="s">
        <v>38</v>
      </c>
      <c r="F11" s="198">
        <v>161</v>
      </c>
      <c r="G11" s="196">
        <v>342</v>
      </c>
    </row>
    <row r="12" spans="2:7" x14ac:dyDescent="0.25">
      <c r="B12" s="196" t="s">
        <v>94</v>
      </c>
      <c r="C12" s="15">
        <v>58</v>
      </c>
      <c r="D12" s="197">
        <v>138</v>
      </c>
      <c r="E12" s="15" t="s">
        <v>38</v>
      </c>
      <c r="F12" s="198">
        <v>141</v>
      </c>
      <c r="G12" s="196">
        <v>337</v>
      </c>
    </row>
    <row r="13" spans="2:7" x14ac:dyDescent="0.25">
      <c r="B13" s="196" t="s">
        <v>95</v>
      </c>
      <c r="C13" s="15">
        <v>41</v>
      </c>
      <c r="D13" s="197">
        <v>117</v>
      </c>
      <c r="E13" s="15" t="s">
        <v>38</v>
      </c>
      <c r="F13" s="198">
        <v>167</v>
      </c>
      <c r="G13" s="196">
        <v>325</v>
      </c>
    </row>
    <row r="14" spans="2:7" x14ac:dyDescent="0.25">
      <c r="B14" s="196" t="s">
        <v>96</v>
      </c>
      <c r="C14" s="15">
        <v>51</v>
      </c>
      <c r="D14" s="197">
        <v>123</v>
      </c>
      <c r="E14" s="15">
        <v>1</v>
      </c>
      <c r="F14" s="198">
        <v>171</v>
      </c>
      <c r="G14" s="196">
        <v>346</v>
      </c>
    </row>
    <row r="15" spans="2:7" x14ac:dyDescent="0.25">
      <c r="B15" s="196" t="s">
        <v>97</v>
      </c>
      <c r="C15" s="15">
        <v>43</v>
      </c>
      <c r="D15" s="197">
        <v>93</v>
      </c>
      <c r="E15" s="15" t="s">
        <v>38</v>
      </c>
      <c r="F15" s="198">
        <v>143</v>
      </c>
      <c r="G15" s="196">
        <v>279</v>
      </c>
    </row>
    <row r="16" spans="2:7" x14ac:dyDescent="0.25">
      <c r="B16" s="196" t="s">
        <v>98</v>
      </c>
      <c r="C16" s="15">
        <v>46</v>
      </c>
      <c r="D16" s="197">
        <v>87</v>
      </c>
      <c r="E16" s="15" t="s">
        <v>38</v>
      </c>
      <c r="F16" s="198">
        <v>163</v>
      </c>
      <c r="G16" s="196">
        <v>296</v>
      </c>
    </row>
    <row r="17" spans="2:7" x14ac:dyDescent="0.25">
      <c r="B17" s="187" t="s">
        <v>210</v>
      </c>
      <c r="C17" s="90">
        <v>551</v>
      </c>
      <c r="D17" s="90">
        <v>1259</v>
      </c>
      <c r="E17" s="90">
        <v>1</v>
      </c>
      <c r="F17" s="90">
        <v>1822</v>
      </c>
      <c r="G17" s="187">
        <v>3633</v>
      </c>
    </row>
    <row r="18" spans="2:7" x14ac:dyDescent="0.25">
      <c r="B18" s="170"/>
      <c r="C18" s="42"/>
      <c r="D18" s="42"/>
      <c r="E18" s="42"/>
      <c r="F18" s="42"/>
      <c r="G18" s="42"/>
    </row>
    <row r="19" spans="2:7" x14ac:dyDescent="0.25">
      <c r="B19" s="169" t="s">
        <v>17</v>
      </c>
      <c r="C19" s="42"/>
      <c r="D19" s="42"/>
      <c r="E19" s="42"/>
      <c r="F19" s="42"/>
      <c r="G19" s="42"/>
    </row>
  </sheetData>
  <mergeCells count="1">
    <mergeCell ref="B3:E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election activeCell="G12" sqref="G12"/>
    </sheetView>
  </sheetViews>
  <sheetFormatPr defaultRowHeight="15" x14ac:dyDescent="0.25"/>
  <sheetData>
    <row r="2" spans="2:9" x14ac:dyDescent="0.25">
      <c r="B2" s="73" t="s">
        <v>311</v>
      </c>
      <c r="C2" s="42"/>
      <c r="D2" s="42"/>
      <c r="E2" s="42"/>
      <c r="F2" s="42"/>
      <c r="G2" s="42"/>
      <c r="H2" s="42"/>
      <c r="I2" s="42"/>
    </row>
    <row r="3" spans="2:9" x14ac:dyDescent="0.25">
      <c r="B3" s="178" t="s">
        <v>73</v>
      </c>
      <c r="C3" s="42"/>
      <c r="D3" s="42"/>
      <c r="E3" s="42"/>
      <c r="F3" s="42"/>
      <c r="G3" s="42"/>
      <c r="H3" s="42"/>
      <c r="I3" s="42"/>
    </row>
    <row r="4" spans="2:9" ht="54" x14ac:dyDescent="0.25">
      <c r="B4" s="199" t="s">
        <v>99</v>
      </c>
      <c r="C4" s="230" t="s">
        <v>206</v>
      </c>
      <c r="D4" s="230" t="s">
        <v>207</v>
      </c>
      <c r="E4" s="230" t="s">
        <v>276</v>
      </c>
      <c r="F4" s="230" t="s">
        <v>208</v>
      </c>
      <c r="G4" s="199" t="s">
        <v>50</v>
      </c>
    </row>
    <row r="5" spans="2:9" x14ac:dyDescent="0.25">
      <c r="B5" s="101" t="s">
        <v>100</v>
      </c>
      <c r="C5" s="207">
        <v>71</v>
      </c>
      <c r="D5" s="74">
        <v>170</v>
      </c>
      <c r="E5" s="207">
        <v>1</v>
      </c>
      <c r="F5" s="192">
        <v>290</v>
      </c>
      <c r="G5" s="101">
        <v>532</v>
      </c>
    </row>
    <row r="6" spans="2:9" x14ac:dyDescent="0.25">
      <c r="B6" s="101" t="s">
        <v>101</v>
      </c>
      <c r="C6" s="207">
        <v>74</v>
      </c>
      <c r="D6" s="74">
        <v>170</v>
      </c>
      <c r="E6" s="207" t="s">
        <v>38</v>
      </c>
      <c r="F6" s="192">
        <v>290</v>
      </c>
      <c r="G6" s="101">
        <v>534</v>
      </c>
    </row>
    <row r="7" spans="2:9" x14ac:dyDescent="0.25">
      <c r="B7" s="101" t="s">
        <v>102</v>
      </c>
      <c r="C7" s="207">
        <v>80</v>
      </c>
      <c r="D7" s="74">
        <v>144</v>
      </c>
      <c r="E7" s="207" t="s">
        <v>38</v>
      </c>
      <c r="F7" s="192">
        <v>323</v>
      </c>
      <c r="G7" s="101">
        <v>547</v>
      </c>
    </row>
    <row r="8" spans="2:9" x14ac:dyDescent="0.25">
      <c r="B8" s="101" t="s">
        <v>103</v>
      </c>
      <c r="C8" s="207">
        <v>69</v>
      </c>
      <c r="D8" s="74">
        <v>179</v>
      </c>
      <c r="E8" s="207" t="s">
        <v>38</v>
      </c>
      <c r="F8" s="192">
        <v>312</v>
      </c>
      <c r="G8" s="101">
        <v>560</v>
      </c>
    </row>
    <row r="9" spans="2:9" x14ac:dyDescent="0.25">
      <c r="B9" s="101" t="s">
        <v>104</v>
      </c>
      <c r="C9" s="207">
        <v>93</v>
      </c>
      <c r="D9" s="74">
        <v>170</v>
      </c>
      <c r="E9" s="207" t="s">
        <v>38</v>
      </c>
      <c r="F9" s="192">
        <v>253</v>
      </c>
      <c r="G9" s="101">
        <v>516</v>
      </c>
    </row>
    <row r="10" spans="2:9" x14ac:dyDescent="0.25">
      <c r="B10" s="101" t="s">
        <v>105</v>
      </c>
      <c r="C10" s="207">
        <v>91</v>
      </c>
      <c r="D10" s="74">
        <v>218</v>
      </c>
      <c r="E10" s="207" t="s">
        <v>38</v>
      </c>
      <c r="F10" s="192">
        <v>220</v>
      </c>
      <c r="G10" s="101">
        <v>529</v>
      </c>
    </row>
    <row r="11" spans="2:9" x14ac:dyDescent="0.25">
      <c r="B11" s="101" t="s">
        <v>106</v>
      </c>
      <c r="C11" s="207">
        <v>73</v>
      </c>
      <c r="D11" s="74">
        <v>208</v>
      </c>
      <c r="E11" s="207" t="s">
        <v>38</v>
      </c>
      <c r="F11" s="192">
        <v>134</v>
      </c>
      <c r="G11" s="101">
        <v>415</v>
      </c>
    </row>
    <row r="12" spans="2:9" x14ac:dyDescent="0.25">
      <c r="B12" s="187" t="s">
        <v>50</v>
      </c>
      <c r="C12" s="190">
        <v>551</v>
      </c>
      <c r="D12" s="190">
        <v>1259</v>
      </c>
      <c r="E12" s="190">
        <v>1</v>
      </c>
      <c r="F12" s="190">
        <v>1822</v>
      </c>
      <c r="G12" s="190">
        <v>3633</v>
      </c>
    </row>
    <row r="13" spans="2:9" x14ac:dyDescent="0.25">
      <c r="B13" s="170"/>
      <c r="C13" s="42"/>
      <c r="D13" s="42"/>
      <c r="E13" s="42"/>
      <c r="F13" s="42"/>
      <c r="G13" s="42"/>
      <c r="H13" s="42"/>
      <c r="I13" s="42"/>
    </row>
    <row r="14" spans="2:9" x14ac:dyDescent="0.25">
      <c r="B14" s="200" t="s">
        <v>17</v>
      </c>
      <c r="C14" s="42"/>
      <c r="D14" s="42"/>
      <c r="E14" s="42"/>
      <c r="F14" s="42"/>
      <c r="G14" s="42"/>
      <c r="H14" s="42"/>
      <c r="I14" s="42"/>
    </row>
    <row r="15" spans="2:9" x14ac:dyDescent="0.25">
      <c r="B15" s="170"/>
      <c r="C15" s="42"/>
      <c r="D15" s="42"/>
      <c r="E15" s="42"/>
      <c r="F15" s="42"/>
      <c r="G15" s="42"/>
      <c r="H15" s="42"/>
      <c r="I15" s="4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1"/>
  <sheetViews>
    <sheetView topLeftCell="A2" workbookViewId="0">
      <selection activeCell="J28" sqref="J28"/>
    </sheetView>
  </sheetViews>
  <sheetFormatPr defaultRowHeight="15" x14ac:dyDescent="0.25"/>
  <sheetData>
    <row r="2" spans="2:9" x14ac:dyDescent="0.25">
      <c r="B2" s="76" t="s">
        <v>312</v>
      </c>
      <c r="C2" s="265"/>
      <c r="D2" s="265"/>
      <c r="E2" s="265"/>
      <c r="F2" s="265"/>
      <c r="G2" s="266"/>
      <c r="H2" s="240"/>
      <c r="I2" s="240"/>
    </row>
    <row r="3" spans="2:9" x14ac:dyDescent="0.25">
      <c r="B3" s="261" t="s">
        <v>212</v>
      </c>
      <c r="C3" s="232"/>
      <c r="D3" s="232"/>
      <c r="E3" s="232"/>
      <c r="F3" s="232"/>
      <c r="G3" s="232"/>
      <c r="H3" s="240"/>
      <c r="I3" s="240"/>
    </row>
    <row r="4" spans="2:9" ht="15" customHeight="1" x14ac:dyDescent="0.25">
      <c r="B4" s="403" t="s">
        <v>108</v>
      </c>
      <c r="C4" s="339" t="s">
        <v>213</v>
      </c>
      <c r="D4" s="339" t="s">
        <v>214</v>
      </c>
      <c r="E4" s="404" t="s">
        <v>282</v>
      </c>
      <c r="F4" s="406" t="s">
        <v>215</v>
      </c>
      <c r="G4" s="401" t="s">
        <v>50</v>
      </c>
      <c r="H4" s="240"/>
      <c r="I4" s="240"/>
    </row>
    <row r="5" spans="2:9" x14ac:dyDescent="0.25">
      <c r="B5" s="403"/>
      <c r="C5" s="339"/>
      <c r="D5" s="339"/>
      <c r="E5" s="405"/>
      <c r="F5" s="407"/>
      <c r="G5" s="402"/>
      <c r="H5" s="240"/>
      <c r="I5" s="240"/>
    </row>
    <row r="6" spans="2:9" x14ac:dyDescent="0.25">
      <c r="B6" s="212">
        <v>1</v>
      </c>
      <c r="C6" s="290">
        <v>12</v>
      </c>
      <c r="D6" s="290">
        <v>25</v>
      </c>
      <c r="E6" s="290" t="s">
        <v>38</v>
      </c>
      <c r="F6" s="290">
        <v>9</v>
      </c>
      <c r="G6" s="290">
        <v>46</v>
      </c>
      <c r="H6" s="240"/>
      <c r="I6" s="240"/>
    </row>
    <row r="7" spans="2:9" x14ac:dyDescent="0.25">
      <c r="B7" s="212">
        <v>2</v>
      </c>
      <c r="C7" s="290">
        <v>6</v>
      </c>
      <c r="D7" s="290">
        <v>23</v>
      </c>
      <c r="E7" s="290" t="s">
        <v>38</v>
      </c>
      <c r="F7" s="290">
        <v>19</v>
      </c>
      <c r="G7" s="290">
        <v>48</v>
      </c>
      <c r="H7" s="240"/>
      <c r="I7" s="240"/>
    </row>
    <row r="8" spans="2:9" x14ac:dyDescent="0.25">
      <c r="B8" s="212">
        <v>3</v>
      </c>
      <c r="C8" s="290">
        <v>3</v>
      </c>
      <c r="D8" s="290">
        <v>22</v>
      </c>
      <c r="E8" s="290" t="s">
        <v>38</v>
      </c>
      <c r="F8" s="290">
        <v>4</v>
      </c>
      <c r="G8" s="290">
        <v>29</v>
      </c>
      <c r="H8" s="240"/>
      <c r="I8" s="240"/>
    </row>
    <row r="9" spans="2:9" x14ac:dyDescent="0.25">
      <c r="B9" s="212">
        <v>4</v>
      </c>
      <c r="C9" s="290">
        <v>7</v>
      </c>
      <c r="D9" s="290">
        <v>13</v>
      </c>
      <c r="E9" s="290" t="s">
        <v>38</v>
      </c>
      <c r="F9" s="290">
        <v>3</v>
      </c>
      <c r="G9" s="290">
        <v>23</v>
      </c>
      <c r="H9" s="240"/>
      <c r="I9" s="240"/>
    </row>
    <row r="10" spans="2:9" x14ac:dyDescent="0.25">
      <c r="B10" s="212">
        <v>5</v>
      </c>
      <c r="C10" s="290">
        <v>4</v>
      </c>
      <c r="D10" s="290">
        <v>19</v>
      </c>
      <c r="E10" s="290" t="s">
        <v>38</v>
      </c>
      <c r="F10" s="290">
        <v>6</v>
      </c>
      <c r="G10" s="290">
        <v>29</v>
      </c>
      <c r="H10" s="240"/>
      <c r="I10" s="240"/>
    </row>
    <row r="11" spans="2:9" x14ac:dyDescent="0.25">
      <c r="B11" s="212">
        <v>6</v>
      </c>
      <c r="C11" s="290">
        <v>11</v>
      </c>
      <c r="D11" s="290">
        <v>23</v>
      </c>
      <c r="E11" s="290" t="s">
        <v>38</v>
      </c>
      <c r="F11" s="290">
        <v>7</v>
      </c>
      <c r="G11" s="290">
        <v>41</v>
      </c>
      <c r="H11" s="240"/>
      <c r="I11" s="240"/>
    </row>
    <row r="12" spans="2:9" x14ac:dyDescent="0.25">
      <c r="B12" s="212">
        <v>7</v>
      </c>
      <c r="C12" s="290">
        <v>22</v>
      </c>
      <c r="D12" s="290">
        <v>36</v>
      </c>
      <c r="E12" s="290" t="s">
        <v>38</v>
      </c>
      <c r="F12" s="290">
        <v>7</v>
      </c>
      <c r="G12" s="290">
        <v>65</v>
      </c>
      <c r="H12" s="240"/>
      <c r="I12" s="240"/>
    </row>
    <row r="13" spans="2:9" x14ac:dyDescent="0.25">
      <c r="B13" s="212">
        <v>8</v>
      </c>
      <c r="C13" s="290">
        <v>35</v>
      </c>
      <c r="D13" s="290">
        <v>45</v>
      </c>
      <c r="E13" s="290">
        <v>1</v>
      </c>
      <c r="F13" s="290">
        <v>55</v>
      </c>
      <c r="G13" s="290">
        <v>136</v>
      </c>
      <c r="H13" s="240"/>
      <c r="I13" s="240"/>
    </row>
    <row r="14" spans="2:9" x14ac:dyDescent="0.25">
      <c r="B14" s="212">
        <v>9</v>
      </c>
      <c r="C14" s="290">
        <v>34</v>
      </c>
      <c r="D14" s="290">
        <v>60</v>
      </c>
      <c r="E14" s="290" t="s">
        <v>38</v>
      </c>
      <c r="F14" s="290">
        <v>165</v>
      </c>
      <c r="G14" s="290">
        <v>259</v>
      </c>
      <c r="H14" s="240"/>
      <c r="I14" s="240"/>
    </row>
    <row r="15" spans="2:9" x14ac:dyDescent="0.25">
      <c r="B15" s="212">
        <v>10</v>
      </c>
      <c r="C15" s="290">
        <v>35</v>
      </c>
      <c r="D15" s="290">
        <v>81</v>
      </c>
      <c r="E15" s="290" t="s">
        <v>38</v>
      </c>
      <c r="F15" s="290">
        <v>146</v>
      </c>
      <c r="G15" s="290">
        <v>262</v>
      </c>
      <c r="H15" s="240"/>
      <c r="I15" s="240"/>
    </row>
    <row r="16" spans="2:9" x14ac:dyDescent="0.25">
      <c r="B16" s="212">
        <v>11</v>
      </c>
      <c r="C16" s="290">
        <v>29</v>
      </c>
      <c r="D16" s="290">
        <v>82</v>
      </c>
      <c r="E16" s="290" t="s">
        <v>38</v>
      </c>
      <c r="F16" s="290">
        <v>137</v>
      </c>
      <c r="G16" s="290">
        <v>248</v>
      </c>
      <c r="H16" s="240"/>
      <c r="I16" s="240"/>
    </row>
    <row r="17" spans="2:9" x14ac:dyDescent="0.25">
      <c r="B17" s="212">
        <v>12</v>
      </c>
      <c r="C17" s="290">
        <v>30</v>
      </c>
      <c r="D17" s="290">
        <v>63</v>
      </c>
      <c r="E17" s="290" t="s">
        <v>38</v>
      </c>
      <c r="F17" s="290">
        <v>155</v>
      </c>
      <c r="G17" s="290">
        <v>248</v>
      </c>
      <c r="H17" s="240"/>
      <c r="I17" s="240"/>
    </row>
    <row r="18" spans="2:9" x14ac:dyDescent="0.25">
      <c r="B18" s="212">
        <v>13</v>
      </c>
      <c r="C18" s="290">
        <v>28</v>
      </c>
      <c r="D18" s="290">
        <v>72</v>
      </c>
      <c r="E18" s="290" t="s">
        <v>38</v>
      </c>
      <c r="F18" s="290">
        <v>129</v>
      </c>
      <c r="G18" s="290">
        <v>229</v>
      </c>
      <c r="H18" s="240"/>
      <c r="I18" s="240"/>
    </row>
    <row r="19" spans="2:9" x14ac:dyDescent="0.25">
      <c r="B19" s="212">
        <v>14</v>
      </c>
      <c r="C19" s="290">
        <v>35</v>
      </c>
      <c r="D19" s="290">
        <v>66</v>
      </c>
      <c r="E19" s="290" t="s">
        <v>38</v>
      </c>
      <c r="F19" s="290">
        <v>128</v>
      </c>
      <c r="G19" s="290">
        <v>229</v>
      </c>
      <c r="H19" s="240"/>
      <c r="I19" s="240"/>
    </row>
    <row r="20" spans="2:9" x14ac:dyDescent="0.25">
      <c r="B20" s="212">
        <v>15</v>
      </c>
      <c r="C20" s="290">
        <v>28</v>
      </c>
      <c r="D20" s="290">
        <v>66</v>
      </c>
      <c r="E20" s="290" t="s">
        <v>38</v>
      </c>
      <c r="F20" s="290">
        <v>100</v>
      </c>
      <c r="G20" s="290">
        <v>194</v>
      </c>
      <c r="H20" s="240"/>
      <c r="I20" s="240"/>
    </row>
    <row r="21" spans="2:9" x14ac:dyDescent="0.25">
      <c r="B21" s="212">
        <v>16</v>
      </c>
      <c r="C21" s="290">
        <v>27</v>
      </c>
      <c r="D21" s="290">
        <v>61</v>
      </c>
      <c r="E21" s="290" t="s">
        <v>38</v>
      </c>
      <c r="F21" s="290">
        <v>119</v>
      </c>
      <c r="G21" s="290">
        <v>207</v>
      </c>
      <c r="H21" s="240"/>
      <c r="I21" s="240"/>
    </row>
    <row r="22" spans="2:9" x14ac:dyDescent="0.25">
      <c r="B22" s="212">
        <v>17</v>
      </c>
      <c r="C22" s="290">
        <v>25</v>
      </c>
      <c r="D22" s="290">
        <v>58</v>
      </c>
      <c r="E22" s="290" t="s">
        <v>38</v>
      </c>
      <c r="F22" s="290">
        <v>123</v>
      </c>
      <c r="G22" s="290">
        <v>206</v>
      </c>
      <c r="H22" s="240"/>
      <c r="I22" s="240"/>
    </row>
    <row r="23" spans="2:9" x14ac:dyDescent="0.25">
      <c r="B23" s="212">
        <v>18</v>
      </c>
      <c r="C23" s="290">
        <v>34</v>
      </c>
      <c r="D23" s="290">
        <v>92</v>
      </c>
      <c r="E23" s="290" t="s">
        <v>38</v>
      </c>
      <c r="F23" s="290">
        <v>133</v>
      </c>
      <c r="G23" s="290">
        <v>259</v>
      </c>
      <c r="H23" s="240"/>
      <c r="I23" s="240"/>
    </row>
    <row r="24" spans="2:9" x14ac:dyDescent="0.25">
      <c r="B24" s="212">
        <v>19</v>
      </c>
      <c r="C24" s="290">
        <v>28</v>
      </c>
      <c r="D24" s="290">
        <v>88</v>
      </c>
      <c r="E24" s="290" t="s">
        <v>38</v>
      </c>
      <c r="F24" s="290">
        <v>141</v>
      </c>
      <c r="G24" s="290">
        <v>257</v>
      </c>
      <c r="H24" s="240"/>
      <c r="I24" s="240"/>
    </row>
    <row r="25" spans="2:9" x14ac:dyDescent="0.25">
      <c r="B25" s="212">
        <v>20</v>
      </c>
      <c r="C25" s="290">
        <v>40</v>
      </c>
      <c r="D25" s="290">
        <v>84</v>
      </c>
      <c r="E25" s="290" t="s">
        <v>38</v>
      </c>
      <c r="F25" s="290">
        <v>118</v>
      </c>
      <c r="G25" s="290">
        <v>242</v>
      </c>
      <c r="H25" s="240"/>
      <c r="I25" s="240"/>
    </row>
    <row r="26" spans="2:9" x14ac:dyDescent="0.25">
      <c r="B26" s="212">
        <v>21</v>
      </c>
      <c r="C26" s="290">
        <v>30</v>
      </c>
      <c r="D26" s="290">
        <v>66</v>
      </c>
      <c r="E26" s="290" t="s">
        <v>38</v>
      </c>
      <c r="F26" s="290">
        <v>57</v>
      </c>
      <c r="G26" s="290">
        <v>153</v>
      </c>
      <c r="H26" s="240"/>
      <c r="I26" s="240"/>
    </row>
    <row r="27" spans="2:9" x14ac:dyDescent="0.25">
      <c r="B27" s="212">
        <v>22</v>
      </c>
      <c r="C27" s="290">
        <v>16</v>
      </c>
      <c r="D27" s="290">
        <v>59</v>
      </c>
      <c r="E27" s="290" t="s">
        <v>38</v>
      </c>
      <c r="F27" s="290">
        <v>28</v>
      </c>
      <c r="G27" s="290">
        <v>103</v>
      </c>
      <c r="H27" s="240"/>
      <c r="I27" s="240"/>
    </row>
    <row r="28" spans="2:9" x14ac:dyDescent="0.25">
      <c r="B28" s="212">
        <v>23</v>
      </c>
      <c r="C28" s="290">
        <v>16</v>
      </c>
      <c r="D28" s="290">
        <v>27</v>
      </c>
      <c r="E28" s="290" t="s">
        <v>38</v>
      </c>
      <c r="F28" s="290">
        <v>16</v>
      </c>
      <c r="G28" s="290">
        <v>59</v>
      </c>
      <c r="H28" s="240"/>
      <c r="I28" s="240"/>
    </row>
    <row r="29" spans="2:9" x14ac:dyDescent="0.25">
      <c r="B29" s="212">
        <v>24</v>
      </c>
      <c r="C29" s="290">
        <v>16</v>
      </c>
      <c r="D29" s="290">
        <v>28</v>
      </c>
      <c r="E29" s="290" t="s">
        <v>38</v>
      </c>
      <c r="F29" s="290">
        <v>15</v>
      </c>
      <c r="G29" s="290">
        <v>59</v>
      </c>
      <c r="H29" s="240"/>
      <c r="I29" s="240"/>
    </row>
    <row r="30" spans="2:9" x14ac:dyDescent="0.25">
      <c r="B30" s="291" t="s">
        <v>278</v>
      </c>
      <c r="C30" s="290" t="s">
        <v>38</v>
      </c>
      <c r="D30" s="290" t="s">
        <v>38</v>
      </c>
      <c r="E30" s="290" t="s">
        <v>38</v>
      </c>
      <c r="F30" s="290">
        <v>2</v>
      </c>
      <c r="G30" s="290">
        <v>2</v>
      </c>
      <c r="H30" s="240"/>
      <c r="I30" s="240"/>
    </row>
    <row r="31" spans="2:9" x14ac:dyDescent="0.25">
      <c r="B31" s="187" t="s">
        <v>50</v>
      </c>
      <c r="C31" s="190">
        <v>551</v>
      </c>
      <c r="D31" s="190">
        <v>1259</v>
      </c>
      <c r="E31" s="190">
        <v>1</v>
      </c>
      <c r="F31" s="190">
        <v>1822</v>
      </c>
      <c r="G31" s="190">
        <v>3633</v>
      </c>
      <c r="H31" s="240"/>
      <c r="I31" s="240"/>
    </row>
  </sheetData>
  <mergeCells count="6">
    <mergeCell ref="G4:G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B2" sqref="B2:G2"/>
    </sheetView>
  </sheetViews>
  <sheetFormatPr defaultRowHeight="15" x14ac:dyDescent="0.25"/>
  <cols>
    <col min="7" max="7" width="20.7109375" customWidth="1"/>
  </cols>
  <sheetData>
    <row r="2" spans="2:9" ht="15" customHeight="1" x14ac:dyDescent="0.25">
      <c r="B2" s="318" t="s">
        <v>286</v>
      </c>
      <c r="C2" s="318"/>
      <c r="D2" s="318"/>
      <c r="E2" s="318"/>
      <c r="F2" s="318"/>
      <c r="G2" s="318"/>
      <c r="H2" s="249"/>
      <c r="I2" s="249"/>
    </row>
    <row r="3" spans="2:9" ht="15" customHeight="1" x14ac:dyDescent="0.25">
      <c r="B3" s="315" t="s">
        <v>12</v>
      </c>
      <c r="C3" s="315"/>
      <c r="D3" s="315"/>
      <c r="E3" s="315"/>
      <c r="F3" s="315"/>
      <c r="G3" s="249"/>
      <c r="H3" s="249"/>
      <c r="I3" s="249"/>
    </row>
    <row r="4" spans="2:9" x14ac:dyDescent="0.25">
      <c r="B4" s="307" t="s">
        <v>1</v>
      </c>
      <c r="C4" s="316">
        <v>2019</v>
      </c>
      <c r="D4" s="316">
        <v>2017</v>
      </c>
      <c r="E4" s="317">
        <v>2018</v>
      </c>
      <c r="F4" s="317">
        <v>2016</v>
      </c>
      <c r="G4" s="249"/>
      <c r="H4" s="249"/>
      <c r="I4" s="249"/>
    </row>
    <row r="5" spans="2:9" ht="15" customHeight="1" x14ac:dyDescent="0.25">
      <c r="B5" s="308"/>
      <c r="C5" s="316" t="s">
        <v>13</v>
      </c>
      <c r="D5" s="316" t="s">
        <v>14</v>
      </c>
      <c r="E5" s="317" t="s">
        <v>13</v>
      </c>
      <c r="F5" s="317" t="s">
        <v>14</v>
      </c>
      <c r="G5" s="249"/>
      <c r="H5" s="249"/>
      <c r="I5" s="249"/>
    </row>
    <row r="6" spans="2:9" ht="27" x14ac:dyDescent="0.25">
      <c r="B6" s="309"/>
      <c r="C6" s="228" t="s">
        <v>15</v>
      </c>
      <c r="D6" s="228" t="s">
        <v>16</v>
      </c>
      <c r="E6" s="228" t="s">
        <v>15</v>
      </c>
      <c r="F6" s="228" t="s">
        <v>16</v>
      </c>
      <c r="G6" s="249"/>
      <c r="H6" s="249"/>
      <c r="I6" s="249"/>
    </row>
    <row r="7" spans="2:9" x14ac:dyDescent="0.25">
      <c r="B7" s="17" t="s">
        <v>257</v>
      </c>
      <c r="C7" s="18">
        <v>1.22</v>
      </c>
      <c r="D7" s="19">
        <v>0.81</v>
      </c>
      <c r="E7" s="20">
        <v>2.29</v>
      </c>
      <c r="F7" s="21">
        <v>1.5</v>
      </c>
      <c r="G7" s="249"/>
      <c r="H7" s="249"/>
      <c r="I7" s="249"/>
    </row>
    <row r="8" spans="2:9" x14ac:dyDescent="0.25">
      <c r="B8" s="17" t="s">
        <v>258</v>
      </c>
      <c r="C8" s="18">
        <v>4.57</v>
      </c>
      <c r="D8" s="19">
        <v>3.04</v>
      </c>
      <c r="E8" s="20">
        <v>3.18</v>
      </c>
      <c r="F8" s="21">
        <v>2.11</v>
      </c>
      <c r="G8" s="249"/>
      <c r="H8" s="249"/>
      <c r="I8" s="249"/>
    </row>
    <row r="9" spans="2:9" x14ac:dyDescent="0.25">
      <c r="B9" s="17" t="s">
        <v>260</v>
      </c>
      <c r="C9" s="18">
        <v>1.52</v>
      </c>
      <c r="D9" s="19">
        <v>1.08</v>
      </c>
      <c r="E9" s="20">
        <v>2.14</v>
      </c>
      <c r="F9" s="21">
        <v>1.55</v>
      </c>
      <c r="G9" s="249"/>
      <c r="H9" s="249"/>
      <c r="I9" s="249"/>
    </row>
    <row r="10" spans="2:9" x14ac:dyDescent="0.25">
      <c r="B10" s="17" t="s">
        <v>263</v>
      </c>
      <c r="C10" s="18">
        <v>1.73</v>
      </c>
      <c r="D10" s="19">
        <v>1.22</v>
      </c>
      <c r="E10" s="20">
        <v>3.94</v>
      </c>
      <c r="F10" s="21">
        <v>2.73</v>
      </c>
      <c r="G10" s="249"/>
      <c r="H10" s="249"/>
      <c r="I10" s="249"/>
    </row>
    <row r="11" spans="2:9" ht="27" x14ac:dyDescent="0.25">
      <c r="B11" s="17" t="s">
        <v>268</v>
      </c>
      <c r="C11" s="18">
        <v>3.07</v>
      </c>
      <c r="D11" s="19">
        <v>1.83</v>
      </c>
      <c r="E11" s="20">
        <v>6.46</v>
      </c>
      <c r="F11" s="21">
        <v>3.98</v>
      </c>
      <c r="G11" s="249"/>
      <c r="H11" s="249"/>
      <c r="I11" s="249"/>
    </row>
    <row r="12" spans="2:9" x14ac:dyDescent="0.25">
      <c r="B12" s="23" t="s">
        <v>232</v>
      </c>
      <c r="C12" s="8">
        <v>1.95</v>
      </c>
      <c r="D12" s="8">
        <v>1.3</v>
      </c>
      <c r="E12" s="8">
        <v>3.03</v>
      </c>
      <c r="F12" s="8">
        <v>2.04</v>
      </c>
      <c r="G12" s="249"/>
      <c r="H12" s="249"/>
      <c r="I12" s="249"/>
    </row>
    <row r="13" spans="2:9" x14ac:dyDescent="0.25">
      <c r="B13" s="287" t="s">
        <v>8</v>
      </c>
      <c r="C13" s="8">
        <v>1.84</v>
      </c>
      <c r="D13" s="8">
        <v>1.3</v>
      </c>
      <c r="E13" s="8">
        <v>1.93</v>
      </c>
      <c r="F13" s="8">
        <v>1.35</v>
      </c>
      <c r="G13" s="249"/>
      <c r="H13" s="249"/>
      <c r="I13" s="249"/>
    </row>
    <row r="14" spans="2:9" x14ac:dyDescent="0.25">
      <c r="B14" s="250" t="s">
        <v>17</v>
      </c>
      <c r="C14" s="251"/>
      <c r="D14" s="251"/>
      <c r="E14" s="251"/>
      <c r="F14" s="251"/>
      <c r="G14" s="249"/>
      <c r="H14" s="249"/>
      <c r="I14" s="249"/>
    </row>
    <row r="15" spans="2:9" x14ac:dyDescent="0.25">
      <c r="B15" s="250" t="s">
        <v>18</v>
      </c>
      <c r="C15" s="251"/>
      <c r="D15" s="251"/>
      <c r="E15" s="251"/>
      <c r="F15" s="251"/>
      <c r="G15" s="249"/>
      <c r="H15" s="249"/>
      <c r="I15" s="249"/>
    </row>
    <row r="16" spans="2:9" x14ac:dyDescent="0.25">
      <c r="B16" s="250" t="s">
        <v>19</v>
      </c>
      <c r="C16" s="251"/>
      <c r="D16" s="251"/>
      <c r="E16" s="251"/>
      <c r="F16" s="251"/>
    </row>
  </sheetData>
  <mergeCells count="5">
    <mergeCell ref="B3:F3"/>
    <mergeCell ref="B4:B6"/>
    <mergeCell ref="C4:D5"/>
    <mergeCell ref="E4:F5"/>
    <mergeCell ref="B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workbookViewId="0">
      <selection activeCell="N25" sqref="N25"/>
    </sheetView>
  </sheetViews>
  <sheetFormatPr defaultRowHeight="15" x14ac:dyDescent="0.25"/>
  <sheetData>
    <row r="2" spans="2:10" x14ac:dyDescent="0.25">
      <c r="B2" s="73" t="s">
        <v>270</v>
      </c>
      <c r="C2" s="226"/>
      <c r="D2" s="226"/>
      <c r="E2" s="226"/>
      <c r="F2" s="226"/>
      <c r="G2" s="226"/>
      <c r="H2" s="226"/>
    </row>
    <row r="3" spans="2:10" ht="15" customHeight="1" x14ac:dyDescent="0.25">
      <c r="B3" s="315" t="s">
        <v>216</v>
      </c>
      <c r="C3" s="315"/>
      <c r="D3" s="315"/>
      <c r="E3" s="315"/>
      <c r="F3" s="315"/>
      <c r="G3" s="206"/>
      <c r="H3" s="206"/>
    </row>
    <row r="4" spans="2:10" x14ac:dyDescent="0.25">
      <c r="B4" s="319" t="s">
        <v>1</v>
      </c>
      <c r="C4" s="310">
        <v>2019</v>
      </c>
      <c r="D4" s="310">
        <v>2019</v>
      </c>
      <c r="E4" s="312">
        <v>2010</v>
      </c>
      <c r="F4" s="312">
        <v>2010</v>
      </c>
      <c r="G4" s="206"/>
      <c r="H4" s="206"/>
    </row>
    <row r="5" spans="2:10" ht="15" customHeight="1" x14ac:dyDescent="0.25">
      <c r="B5" s="320"/>
      <c r="C5" s="311" t="s">
        <v>269</v>
      </c>
      <c r="D5" s="311" t="s">
        <v>14</v>
      </c>
      <c r="E5" s="313" t="s">
        <v>269</v>
      </c>
      <c r="F5" s="313" t="s">
        <v>14</v>
      </c>
      <c r="G5" s="206"/>
      <c r="H5" s="206"/>
    </row>
    <row r="6" spans="2:10" ht="27" x14ac:dyDescent="0.25">
      <c r="B6" s="321"/>
      <c r="C6" s="228" t="s">
        <v>130</v>
      </c>
      <c r="D6" s="228" t="s">
        <v>16</v>
      </c>
      <c r="E6" s="228" t="s">
        <v>130</v>
      </c>
      <c r="F6" s="228" t="s">
        <v>16</v>
      </c>
      <c r="G6" s="206"/>
      <c r="H6" s="206"/>
    </row>
    <row r="7" spans="2:10" x14ac:dyDescent="0.25">
      <c r="B7" s="252" t="s">
        <v>257</v>
      </c>
      <c r="C7" s="253">
        <v>1.22</v>
      </c>
      <c r="D7" s="254">
        <v>0.81</v>
      </c>
      <c r="E7" s="253">
        <v>2.41</v>
      </c>
      <c r="F7" s="254">
        <v>1.59</v>
      </c>
      <c r="G7" s="206"/>
      <c r="H7" s="206"/>
    </row>
    <row r="8" spans="2:10" x14ac:dyDescent="0.25">
      <c r="B8" s="252" t="s">
        <v>258</v>
      </c>
      <c r="C8" s="253">
        <v>4.57</v>
      </c>
      <c r="D8" s="254">
        <v>3.04</v>
      </c>
      <c r="E8" s="253">
        <v>3.28</v>
      </c>
      <c r="F8" s="254">
        <v>2.04</v>
      </c>
      <c r="G8" s="206"/>
      <c r="H8" s="206"/>
    </row>
    <row r="9" spans="2:10" x14ac:dyDescent="0.25">
      <c r="B9" s="252" t="s">
        <v>260</v>
      </c>
      <c r="C9" s="253">
        <v>1.52</v>
      </c>
      <c r="D9" s="254">
        <v>1.08</v>
      </c>
      <c r="E9" s="253">
        <v>1.99</v>
      </c>
      <c r="F9" s="254">
        <v>1.37</v>
      </c>
      <c r="G9" s="206"/>
      <c r="H9" s="206"/>
    </row>
    <row r="10" spans="2:10" x14ac:dyDescent="0.25">
      <c r="B10" s="252" t="s">
        <v>263</v>
      </c>
      <c r="C10" s="253">
        <v>1.73</v>
      </c>
      <c r="D10" s="254">
        <v>1.22</v>
      </c>
      <c r="E10" s="253">
        <v>2.4700000000000002</v>
      </c>
      <c r="F10" s="254">
        <v>1.63</v>
      </c>
      <c r="G10" s="206"/>
      <c r="H10" s="206"/>
    </row>
    <row r="11" spans="2:10" x14ac:dyDescent="0.25">
      <c r="B11" s="252" t="s">
        <v>268</v>
      </c>
      <c r="C11" s="253">
        <v>3.07</v>
      </c>
      <c r="D11" s="254">
        <v>1.83</v>
      </c>
      <c r="E11" s="253">
        <v>4.1100000000000003</v>
      </c>
      <c r="F11" s="254">
        <v>2.48</v>
      </c>
      <c r="G11" s="206"/>
      <c r="H11" s="206"/>
    </row>
    <row r="12" spans="2:10" x14ac:dyDescent="0.25">
      <c r="B12" s="187" t="s">
        <v>232</v>
      </c>
      <c r="C12" s="189">
        <v>1.95</v>
      </c>
      <c r="D12" s="189">
        <v>1.3</v>
      </c>
      <c r="E12" s="189">
        <v>2.52</v>
      </c>
      <c r="F12" s="189">
        <v>1.66</v>
      </c>
      <c r="G12" s="206"/>
      <c r="H12" s="206"/>
    </row>
    <row r="13" spans="2:10" x14ac:dyDescent="0.25">
      <c r="B13" s="187" t="s">
        <v>8</v>
      </c>
      <c r="C13" s="189">
        <v>1.84</v>
      </c>
      <c r="D13" s="189">
        <v>1.3</v>
      </c>
      <c r="E13" s="189">
        <v>1.93</v>
      </c>
      <c r="F13" s="189">
        <v>1.33</v>
      </c>
      <c r="G13" s="22"/>
      <c r="H13" s="22"/>
    </row>
    <row r="14" spans="2:10" x14ac:dyDescent="0.25">
      <c r="B14" s="250" t="s">
        <v>18</v>
      </c>
      <c r="C14" s="42"/>
      <c r="D14" s="42"/>
      <c r="E14" s="42"/>
      <c r="F14" s="42"/>
      <c r="G14" s="42"/>
      <c r="H14" s="42"/>
      <c r="I14" s="42"/>
      <c r="J14" s="206"/>
    </row>
    <row r="15" spans="2:10" x14ac:dyDescent="0.25">
      <c r="B15" s="250" t="s">
        <v>19</v>
      </c>
      <c r="C15" s="42"/>
      <c r="D15" s="42"/>
      <c r="E15" s="42"/>
      <c r="F15" s="42"/>
      <c r="G15" s="42"/>
      <c r="H15" s="42"/>
      <c r="I15" s="42"/>
      <c r="J15" s="206"/>
    </row>
  </sheetData>
  <mergeCells count="4">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topLeftCell="A8" workbookViewId="0">
      <selection activeCell="K10" sqref="K10"/>
    </sheetView>
  </sheetViews>
  <sheetFormatPr defaultRowHeight="15" x14ac:dyDescent="0.25"/>
  <sheetData>
    <row r="2" spans="2:9" x14ac:dyDescent="0.25">
      <c r="B2" s="318" t="s">
        <v>271</v>
      </c>
      <c r="C2" s="318"/>
      <c r="D2" s="318"/>
      <c r="E2" s="318"/>
      <c r="F2" s="318"/>
      <c r="G2" s="318"/>
      <c r="H2" s="318"/>
      <c r="I2" s="318"/>
    </row>
    <row r="3" spans="2:9" ht="15" customHeight="1" x14ac:dyDescent="0.25">
      <c r="B3" s="315" t="s">
        <v>226</v>
      </c>
      <c r="C3" s="315"/>
      <c r="D3" s="315"/>
      <c r="E3" s="315"/>
      <c r="F3" s="315"/>
      <c r="G3" s="206"/>
      <c r="H3" s="206"/>
      <c r="I3" s="225"/>
    </row>
    <row r="4" spans="2:9" ht="15" customHeight="1" x14ac:dyDescent="0.25">
      <c r="B4" s="322" t="s">
        <v>210</v>
      </c>
      <c r="C4" s="325" t="s">
        <v>4</v>
      </c>
      <c r="D4" s="325" t="s">
        <v>5</v>
      </c>
      <c r="E4" s="325" t="s">
        <v>6</v>
      </c>
      <c r="F4" s="325" t="s">
        <v>272</v>
      </c>
      <c r="G4" s="325" t="s">
        <v>113</v>
      </c>
      <c r="H4" s="325" t="s">
        <v>223</v>
      </c>
      <c r="I4" s="325" t="s">
        <v>224</v>
      </c>
    </row>
    <row r="5" spans="2:9" x14ac:dyDescent="0.25">
      <c r="B5" s="323"/>
      <c r="C5" s="326"/>
      <c r="D5" s="326"/>
      <c r="E5" s="326"/>
      <c r="F5" s="326"/>
      <c r="G5" s="326"/>
      <c r="H5" s="326"/>
      <c r="I5" s="326"/>
    </row>
    <row r="6" spans="2:9" x14ac:dyDescent="0.25">
      <c r="B6" s="323"/>
      <c r="C6" s="326"/>
      <c r="D6" s="326"/>
      <c r="E6" s="326"/>
      <c r="F6" s="326"/>
      <c r="G6" s="326"/>
      <c r="H6" s="326"/>
      <c r="I6" s="326"/>
    </row>
    <row r="7" spans="2:9" x14ac:dyDescent="0.25">
      <c r="B7" s="323"/>
      <c r="C7" s="326"/>
      <c r="D7" s="326"/>
      <c r="E7" s="326"/>
      <c r="F7" s="326"/>
      <c r="G7" s="326"/>
      <c r="H7" s="326"/>
      <c r="I7" s="326"/>
    </row>
    <row r="8" spans="2:9" x14ac:dyDescent="0.25">
      <c r="B8" s="324"/>
      <c r="C8" s="327"/>
      <c r="D8" s="327"/>
      <c r="E8" s="327"/>
      <c r="F8" s="327"/>
      <c r="G8" s="327"/>
      <c r="H8" s="327"/>
      <c r="I8" s="327"/>
    </row>
    <row r="9" spans="2:9" x14ac:dyDescent="0.25">
      <c r="B9" s="212">
        <v>2001</v>
      </c>
      <c r="C9" s="207">
        <v>5042</v>
      </c>
      <c r="D9" s="208">
        <v>212</v>
      </c>
      <c r="E9" s="207">
        <v>7413</v>
      </c>
      <c r="F9" s="210">
        <v>12.987500000000001</v>
      </c>
      <c r="G9" s="209">
        <v>4.2046799999999998</v>
      </c>
      <c r="H9" s="210" t="s">
        <v>273</v>
      </c>
      <c r="I9" s="209" t="s">
        <v>273</v>
      </c>
    </row>
    <row r="10" spans="2:9" x14ac:dyDescent="0.25">
      <c r="B10" s="212">
        <v>2002</v>
      </c>
      <c r="C10" s="207">
        <v>5332</v>
      </c>
      <c r="D10" s="208">
        <v>196</v>
      </c>
      <c r="E10" s="207">
        <v>7780</v>
      </c>
      <c r="F10" s="210">
        <v>12.023899999999999</v>
      </c>
      <c r="G10" s="209">
        <v>3.6759200000000001</v>
      </c>
      <c r="H10" s="210">
        <v>-7.5472000000000001</v>
      </c>
      <c r="I10" s="209">
        <v>-7.5472000000000001</v>
      </c>
    </row>
    <row r="11" spans="2:9" x14ac:dyDescent="0.25">
      <c r="B11" s="212">
        <v>2003</v>
      </c>
      <c r="C11" s="207">
        <v>4894</v>
      </c>
      <c r="D11" s="208">
        <v>173</v>
      </c>
      <c r="E11" s="207">
        <v>7232</v>
      </c>
      <c r="F11" s="210">
        <v>10.608000000000001</v>
      </c>
      <c r="G11" s="209">
        <v>3.5349400000000002</v>
      </c>
      <c r="H11" s="210">
        <v>-11.7347</v>
      </c>
      <c r="I11" s="209">
        <v>-18.3962</v>
      </c>
    </row>
    <row r="12" spans="2:9" x14ac:dyDescent="0.25">
      <c r="B12" s="212">
        <v>2004</v>
      </c>
      <c r="C12" s="207">
        <v>5200</v>
      </c>
      <c r="D12" s="208">
        <v>166</v>
      </c>
      <c r="E12" s="207">
        <v>7981</v>
      </c>
      <c r="F12" s="210">
        <v>10.171200000000001</v>
      </c>
      <c r="G12" s="209">
        <v>3.19231</v>
      </c>
      <c r="H12" s="210">
        <v>-4.0461999999999998</v>
      </c>
      <c r="I12" s="209">
        <v>-21.6981</v>
      </c>
    </row>
    <row r="13" spans="2:9" x14ac:dyDescent="0.25">
      <c r="B13" s="212">
        <v>2005</v>
      </c>
      <c r="C13" s="207">
        <v>5089</v>
      </c>
      <c r="D13" s="208">
        <v>166</v>
      </c>
      <c r="E13" s="207">
        <v>7688</v>
      </c>
      <c r="F13" s="210">
        <v>10.1631</v>
      </c>
      <c r="G13" s="209">
        <v>3.2619400000000001</v>
      </c>
      <c r="H13" s="210">
        <v>0</v>
      </c>
      <c r="I13" s="209">
        <v>-21.6981</v>
      </c>
    </row>
    <row r="14" spans="2:9" x14ac:dyDescent="0.25">
      <c r="B14" s="212">
        <v>2006</v>
      </c>
      <c r="C14" s="207">
        <v>5034</v>
      </c>
      <c r="D14" s="208">
        <v>180</v>
      </c>
      <c r="E14" s="207">
        <v>7633</v>
      </c>
      <c r="F14" s="210">
        <v>11.010300000000001</v>
      </c>
      <c r="G14" s="209">
        <v>3.5756899999999998</v>
      </c>
      <c r="H14" s="210">
        <v>8.4337</v>
      </c>
      <c r="I14" s="209">
        <v>-15.0943</v>
      </c>
    </row>
    <row r="15" spans="2:9" x14ac:dyDescent="0.25">
      <c r="B15" s="212">
        <v>2007</v>
      </c>
      <c r="C15" s="207">
        <v>4481</v>
      </c>
      <c r="D15" s="208">
        <v>150</v>
      </c>
      <c r="E15" s="207">
        <v>6820</v>
      </c>
      <c r="F15" s="210">
        <v>9.1591000000000005</v>
      </c>
      <c r="G15" s="209">
        <v>3.3474699999999999</v>
      </c>
      <c r="H15" s="210">
        <v>-16.666699999999999</v>
      </c>
      <c r="I15" s="209">
        <v>-29.2453</v>
      </c>
    </row>
    <row r="16" spans="2:9" x14ac:dyDescent="0.25">
      <c r="B16" s="212">
        <v>2008</v>
      </c>
      <c r="C16" s="207">
        <v>4408</v>
      </c>
      <c r="D16" s="208">
        <v>125</v>
      </c>
      <c r="E16" s="207">
        <v>6728</v>
      </c>
      <c r="F16" s="210">
        <v>7.6165000000000003</v>
      </c>
      <c r="G16" s="209">
        <v>2.83575</v>
      </c>
      <c r="H16" s="210">
        <v>-16.666699999999999</v>
      </c>
      <c r="I16" s="209">
        <v>-41.037700000000001</v>
      </c>
    </row>
    <row r="17" spans="2:9" x14ac:dyDescent="0.25">
      <c r="B17" s="212">
        <v>2009</v>
      </c>
      <c r="C17" s="207">
        <v>4665</v>
      </c>
      <c r="D17" s="208">
        <v>121</v>
      </c>
      <c r="E17" s="207">
        <v>7024</v>
      </c>
      <c r="F17" s="210">
        <v>7.3692000000000002</v>
      </c>
      <c r="G17" s="209">
        <v>2.5937800000000002</v>
      </c>
      <c r="H17" s="210">
        <v>-3.2</v>
      </c>
      <c r="I17" s="209">
        <v>-42.924500000000002</v>
      </c>
    </row>
    <row r="18" spans="2:9" x14ac:dyDescent="0.25">
      <c r="B18" s="212">
        <v>2010</v>
      </c>
      <c r="C18" s="207">
        <v>4206</v>
      </c>
      <c r="D18" s="208">
        <v>106</v>
      </c>
      <c r="E18" s="207">
        <v>6278</v>
      </c>
      <c r="F18" s="210">
        <v>6.4574999999999996</v>
      </c>
      <c r="G18" s="209">
        <v>2.5202100000000001</v>
      </c>
      <c r="H18" s="210">
        <v>-12.396699999999999</v>
      </c>
      <c r="I18" s="209">
        <v>-50</v>
      </c>
    </row>
    <row r="19" spans="2:9" x14ac:dyDescent="0.25">
      <c r="B19" s="212">
        <v>2011</v>
      </c>
      <c r="C19" s="207">
        <v>3785</v>
      </c>
      <c r="D19" s="208">
        <v>100</v>
      </c>
      <c r="E19" s="207">
        <v>5798</v>
      </c>
      <c r="F19" s="210">
        <v>6.0983999999999998</v>
      </c>
      <c r="G19" s="209">
        <v>2.64201</v>
      </c>
      <c r="H19" s="210">
        <v>-5.6604000000000001</v>
      </c>
      <c r="I19" s="209">
        <v>-52.830199999999998</v>
      </c>
    </row>
    <row r="20" spans="2:9" x14ac:dyDescent="0.25">
      <c r="B20" s="212">
        <v>2012</v>
      </c>
      <c r="C20" s="207">
        <v>3472</v>
      </c>
      <c r="D20" s="208">
        <v>95</v>
      </c>
      <c r="E20" s="207">
        <v>5263</v>
      </c>
      <c r="F20" s="210">
        <v>5.7957999999999998</v>
      </c>
      <c r="G20" s="209">
        <v>2.7361800000000001</v>
      </c>
      <c r="H20" s="210">
        <v>-5</v>
      </c>
      <c r="I20" s="209">
        <v>-55.188699999999997</v>
      </c>
    </row>
    <row r="21" spans="2:9" x14ac:dyDescent="0.25">
      <c r="B21" s="212">
        <v>2013</v>
      </c>
      <c r="C21" s="207">
        <v>3664</v>
      </c>
      <c r="D21" s="208">
        <v>123</v>
      </c>
      <c r="E21" s="207">
        <v>5526</v>
      </c>
      <c r="F21" s="210">
        <v>7.4450000000000003</v>
      </c>
      <c r="G21" s="209">
        <v>3.3569900000000001</v>
      </c>
      <c r="H21" s="210">
        <v>29.473700000000001</v>
      </c>
      <c r="I21" s="209">
        <v>-41.981099999999998</v>
      </c>
    </row>
    <row r="22" spans="2:9" x14ac:dyDescent="0.25">
      <c r="B22" s="212">
        <v>2014</v>
      </c>
      <c r="C22" s="207">
        <v>3492</v>
      </c>
      <c r="D22" s="208">
        <v>98</v>
      </c>
      <c r="E22" s="207">
        <v>5311</v>
      </c>
      <c r="F22" s="210">
        <v>5.8909000000000002</v>
      </c>
      <c r="G22" s="209">
        <v>2.8064100000000001</v>
      </c>
      <c r="H22" s="210">
        <v>-20.325199999999999</v>
      </c>
      <c r="I22" s="209">
        <v>-53.773600000000002</v>
      </c>
    </row>
    <row r="23" spans="2:9" x14ac:dyDescent="0.25">
      <c r="B23" s="212">
        <v>2015</v>
      </c>
      <c r="C23" s="207">
        <v>3537</v>
      </c>
      <c r="D23" s="208">
        <v>110</v>
      </c>
      <c r="E23" s="207">
        <v>5265</v>
      </c>
      <c r="F23" s="210">
        <v>6.6237000000000004</v>
      </c>
      <c r="G23" s="209">
        <v>3.1099800000000002</v>
      </c>
      <c r="H23" s="210">
        <v>12.244899999999999</v>
      </c>
      <c r="I23" s="209">
        <v>-48.113199999999999</v>
      </c>
    </row>
    <row r="24" spans="2:9" x14ac:dyDescent="0.25">
      <c r="B24" s="216">
        <v>2016</v>
      </c>
      <c r="C24" s="207">
        <v>3508</v>
      </c>
      <c r="D24" s="208">
        <v>106</v>
      </c>
      <c r="E24" s="207">
        <v>5192</v>
      </c>
      <c r="F24" s="210">
        <v>6.4024000000000001</v>
      </c>
      <c r="G24" s="209">
        <v>3.0216599999999998</v>
      </c>
      <c r="H24" s="210">
        <v>-3.6364000000000001</v>
      </c>
      <c r="I24" s="209">
        <v>-50</v>
      </c>
    </row>
    <row r="25" spans="2:9" x14ac:dyDescent="0.25">
      <c r="B25" s="216">
        <v>2017</v>
      </c>
      <c r="C25" s="207">
        <v>3425</v>
      </c>
      <c r="D25" s="208">
        <v>90</v>
      </c>
      <c r="E25" s="207">
        <v>5045</v>
      </c>
      <c r="F25" s="210">
        <v>5.4523999999999999</v>
      </c>
      <c r="G25" s="209">
        <v>2.6277400000000002</v>
      </c>
      <c r="H25" s="210">
        <v>-15.0943</v>
      </c>
      <c r="I25" s="209">
        <v>-57.547199999999997</v>
      </c>
    </row>
    <row r="26" spans="2:9" x14ac:dyDescent="0.25">
      <c r="B26" s="216">
        <v>2018</v>
      </c>
      <c r="C26" s="207">
        <v>3461</v>
      </c>
      <c r="D26" s="208">
        <v>105</v>
      </c>
      <c r="E26" s="207">
        <v>5046</v>
      </c>
      <c r="F26" s="210">
        <v>6.3872999999999998</v>
      </c>
      <c r="G26" s="209">
        <v>3.0338099999999999</v>
      </c>
      <c r="H26" s="210">
        <v>16.666699999999999</v>
      </c>
      <c r="I26" s="209">
        <v>-50.471699999999998</v>
      </c>
    </row>
    <row r="27" spans="2:9" s="206" customFormat="1" x14ac:dyDescent="0.25">
      <c r="B27" s="216">
        <v>2019</v>
      </c>
      <c r="C27" s="207">
        <v>3633</v>
      </c>
      <c r="D27" s="208">
        <v>71</v>
      </c>
      <c r="E27" s="207">
        <v>5374</v>
      </c>
      <c r="F27" s="210">
        <v>4.3423999999999996</v>
      </c>
      <c r="G27" s="209">
        <v>1.95431</v>
      </c>
      <c r="H27" s="210">
        <v>-32.381</v>
      </c>
      <c r="I27" s="209">
        <v>-66.509399999999999</v>
      </c>
    </row>
    <row r="28" spans="2:9" x14ac:dyDescent="0.25">
      <c r="B28" s="215" t="s">
        <v>274</v>
      </c>
      <c r="C28" s="211"/>
      <c r="D28" s="211"/>
      <c r="E28" s="211"/>
      <c r="F28" s="211"/>
      <c r="G28" s="211"/>
      <c r="H28" s="211"/>
      <c r="I28" s="211"/>
    </row>
    <row r="29" spans="2:9" x14ac:dyDescent="0.25">
      <c r="B29" s="214" t="s">
        <v>275</v>
      </c>
      <c r="C29" s="213"/>
      <c r="D29" s="211"/>
      <c r="E29" s="211"/>
      <c r="F29" s="211"/>
      <c r="G29" s="211"/>
      <c r="H29" s="211"/>
      <c r="I29" s="211"/>
    </row>
    <row r="30" spans="2:9" x14ac:dyDescent="0.25">
      <c r="B30" s="214" t="s">
        <v>225</v>
      </c>
      <c r="C30" s="213"/>
      <c r="D30" s="211"/>
      <c r="E30" s="211"/>
      <c r="F30" s="211"/>
      <c r="G30" s="211"/>
      <c r="H30" s="211"/>
      <c r="I30" s="211"/>
    </row>
  </sheetData>
  <mergeCells count="10">
    <mergeCell ref="B2:I2"/>
    <mergeCell ref="B4:B8"/>
    <mergeCell ref="C4:C8"/>
    <mergeCell ref="D4:D8"/>
    <mergeCell ref="E4:E8"/>
    <mergeCell ref="F4:F8"/>
    <mergeCell ref="G4:G8"/>
    <mergeCell ref="H4:H8"/>
    <mergeCell ref="I4:I8"/>
    <mergeCell ref="B3:F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J7" sqref="J7:J9"/>
    </sheetView>
  </sheetViews>
  <sheetFormatPr defaultRowHeight="15" x14ac:dyDescent="0.25"/>
  <cols>
    <col min="2" max="2" width="12.42578125" customWidth="1"/>
  </cols>
  <sheetData>
    <row r="2" spans="2:10" x14ac:dyDescent="0.25">
      <c r="B2" s="73" t="s">
        <v>290</v>
      </c>
      <c r="C2" s="206"/>
      <c r="D2" s="206"/>
      <c r="E2" s="206"/>
      <c r="F2" s="206"/>
      <c r="G2" s="206"/>
      <c r="H2" s="206"/>
      <c r="I2" s="206"/>
      <c r="J2" s="206"/>
    </row>
    <row r="3" spans="2:10" s="206" customFormat="1" ht="15" customHeight="1" x14ac:dyDescent="0.25">
      <c r="B3" s="315" t="s">
        <v>252</v>
      </c>
      <c r="C3" s="315"/>
      <c r="D3" s="315"/>
      <c r="E3" s="315"/>
      <c r="F3" s="315"/>
    </row>
    <row r="4" spans="2:10" ht="15" customHeight="1" x14ac:dyDescent="0.25">
      <c r="B4" s="328"/>
      <c r="C4" s="316" t="s">
        <v>232</v>
      </c>
      <c r="D4" s="316" t="s">
        <v>20</v>
      </c>
      <c r="E4" s="317" t="s">
        <v>8</v>
      </c>
      <c r="F4" s="317"/>
      <c r="G4" s="316" t="s">
        <v>232</v>
      </c>
      <c r="H4" s="316" t="s">
        <v>20</v>
      </c>
      <c r="I4" s="317" t="s">
        <v>8</v>
      </c>
      <c r="J4" s="317" t="s">
        <v>8</v>
      </c>
    </row>
    <row r="5" spans="2:10" ht="15" customHeight="1" x14ac:dyDescent="0.25">
      <c r="B5" s="329"/>
      <c r="C5" s="317" t="s">
        <v>21</v>
      </c>
      <c r="D5" s="317"/>
      <c r="E5" s="317"/>
      <c r="F5" s="317"/>
      <c r="G5" s="317" t="s">
        <v>22</v>
      </c>
      <c r="H5" s="317"/>
      <c r="I5" s="317"/>
      <c r="J5" s="317"/>
    </row>
    <row r="6" spans="2:10" x14ac:dyDescent="0.25">
      <c r="B6" s="330"/>
      <c r="C6" s="25">
        <v>2010</v>
      </c>
      <c r="D6" s="25">
        <v>2019</v>
      </c>
      <c r="E6" s="25">
        <v>2010</v>
      </c>
      <c r="F6" s="25">
        <v>2019</v>
      </c>
      <c r="G6" s="228">
        <v>2010</v>
      </c>
      <c r="H6" s="228">
        <v>2019</v>
      </c>
      <c r="I6" s="228">
        <v>2010</v>
      </c>
      <c r="J6" s="228">
        <v>2019</v>
      </c>
    </row>
    <row r="7" spans="2:10" ht="27" x14ac:dyDescent="0.25">
      <c r="B7" s="45" t="s">
        <v>23</v>
      </c>
      <c r="C7" s="92">
        <v>1</v>
      </c>
      <c r="D7" s="255">
        <v>2</v>
      </c>
      <c r="E7" s="26">
        <v>70</v>
      </c>
      <c r="F7" s="74">
        <v>35</v>
      </c>
      <c r="G7" s="27">
        <v>0.9</v>
      </c>
      <c r="H7" s="256">
        <v>2.8169014084507045</v>
      </c>
      <c r="I7" s="27">
        <v>1.7</v>
      </c>
      <c r="J7" s="28">
        <v>1.1030570438071228</v>
      </c>
    </row>
    <row r="8" spans="2:10" ht="27" x14ac:dyDescent="0.25">
      <c r="B8" s="45" t="s">
        <v>24</v>
      </c>
      <c r="C8" s="92">
        <v>19</v>
      </c>
      <c r="D8" s="74">
        <v>10</v>
      </c>
      <c r="E8" s="26">
        <v>668</v>
      </c>
      <c r="F8" s="74">
        <v>406</v>
      </c>
      <c r="G8" s="27">
        <v>17.899999999999999</v>
      </c>
      <c r="H8" s="28">
        <v>14.084507042253522</v>
      </c>
      <c r="I8" s="27">
        <v>16.2</v>
      </c>
      <c r="J8" s="28">
        <v>12.795461708162623</v>
      </c>
    </row>
    <row r="9" spans="2:10" x14ac:dyDescent="0.25">
      <c r="B9" s="45" t="s">
        <v>25</v>
      </c>
      <c r="C9" s="92">
        <v>28</v>
      </c>
      <c r="D9" s="74">
        <v>14</v>
      </c>
      <c r="E9" s="26">
        <v>1064</v>
      </c>
      <c r="F9" s="74">
        <v>994</v>
      </c>
      <c r="G9" s="27">
        <v>26.5</v>
      </c>
      <c r="H9" s="28">
        <v>19.718309859154928</v>
      </c>
      <c r="I9" s="27">
        <v>25.9</v>
      </c>
      <c r="J9" s="28">
        <v>31.326820044122282</v>
      </c>
    </row>
    <row r="10" spans="2:10" x14ac:dyDescent="0.25">
      <c r="B10" s="45" t="s">
        <v>26</v>
      </c>
      <c r="C10" s="92">
        <v>58</v>
      </c>
      <c r="D10" s="74">
        <v>45</v>
      </c>
      <c r="E10" s="26">
        <v>2312</v>
      </c>
      <c r="F10" s="74">
        <v>1738</v>
      </c>
      <c r="G10" s="29">
        <v>54.7</v>
      </c>
      <c r="H10" s="28">
        <v>63.380281690140848</v>
      </c>
      <c r="I10" s="27">
        <v>56.2</v>
      </c>
      <c r="J10" s="28">
        <v>54.774661203907968</v>
      </c>
    </row>
    <row r="11" spans="2:10" x14ac:dyDescent="0.25">
      <c r="B11" s="187" t="s">
        <v>27</v>
      </c>
      <c r="C11" s="90">
        <v>106</v>
      </c>
      <c r="D11" s="90">
        <v>71</v>
      </c>
      <c r="E11" s="90">
        <v>4114</v>
      </c>
      <c r="F11" s="90">
        <v>3173</v>
      </c>
      <c r="G11" s="30">
        <v>100</v>
      </c>
      <c r="H11" s="30">
        <v>100</v>
      </c>
      <c r="I11" s="30">
        <v>100</v>
      </c>
      <c r="J11" s="30">
        <v>100</v>
      </c>
    </row>
  </sheetData>
  <mergeCells count="8">
    <mergeCell ref="I4:J4"/>
    <mergeCell ref="C5:F5"/>
    <mergeCell ref="G5:J5"/>
    <mergeCell ref="B3:F3"/>
    <mergeCell ref="B4:B6"/>
    <mergeCell ref="C4:D4"/>
    <mergeCell ref="E4:F4"/>
    <mergeCell ref="G4: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22"/>
  <sheetViews>
    <sheetView workbookViewId="0">
      <selection activeCell="J8" sqref="J8:J11"/>
    </sheetView>
  </sheetViews>
  <sheetFormatPr defaultRowHeight="15" x14ac:dyDescent="0.25"/>
  <sheetData>
    <row r="3" spans="2:14" x14ac:dyDescent="0.25">
      <c r="B3" s="14" t="s">
        <v>289</v>
      </c>
      <c r="C3" s="24"/>
      <c r="D3" s="24"/>
      <c r="E3" s="24"/>
      <c r="F3" s="24"/>
      <c r="G3" s="24"/>
      <c r="H3" s="24"/>
      <c r="I3" s="24"/>
      <c r="J3" s="16"/>
      <c r="K3" s="31"/>
    </row>
    <row r="4" spans="2:14" s="206" customFormat="1" ht="15" customHeight="1" x14ac:dyDescent="0.25">
      <c r="B4" s="331" t="s">
        <v>252</v>
      </c>
      <c r="C4" s="332"/>
      <c r="D4" s="332"/>
      <c r="E4" s="332"/>
      <c r="F4" s="332"/>
      <c r="G4" s="224"/>
      <c r="H4" s="224"/>
      <c r="I4" s="224"/>
      <c r="K4" s="31"/>
    </row>
    <row r="5" spans="2:14" x14ac:dyDescent="0.25">
      <c r="B5" s="328"/>
      <c r="C5" s="316" t="s">
        <v>232</v>
      </c>
      <c r="D5" s="316" t="s">
        <v>20</v>
      </c>
      <c r="E5" s="317" t="s">
        <v>8</v>
      </c>
      <c r="F5" s="317" t="s">
        <v>8</v>
      </c>
      <c r="G5" s="316" t="s">
        <v>232</v>
      </c>
      <c r="H5" s="316" t="s">
        <v>20</v>
      </c>
      <c r="I5" s="317" t="s">
        <v>8</v>
      </c>
      <c r="J5" s="317" t="s">
        <v>8</v>
      </c>
      <c r="K5" s="31"/>
    </row>
    <row r="6" spans="2:14" ht="15" customHeight="1" x14ac:dyDescent="0.25">
      <c r="B6" s="329"/>
      <c r="C6" s="317" t="s">
        <v>21</v>
      </c>
      <c r="D6" s="317"/>
      <c r="E6" s="317"/>
      <c r="F6" s="317"/>
      <c r="G6" s="317" t="s">
        <v>22</v>
      </c>
      <c r="H6" s="317"/>
      <c r="I6" s="317"/>
      <c r="J6" s="317"/>
      <c r="K6" s="31"/>
    </row>
    <row r="7" spans="2:14" x14ac:dyDescent="0.25">
      <c r="B7" s="330"/>
      <c r="C7" s="108">
        <v>2010</v>
      </c>
      <c r="D7" s="228">
        <v>2019</v>
      </c>
      <c r="E7" s="228">
        <v>2010</v>
      </c>
      <c r="F7" s="228">
        <v>2019</v>
      </c>
      <c r="G7" s="25">
        <v>2010</v>
      </c>
      <c r="H7" s="25">
        <v>2019</v>
      </c>
      <c r="I7" s="25">
        <v>2010</v>
      </c>
      <c r="J7" s="25">
        <v>2019</v>
      </c>
      <c r="K7" s="31"/>
    </row>
    <row r="8" spans="2:14" ht="27" x14ac:dyDescent="0.25">
      <c r="B8" s="45" t="s">
        <v>28</v>
      </c>
      <c r="C8" s="207">
        <v>13</v>
      </c>
      <c r="D8" s="208">
        <v>2</v>
      </c>
      <c r="E8" s="46">
        <v>206</v>
      </c>
      <c r="F8" s="208">
        <v>88</v>
      </c>
      <c r="G8" s="32">
        <v>12.3</v>
      </c>
      <c r="H8" s="28">
        <v>2.8169014084507045</v>
      </c>
      <c r="I8" s="27">
        <v>5</v>
      </c>
      <c r="J8" s="28">
        <v>2.7734005672864797</v>
      </c>
      <c r="K8" s="31"/>
    </row>
    <row r="9" spans="2:14" x14ac:dyDescent="0.25">
      <c r="B9" s="45" t="s">
        <v>29</v>
      </c>
      <c r="C9" s="207">
        <v>18</v>
      </c>
      <c r="D9" s="208">
        <v>14</v>
      </c>
      <c r="E9" s="46">
        <v>950</v>
      </c>
      <c r="F9" s="208">
        <v>698</v>
      </c>
      <c r="G9" s="32">
        <v>16.899999999999999</v>
      </c>
      <c r="H9" s="28">
        <v>19.718309859154928</v>
      </c>
      <c r="I9" s="27">
        <v>23.1</v>
      </c>
      <c r="J9" s="28">
        <v>21.998109045067761</v>
      </c>
      <c r="K9" s="31"/>
    </row>
    <row r="10" spans="2:14" x14ac:dyDescent="0.25">
      <c r="B10" s="45" t="s">
        <v>30</v>
      </c>
      <c r="C10" s="207">
        <v>4</v>
      </c>
      <c r="D10" s="208">
        <v>1</v>
      </c>
      <c r="E10" s="46">
        <v>265</v>
      </c>
      <c r="F10" s="208">
        <v>253</v>
      </c>
      <c r="G10" s="32">
        <v>3.8</v>
      </c>
      <c r="H10" s="28">
        <v>1.4084507042253522</v>
      </c>
      <c r="I10" s="27">
        <v>6.4</v>
      </c>
      <c r="J10" s="28">
        <v>7.9735266309486299</v>
      </c>
      <c r="K10" s="31"/>
    </row>
    <row r="11" spans="2:14" x14ac:dyDescent="0.25">
      <c r="B11" s="45" t="s">
        <v>31</v>
      </c>
      <c r="C11" s="207">
        <v>11</v>
      </c>
      <c r="D11" s="208">
        <v>10</v>
      </c>
      <c r="E11" s="46">
        <v>621</v>
      </c>
      <c r="F11" s="208">
        <v>534</v>
      </c>
      <c r="G11" s="32">
        <v>10.4</v>
      </c>
      <c r="H11" s="28">
        <v>14.084507042253501</v>
      </c>
      <c r="I11" s="27">
        <v>15.1</v>
      </c>
      <c r="J11" s="28">
        <v>16.829498896942958</v>
      </c>
      <c r="K11" s="31"/>
    </row>
    <row r="12" spans="2:14" x14ac:dyDescent="0.25">
      <c r="B12" s="45" t="s">
        <v>32</v>
      </c>
      <c r="C12" s="207">
        <v>60</v>
      </c>
      <c r="D12" s="208">
        <v>44</v>
      </c>
      <c r="E12" s="46">
        <v>2072</v>
      </c>
      <c r="F12" s="208">
        <v>1600</v>
      </c>
      <c r="G12" s="32">
        <v>56.6</v>
      </c>
      <c r="H12" s="28">
        <v>61.971830985915489</v>
      </c>
      <c r="I12" s="27">
        <v>50.4</v>
      </c>
      <c r="J12" s="28">
        <v>50.425464859754179</v>
      </c>
    </row>
    <row r="13" spans="2:14" x14ac:dyDescent="0.25">
      <c r="B13" s="187" t="s">
        <v>27</v>
      </c>
      <c r="C13" s="90">
        <v>106</v>
      </c>
      <c r="D13" s="90">
        <v>71</v>
      </c>
      <c r="E13" s="90">
        <v>4114</v>
      </c>
      <c r="F13" s="90">
        <v>3173</v>
      </c>
      <c r="G13" s="30">
        <v>100</v>
      </c>
      <c r="H13" s="30">
        <v>100</v>
      </c>
      <c r="I13" s="30">
        <v>100</v>
      </c>
      <c r="J13" s="30">
        <v>100</v>
      </c>
      <c r="K13" s="257"/>
      <c r="L13" s="257"/>
      <c r="M13" s="257"/>
      <c r="N13" s="257"/>
    </row>
    <row r="14" spans="2:14" x14ac:dyDescent="0.25">
      <c r="K14" s="257"/>
      <c r="L14" s="257"/>
      <c r="M14" s="257"/>
      <c r="N14" s="257"/>
    </row>
    <row r="15" spans="2:14" x14ac:dyDescent="0.25">
      <c r="K15" s="257"/>
      <c r="L15" s="257"/>
      <c r="M15" s="257"/>
      <c r="N15" s="257"/>
    </row>
    <row r="16" spans="2:14" x14ac:dyDescent="0.25">
      <c r="K16" s="257"/>
      <c r="L16" s="257"/>
      <c r="M16" s="257"/>
      <c r="N16" s="257"/>
    </row>
    <row r="17" spans="11:14" x14ac:dyDescent="0.25">
      <c r="K17" s="257"/>
      <c r="L17" s="257"/>
      <c r="M17" s="257"/>
      <c r="N17" s="257"/>
    </row>
    <row r="18" spans="11:14" x14ac:dyDescent="0.25">
      <c r="K18" s="257"/>
      <c r="L18" s="257"/>
      <c r="M18" s="257"/>
      <c r="N18" s="257"/>
    </row>
    <row r="19" spans="11:14" x14ac:dyDescent="0.25">
      <c r="K19" s="257"/>
      <c r="L19" s="257"/>
      <c r="M19" s="257"/>
      <c r="N19" s="257"/>
    </row>
    <row r="20" spans="11:14" x14ac:dyDescent="0.25">
      <c r="K20" s="257"/>
      <c r="L20" s="257"/>
      <c r="M20" s="257"/>
      <c r="N20" s="257"/>
    </row>
    <row r="21" spans="11:14" x14ac:dyDescent="0.25">
      <c r="K21" s="257"/>
      <c r="L21" s="257"/>
      <c r="M21" s="257"/>
      <c r="N21" s="257"/>
    </row>
    <row r="22" spans="11:14" x14ac:dyDescent="0.25">
      <c r="K22" s="257"/>
      <c r="L22" s="257"/>
      <c r="M22" s="257"/>
      <c r="N22" s="257"/>
    </row>
  </sheetData>
  <mergeCells count="8">
    <mergeCell ref="I5:J5"/>
    <mergeCell ref="C6:F6"/>
    <mergeCell ref="G6:J6"/>
    <mergeCell ref="B4:F4"/>
    <mergeCell ref="B5:B7"/>
    <mergeCell ref="C5:D5"/>
    <mergeCell ref="E5:F5"/>
    <mergeCell ref="G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B2" sqref="B2"/>
    </sheetView>
  </sheetViews>
  <sheetFormatPr defaultRowHeight="15" x14ac:dyDescent="0.25"/>
  <sheetData>
    <row r="2" spans="2:10" x14ac:dyDescent="0.25">
      <c r="B2" s="76" t="s">
        <v>288</v>
      </c>
      <c r="C2" s="240"/>
      <c r="D2" s="240"/>
      <c r="E2" s="240"/>
      <c r="F2" s="240"/>
      <c r="G2" s="240"/>
      <c r="H2" s="240"/>
      <c r="I2" s="240"/>
      <c r="J2" s="240"/>
    </row>
    <row r="3" spans="2:10" x14ac:dyDescent="0.25">
      <c r="B3" s="50" t="s">
        <v>33</v>
      </c>
      <c r="C3" s="240"/>
      <c r="D3" s="240"/>
      <c r="E3" s="240"/>
      <c r="F3" s="240"/>
      <c r="G3" s="240"/>
      <c r="H3" s="240"/>
      <c r="I3" s="240"/>
      <c r="J3" s="240"/>
    </row>
    <row r="4" spans="2:10" ht="15" customHeight="1" x14ac:dyDescent="0.25">
      <c r="B4" s="333" t="s">
        <v>34</v>
      </c>
      <c r="C4" s="335" t="s">
        <v>232</v>
      </c>
      <c r="D4" s="335"/>
      <c r="E4" s="335"/>
      <c r="F4" s="335"/>
      <c r="G4" s="336" t="s">
        <v>8</v>
      </c>
      <c r="H4" s="336"/>
      <c r="I4" s="336"/>
      <c r="J4" s="336"/>
    </row>
    <row r="5" spans="2:10" x14ac:dyDescent="0.25">
      <c r="B5" s="334"/>
      <c r="C5" s="337">
        <v>2010</v>
      </c>
      <c r="D5" s="337"/>
      <c r="E5" s="338">
        <v>2019</v>
      </c>
      <c r="F5" s="338"/>
      <c r="G5" s="337">
        <v>2010</v>
      </c>
      <c r="H5" s="337"/>
      <c r="I5" s="338">
        <v>2019</v>
      </c>
      <c r="J5" s="338"/>
    </row>
    <row r="6" spans="2:10" x14ac:dyDescent="0.25">
      <c r="B6" s="334"/>
      <c r="C6" s="51" t="s">
        <v>35</v>
      </c>
      <c r="D6" s="51" t="s">
        <v>6</v>
      </c>
      <c r="E6" s="51" t="s">
        <v>35</v>
      </c>
      <c r="F6" s="51" t="s">
        <v>6</v>
      </c>
      <c r="G6" s="51" t="s">
        <v>35</v>
      </c>
      <c r="H6" s="51" t="s">
        <v>6</v>
      </c>
      <c r="I6" s="51" t="s">
        <v>35</v>
      </c>
      <c r="J6" s="51" t="s">
        <v>6</v>
      </c>
    </row>
    <row r="7" spans="2:10" x14ac:dyDescent="0.25">
      <c r="B7" s="52" t="s">
        <v>36</v>
      </c>
      <c r="C7" s="53">
        <v>1</v>
      </c>
      <c r="D7" s="54">
        <v>50</v>
      </c>
      <c r="E7" s="55" t="s">
        <v>38</v>
      </c>
      <c r="F7" s="56">
        <v>76</v>
      </c>
      <c r="G7" s="57">
        <v>27</v>
      </c>
      <c r="H7" s="54">
        <v>3381</v>
      </c>
      <c r="I7" s="58">
        <v>17</v>
      </c>
      <c r="J7" s="56">
        <v>3167</v>
      </c>
    </row>
    <row r="8" spans="2:10" ht="15" customHeight="1" x14ac:dyDescent="0.25">
      <c r="B8" s="52" t="s">
        <v>37</v>
      </c>
      <c r="C8" s="59" t="s">
        <v>38</v>
      </c>
      <c r="D8" s="54">
        <v>56</v>
      </c>
      <c r="E8" s="53">
        <v>1</v>
      </c>
      <c r="F8" s="56">
        <v>66</v>
      </c>
      <c r="G8" s="57">
        <v>14</v>
      </c>
      <c r="H8" s="54">
        <v>3137</v>
      </c>
      <c r="I8" s="58">
        <v>4</v>
      </c>
      <c r="J8" s="56">
        <v>2821</v>
      </c>
    </row>
    <row r="9" spans="2:10" x14ac:dyDescent="0.25">
      <c r="B9" s="52" t="s">
        <v>39</v>
      </c>
      <c r="C9" s="55" t="s">
        <v>38</v>
      </c>
      <c r="D9" s="54">
        <v>140</v>
      </c>
      <c r="E9" s="59">
        <v>1</v>
      </c>
      <c r="F9" s="56">
        <v>121</v>
      </c>
      <c r="G9" s="57">
        <v>29</v>
      </c>
      <c r="H9" s="54">
        <v>6314</v>
      </c>
      <c r="I9" s="58">
        <v>14</v>
      </c>
      <c r="J9" s="56">
        <v>5101</v>
      </c>
    </row>
    <row r="10" spans="2:10" x14ac:dyDescent="0.25">
      <c r="B10" s="52" t="s">
        <v>40</v>
      </c>
      <c r="C10" s="57">
        <v>4</v>
      </c>
      <c r="D10" s="54">
        <v>314</v>
      </c>
      <c r="E10" s="59">
        <v>1</v>
      </c>
      <c r="F10" s="56">
        <v>165</v>
      </c>
      <c r="G10" s="57">
        <v>121</v>
      </c>
      <c r="H10" s="54">
        <v>14678</v>
      </c>
      <c r="I10" s="58">
        <v>67</v>
      </c>
      <c r="J10" s="56">
        <v>8711</v>
      </c>
    </row>
    <row r="11" spans="2:10" x14ac:dyDescent="0.25">
      <c r="B11" s="52" t="s">
        <v>41</v>
      </c>
      <c r="C11" s="57">
        <v>6</v>
      </c>
      <c r="D11" s="54">
        <v>536</v>
      </c>
      <c r="E11" s="58">
        <v>3</v>
      </c>
      <c r="F11" s="56">
        <v>320</v>
      </c>
      <c r="G11" s="57">
        <v>253</v>
      </c>
      <c r="H11" s="54">
        <v>23858</v>
      </c>
      <c r="I11" s="58">
        <v>145</v>
      </c>
      <c r="J11" s="56">
        <v>15657</v>
      </c>
    </row>
    <row r="12" spans="2:10" x14ac:dyDescent="0.25">
      <c r="B12" s="52" t="s">
        <v>42</v>
      </c>
      <c r="C12" s="53">
        <v>9</v>
      </c>
      <c r="D12" s="54">
        <v>652</v>
      </c>
      <c r="E12" s="55">
        <v>6</v>
      </c>
      <c r="F12" s="56">
        <v>422</v>
      </c>
      <c r="G12" s="57">
        <v>294</v>
      </c>
      <c r="H12" s="54">
        <v>28690</v>
      </c>
      <c r="I12" s="58">
        <v>194</v>
      </c>
      <c r="J12" s="56">
        <v>20213</v>
      </c>
    </row>
    <row r="13" spans="2:10" x14ac:dyDescent="0.25">
      <c r="B13" s="52" t="s">
        <v>43</v>
      </c>
      <c r="C13" s="57">
        <v>9</v>
      </c>
      <c r="D13" s="54">
        <v>684</v>
      </c>
      <c r="E13" s="58">
        <v>9</v>
      </c>
      <c r="F13" s="56">
        <v>497</v>
      </c>
      <c r="G13" s="57">
        <v>351</v>
      </c>
      <c r="H13" s="54">
        <v>32620</v>
      </c>
      <c r="I13" s="58">
        <v>218</v>
      </c>
      <c r="J13" s="56">
        <v>23093</v>
      </c>
    </row>
    <row r="14" spans="2:10" x14ac:dyDescent="0.25">
      <c r="B14" s="52" t="s">
        <v>44</v>
      </c>
      <c r="C14" s="57">
        <v>26</v>
      </c>
      <c r="D14" s="54">
        <v>1696</v>
      </c>
      <c r="E14" s="58">
        <v>10</v>
      </c>
      <c r="F14" s="56">
        <v>1297</v>
      </c>
      <c r="G14" s="57">
        <v>948</v>
      </c>
      <c r="H14" s="54">
        <v>86891</v>
      </c>
      <c r="I14" s="58">
        <v>556</v>
      </c>
      <c r="J14" s="56">
        <v>57333</v>
      </c>
    </row>
    <row r="15" spans="2:10" x14ac:dyDescent="0.25">
      <c r="B15" s="52" t="s">
        <v>45</v>
      </c>
      <c r="C15" s="57">
        <v>15</v>
      </c>
      <c r="D15" s="54">
        <v>859</v>
      </c>
      <c r="E15" s="58">
        <v>17</v>
      </c>
      <c r="F15" s="56">
        <v>903</v>
      </c>
      <c r="G15" s="57">
        <v>522</v>
      </c>
      <c r="H15" s="54">
        <v>40907</v>
      </c>
      <c r="I15" s="58">
        <v>501</v>
      </c>
      <c r="J15" s="56">
        <v>40046</v>
      </c>
    </row>
    <row r="16" spans="2:10" x14ac:dyDescent="0.25">
      <c r="B16" s="52" t="s">
        <v>46</v>
      </c>
      <c r="C16" s="57">
        <v>3</v>
      </c>
      <c r="D16" s="54">
        <v>317</v>
      </c>
      <c r="E16" s="58">
        <v>4</v>
      </c>
      <c r="F16" s="56">
        <v>387</v>
      </c>
      <c r="G16" s="57">
        <v>195</v>
      </c>
      <c r="H16" s="54">
        <v>13488</v>
      </c>
      <c r="I16" s="58">
        <v>221</v>
      </c>
      <c r="J16" s="56">
        <v>16712</v>
      </c>
    </row>
    <row r="17" spans="2:10" x14ac:dyDescent="0.25">
      <c r="B17" s="52" t="s">
        <v>47</v>
      </c>
      <c r="C17" s="57">
        <v>3</v>
      </c>
      <c r="D17" s="54">
        <v>207</v>
      </c>
      <c r="E17" s="58">
        <v>5</v>
      </c>
      <c r="F17" s="56">
        <v>280</v>
      </c>
      <c r="G17" s="57">
        <v>202</v>
      </c>
      <c r="H17" s="54">
        <v>11264</v>
      </c>
      <c r="I17" s="58">
        <v>194</v>
      </c>
      <c r="J17" s="56">
        <v>12060</v>
      </c>
    </row>
    <row r="18" spans="2:10" x14ac:dyDescent="0.25">
      <c r="B18" s="52" t="s">
        <v>48</v>
      </c>
      <c r="C18" s="57">
        <v>28</v>
      </c>
      <c r="D18" s="54">
        <v>564</v>
      </c>
      <c r="E18" s="58">
        <v>14</v>
      </c>
      <c r="F18" s="56">
        <v>749</v>
      </c>
      <c r="G18" s="57">
        <v>1064</v>
      </c>
      <c r="H18" s="54">
        <v>28223</v>
      </c>
      <c r="I18" s="58">
        <v>994</v>
      </c>
      <c r="J18" s="56">
        <v>31176</v>
      </c>
    </row>
    <row r="19" spans="2:10" x14ac:dyDescent="0.25">
      <c r="B19" s="52" t="s">
        <v>49</v>
      </c>
      <c r="C19" s="53">
        <v>2</v>
      </c>
      <c r="D19" s="54">
        <v>203</v>
      </c>
      <c r="E19" s="57" t="s">
        <v>38</v>
      </c>
      <c r="F19" s="56">
        <v>91</v>
      </c>
      <c r="G19" s="57">
        <v>94</v>
      </c>
      <c r="H19" s="54">
        <v>11269</v>
      </c>
      <c r="I19" s="58">
        <v>48</v>
      </c>
      <c r="J19" s="56">
        <v>5294</v>
      </c>
    </row>
    <row r="20" spans="2:10" x14ac:dyDescent="0.25">
      <c r="B20" s="187" t="s">
        <v>50</v>
      </c>
      <c r="C20" s="190">
        <v>106</v>
      </c>
      <c r="D20" s="90">
        <v>6278</v>
      </c>
      <c r="E20" s="190">
        <f>SUM(E7:E19)</f>
        <v>71</v>
      </c>
      <c r="F20" s="190">
        <f>SUM(F7:F19)</f>
        <v>5374</v>
      </c>
      <c r="G20" s="190">
        <v>4114</v>
      </c>
      <c r="H20" s="90">
        <v>304720</v>
      </c>
      <c r="I20" s="190">
        <v>3173</v>
      </c>
      <c r="J20" s="190">
        <v>241384</v>
      </c>
    </row>
    <row r="21" spans="2:10" x14ac:dyDescent="0.25">
      <c r="B21" s="49"/>
      <c r="C21" s="49"/>
      <c r="D21" s="49"/>
      <c r="E21" s="49"/>
      <c r="F21" s="49"/>
      <c r="G21" s="49"/>
      <c r="H21" s="49"/>
      <c r="I21" s="49"/>
      <c r="J21" s="49"/>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Anna Pistillo</cp:lastModifiedBy>
  <dcterms:created xsi:type="dcterms:W3CDTF">2020-09-22T08:22:08Z</dcterms:created>
  <dcterms:modified xsi:type="dcterms:W3CDTF">2020-10-27T10:28:23Z</dcterms:modified>
</cp:coreProperties>
</file>