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gliocchi\Desktop\Tavole da pubblicare\"/>
    </mc:Choice>
  </mc:AlternateContent>
  <bookViews>
    <workbookView xWindow="180" yWindow="-30" windowWidth="15180" windowHeight="11190" firstSheet="9" activeTab="7"/>
  </bookViews>
  <sheets>
    <sheet name="TAV.1" sheetId="3" r:id="rId1"/>
    <sheet name="TAV.2" sheetId="4" r:id="rId2"/>
    <sheet name="TAV.3" sheetId="5" r:id="rId3"/>
    <sheet name="TAV. 4" sheetId="6" r:id="rId4"/>
    <sheet name="TAV. 5" sheetId="7" r:id="rId5"/>
    <sheet name="TAV. 6" sheetId="8" r:id="rId6"/>
    <sheet name="TAV. 7" sheetId="9" r:id="rId7"/>
    <sheet name="TAV. 8" sheetId="10" r:id="rId8"/>
    <sheet name="MAP1_SETTORIXCOM" sheetId="11" r:id="rId9"/>
    <sheet name="MAP2-CLUSTER SPECIALIZ" sheetId="12" r:id="rId10"/>
    <sheet name="MAP3-OPERATORI PER COMUNE" sheetId="13" r:id="rId11"/>
    <sheet name="MAP-5SAUQ" sheetId="14" r:id="rId12"/>
  </sheets>
  <definedNames>
    <definedName name="_Hlk236546576" localSheetId="1">TAV.2!#REF!</definedName>
    <definedName name="_Hlk236710811" localSheetId="1">TAV.2!#REF!</definedName>
  </definedNames>
  <calcPr calcId="162913"/>
</workbook>
</file>

<file path=xl/calcChain.xml><?xml version="1.0" encoding="utf-8"?>
<calcChain xmlns="http://schemas.openxmlformats.org/spreadsheetml/2006/main">
  <c r="M17" i="10" l="1"/>
  <c r="L17" i="10"/>
  <c r="K17" i="10"/>
  <c r="J17" i="10"/>
  <c r="I17" i="10"/>
  <c r="H17" i="10"/>
  <c r="G17" i="10"/>
  <c r="F17" i="10"/>
  <c r="E17" i="10"/>
  <c r="D17" i="10"/>
  <c r="C17" i="10"/>
  <c r="B17" i="10"/>
  <c r="K17" i="9"/>
  <c r="J17" i="9"/>
  <c r="I17" i="9"/>
  <c r="H17" i="9"/>
  <c r="G17" i="9"/>
  <c r="F17" i="9"/>
  <c r="E17" i="9"/>
  <c r="D17" i="9"/>
  <c r="C17" i="9"/>
  <c r="B17" i="9"/>
  <c r="I18" i="8"/>
  <c r="H18" i="8"/>
  <c r="G18" i="8"/>
  <c r="F18" i="8"/>
  <c r="E18" i="8"/>
  <c r="D18" i="8"/>
  <c r="C18" i="8"/>
  <c r="B18" i="8"/>
  <c r="M17" i="7"/>
  <c r="L17" i="7"/>
  <c r="K17" i="7"/>
  <c r="J17" i="7"/>
  <c r="I17" i="7"/>
  <c r="H17" i="7"/>
  <c r="G17" i="7"/>
  <c r="E17" i="7"/>
  <c r="C17" i="7"/>
  <c r="B17" i="7"/>
  <c r="D17" i="6"/>
  <c r="E17" i="6"/>
  <c r="C17" i="6"/>
  <c r="N17" i="6"/>
  <c r="M17" i="6"/>
  <c r="L17" i="6"/>
  <c r="K17" i="6"/>
  <c r="J17" i="6"/>
  <c r="I17" i="6"/>
  <c r="H17" i="6"/>
  <c r="B17" i="6"/>
  <c r="N17" i="5"/>
  <c r="M17" i="5"/>
  <c r="L17" i="5"/>
  <c r="K17" i="5"/>
  <c r="J17" i="5"/>
  <c r="I17" i="5"/>
  <c r="H17" i="5"/>
  <c r="F17" i="5"/>
  <c r="E17" i="5"/>
  <c r="D17" i="5"/>
  <c r="C17" i="5"/>
  <c r="B17" i="5"/>
  <c r="M17" i="3"/>
  <c r="L17" i="3"/>
  <c r="H17" i="3"/>
  <c r="G17" i="3"/>
  <c r="C17" i="3"/>
  <c r="B17" i="3"/>
  <c r="M5" i="3"/>
  <c r="L5" i="3"/>
  <c r="H5" i="3"/>
  <c r="G5" i="3"/>
  <c r="B5" i="3"/>
</calcChain>
</file>

<file path=xl/sharedStrings.xml><?xml version="1.0" encoding="utf-8"?>
<sst xmlns="http://schemas.openxmlformats.org/spreadsheetml/2006/main" count="389" uniqueCount="127">
  <si>
    <t>Totale</t>
  </si>
  <si>
    <t>SETTORI</t>
  </si>
  <si>
    <t>assolute</t>
  </si>
  <si>
    <t>%</t>
  </si>
  <si>
    <t>Variazioni</t>
  </si>
  <si>
    <t>Carni fresche</t>
  </si>
  <si>
    <t>Preparazioni di carni</t>
  </si>
  <si>
    <t>Formaggi</t>
  </si>
  <si>
    <t xml:space="preserve">Ortofrutticoli e cereali </t>
  </si>
  <si>
    <t>Oli extravergine di oliva</t>
  </si>
  <si>
    <t>TOTALE</t>
  </si>
  <si>
    <t>-</t>
  </si>
  <si>
    <r>
      <t xml:space="preserve">Produttori </t>
    </r>
    <r>
      <rPr>
        <i/>
        <sz val="9"/>
        <color indexed="8"/>
        <rFont val="Arial Narrow"/>
        <family val="2"/>
      </rPr>
      <t>(1) (2)</t>
    </r>
  </si>
  <si>
    <t>Allevamenti</t>
  </si>
  <si>
    <t xml:space="preserve">Superficie </t>
  </si>
  <si>
    <t xml:space="preserve">Variazioni </t>
  </si>
  <si>
    <r>
      <t xml:space="preserve">Trasformatori  </t>
    </r>
    <r>
      <rPr>
        <i/>
        <sz val="9"/>
        <color indexed="8"/>
        <rFont val="Arial Narrow"/>
        <family val="2"/>
      </rPr>
      <t>(1) (3)</t>
    </r>
  </si>
  <si>
    <t xml:space="preserve">Impianti di trasformazione </t>
  </si>
  <si>
    <r>
      <t xml:space="preserve">Operatori </t>
    </r>
    <r>
      <rPr>
        <i/>
        <sz val="9"/>
        <color indexed="8"/>
        <rFont val="Arial Narrow"/>
        <family val="2"/>
      </rPr>
      <t>(1) (4)</t>
    </r>
  </si>
  <si>
    <t>(1) – Un produttore e/o trasformatore e/o operatore presente in due o più settori viene conteggiato due o più volte.</t>
  </si>
  <si>
    <t>(2) -  Un produttore può condurre uno o più allevamenti.</t>
  </si>
  <si>
    <t>(3) -  Un trasformatore può svolgere una o più attività di trasformazione</t>
  </si>
  <si>
    <t>(4) – Un operatore può essere contemporaneamente sia produttore sia trasformatore.</t>
  </si>
  <si>
    <t xml:space="preserve">                 </t>
  </si>
  <si>
    <t>Superficie</t>
  </si>
  <si>
    <t>Comp. %</t>
  </si>
  <si>
    <t>Pianura</t>
  </si>
  <si>
    <t>Maschi</t>
  </si>
  <si>
    <t>Femmine</t>
  </si>
  <si>
    <t>ITALIA</t>
  </si>
  <si>
    <r>
      <t xml:space="preserve">Trasformatori </t>
    </r>
    <r>
      <rPr>
        <i/>
        <sz val="9"/>
        <color indexed="8"/>
        <rFont val="Arial Narrow"/>
        <family val="2"/>
      </rPr>
      <t>(1) (3)</t>
    </r>
  </si>
  <si>
    <t>Impianti di trasformazione</t>
  </si>
  <si>
    <t>(1) - Un produttore e/o trasformatore e/o operatore presente in due o più settori viene conteggiato due o più volte.</t>
  </si>
  <si>
    <t xml:space="preserve">(3) -  Un trasformatore può svolgere una o più attività di trasformazione. </t>
  </si>
  <si>
    <t>(4) -  Un operatore può essere contemporaneamente sia produttore sia trasformatore.</t>
  </si>
  <si>
    <t xml:space="preserve">Produzione </t>
  </si>
  <si>
    <r>
      <t xml:space="preserve">Trasformazione </t>
    </r>
    <r>
      <rPr>
        <i/>
        <sz val="9"/>
        <color indexed="8"/>
        <rFont val="Arial Narrow"/>
        <family val="2"/>
      </rPr>
      <t xml:space="preserve"> </t>
    </r>
  </si>
  <si>
    <r>
      <t xml:space="preserve">Operatori  </t>
    </r>
    <r>
      <rPr>
        <i/>
        <sz val="9"/>
        <color indexed="8"/>
        <rFont val="Arial Narrow"/>
        <family val="2"/>
      </rPr>
      <t>(1)</t>
    </r>
  </si>
  <si>
    <t>Capi allevati</t>
  </si>
  <si>
    <t>Macellatori</t>
  </si>
  <si>
    <t>Elaboratori</t>
  </si>
  <si>
    <t>Porzionatori</t>
  </si>
  <si>
    <t xml:space="preserve">Totale </t>
  </si>
  <si>
    <t>Di cui produttori e trasformatori</t>
  </si>
  <si>
    <t xml:space="preserve">Bovini </t>
  </si>
  <si>
    <t xml:space="preserve">Suini </t>
  </si>
  <si>
    <t>Ovini</t>
  </si>
  <si>
    <t>Imprese</t>
  </si>
  <si>
    <t>Impianti</t>
  </si>
  <si>
    <t xml:space="preserve">          - per il produttore, il sesso del titolare (persona fisica) o del responsabile (società o ente)</t>
  </si>
  <si>
    <t xml:space="preserve">          - per il trasformatore,  il sesso del titolare (persone fisica) dell'impresa o del responsabile dell'impresa (società o ente).</t>
  </si>
  <si>
    <t xml:space="preserve">Trasformazione </t>
  </si>
  <si>
    <t xml:space="preserve">Allevamenti </t>
  </si>
  <si>
    <t>Suini</t>
  </si>
  <si>
    <t>Oche</t>
  </si>
  <si>
    <t xml:space="preserve">Scrofe </t>
  </si>
  <si>
    <t>Posti ingrasso</t>
  </si>
  <si>
    <t xml:space="preserve">ITALIA </t>
  </si>
  <si>
    <t xml:space="preserve">Bufalini </t>
  </si>
  <si>
    <t xml:space="preserve">Ovini </t>
  </si>
  <si>
    <t xml:space="preserve">Caprini </t>
  </si>
  <si>
    <t>n.d.</t>
  </si>
  <si>
    <t>Nord</t>
  </si>
  <si>
    <t>Centro</t>
  </si>
  <si>
    <t>Mezzogiorno</t>
  </si>
  <si>
    <t>n.d. - Dato non disponibile</t>
  </si>
  <si>
    <t xml:space="preserve">Produzione  </t>
  </si>
  <si>
    <t xml:space="preserve">Trasformazione   </t>
  </si>
  <si>
    <r>
      <t xml:space="preserve">Operatori </t>
    </r>
    <r>
      <rPr>
        <i/>
        <sz val="9"/>
        <color indexed="8"/>
        <rFont val="Arial Narrow"/>
        <family val="2"/>
      </rPr>
      <t xml:space="preserve"> (1)</t>
    </r>
  </si>
  <si>
    <t xml:space="preserve">Impianti </t>
  </si>
  <si>
    <r>
      <t xml:space="preserve">GENERE  </t>
    </r>
    <r>
      <rPr>
        <i/>
        <sz val="9"/>
        <color indexed="8"/>
        <rFont val="Arial Narrow"/>
        <family val="2"/>
      </rPr>
      <t>(4)</t>
    </r>
  </si>
  <si>
    <t xml:space="preserve">(4) -  Per l’attribuzione del genere si considera: </t>
  </si>
  <si>
    <t xml:space="preserve">                    - al 31 dicembre 2018 (superficie in ettari)</t>
  </si>
  <si>
    <t>Superficie olivicola</t>
  </si>
  <si>
    <t>Molitori</t>
  </si>
  <si>
    <t>Imbottigliatori</t>
  </si>
  <si>
    <t xml:space="preserve">Imprese </t>
  </si>
  <si>
    <t>Trasformazione</t>
  </si>
  <si>
    <t>Bufalini</t>
  </si>
  <si>
    <t>Alveari</t>
  </si>
  <si>
    <t>altimetrica possono non corrispondere ai totali nazionali delle variabili medesime.</t>
  </si>
  <si>
    <t>(persona fisica) dell'impresa o del responsabile dell'impresa (società o ente).</t>
  </si>
  <si>
    <t>Altri settori</t>
  </si>
  <si>
    <t>Nord-ovest</t>
  </si>
  <si>
    <t>Nord-est</t>
  </si>
  <si>
    <t xml:space="preserve">Sud </t>
  </si>
  <si>
    <t>Isole</t>
  </si>
  <si>
    <r>
      <t xml:space="preserve">Tavola 1 – Operatori dei prodotti di qualità agroalimentari DOP, IGP e STG per settore </t>
    </r>
    <r>
      <rPr>
        <sz val="10"/>
        <rFont val="Arial Narrow"/>
        <family val="2"/>
      </rPr>
      <t xml:space="preserve">- </t>
    </r>
    <r>
      <rPr>
        <i/>
        <sz val="10"/>
        <rFont val="Arial Narrow"/>
        <family val="2"/>
      </rPr>
      <t xml:space="preserve">al  31 dicembre 2017 e 2018 (superficie in ettari)   </t>
    </r>
    <r>
      <rPr>
        <i/>
        <u/>
        <sz val="10"/>
        <rFont val="Arial Narrow"/>
        <family val="2"/>
      </rPr>
      <t/>
    </r>
  </si>
  <si>
    <t>(5) - Per l’attribuzione del genere si considera: per il produttore, il sesso del titolare (persona fisica) o del responsabile (società o ente), per il trasformatore il sesso del titolare (persona fisica) dell'impresa o del responsabile (società o ente).</t>
  </si>
  <si>
    <r>
      <t xml:space="preserve">GENERE </t>
    </r>
    <r>
      <rPr>
        <i/>
        <sz val="9"/>
        <color indexed="8"/>
        <rFont val="Arial Narrow"/>
        <family val="2"/>
      </rPr>
      <t>(5)</t>
    </r>
  </si>
  <si>
    <t>Sud</t>
  </si>
  <si>
    <r>
      <t xml:space="preserve">Totale trasformatori                     </t>
    </r>
    <r>
      <rPr>
        <i/>
        <sz val="9"/>
        <color indexed="8"/>
        <rFont val="Arial Narrow"/>
        <family val="2"/>
      </rPr>
      <t xml:space="preserve">  (1) (3) (5)</t>
    </r>
  </si>
  <si>
    <t>Produttori    (1) (2) (5)</t>
  </si>
  <si>
    <t>(2) - Un produttore può condurre uno o più allevamenti.</t>
  </si>
  <si>
    <t>(3) - Un trasformatore può svolgere una o più attività di trasformazione e gestire uno o più impianti.</t>
  </si>
  <si>
    <t>(5) - E’ compresa anche la componente zootecnica della filiera produttiva dell’Oliva ascolana.</t>
  </si>
  <si>
    <t xml:space="preserve">Produttori    (1) (2) </t>
  </si>
  <si>
    <r>
      <t xml:space="preserve">Totale trasformatori                     </t>
    </r>
    <r>
      <rPr>
        <i/>
        <sz val="9"/>
        <color indexed="8"/>
        <rFont val="Arial Narrow"/>
        <family val="2"/>
      </rPr>
      <t xml:space="preserve">  (1) (3) </t>
    </r>
  </si>
  <si>
    <r>
      <t xml:space="preserve">Macellatori </t>
    </r>
    <r>
      <rPr>
        <i/>
        <sz val="9"/>
        <color indexed="8"/>
        <rFont val="Arial Narrow"/>
        <family val="2"/>
      </rPr>
      <t>(5)</t>
    </r>
  </si>
  <si>
    <t>(5) - I macellatori comprendono anche i sezionatori</t>
  </si>
  <si>
    <t>RIPARTIZIONI GEOGRAFICHE</t>
  </si>
  <si>
    <r>
      <t xml:space="preserve">Tavola 3 – Operatori del settore carni fresche DOP e IGP per ripartizione geografica e genere </t>
    </r>
    <r>
      <rPr>
        <i/>
        <sz val="10"/>
        <color indexed="8"/>
        <rFont val="Arial Narrow"/>
        <family val="2"/>
      </rPr>
      <t>- al 31 dicembre 2018</t>
    </r>
  </si>
  <si>
    <r>
      <t xml:space="preserve">Tavola 4 – Operatori del settore preparazioni di carni DOP e IGP per ripartizione geografica e genere -  </t>
    </r>
    <r>
      <rPr>
        <i/>
        <sz val="10"/>
        <rFont val="Arial Narrow"/>
        <family val="2"/>
      </rPr>
      <t>al 31 dicembre 2018</t>
    </r>
  </si>
  <si>
    <r>
      <t xml:space="preserve">Tavola 5 – Operatori del settore formaggi DOP, IGP e STG per ripartizione geografica e genere </t>
    </r>
    <r>
      <rPr>
        <sz val="10"/>
        <rFont val="Arial Narrow"/>
        <family val="2"/>
      </rPr>
      <t xml:space="preserve">- </t>
    </r>
    <r>
      <rPr>
        <i/>
        <sz val="10"/>
        <rFont val="Arial Narrow"/>
        <family val="2"/>
      </rPr>
      <t>al 31 dicembre 2018</t>
    </r>
  </si>
  <si>
    <t>Produttori   (1) (2)</t>
  </si>
  <si>
    <r>
      <t xml:space="preserve">Totale trasformatori  </t>
    </r>
    <r>
      <rPr>
        <i/>
        <sz val="9"/>
        <color indexed="8"/>
        <rFont val="Arial Narrow"/>
        <family val="2"/>
      </rPr>
      <t>(1) (3)</t>
    </r>
  </si>
  <si>
    <t>Tavola 6 – Operatori del settore ortofrutticoli e cereali DOP e IGP per ripartizione geografica e genere</t>
  </si>
  <si>
    <r>
      <t>Produttori</t>
    </r>
    <r>
      <rPr>
        <i/>
        <sz val="9"/>
        <color indexed="8"/>
        <rFont val="Arial Narrow"/>
        <family val="2"/>
      </rPr>
      <t xml:space="preserve">          (1) </t>
    </r>
  </si>
  <si>
    <t>(2) - Un trasformatore può gestire uno o più impianti</t>
  </si>
  <si>
    <r>
      <t xml:space="preserve">Imprese          </t>
    </r>
    <r>
      <rPr>
        <i/>
        <sz val="9"/>
        <color indexed="8"/>
        <rFont val="Arial Narrow"/>
        <family val="2"/>
      </rPr>
      <t xml:space="preserve">  (1) (2)</t>
    </r>
  </si>
  <si>
    <t xml:space="preserve">(3) -  Per l’attribuzione del genere si considera: </t>
  </si>
  <si>
    <r>
      <t xml:space="preserve">GENERE  </t>
    </r>
    <r>
      <rPr>
        <i/>
        <sz val="9"/>
        <color indexed="8"/>
        <rFont val="Arial Narrow"/>
        <family val="2"/>
      </rPr>
      <t>(3)</t>
    </r>
  </si>
  <si>
    <t>Tavola 7 – Operatori del settore  oli extravergine d’oliva DOP e IGP per ripartizione geografica e genere</t>
  </si>
  <si>
    <r>
      <t xml:space="preserve">Produttori   </t>
    </r>
    <r>
      <rPr>
        <i/>
        <sz val="9"/>
        <color indexed="8"/>
        <rFont val="Arial Narrow"/>
        <family val="2"/>
      </rPr>
      <t xml:space="preserve"> (1)</t>
    </r>
  </si>
  <si>
    <r>
      <t xml:space="preserve">Totale trasformatori                 </t>
    </r>
    <r>
      <rPr>
        <i/>
        <sz val="9"/>
        <color indexed="8"/>
        <rFont val="Arial Narrow"/>
        <family val="2"/>
      </rPr>
      <t xml:space="preserve">      (1) (2)</t>
    </r>
  </si>
  <si>
    <r>
      <t xml:space="preserve">GENERE  </t>
    </r>
    <r>
      <rPr>
        <i/>
        <sz val="9"/>
        <color indexed="8"/>
        <rFont val="Arial Narrow"/>
        <family val="2"/>
      </rPr>
      <t xml:space="preserve">(3) </t>
    </r>
  </si>
  <si>
    <t>(2) - Un trasformatore può gestire uno o più impianti.</t>
  </si>
  <si>
    <r>
      <t xml:space="preserve">Tavola 8 – Operatori degli altri settori di prodotti DOP, IGP e STG per ripartizione geografica e genere </t>
    </r>
    <r>
      <rPr>
        <sz val="10"/>
        <color indexed="8"/>
        <rFont val="Arial Narrow"/>
        <family val="2"/>
      </rPr>
      <t/>
    </r>
  </si>
  <si>
    <r>
      <t xml:space="preserve">Produttori  </t>
    </r>
    <r>
      <rPr>
        <i/>
        <sz val="9"/>
        <color indexed="8"/>
        <rFont val="Arial Narrow"/>
        <family val="2"/>
      </rPr>
      <t xml:space="preserve"> (1) (2)</t>
    </r>
  </si>
  <si>
    <t>(2) - Un produttore può condurre uno o più allevamenti</t>
  </si>
  <si>
    <r>
      <t xml:space="preserve">Superficie </t>
    </r>
    <r>
      <rPr>
        <i/>
        <sz val="9"/>
        <color indexed="8"/>
        <rFont val="Arial Narrow"/>
        <family val="2"/>
      </rPr>
      <t>(3)</t>
    </r>
  </si>
  <si>
    <t>(3) - Comprende anche la superficie delle saline.</t>
  </si>
  <si>
    <r>
      <t xml:space="preserve">Imprese   </t>
    </r>
    <r>
      <rPr>
        <i/>
        <sz val="9"/>
        <color indexed="8"/>
        <rFont val="Arial Narrow"/>
        <family val="2"/>
      </rPr>
      <t xml:space="preserve">  (1) (4)</t>
    </r>
  </si>
  <si>
    <t>(4) - Un trasformatore può svolgere una o più attività di trasformazione e gestire uno o più impianti</t>
  </si>
  <si>
    <r>
      <t xml:space="preserve">GENERE  </t>
    </r>
    <r>
      <rPr>
        <i/>
        <sz val="9"/>
        <color indexed="8"/>
        <rFont val="Arial Narrow"/>
        <family val="2"/>
      </rPr>
      <t>(5)</t>
    </r>
  </si>
  <si>
    <t xml:space="preserve">(5) - Per l’attribuzione del genere si considera:  per il  produttore, il sesso del titolare (persona fisica) o del responsabile (società o ente); per il  trasformatore il sesso del titolare </t>
  </si>
  <si>
    <r>
      <t>Tavola 2 – Operatori dei prodotti agroalimentari di qualità Dop, Igp e Stg in complesso per ripartizione geografica e genere -</t>
    </r>
    <r>
      <rPr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al  31 dicembre 2017 e 2018 </t>
    </r>
    <r>
      <rPr>
        <b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>(superficie in ettari)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</si>
</sst>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6" x14ac:knownFonts="1">
    <font>
      <sz val="10"/>
      <name val="Arial"/>
    </font>
    <font>
      <sz val="9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0"/>
      <color indexed="9"/>
      <name val="Arial"/>
      <family val="2"/>
    </font>
    <font>
      <b/>
      <sz val="11"/>
      <color indexed="9"/>
      <name val="Arial Narrow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9"/>
      <name val="Arial"/>
      <family val="2"/>
    </font>
    <font>
      <i/>
      <sz val="9"/>
      <color indexed="8"/>
      <name val="Arial Narrow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indexed="9"/>
      <name val="Arial Narrow"/>
      <family val="2"/>
    </font>
    <font>
      <b/>
      <sz val="10"/>
      <color indexed="9"/>
      <name val="Arial"/>
      <family val="2"/>
    </font>
    <font>
      <i/>
      <sz val="9"/>
      <name val="Arial Narrow"/>
      <family val="2"/>
    </font>
    <font>
      <i/>
      <u/>
      <sz val="10"/>
      <name val="Arial Narrow"/>
      <family val="2"/>
    </font>
    <font>
      <sz val="10"/>
      <color indexed="8"/>
      <name val="Arial Narrow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color indexed="9"/>
      <name val="Arial Narrow"/>
      <family val="2"/>
    </font>
    <font>
      <b/>
      <i/>
      <sz val="10"/>
      <color indexed="9"/>
      <name val="Arial"/>
      <family val="2"/>
    </font>
    <font>
      <b/>
      <sz val="9"/>
      <color indexed="9"/>
      <name val="Arial Narrow"/>
      <family val="2"/>
    </font>
    <font>
      <sz val="8"/>
      <color indexed="8"/>
      <name val="Arial Narrow"/>
      <family val="2"/>
    </font>
    <font>
      <i/>
      <sz val="10"/>
      <color indexed="8"/>
      <name val="Arial Narrow"/>
      <family val="2"/>
    </font>
    <font>
      <i/>
      <sz val="8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 Narrow"/>
      <family val="2"/>
    </font>
    <font>
      <sz val="11"/>
      <name val="Arial"/>
      <family val="2"/>
    </font>
    <font>
      <sz val="10"/>
      <color indexed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5" fillId="0" borderId="0"/>
  </cellStyleXfs>
  <cellXfs count="221">
    <xf numFmtId="0" fontId="0" fillId="0" borderId="0" xfId="0"/>
    <xf numFmtId="0" fontId="2" fillId="0" borderId="0" xfId="0" applyFont="1"/>
    <xf numFmtId="0" fontId="0" fillId="0" borderId="0" xfId="0" applyFill="1"/>
    <xf numFmtId="0" fontId="11" fillId="0" borderId="0" xfId="0" applyFont="1" applyFill="1" applyAlignment="1">
      <alignment vertical="top" wrapText="1"/>
    </xf>
    <xf numFmtId="0" fontId="10" fillId="0" borderId="0" xfId="1"/>
    <xf numFmtId="0" fontId="1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right" vertical="top" wrapText="1"/>
    </xf>
    <xf numFmtId="0" fontId="1" fillId="0" borderId="2" xfId="1" applyFont="1" applyBorder="1" applyAlignment="1">
      <alignment vertical="top" wrapText="1"/>
    </xf>
    <xf numFmtId="0" fontId="1" fillId="0" borderId="2" xfId="1" applyFont="1" applyBorder="1" applyAlignment="1">
      <alignment horizontal="right"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right" vertical="top" wrapText="1"/>
    </xf>
    <xf numFmtId="3" fontId="5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 applyAlignment="1">
      <alignment horizontal="right" wrapText="1"/>
    </xf>
    <xf numFmtId="4" fontId="5" fillId="0" borderId="0" xfId="1" applyNumberFormat="1" applyFont="1" applyFill="1" applyAlignment="1">
      <alignment horizontal="right" wrapText="1"/>
    </xf>
    <xf numFmtId="3" fontId="10" fillId="0" borderId="0" xfId="1" applyNumberFormat="1"/>
    <xf numFmtId="0" fontId="16" fillId="2" borderId="0" xfId="1" applyFont="1" applyFill="1" applyAlignment="1">
      <alignment vertical="top" wrapText="1"/>
    </xf>
    <xf numFmtId="3" fontId="16" fillId="2" borderId="0" xfId="1" applyNumberFormat="1" applyFont="1" applyFill="1" applyAlignment="1">
      <alignment vertical="top" wrapText="1"/>
    </xf>
    <xf numFmtId="164" fontId="16" fillId="2" borderId="0" xfId="1" applyNumberFormat="1" applyFont="1" applyFill="1" applyAlignment="1">
      <alignment horizontal="right" vertical="top" wrapText="1"/>
    </xf>
    <xf numFmtId="0" fontId="17" fillId="0" borderId="0" xfId="1" applyFont="1" applyFill="1"/>
    <xf numFmtId="0" fontId="18" fillId="0" borderId="0" xfId="1" applyFont="1"/>
    <xf numFmtId="3" fontId="1" fillId="0" borderId="0" xfId="1" applyNumberFormat="1" applyFont="1" applyFill="1" applyAlignment="1">
      <alignment horizontal="right" wrapText="1"/>
    </xf>
    <xf numFmtId="3" fontId="5" fillId="0" borderId="0" xfId="1" applyNumberFormat="1" applyFont="1" applyFill="1"/>
    <xf numFmtId="0" fontId="1" fillId="0" borderId="0" xfId="1" applyFont="1" applyFill="1" applyAlignment="1">
      <alignment horizontal="right" vertical="top" wrapText="1"/>
    </xf>
    <xf numFmtId="3" fontId="5" fillId="0" borderId="0" xfId="1" applyNumberFormat="1" applyFont="1" applyAlignment="1">
      <alignment horizontal="right" wrapText="1"/>
    </xf>
    <xf numFmtId="0" fontId="9" fillId="0" borderId="0" xfId="1" applyFont="1" applyFill="1" applyBorder="1"/>
    <xf numFmtId="0" fontId="6" fillId="0" borderId="0" xfId="1" applyFont="1"/>
    <xf numFmtId="0" fontId="6" fillId="0" borderId="0" xfId="1" applyFont="1" applyAlignment="1"/>
    <xf numFmtId="0" fontId="9" fillId="0" borderId="0" xfId="0" applyFont="1" applyFill="1" applyBorder="1"/>
    <xf numFmtId="0" fontId="6" fillId="0" borderId="0" xfId="0" applyFont="1"/>
    <xf numFmtId="0" fontId="16" fillId="0" borderId="0" xfId="0" applyFont="1" applyFill="1" applyBorder="1" applyAlignment="1">
      <alignment vertical="top" wrapText="1"/>
    </xf>
    <xf numFmtId="3" fontId="16" fillId="0" borderId="0" xfId="0" applyNumberFormat="1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vertical="top" wrapText="1"/>
    </xf>
    <xf numFmtId="0" fontId="6" fillId="0" borderId="0" xfId="0" applyFont="1" applyBorder="1"/>
    <xf numFmtId="0" fontId="6" fillId="0" borderId="0" xfId="0" applyFont="1" applyFill="1" applyBorder="1"/>
    <xf numFmtId="0" fontId="10" fillId="0" borderId="0" xfId="1" applyBorder="1"/>
    <xf numFmtId="1" fontId="1" fillId="0" borderId="0" xfId="1" applyNumberFormat="1" applyFont="1" applyAlignment="1">
      <alignment horizontal="right" vertical="top" wrapText="1"/>
    </xf>
    <xf numFmtId="1" fontId="10" fillId="0" borderId="0" xfId="1" applyNumberFormat="1"/>
    <xf numFmtId="3" fontId="1" fillId="0" borderId="0" xfId="1" applyNumberFormat="1" applyFont="1" applyBorder="1" applyAlignment="1" applyProtection="1">
      <alignment horizontal="right" wrapText="1"/>
    </xf>
    <xf numFmtId="3" fontId="5" fillId="0" borderId="0" xfId="1" applyNumberFormat="1" applyFont="1" applyBorder="1" applyAlignment="1" applyProtection="1"/>
    <xf numFmtId="3" fontId="5" fillId="0" borderId="0" xfId="1" applyNumberFormat="1" applyFont="1" applyBorder="1" applyAlignment="1" applyProtection="1">
      <alignment horizontal="right"/>
    </xf>
    <xf numFmtId="3" fontId="5" fillId="0" borderId="0" xfId="1" applyNumberFormat="1" applyFont="1" applyFill="1" applyAlignment="1">
      <alignment horizontal="right"/>
    </xf>
    <xf numFmtId="0" fontId="15" fillId="0" borderId="0" xfId="2"/>
    <xf numFmtId="0" fontId="1" fillId="0" borderId="1" xfId="2" applyFont="1" applyBorder="1" applyAlignment="1">
      <alignment horizontal="center" wrapText="1"/>
    </xf>
    <xf numFmtId="0" fontId="12" fillId="0" borderId="0" xfId="2" applyFont="1"/>
    <xf numFmtId="0" fontId="1" fillId="0" borderId="0" xfId="2" applyFont="1" applyBorder="1" applyAlignment="1">
      <alignment horizontal="center" vertical="top" wrapText="1"/>
    </xf>
    <xf numFmtId="4" fontId="9" fillId="0" borderId="0" xfId="2" applyNumberFormat="1" applyFont="1"/>
    <xf numFmtId="0" fontId="1" fillId="0" borderId="2" xfId="2" applyFont="1" applyBorder="1" applyAlignment="1">
      <alignment vertical="top" wrapText="1"/>
    </xf>
    <xf numFmtId="0" fontId="1" fillId="0" borderId="3" xfId="2" applyFont="1" applyBorder="1" applyAlignment="1">
      <alignment horizontal="right" vertical="top" wrapText="1"/>
    </xf>
    <xf numFmtId="0" fontId="1" fillId="0" borderId="2" xfId="2" applyFont="1" applyBorder="1" applyAlignment="1">
      <alignment horizontal="right" vertical="top" wrapText="1"/>
    </xf>
    <xf numFmtId="0" fontId="5" fillId="0" borderId="2" xfId="2" applyFont="1" applyBorder="1" applyAlignment="1">
      <alignment horizontal="right" vertical="center" wrapText="1"/>
    </xf>
    <xf numFmtId="0" fontId="12" fillId="0" borderId="2" xfId="2" applyFont="1" applyBorder="1" applyAlignment="1">
      <alignment horizontal="right" vertical="center" wrapText="1"/>
    </xf>
    <xf numFmtId="0" fontId="24" fillId="0" borderId="0" xfId="2" applyFont="1" applyFill="1" applyBorder="1"/>
    <xf numFmtId="0" fontId="16" fillId="2" borderId="0" xfId="2" applyFont="1" applyFill="1" applyBorder="1" applyAlignment="1">
      <alignment vertical="top" wrapText="1"/>
    </xf>
    <xf numFmtId="0" fontId="7" fillId="0" borderId="0" xfId="2" applyFont="1" applyFill="1" applyBorder="1"/>
    <xf numFmtId="0" fontId="17" fillId="0" borderId="0" xfId="2" applyFont="1" applyFill="1" applyBorder="1"/>
    <xf numFmtId="0" fontId="25" fillId="0" borderId="0" xfId="2" applyFont="1" applyFill="1" applyBorder="1" applyAlignment="1">
      <alignment vertical="top" wrapText="1"/>
    </xf>
    <xf numFmtId="3" fontId="25" fillId="0" borderId="0" xfId="2" applyNumberFormat="1" applyFont="1" applyFill="1" applyBorder="1" applyAlignment="1">
      <alignment horizontal="right" vertical="top" wrapText="1"/>
    </xf>
    <xf numFmtId="164" fontId="25" fillId="0" borderId="0" xfId="2" applyNumberFormat="1" applyFont="1" applyFill="1" applyBorder="1" applyAlignment="1">
      <alignment horizontal="right" vertical="top" wrapText="1"/>
    </xf>
    <xf numFmtId="0" fontId="25" fillId="0" borderId="0" xfId="2" applyFont="1" applyFill="1" applyBorder="1" applyAlignment="1">
      <alignment horizontal="right" vertical="top" wrapText="1"/>
    </xf>
    <xf numFmtId="4" fontId="25" fillId="0" borderId="0" xfId="2" applyNumberFormat="1" applyFont="1" applyFill="1" applyBorder="1" applyAlignment="1">
      <alignment horizontal="right" vertical="top" wrapText="1"/>
    </xf>
    <xf numFmtId="0" fontId="15" fillId="0" borderId="0" xfId="2" applyFill="1"/>
    <xf numFmtId="3" fontId="9" fillId="0" borderId="0" xfId="2" applyNumberFormat="1" applyFont="1"/>
    <xf numFmtId="0" fontId="22" fillId="0" borderId="0" xfId="2" applyFont="1" applyBorder="1"/>
    <xf numFmtId="3" fontId="16" fillId="2" borderId="0" xfId="2" applyNumberFormat="1" applyFont="1" applyFill="1" applyBorder="1" applyAlignment="1">
      <alignment horizontal="right" vertical="top" wrapText="1"/>
    </xf>
    <xf numFmtId="0" fontId="16" fillId="2" borderId="0" xfId="2" applyFont="1" applyFill="1" applyBorder="1" applyAlignment="1">
      <alignment horizontal="right" vertical="top" wrapText="1"/>
    </xf>
    <xf numFmtId="3" fontId="25" fillId="2" borderId="0" xfId="2" applyNumberFormat="1" applyFont="1" applyFill="1" applyAlignment="1">
      <alignment horizontal="right" vertical="top" wrapText="1"/>
    </xf>
    <xf numFmtId="0" fontId="15" fillId="0" borderId="0" xfId="2" applyFont="1" applyBorder="1"/>
    <xf numFmtId="0" fontId="6" fillId="0" borderId="0" xfId="2" applyFont="1"/>
    <xf numFmtId="165" fontId="0" fillId="0" borderId="0" xfId="0" applyNumberFormat="1"/>
    <xf numFmtId="0" fontId="1" fillId="0" borderId="1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3" fontId="1" fillId="0" borderId="0" xfId="1" applyNumberFormat="1" applyFont="1" applyAlignment="1">
      <alignment horizontal="right" vertical="top" wrapText="1"/>
    </xf>
    <xf numFmtId="0" fontId="16" fillId="2" borderId="0" xfId="1" applyFont="1" applyFill="1" applyBorder="1" applyAlignment="1">
      <alignment vertical="top" wrapText="1"/>
    </xf>
    <xf numFmtId="3" fontId="16" fillId="2" borderId="0" xfId="1" applyNumberFormat="1" applyFont="1" applyFill="1" applyBorder="1" applyAlignment="1">
      <alignment horizontal="right" vertical="top" wrapText="1"/>
    </xf>
    <xf numFmtId="3" fontId="16" fillId="0" borderId="0" xfId="1" applyNumberFormat="1" applyFont="1" applyFill="1" applyBorder="1" applyAlignment="1">
      <alignment horizontal="right" wrapText="1"/>
    </xf>
    <xf numFmtId="0" fontId="1" fillId="0" borderId="2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right" vertical="top" wrapText="1"/>
    </xf>
    <xf numFmtId="0" fontId="15" fillId="0" borderId="0" xfId="1" applyFont="1"/>
    <xf numFmtId="3" fontId="15" fillId="0" borderId="0" xfId="1" applyNumberFormat="1" applyFont="1"/>
    <xf numFmtId="0" fontId="13" fillId="0" borderId="0" xfId="1" applyFont="1" applyAlignment="1">
      <alignment vertical="top" wrapText="1"/>
    </xf>
    <xf numFmtId="0" fontId="21" fillId="0" borderId="0" xfId="1" applyFont="1"/>
    <xf numFmtId="0" fontId="15" fillId="0" borderId="0" xfId="1" applyFont="1" applyFill="1"/>
    <xf numFmtId="0" fontId="13" fillId="0" borderId="0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right" vertical="center" wrapText="1"/>
    </xf>
    <xf numFmtId="0" fontId="1" fillId="0" borderId="2" xfId="1" applyFont="1" applyBorder="1" applyAlignment="1">
      <alignment horizontal="right" vertical="center" wrapText="1"/>
    </xf>
    <xf numFmtId="0" fontId="13" fillId="0" borderId="2" xfId="1" applyFont="1" applyBorder="1" applyAlignment="1">
      <alignment horizontal="right" vertical="top" wrapText="1"/>
    </xf>
    <xf numFmtId="3" fontId="16" fillId="0" borderId="0" xfId="1" applyNumberFormat="1" applyFont="1" applyFill="1" applyBorder="1" applyAlignment="1">
      <alignment vertical="top" wrapText="1"/>
    </xf>
    <xf numFmtId="3" fontId="7" fillId="0" borderId="0" xfId="1" applyNumberFormat="1" applyFont="1" applyFill="1" applyBorder="1" applyAlignment="1"/>
    <xf numFmtId="164" fontId="16" fillId="2" borderId="0" xfId="2" applyNumberFormat="1" applyFont="1" applyFill="1" applyBorder="1" applyAlignment="1">
      <alignment vertical="top" wrapText="1"/>
    </xf>
    <xf numFmtId="3" fontId="16" fillId="2" borderId="0" xfId="2" applyNumberFormat="1" applyFont="1" applyFill="1" applyBorder="1" applyAlignment="1">
      <alignment vertical="top" wrapText="1"/>
    </xf>
    <xf numFmtId="4" fontId="16" fillId="2" borderId="0" xfId="2" applyNumberFormat="1" applyFont="1" applyFill="1" applyBorder="1" applyAlignment="1">
      <alignment vertical="top" wrapText="1"/>
    </xf>
    <xf numFmtId="0" fontId="28" fillId="0" borderId="0" xfId="0" applyFont="1"/>
    <xf numFmtId="0" fontId="29" fillId="0" borderId="0" xfId="1" applyFont="1"/>
    <xf numFmtId="0" fontId="20" fillId="0" borderId="0" xfId="1" applyFont="1" applyAlignment="1">
      <alignment horizontal="left" indent="6"/>
    </xf>
    <xf numFmtId="4" fontId="1" fillId="0" borderId="0" xfId="1" applyNumberFormat="1" applyFont="1" applyAlignment="1">
      <alignment horizontal="right" vertical="top" wrapText="1"/>
    </xf>
    <xf numFmtId="0" fontId="11" fillId="0" borderId="0" xfId="0" applyFont="1" applyFill="1"/>
    <xf numFmtId="4" fontId="16" fillId="2" borderId="0" xfId="1" applyNumberFormat="1" applyFont="1" applyFill="1" applyBorder="1" applyAlignment="1">
      <alignment horizontal="right" vertical="top" wrapText="1"/>
    </xf>
    <xf numFmtId="3" fontId="30" fillId="0" borderId="0" xfId="0" applyNumberFormat="1" applyFont="1" applyFill="1" applyBorder="1" applyAlignment="1">
      <alignment vertical="top" wrapText="1"/>
    </xf>
    <xf numFmtId="3" fontId="31" fillId="0" borderId="0" xfId="0" applyNumberFormat="1" applyFont="1" applyFill="1" applyBorder="1" applyAlignment="1">
      <alignment horizontal="right" vertical="top" wrapText="1"/>
    </xf>
    <xf numFmtId="4" fontId="31" fillId="0" borderId="0" xfId="0" applyNumberFormat="1" applyFont="1" applyFill="1" applyBorder="1" applyAlignment="1">
      <alignment horizontal="right" vertical="top" wrapText="1"/>
    </xf>
    <xf numFmtId="3" fontId="16" fillId="0" borderId="0" xfId="0" applyNumberFormat="1" applyFont="1" applyFill="1" applyBorder="1" applyAlignment="1">
      <alignment horizontal="right" vertical="top" wrapText="1"/>
    </xf>
    <xf numFmtId="0" fontId="15" fillId="0" borderId="0" xfId="0" applyFont="1"/>
    <xf numFmtId="3" fontId="15" fillId="0" borderId="0" xfId="0" applyNumberFormat="1" applyFont="1"/>
    <xf numFmtId="0" fontId="15" fillId="0" borderId="0" xfId="0" applyFont="1" applyFill="1"/>
    <xf numFmtId="0" fontId="20" fillId="0" borderId="0" xfId="0" quotePrefix="1" applyFont="1" applyAlignment="1">
      <alignment horizontal="left" indent="6"/>
    </xf>
    <xf numFmtId="0" fontId="11" fillId="0" borderId="0" xfId="0" applyFont="1" applyFill="1" applyAlignment="1">
      <alignment horizontal="left"/>
    </xf>
    <xf numFmtId="0" fontId="32" fillId="0" borderId="0" xfId="0" applyFont="1" applyFill="1" applyBorder="1" applyAlignment="1">
      <alignment vertical="top" wrapText="1"/>
    </xf>
    <xf numFmtId="3" fontId="32" fillId="0" borderId="0" xfId="0" applyNumberFormat="1" applyFont="1" applyFill="1" applyBorder="1" applyAlignment="1">
      <alignment horizontal="right" vertical="top" wrapText="1"/>
    </xf>
    <xf numFmtId="4" fontId="32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left"/>
    </xf>
    <xf numFmtId="0" fontId="1" fillId="0" borderId="2" xfId="1" applyFont="1" applyFill="1" applyBorder="1" applyAlignment="1">
      <alignment horizontal="right" vertical="center" wrapText="1"/>
    </xf>
    <xf numFmtId="0" fontId="0" fillId="0" borderId="0" xfId="0" applyFill="1" applyAlignment="1">
      <alignment horizontal="left"/>
    </xf>
    <xf numFmtId="0" fontId="27" fillId="0" borderId="0" xfId="0" applyFont="1" applyBorder="1" applyAlignment="1"/>
    <xf numFmtId="0" fontId="27" fillId="0" borderId="0" xfId="0" applyFont="1" applyBorder="1" applyAlignment="1">
      <alignment horizontal="left"/>
    </xf>
    <xf numFmtId="0" fontId="33" fillId="0" borderId="0" xfId="0" applyFont="1" applyFill="1" applyBorder="1" applyAlignment="1">
      <alignment vertical="top" wrapText="1"/>
    </xf>
    <xf numFmtId="3" fontId="33" fillId="0" borderId="0" xfId="0" applyNumberFormat="1" applyFont="1" applyFill="1" applyBorder="1" applyAlignment="1">
      <alignment horizontal="right" vertical="top" wrapText="1"/>
    </xf>
    <xf numFmtId="4" fontId="33" fillId="0" borderId="0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0" fontId="34" fillId="0" borderId="0" xfId="0" applyFont="1"/>
    <xf numFmtId="0" fontId="26" fillId="0" borderId="0" xfId="0" applyFont="1" applyAlignment="1">
      <alignment horizontal="left"/>
    </xf>
    <xf numFmtId="0" fontId="22" fillId="0" borderId="0" xfId="2" applyFont="1" applyFill="1" applyBorder="1"/>
    <xf numFmtId="0" fontId="15" fillId="0" borderId="0" xfId="2" applyFont="1" applyFill="1" applyBorder="1"/>
    <xf numFmtId="0" fontId="9" fillId="0" borderId="0" xfId="2" applyFont="1" applyFill="1" applyBorder="1"/>
    <xf numFmtId="0" fontId="15" fillId="0" borderId="0" xfId="2" applyFont="1" applyFill="1"/>
    <xf numFmtId="4" fontId="14" fillId="0" borderId="0" xfId="2" applyNumberFormat="1" applyFont="1"/>
    <xf numFmtId="0" fontId="14" fillId="0" borderId="0" xfId="0" applyFont="1" applyBorder="1"/>
    <xf numFmtId="0" fontId="22" fillId="0" borderId="0" xfId="2" applyFont="1" applyFill="1" applyBorder="1" applyAlignment="1">
      <alignment horizontal="left"/>
    </xf>
    <xf numFmtId="0" fontId="1" fillId="0" borderId="0" xfId="1" applyFont="1" applyFill="1" applyAlignment="1">
      <alignment vertical="top" wrapText="1"/>
    </xf>
    <xf numFmtId="0" fontId="9" fillId="0" borderId="0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vertical="top" wrapText="1"/>
    </xf>
    <xf numFmtId="0" fontId="9" fillId="0" borderId="0" xfId="1" applyFont="1" applyFill="1"/>
    <xf numFmtId="0" fontId="9" fillId="0" borderId="0" xfId="2" applyFont="1" applyBorder="1"/>
    <xf numFmtId="3" fontId="10" fillId="0" borderId="0" xfId="1" applyNumberFormat="1" applyBorder="1"/>
    <xf numFmtId="0" fontId="15" fillId="0" borderId="0" xfId="1" applyFont="1" applyFill="1" applyBorder="1"/>
    <xf numFmtId="0" fontId="15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vertical="top" wrapText="1"/>
    </xf>
    <xf numFmtId="3" fontId="21" fillId="0" borderId="0" xfId="1" applyNumberFormat="1" applyFont="1"/>
    <xf numFmtId="3" fontId="23" fillId="0" borderId="0" xfId="1" applyNumberFormat="1" applyFont="1" applyFill="1" applyAlignment="1">
      <alignment horizontal="right" vertical="top" wrapText="1"/>
    </xf>
    <xf numFmtId="0" fontId="21" fillId="0" borderId="0" xfId="1" applyFont="1" applyFill="1"/>
    <xf numFmtId="3" fontId="16" fillId="0" borderId="0" xfId="1" applyNumberFormat="1" applyFont="1" applyFill="1" applyAlignment="1">
      <alignment vertical="top" wrapText="1"/>
    </xf>
    <xf numFmtId="3" fontId="16" fillId="0" borderId="0" xfId="1" applyNumberFormat="1" applyFont="1" applyFill="1" applyAlignment="1">
      <alignment horizontal="right" wrapText="1"/>
    </xf>
    <xf numFmtId="0" fontId="16" fillId="2" borderId="0" xfId="1" applyFont="1" applyFill="1" applyBorder="1" applyAlignment="1">
      <alignment horizontal="right" vertical="top" wrapText="1"/>
    </xf>
    <xf numFmtId="4" fontId="5" fillId="0" borderId="0" xfId="1" applyNumberFormat="1" applyFont="1" applyFill="1" applyAlignment="1">
      <alignment horizontal="right"/>
    </xf>
    <xf numFmtId="4" fontId="5" fillId="0" borderId="0" xfId="1" applyNumberFormat="1" applyFont="1" applyFill="1"/>
    <xf numFmtId="4" fontId="16" fillId="2" borderId="0" xfId="1" applyNumberFormat="1" applyFont="1" applyFill="1" applyAlignment="1">
      <alignment vertical="top" wrapText="1"/>
    </xf>
    <xf numFmtId="0" fontId="23" fillId="0" borderId="0" xfId="1" applyFont="1" applyFill="1" applyBorder="1" applyAlignment="1">
      <alignment vertical="top" wrapText="1"/>
    </xf>
    <xf numFmtId="0" fontId="10" fillId="0" borderId="0" xfId="1" applyFill="1"/>
    <xf numFmtId="165" fontId="10" fillId="0" borderId="0" xfId="1" applyNumberFormat="1"/>
    <xf numFmtId="165" fontId="9" fillId="0" borderId="0" xfId="2" applyNumberFormat="1" applyFont="1" applyBorder="1"/>
    <xf numFmtId="165" fontId="14" fillId="0" borderId="0" xfId="2" applyNumberFormat="1" applyFont="1" applyFill="1" applyBorder="1"/>
    <xf numFmtId="0" fontId="1" fillId="0" borderId="0" xfId="1" applyFont="1" applyAlignment="1">
      <alignment horizontal="left" vertical="top" wrapText="1" indent="1"/>
    </xf>
    <xf numFmtId="0" fontId="1" fillId="0" borderId="0" xfId="1" applyFont="1" applyAlignment="1">
      <alignment horizontal="left" vertical="top" wrapText="1"/>
    </xf>
    <xf numFmtId="4" fontId="5" fillId="0" borderId="0" xfId="1" applyNumberFormat="1" applyFont="1" applyAlignment="1">
      <alignment horizontal="right" wrapText="1"/>
    </xf>
    <xf numFmtId="3" fontId="35" fillId="0" borderId="0" xfId="1" applyNumberFormat="1" applyFont="1" applyFill="1" applyAlignment="1">
      <alignment horizontal="right" vertical="top" wrapText="1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1" fillId="0" borderId="3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1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1" fillId="0" borderId="0" xfId="0" applyFont="1" applyFill="1" applyAlignment="1">
      <alignment horizontal="left" vertical="top" wrapText="1"/>
    </xf>
    <xf numFmtId="0" fontId="6" fillId="0" borderId="0" xfId="2" applyFont="1" applyAlignment="1"/>
    <xf numFmtId="0" fontId="6" fillId="0" borderId="0" xfId="2" applyFont="1"/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wrapText="1"/>
    </xf>
    <xf numFmtId="0" fontId="1" fillId="0" borderId="0" xfId="2" applyFont="1" applyBorder="1" applyAlignment="1">
      <alignment horizontal="right" wrapText="1"/>
    </xf>
    <xf numFmtId="0" fontId="1" fillId="0" borderId="2" xfId="2" applyFont="1" applyBorder="1" applyAlignment="1">
      <alignment horizontal="right" wrapText="1"/>
    </xf>
    <xf numFmtId="0" fontId="1" fillId="0" borderId="1" xfId="2" applyFont="1" applyBorder="1" applyAlignment="1">
      <alignment horizontal="right" vertical="center" wrapText="1"/>
    </xf>
    <xf numFmtId="0" fontId="12" fillId="0" borderId="2" xfId="2" applyFont="1" applyBorder="1" applyAlignment="1">
      <alignment horizontal="right" vertical="center" wrapText="1"/>
    </xf>
    <xf numFmtId="0" fontId="1" fillId="0" borderId="0" xfId="2" applyFont="1" applyBorder="1" applyAlignment="1">
      <alignment horizontal="center" vertical="top" wrapText="1"/>
    </xf>
    <xf numFmtId="0" fontId="26" fillId="0" borderId="0" xfId="2" applyNumberFormat="1" applyFont="1" applyAlignment="1">
      <alignment horizontal="justify" vertical="justify"/>
    </xf>
    <xf numFmtId="0" fontId="6" fillId="0" borderId="0" xfId="2" applyNumberFormat="1" applyFont="1" applyAlignment="1">
      <alignment vertical="justify"/>
    </xf>
    <xf numFmtId="0" fontId="1" fillId="0" borderId="0" xfId="2" applyFont="1" applyBorder="1" applyAlignment="1">
      <alignment horizontal="right" vertical="center" wrapText="1"/>
    </xf>
    <xf numFmtId="0" fontId="1" fillId="0" borderId="3" xfId="2" applyFont="1" applyBorder="1" applyAlignment="1">
      <alignment horizontal="center" vertical="top" wrapText="1"/>
    </xf>
    <xf numFmtId="0" fontId="26" fillId="0" borderId="0" xfId="1" applyFont="1" applyAlignment="1">
      <alignment horizontal="justify"/>
    </xf>
    <xf numFmtId="0" fontId="6" fillId="0" borderId="0" xfId="1" applyFont="1" applyAlignment="1"/>
    <xf numFmtId="0" fontId="1" fillId="0" borderId="0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right" vertical="center" wrapText="1"/>
    </xf>
    <xf numFmtId="0" fontId="10" fillId="0" borderId="6" xfId="1" applyBorder="1" applyAlignment="1">
      <alignment vertical="center"/>
    </xf>
    <xf numFmtId="0" fontId="13" fillId="0" borderId="1" xfId="1" applyFont="1" applyBorder="1" applyAlignment="1">
      <alignment horizontal="right" vertical="top" wrapText="1"/>
    </xf>
    <xf numFmtId="0" fontId="10" fillId="0" borderId="2" xfId="1" applyBorder="1" applyAlignment="1">
      <alignment horizontal="right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0" xfId="1" applyNumberFormat="1" applyFont="1" applyBorder="1" applyAlignment="1">
      <alignment horizontal="right" vertical="center" wrapText="1"/>
    </xf>
    <xf numFmtId="0" fontId="10" fillId="0" borderId="2" xfId="1" applyNumberFormat="1" applyBorder="1" applyAlignment="1">
      <alignment horizontal="righ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0" fillId="0" borderId="3" xfId="1" applyBorder="1" applyAlignment="1">
      <alignment horizontal="center" vertical="top" wrapText="1"/>
    </xf>
    <xf numFmtId="0" fontId="1" fillId="0" borderId="1" xfId="1" applyFont="1" applyBorder="1" applyAlignment="1">
      <alignment horizontal="right" vertical="center" wrapText="1"/>
    </xf>
    <xf numFmtId="0" fontId="1" fillId="0" borderId="2" xfId="1" applyFont="1" applyBorder="1" applyAlignment="1">
      <alignment horizontal="right" vertical="center" wrapText="1"/>
    </xf>
    <xf numFmtId="0" fontId="13" fillId="0" borderId="1" xfId="1" applyFont="1" applyBorder="1" applyAlignment="1">
      <alignment horizontal="right" vertical="center" wrapText="1"/>
    </xf>
    <xf numFmtId="0" fontId="1" fillId="0" borderId="3" xfId="1" applyFont="1" applyBorder="1" applyAlignment="1">
      <alignment horizontal="right" vertical="center" wrapText="1"/>
    </xf>
    <xf numFmtId="0" fontId="10" fillId="0" borderId="2" xfId="1" applyBorder="1" applyAlignment="1">
      <alignment vertical="center"/>
    </xf>
    <xf numFmtId="0" fontId="6" fillId="0" borderId="0" xfId="1" applyFont="1" applyAlignment="1">
      <alignment horizontal="left"/>
    </xf>
    <xf numFmtId="0" fontId="26" fillId="0" borderId="0" xfId="1" applyFont="1" applyAlignment="1">
      <alignment horizontal="left"/>
    </xf>
    <xf numFmtId="0" fontId="10" fillId="0" borderId="2" xfId="1" applyBorder="1" applyAlignment="1">
      <alignment horizontal="right" vertical="center" wrapText="1"/>
    </xf>
    <xf numFmtId="49" fontId="27" fillId="0" borderId="0" xfId="0" quotePrefix="1" applyNumberFormat="1" applyFont="1" applyFill="1" applyAlignment="1">
      <alignment horizontal="left"/>
    </xf>
    <xf numFmtId="49" fontId="0" fillId="0" borderId="0" xfId="0" applyNumberFormat="1" applyFill="1" applyAlignment="1"/>
    <xf numFmtId="0" fontId="26" fillId="0" borderId="0" xfId="0" applyFont="1" applyAlignment="1">
      <alignment horizontal="justify"/>
    </xf>
    <xf numFmtId="0" fontId="1" fillId="0" borderId="0" xfId="1" applyFont="1" applyBorder="1" applyAlignment="1">
      <alignment horizontal="right" vertical="center" wrapText="1"/>
    </xf>
    <xf numFmtId="0" fontId="6" fillId="0" borderId="0" xfId="0" applyFont="1" applyAlignment="1"/>
    <xf numFmtId="0" fontId="13" fillId="0" borderId="2" xfId="1" applyFont="1" applyBorder="1" applyAlignment="1">
      <alignment horizontal="right" vertical="top" wrapText="1"/>
    </xf>
    <xf numFmtId="0" fontId="11" fillId="0" borderId="0" xfId="0" applyFont="1" applyFill="1" applyAlignment="1">
      <alignment horizontal="left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6" fillId="0" borderId="0" xfId="0" applyFont="1" applyBorder="1" applyAlignment="1">
      <alignment horizontal="left" vertical="justify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right" vertical="top" wrapText="1"/>
    </xf>
    <xf numFmtId="0" fontId="1" fillId="0" borderId="0" xfId="1" applyFont="1" applyBorder="1" applyAlignment="1">
      <alignment horizontal="right" vertical="top" wrapText="1"/>
    </xf>
    <xf numFmtId="0" fontId="10" fillId="0" borderId="0" xfId="1" applyAlignment="1">
      <alignment vertical="center" wrapText="1"/>
    </xf>
    <xf numFmtId="0" fontId="10" fillId="0" borderId="2" xfId="1" applyBorder="1" applyAlignment="1">
      <alignment vertical="center" wrapText="1"/>
    </xf>
    <xf numFmtId="164" fontId="5" fillId="0" borderId="0" xfId="1" applyNumberFormat="1" applyFont="1" applyAlignment="1">
      <alignment horizontal="right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568036</xdr:colOff>
      <xdr:row>52</xdr:row>
      <xdr:rowOff>3464</xdr:rowOff>
    </xdr:to>
    <xdr:pic>
      <xdr:nvPicPr>
        <xdr:cNvPr id="2" name="Immagine 1" descr="Settori Xcomun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73636" cy="8423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519545</xdr:colOff>
      <xdr:row>52</xdr:row>
      <xdr:rowOff>100445</xdr:rowOff>
    </xdr:to>
    <xdr:pic>
      <xdr:nvPicPr>
        <xdr:cNvPr id="2" name="Immagine 1" descr="Local Mora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25145" cy="8520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51</xdr:row>
      <xdr:rowOff>137680</xdr:rowOff>
    </xdr:to>
    <xdr:pic>
      <xdr:nvPicPr>
        <xdr:cNvPr id="2" name="Immagine 1" descr="Operator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15200" cy="8395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13855</xdr:colOff>
      <xdr:row>52</xdr:row>
      <xdr:rowOff>17318</xdr:rowOff>
    </xdr:to>
    <xdr:pic>
      <xdr:nvPicPr>
        <xdr:cNvPr id="2" name="Immagine 1" descr="Dop_Coltivazioni_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29055" cy="8437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opLeftCell="A25" workbookViewId="0">
      <selection activeCell="H12" sqref="H12"/>
    </sheetView>
  </sheetViews>
  <sheetFormatPr defaultColWidth="8.85546875" defaultRowHeight="15" x14ac:dyDescent="0.25"/>
  <cols>
    <col min="1" max="1" width="20" style="4" customWidth="1"/>
    <col min="2" max="5" width="8.85546875" style="4"/>
    <col min="6" max="6" width="0.85546875" style="4" customWidth="1"/>
    <col min="7" max="10" width="8.85546875" style="4"/>
    <col min="11" max="11" width="0.85546875" style="4" customWidth="1"/>
    <col min="12" max="16384" width="8.85546875" style="4"/>
  </cols>
  <sheetData>
    <row r="1" spans="1:30" s="2" customFormat="1" ht="26.1" customHeight="1" x14ac:dyDescent="0.2">
      <c r="A1" s="161" t="s">
        <v>87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30" customFormat="1" ht="6" customHeight="1" x14ac:dyDescent="0.2">
      <c r="A2" s="1"/>
    </row>
    <row r="3" spans="1:30" x14ac:dyDescent="0.25">
      <c r="A3" s="5"/>
      <c r="B3" s="162" t="s">
        <v>12</v>
      </c>
      <c r="C3" s="162"/>
      <c r="D3" s="162"/>
      <c r="E3" s="162"/>
      <c r="F3" s="6"/>
      <c r="G3" s="162" t="s">
        <v>13</v>
      </c>
      <c r="H3" s="162"/>
      <c r="I3" s="162"/>
      <c r="J3" s="162"/>
      <c r="K3" s="6"/>
      <c r="L3" s="162" t="s">
        <v>14</v>
      </c>
      <c r="M3" s="162"/>
      <c r="N3" s="162"/>
      <c r="O3" s="162"/>
    </row>
    <row r="4" spans="1:30" ht="15" customHeight="1" x14ac:dyDescent="0.25">
      <c r="A4" s="7" t="s">
        <v>1</v>
      </c>
      <c r="B4" s="162"/>
      <c r="C4" s="162"/>
      <c r="D4" s="159" t="s">
        <v>15</v>
      </c>
      <c r="E4" s="159"/>
      <c r="F4" s="8"/>
      <c r="G4" s="162"/>
      <c r="H4" s="162"/>
      <c r="I4" s="159" t="s">
        <v>15</v>
      </c>
      <c r="J4" s="159"/>
      <c r="K4" s="8"/>
      <c r="L4" s="162"/>
      <c r="M4" s="162"/>
      <c r="N4" s="159" t="s">
        <v>15</v>
      </c>
      <c r="O4" s="159"/>
      <c r="P4" s="128"/>
    </row>
    <row r="5" spans="1:30" x14ac:dyDescent="0.25">
      <c r="A5" s="9"/>
      <c r="B5" s="10">
        <f xml:space="preserve"> C5 - 1</f>
        <v>2017</v>
      </c>
      <c r="C5" s="10">
        <v>2018</v>
      </c>
      <c r="D5" s="10" t="s">
        <v>2</v>
      </c>
      <c r="E5" s="10" t="s">
        <v>3</v>
      </c>
      <c r="F5" s="10"/>
      <c r="G5" s="10">
        <f xml:space="preserve"> C5 - 1</f>
        <v>2017</v>
      </c>
      <c r="H5" s="10">
        <f>C5</f>
        <v>2018</v>
      </c>
      <c r="I5" s="10" t="s">
        <v>2</v>
      </c>
      <c r="J5" s="10" t="s">
        <v>3</v>
      </c>
      <c r="K5" s="10"/>
      <c r="L5" s="10">
        <f xml:space="preserve"> C5 - 1</f>
        <v>2017</v>
      </c>
      <c r="M5" s="10">
        <f>C5</f>
        <v>2018</v>
      </c>
      <c r="N5" s="10" t="s">
        <v>2</v>
      </c>
      <c r="O5" s="10" t="s">
        <v>3</v>
      </c>
    </row>
    <row r="6" spans="1:30" ht="13.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37"/>
      <c r="M6" s="38"/>
      <c r="N6" s="12"/>
      <c r="O6" s="12"/>
    </row>
    <row r="7" spans="1:30" ht="13.5" customHeight="1" x14ac:dyDescent="0.25">
      <c r="A7" s="11" t="s">
        <v>5</v>
      </c>
      <c r="B7" s="39">
        <v>8767</v>
      </c>
      <c r="C7" s="40">
        <v>9003</v>
      </c>
      <c r="D7" s="13">
        <v>236</v>
      </c>
      <c r="E7" s="14">
        <v>2.6919128550245239</v>
      </c>
      <c r="F7" s="12"/>
      <c r="G7" s="39">
        <v>8809</v>
      </c>
      <c r="H7" s="41">
        <v>9050</v>
      </c>
      <c r="I7" s="13">
        <v>241</v>
      </c>
      <c r="J7" s="14">
        <v>2.7358383471449654</v>
      </c>
      <c r="K7" s="12"/>
      <c r="L7" s="22"/>
      <c r="M7" s="42"/>
      <c r="N7" s="13"/>
      <c r="O7" s="14"/>
    </row>
    <row r="8" spans="1:30" ht="13.5" customHeight="1" x14ac:dyDescent="0.25">
      <c r="A8" s="11" t="s">
        <v>6</v>
      </c>
      <c r="B8" s="39">
        <v>3280</v>
      </c>
      <c r="C8" s="40">
        <v>5025</v>
      </c>
      <c r="D8" s="13">
        <v>1745</v>
      </c>
      <c r="E8" s="14">
        <v>53.201219512195117</v>
      </c>
      <c r="F8" s="12"/>
      <c r="G8" s="39">
        <v>3852</v>
      </c>
      <c r="H8" s="41">
        <v>7091</v>
      </c>
      <c r="I8" s="13">
        <v>3239</v>
      </c>
      <c r="J8" s="14">
        <v>84.086188992731053</v>
      </c>
      <c r="K8" s="12"/>
      <c r="L8" s="13"/>
      <c r="M8" s="42"/>
      <c r="N8" s="13"/>
      <c r="O8" s="14"/>
    </row>
    <row r="9" spans="1:30" ht="13.5" customHeight="1" x14ac:dyDescent="0.25">
      <c r="A9" s="11" t="s">
        <v>7</v>
      </c>
      <c r="B9" s="39">
        <v>26491</v>
      </c>
      <c r="C9" s="40">
        <v>27576</v>
      </c>
      <c r="D9" s="13">
        <v>1085</v>
      </c>
      <c r="E9" s="14">
        <v>4.0957306254954515</v>
      </c>
      <c r="F9" s="12"/>
      <c r="G9" s="39">
        <v>26858</v>
      </c>
      <c r="H9" s="41">
        <v>27898</v>
      </c>
      <c r="I9" s="13">
        <v>1040</v>
      </c>
      <c r="J9" s="14">
        <v>3.8722168441432716</v>
      </c>
      <c r="K9" s="12"/>
      <c r="L9" s="13"/>
      <c r="M9" s="42"/>
      <c r="N9" s="13"/>
      <c r="O9" s="14"/>
    </row>
    <row r="10" spans="1:30" ht="13.5" customHeight="1" x14ac:dyDescent="0.25">
      <c r="A10" s="11" t="s">
        <v>8</v>
      </c>
      <c r="B10" s="39">
        <v>18746</v>
      </c>
      <c r="C10" s="40">
        <v>18882</v>
      </c>
      <c r="D10" s="13">
        <v>136</v>
      </c>
      <c r="E10" s="14">
        <v>0.72548810412888087</v>
      </c>
      <c r="F10" s="12"/>
      <c r="G10" s="39" t="s">
        <v>11</v>
      </c>
      <c r="H10" s="41" t="s">
        <v>11</v>
      </c>
      <c r="I10" s="13" t="s">
        <v>11</v>
      </c>
      <c r="J10" s="14" t="s">
        <v>11</v>
      </c>
      <c r="K10" s="12"/>
      <c r="L10" s="145">
        <v>79200.611000000004</v>
      </c>
      <c r="M10" s="146">
        <v>91246.8</v>
      </c>
      <c r="N10" s="15">
        <v>12046.188999999998</v>
      </c>
      <c r="O10" s="14">
        <v>15.209717258368119</v>
      </c>
    </row>
    <row r="11" spans="1:30" ht="13.5" customHeight="1" x14ac:dyDescent="0.25">
      <c r="A11" s="11" t="s">
        <v>9</v>
      </c>
      <c r="B11" s="39">
        <v>21959</v>
      </c>
      <c r="C11" s="40">
        <v>22141</v>
      </c>
      <c r="D11" s="13">
        <v>182</v>
      </c>
      <c r="E11" s="14">
        <v>0.82881734140898955</v>
      </c>
      <c r="F11" s="12"/>
      <c r="G11" s="39" t="s">
        <v>11</v>
      </c>
      <c r="H11" s="41" t="s">
        <v>11</v>
      </c>
      <c r="I11" s="13" t="s">
        <v>11</v>
      </c>
      <c r="J11" s="14" t="s">
        <v>11</v>
      </c>
      <c r="K11" s="12"/>
      <c r="L11" s="145">
        <v>150680.06709999999</v>
      </c>
      <c r="M11" s="146">
        <v>135921.8388</v>
      </c>
      <c r="N11" s="15">
        <v>-14758.228299999988</v>
      </c>
      <c r="O11" s="14">
        <v>-9.794413145705315</v>
      </c>
    </row>
    <row r="12" spans="1:30" ht="13.5" customHeight="1" x14ac:dyDescent="0.25">
      <c r="A12" s="130" t="s">
        <v>82</v>
      </c>
      <c r="B12" s="39">
        <v>946</v>
      </c>
      <c r="C12" s="39">
        <v>1107</v>
      </c>
      <c r="D12" s="13">
        <v>161</v>
      </c>
      <c r="E12" s="14">
        <v>17.019027484143763</v>
      </c>
      <c r="F12" s="12"/>
      <c r="G12" s="39">
        <v>524</v>
      </c>
      <c r="H12" s="41">
        <v>675</v>
      </c>
      <c r="I12" s="13">
        <v>151</v>
      </c>
      <c r="J12" s="14">
        <v>28.816793893129773</v>
      </c>
      <c r="K12" s="12"/>
      <c r="L12" s="145">
        <v>2922.1981000000005</v>
      </c>
      <c r="M12" s="145">
        <v>2743.6490999999996</v>
      </c>
      <c r="N12" s="15">
        <v>-178.54900000000089</v>
      </c>
      <c r="O12" s="14">
        <v>-6.1100922623966136</v>
      </c>
    </row>
    <row r="13" spans="1:30" s="20" customFormat="1" ht="12.75" x14ac:dyDescent="0.2">
      <c r="A13" s="17" t="s">
        <v>10</v>
      </c>
      <c r="B13" s="18">
        <v>80189</v>
      </c>
      <c r="C13" s="18">
        <v>83734</v>
      </c>
      <c r="D13" s="18">
        <v>3545</v>
      </c>
      <c r="E13" s="19">
        <v>4.4208058461883795</v>
      </c>
      <c r="F13" s="18"/>
      <c r="G13" s="18">
        <v>40043</v>
      </c>
      <c r="H13" s="18">
        <v>44714</v>
      </c>
      <c r="I13" s="18">
        <v>4671</v>
      </c>
      <c r="J13" s="19">
        <v>11.664960167819594</v>
      </c>
      <c r="K13" s="17"/>
      <c r="L13" s="147">
        <v>232802.8762</v>
      </c>
      <c r="M13" s="147">
        <v>229912.28790000002</v>
      </c>
      <c r="N13" s="147">
        <v>-2890.588299999974</v>
      </c>
      <c r="O13" s="19">
        <v>-1.2416463005880913</v>
      </c>
      <c r="Q13" s="132"/>
      <c r="R13" s="132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</row>
    <row r="14" spans="1:30" ht="6" customHeight="1" x14ac:dyDescent="0.25">
      <c r="A14" s="21"/>
    </row>
    <row r="15" spans="1:30" x14ac:dyDescent="0.25">
      <c r="A15" s="5"/>
      <c r="B15" s="159" t="s">
        <v>16</v>
      </c>
      <c r="C15" s="159"/>
      <c r="D15" s="159"/>
      <c r="E15" s="159"/>
      <c r="F15" s="6"/>
      <c r="G15" s="159" t="s">
        <v>17</v>
      </c>
      <c r="H15" s="159"/>
      <c r="I15" s="159"/>
      <c r="J15" s="159"/>
      <c r="K15" s="6"/>
      <c r="L15" s="159" t="s">
        <v>18</v>
      </c>
      <c r="M15" s="159"/>
      <c r="N15" s="159"/>
      <c r="O15" s="159"/>
    </row>
    <row r="16" spans="1:30" ht="15" customHeight="1" x14ac:dyDescent="0.25">
      <c r="A16" s="7" t="s">
        <v>1</v>
      </c>
      <c r="B16" s="160"/>
      <c r="C16" s="160"/>
      <c r="D16" s="159" t="s">
        <v>15</v>
      </c>
      <c r="E16" s="159"/>
      <c r="F16" s="8"/>
      <c r="G16" s="160"/>
      <c r="H16" s="160"/>
      <c r="I16" s="159" t="s">
        <v>15</v>
      </c>
      <c r="J16" s="159"/>
      <c r="K16" s="8"/>
      <c r="L16" s="160"/>
      <c r="M16" s="160"/>
      <c r="N16" s="159" t="s">
        <v>15</v>
      </c>
      <c r="O16" s="159"/>
      <c r="Q16" s="16"/>
    </row>
    <row r="17" spans="1:15" x14ac:dyDescent="0.25">
      <c r="A17" s="9"/>
      <c r="B17" s="10">
        <f xml:space="preserve"> C5 - 1</f>
        <v>2017</v>
      </c>
      <c r="C17" s="10">
        <f>C5</f>
        <v>2018</v>
      </c>
      <c r="D17" s="10" t="s">
        <v>2</v>
      </c>
      <c r="E17" s="10" t="s">
        <v>3</v>
      </c>
      <c r="F17" s="10"/>
      <c r="G17" s="10">
        <f xml:space="preserve"> C5 - 1</f>
        <v>2017</v>
      </c>
      <c r="H17" s="10">
        <f>C5</f>
        <v>2018</v>
      </c>
      <c r="I17" s="10" t="s">
        <v>2</v>
      </c>
      <c r="J17" s="10" t="s">
        <v>3</v>
      </c>
      <c r="K17" s="10"/>
      <c r="L17" s="10">
        <f xml:space="preserve"> C5 - 1</f>
        <v>2017</v>
      </c>
      <c r="M17" s="10">
        <f>C5</f>
        <v>2018</v>
      </c>
      <c r="N17" s="10" t="s">
        <v>2</v>
      </c>
      <c r="O17" s="10" t="s">
        <v>3</v>
      </c>
    </row>
    <row r="18" spans="1:15" ht="13.5" customHeigh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5">
      <c r="A19" s="11" t="s">
        <v>5</v>
      </c>
      <c r="B19" s="40">
        <v>1011</v>
      </c>
      <c r="C19" s="40">
        <v>1142</v>
      </c>
      <c r="D19" s="13">
        <v>131</v>
      </c>
      <c r="E19" s="14">
        <v>12.957467853610286</v>
      </c>
      <c r="F19" s="12"/>
      <c r="G19" s="22">
        <v>2148</v>
      </c>
      <c r="H19" s="23">
        <v>2455</v>
      </c>
      <c r="I19" s="13">
        <v>307</v>
      </c>
      <c r="J19" s="14">
        <v>14.292364990689013</v>
      </c>
      <c r="K19" s="24"/>
      <c r="L19" s="39">
        <v>9684</v>
      </c>
      <c r="M19" s="40">
        <v>10012</v>
      </c>
      <c r="N19" s="13">
        <v>328</v>
      </c>
      <c r="O19" s="14">
        <v>3.3870301528294093</v>
      </c>
    </row>
    <row r="20" spans="1:15" x14ac:dyDescent="0.25">
      <c r="A20" s="11" t="s">
        <v>6</v>
      </c>
      <c r="B20" s="40">
        <v>738</v>
      </c>
      <c r="C20" s="40">
        <v>732</v>
      </c>
      <c r="D20" s="13">
        <v>-6</v>
      </c>
      <c r="E20" s="14">
        <v>-0.81300813008130091</v>
      </c>
      <c r="F20" s="12"/>
      <c r="G20" s="22">
        <v>1042</v>
      </c>
      <c r="H20" s="23">
        <v>1048</v>
      </c>
      <c r="I20" s="13">
        <v>6</v>
      </c>
      <c r="J20" s="14">
        <v>0.57581573896353166</v>
      </c>
      <c r="K20" s="24"/>
      <c r="L20" s="39">
        <v>4009</v>
      </c>
      <c r="M20" s="40">
        <v>5747</v>
      </c>
      <c r="N20" s="13">
        <v>1738</v>
      </c>
      <c r="O20" s="14">
        <v>43.352456971813417</v>
      </c>
    </row>
    <row r="21" spans="1:15" x14ac:dyDescent="0.25">
      <c r="A21" s="11" t="s">
        <v>7</v>
      </c>
      <c r="B21" s="40">
        <v>1505</v>
      </c>
      <c r="C21" s="40">
        <v>1568</v>
      </c>
      <c r="D21" s="13">
        <v>63</v>
      </c>
      <c r="E21" s="14">
        <v>4.1860465116279073</v>
      </c>
      <c r="F21" s="12"/>
      <c r="G21" s="22">
        <v>2508</v>
      </c>
      <c r="H21" s="23">
        <v>2735</v>
      </c>
      <c r="I21" s="13">
        <v>227</v>
      </c>
      <c r="J21" s="14">
        <v>9.0510366826156297</v>
      </c>
      <c r="K21" s="24"/>
      <c r="L21" s="39">
        <v>27528</v>
      </c>
      <c r="M21" s="40">
        <v>28512</v>
      </c>
      <c r="N21" s="13">
        <v>984</v>
      </c>
      <c r="O21" s="14">
        <v>3.5745422842197034</v>
      </c>
    </row>
    <row r="22" spans="1:15" x14ac:dyDescent="0.25">
      <c r="A22" s="11" t="s">
        <v>8</v>
      </c>
      <c r="B22" s="40">
        <v>1674</v>
      </c>
      <c r="C22" s="40">
        <v>1527</v>
      </c>
      <c r="D22" s="13">
        <v>-147</v>
      </c>
      <c r="E22" s="14">
        <v>-8.7813620071684575</v>
      </c>
      <c r="F22" s="12"/>
      <c r="G22" s="22">
        <v>1765</v>
      </c>
      <c r="H22" s="23">
        <v>1586</v>
      </c>
      <c r="I22" s="13">
        <v>-179</v>
      </c>
      <c r="J22" s="14">
        <v>-10.141643059490086</v>
      </c>
      <c r="K22" s="24"/>
      <c r="L22" s="39">
        <v>19747</v>
      </c>
      <c r="M22" s="40">
        <v>19459</v>
      </c>
      <c r="N22" s="13">
        <v>-288</v>
      </c>
      <c r="O22" s="14">
        <v>-1.4584493847166657</v>
      </c>
    </row>
    <row r="23" spans="1:15" x14ac:dyDescent="0.25">
      <c r="A23" s="11" t="s">
        <v>9</v>
      </c>
      <c r="B23" s="40">
        <v>2206</v>
      </c>
      <c r="C23" s="40">
        <v>2061</v>
      </c>
      <c r="D23" s="13">
        <v>-145</v>
      </c>
      <c r="E23" s="14">
        <v>-6.5729827742520399</v>
      </c>
      <c r="F23" s="12"/>
      <c r="G23" s="22">
        <v>3111</v>
      </c>
      <c r="H23" s="23">
        <v>3034</v>
      </c>
      <c r="I23" s="13">
        <v>-77</v>
      </c>
      <c r="J23" s="14">
        <v>-2.4750883960141432</v>
      </c>
      <c r="K23" s="24"/>
      <c r="L23" s="39">
        <v>22975</v>
      </c>
      <c r="M23" s="40">
        <v>23003</v>
      </c>
      <c r="N23" s="13">
        <v>28</v>
      </c>
      <c r="O23" s="14">
        <v>0.12187159956474429</v>
      </c>
    </row>
    <row r="24" spans="1:15" x14ac:dyDescent="0.25">
      <c r="A24" s="130" t="s">
        <v>82</v>
      </c>
      <c r="B24" s="40">
        <v>916</v>
      </c>
      <c r="C24" s="40">
        <v>926</v>
      </c>
      <c r="D24" s="13">
        <v>10</v>
      </c>
      <c r="E24" s="14">
        <v>1.0917030567685588</v>
      </c>
      <c r="F24" s="12"/>
      <c r="G24" s="42">
        <v>1264</v>
      </c>
      <c r="H24" s="42">
        <v>1282</v>
      </c>
      <c r="I24" s="13">
        <v>18</v>
      </c>
      <c r="J24" s="14">
        <v>1.4240506329113924</v>
      </c>
      <c r="K24" s="24"/>
      <c r="L24" s="39">
        <v>1649</v>
      </c>
      <c r="M24" s="40">
        <v>1757</v>
      </c>
      <c r="N24" s="13">
        <v>108</v>
      </c>
      <c r="O24" s="14">
        <v>6.5494238932686484</v>
      </c>
    </row>
    <row r="25" spans="1:15" s="26" customFormat="1" ht="13.5" customHeight="1" x14ac:dyDescent="0.2">
      <c r="A25" s="17" t="s">
        <v>10</v>
      </c>
      <c r="B25" s="18">
        <v>8050</v>
      </c>
      <c r="C25" s="18">
        <v>7956</v>
      </c>
      <c r="D25" s="18">
        <v>-94</v>
      </c>
      <c r="E25" s="19">
        <v>-1.1677018633540373</v>
      </c>
      <c r="F25" s="18"/>
      <c r="G25" s="18">
        <v>11838</v>
      </c>
      <c r="H25" s="18">
        <v>12140</v>
      </c>
      <c r="I25" s="18">
        <v>302</v>
      </c>
      <c r="J25" s="19">
        <v>2.551106605845582</v>
      </c>
      <c r="K25" s="18"/>
      <c r="L25" s="18">
        <v>85592</v>
      </c>
      <c r="M25" s="18">
        <v>88490</v>
      </c>
      <c r="N25" s="18">
        <v>2898</v>
      </c>
      <c r="O25" s="19">
        <v>3.3858304514440598</v>
      </c>
    </row>
    <row r="26" spans="1:15" s="29" customFormat="1" ht="6" customHeight="1" x14ac:dyDescent="0.2">
      <c r="A26" s="31"/>
      <c r="B26" s="32"/>
      <c r="C26" s="32"/>
      <c r="D26" s="32"/>
      <c r="E26" s="33"/>
      <c r="F26" s="32"/>
      <c r="G26" s="32"/>
      <c r="H26" s="32"/>
      <c r="I26" s="32"/>
      <c r="J26" s="33"/>
      <c r="K26" s="32"/>
      <c r="L26" s="32"/>
      <c r="M26" s="32"/>
      <c r="N26" s="32"/>
      <c r="O26" s="33"/>
    </row>
    <row r="27" spans="1:15" s="34" customFormat="1" ht="12.75" customHeight="1" x14ac:dyDescent="0.25">
      <c r="A27" s="157" t="s">
        <v>19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</row>
    <row r="28" spans="1:15" s="35" customFormat="1" ht="12.75" customHeight="1" x14ac:dyDescent="0.25">
      <c r="A28" s="158" t="s">
        <v>20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1:15" s="34" customFormat="1" ht="12.75" customHeight="1" x14ac:dyDescent="0.25">
      <c r="A29" s="157" t="s">
        <v>21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</row>
    <row r="30" spans="1:15" s="34" customFormat="1" ht="12.75" customHeight="1" x14ac:dyDescent="0.25">
      <c r="A30" s="157" t="s">
        <v>22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</row>
    <row r="31" spans="1:15" s="36" customFormat="1" x14ac:dyDescent="0.25"/>
    <row r="32" spans="1:15" s="36" customFormat="1" x14ac:dyDescent="0.25"/>
  </sheetData>
  <mergeCells count="23">
    <mergeCell ref="A1:O1"/>
    <mergeCell ref="B3:E3"/>
    <mergeCell ref="G3:J3"/>
    <mergeCell ref="L3:O3"/>
    <mergeCell ref="B4:C4"/>
    <mergeCell ref="D4:E4"/>
    <mergeCell ref="G4:H4"/>
    <mergeCell ref="I4:J4"/>
    <mergeCell ref="L4:M4"/>
    <mergeCell ref="N4:O4"/>
    <mergeCell ref="A27:O27"/>
    <mergeCell ref="A28:O28"/>
    <mergeCell ref="A29:O29"/>
    <mergeCell ref="A30:O30"/>
    <mergeCell ref="B15:E15"/>
    <mergeCell ref="G15:J15"/>
    <mergeCell ref="L15:O15"/>
    <mergeCell ref="B16:C16"/>
    <mergeCell ref="D16:E16"/>
    <mergeCell ref="G16:H16"/>
    <mergeCell ref="I16:J16"/>
    <mergeCell ref="L16:M16"/>
    <mergeCell ref="N16:O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9" sqref="Q19"/>
    </sheetView>
  </sheetViews>
  <sheetFormatPr defaultRowHeight="12.75" x14ac:dyDescent="0.2"/>
  <cols>
    <col min="1" max="16384" width="9.140625" style="43"/>
  </cols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43"/>
  </cols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M29" sqref="M29"/>
    </sheetView>
  </sheetViews>
  <sheetFormatPr defaultRowHeight="12.75" x14ac:dyDescent="0.2"/>
  <cols>
    <col min="1" max="16384" width="9.140625" style="4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A19" workbookViewId="0">
      <selection activeCell="A12" sqref="A12"/>
    </sheetView>
  </sheetViews>
  <sheetFormatPr defaultColWidth="8.85546875" defaultRowHeight="12.75" x14ac:dyDescent="0.2"/>
  <cols>
    <col min="1" max="1" width="22.28515625" style="43" customWidth="1"/>
    <col min="2" max="6" width="8.7109375" style="43" customWidth="1"/>
    <col min="7" max="7" width="0.85546875" style="43" customWidth="1"/>
    <col min="8" max="12" width="8.7109375" style="43" customWidth="1"/>
    <col min="13" max="13" width="0.85546875" style="43" customWidth="1"/>
    <col min="14" max="15" width="9.42578125" style="43" bestFit="1" customWidth="1"/>
    <col min="16" max="16" width="6.42578125" style="43" bestFit="1" customWidth="1"/>
    <col min="17" max="18" width="8.7109375" style="43" customWidth="1"/>
    <col min="19" max="19" width="8.85546875" style="43"/>
    <col min="20" max="20" width="10.140625" style="43" bestFit="1" customWidth="1"/>
    <col min="21" max="16384" width="8.85546875" style="43"/>
  </cols>
  <sheetData>
    <row r="1" spans="1:24" s="2" customFormat="1" ht="26.1" customHeight="1" x14ac:dyDescent="0.2">
      <c r="A1" s="165" t="s">
        <v>126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3"/>
    </row>
    <row r="2" spans="1:24" customFormat="1" ht="6" customHeight="1" x14ac:dyDescent="0.2">
      <c r="A2" s="1" t="s">
        <v>23</v>
      </c>
      <c r="R2" s="70"/>
    </row>
    <row r="3" spans="1:24" s="45" customFormat="1" ht="13.5" x14ac:dyDescent="0.25">
      <c r="A3" s="163" t="s">
        <v>100</v>
      </c>
      <c r="B3" s="169" t="s">
        <v>12</v>
      </c>
      <c r="C3" s="169"/>
      <c r="D3" s="169"/>
      <c r="E3" s="169"/>
      <c r="F3" s="169"/>
      <c r="G3" s="44"/>
      <c r="H3" s="169" t="s">
        <v>13</v>
      </c>
      <c r="I3" s="169"/>
      <c r="J3" s="169"/>
      <c r="K3" s="169"/>
      <c r="L3" s="169"/>
      <c r="M3" s="44"/>
      <c r="N3" s="178" t="s">
        <v>24</v>
      </c>
      <c r="O3" s="178"/>
      <c r="P3" s="178"/>
      <c r="Q3" s="178"/>
      <c r="R3" s="178"/>
    </row>
    <row r="4" spans="1:24" s="45" customFormat="1" ht="13.15" customHeight="1" x14ac:dyDescent="0.2">
      <c r="A4" s="164"/>
      <c r="B4" s="170">
        <v>2017</v>
      </c>
      <c r="C4" s="170">
        <v>2018</v>
      </c>
      <c r="D4" s="172" t="s">
        <v>25</v>
      </c>
      <c r="E4" s="174" t="s">
        <v>4</v>
      </c>
      <c r="F4" s="174"/>
      <c r="G4" s="46"/>
      <c r="H4" s="170">
        <v>2017</v>
      </c>
      <c r="I4" s="170">
        <v>2018</v>
      </c>
      <c r="J4" s="172" t="s">
        <v>25</v>
      </c>
      <c r="K4" s="174" t="s">
        <v>4</v>
      </c>
      <c r="L4" s="174"/>
      <c r="M4" s="46"/>
      <c r="N4" s="170">
        <v>2017</v>
      </c>
      <c r="O4" s="170">
        <v>2018</v>
      </c>
      <c r="P4" s="172" t="s">
        <v>25</v>
      </c>
      <c r="Q4" s="168" t="s">
        <v>4</v>
      </c>
      <c r="R4" s="168"/>
      <c r="T4" s="127"/>
    </row>
    <row r="5" spans="1:24" s="45" customFormat="1" ht="13.15" customHeight="1" x14ac:dyDescent="0.2">
      <c r="A5" s="48" t="s">
        <v>89</v>
      </c>
      <c r="B5" s="171"/>
      <c r="C5" s="171"/>
      <c r="D5" s="173"/>
      <c r="E5" s="49" t="s">
        <v>2</v>
      </c>
      <c r="F5" s="49" t="s">
        <v>3</v>
      </c>
      <c r="G5" s="50"/>
      <c r="H5" s="171"/>
      <c r="I5" s="171"/>
      <c r="J5" s="173"/>
      <c r="K5" s="49" t="s">
        <v>2</v>
      </c>
      <c r="L5" s="49" t="s">
        <v>3</v>
      </c>
      <c r="M5" s="50"/>
      <c r="N5" s="171"/>
      <c r="O5" s="171"/>
      <c r="P5" s="173"/>
      <c r="Q5" s="51" t="s">
        <v>2</v>
      </c>
      <c r="R5" s="52" t="s">
        <v>3</v>
      </c>
      <c r="T5" s="47"/>
    </row>
    <row r="6" spans="1:24" s="56" customFormat="1" ht="13.5" customHeight="1" x14ac:dyDescent="0.25">
      <c r="A6" s="11" t="s">
        <v>62</v>
      </c>
      <c r="B6" s="25">
        <v>31387</v>
      </c>
      <c r="C6" s="25">
        <v>33071</v>
      </c>
      <c r="D6" s="220">
        <v>39.495306566030521</v>
      </c>
      <c r="E6" s="25">
        <v>1684</v>
      </c>
      <c r="F6" s="220">
        <v>5.3652786185363368</v>
      </c>
      <c r="G6" s="25"/>
      <c r="H6" s="25">
        <v>15989</v>
      </c>
      <c r="I6" s="25">
        <v>19034</v>
      </c>
      <c r="J6" s="220">
        <v>42.568323120275529</v>
      </c>
      <c r="K6" s="25">
        <v>3045</v>
      </c>
      <c r="L6" s="220">
        <v>19.044342985802739</v>
      </c>
      <c r="M6" s="25"/>
      <c r="N6" s="155">
        <v>57144.3226</v>
      </c>
      <c r="O6" s="155">
        <v>55801.435899999997</v>
      </c>
      <c r="P6" s="220">
        <v>24.270749688799036</v>
      </c>
      <c r="Q6" s="25">
        <v>-1342.8867000000027</v>
      </c>
      <c r="R6" s="220">
        <v>-2.3499914582940611</v>
      </c>
      <c r="S6" s="152"/>
    </row>
    <row r="7" spans="1:24" s="53" customFormat="1" ht="13.5" customHeight="1" x14ac:dyDescent="0.25">
      <c r="A7" s="153" t="s">
        <v>83</v>
      </c>
      <c r="B7" s="25">
        <v>10635</v>
      </c>
      <c r="C7" s="25">
        <v>11835</v>
      </c>
      <c r="D7" s="220">
        <v>14.134043518761793</v>
      </c>
      <c r="E7" s="25">
        <v>1200</v>
      </c>
      <c r="F7" s="220">
        <v>11.283497884344147</v>
      </c>
      <c r="G7" s="25">
        <v>0</v>
      </c>
      <c r="H7" s="25">
        <v>7686</v>
      </c>
      <c r="I7" s="25">
        <v>10030</v>
      </c>
      <c r="J7" s="220">
        <v>22.431453236122913</v>
      </c>
      <c r="K7" s="25">
        <v>2344</v>
      </c>
      <c r="L7" s="220">
        <v>30.497007546187877</v>
      </c>
      <c r="M7" s="25">
        <v>0</v>
      </c>
      <c r="N7" s="155">
        <v>12418.3765</v>
      </c>
      <c r="O7" s="155">
        <v>13477.259099999999</v>
      </c>
      <c r="P7" s="220">
        <v>5.8619133510001493</v>
      </c>
      <c r="Q7" s="25">
        <v>1058.882599999999</v>
      </c>
      <c r="R7" s="220">
        <v>8.5267393849751532</v>
      </c>
      <c r="S7" s="152"/>
    </row>
    <row r="8" spans="1:24" s="53" customFormat="1" ht="13.5" customHeight="1" x14ac:dyDescent="0.25">
      <c r="A8" s="153" t="s">
        <v>84</v>
      </c>
      <c r="B8" s="25">
        <v>20752</v>
      </c>
      <c r="C8" s="25">
        <v>21236</v>
      </c>
      <c r="D8" s="220">
        <v>25.361263047268736</v>
      </c>
      <c r="E8" s="25">
        <v>484</v>
      </c>
      <c r="F8" s="220">
        <v>2.3323053199691595</v>
      </c>
      <c r="G8" s="25">
        <v>0</v>
      </c>
      <c r="H8" s="25">
        <v>8303</v>
      </c>
      <c r="I8" s="25">
        <v>9004</v>
      </c>
      <c r="J8" s="220">
        <v>20.136869884152613</v>
      </c>
      <c r="K8" s="25">
        <v>701</v>
      </c>
      <c r="L8" s="220">
        <v>8.4427315428158494</v>
      </c>
      <c r="M8" s="25">
        <v>0</v>
      </c>
      <c r="N8" s="155">
        <v>44725.946100000001</v>
      </c>
      <c r="O8" s="155">
        <v>42324.176800000001</v>
      </c>
      <c r="P8" s="220">
        <v>18.408836337798888</v>
      </c>
      <c r="Q8" s="25">
        <v>-2401.7692999999999</v>
      </c>
      <c r="R8" s="220">
        <v>-5.3699686858049489</v>
      </c>
      <c r="S8" s="152"/>
    </row>
    <row r="9" spans="1:24" s="56" customFormat="1" ht="13.5" customHeight="1" x14ac:dyDescent="0.25">
      <c r="A9" s="11" t="s">
        <v>63</v>
      </c>
      <c r="B9" s="25">
        <v>18919</v>
      </c>
      <c r="C9" s="25">
        <v>18077</v>
      </c>
      <c r="D9" s="220">
        <v>21.588602001576422</v>
      </c>
      <c r="E9" s="25">
        <v>-842</v>
      </c>
      <c r="F9" s="220">
        <v>-4.4505523547756223</v>
      </c>
      <c r="G9" s="25"/>
      <c r="H9" s="25">
        <v>5231</v>
      </c>
      <c r="I9" s="25">
        <v>5256</v>
      </c>
      <c r="J9" s="220">
        <v>11.754707697812766</v>
      </c>
      <c r="K9" s="25">
        <v>25</v>
      </c>
      <c r="L9" s="220">
        <v>0.47792009176065764</v>
      </c>
      <c r="M9" s="25"/>
      <c r="N9" s="155">
        <v>82139.963300000003</v>
      </c>
      <c r="O9" s="155">
        <v>60006.706299999998</v>
      </c>
      <c r="P9" s="220">
        <v>26.099825654425146</v>
      </c>
      <c r="Q9" s="25">
        <v>-22133.257000000005</v>
      </c>
      <c r="R9" s="220">
        <v>-26.945783892260401</v>
      </c>
      <c r="S9" s="152"/>
      <c r="T9" s="131"/>
      <c r="U9" s="131"/>
    </row>
    <row r="10" spans="1:24" s="56" customFormat="1" ht="13.5" customHeight="1" x14ac:dyDescent="0.25">
      <c r="A10" s="154" t="s">
        <v>64</v>
      </c>
      <c r="B10" s="25">
        <v>29883</v>
      </c>
      <c r="C10" s="25">
        <v>32586</v>
      </c>
      <c r="D10" s="220">
        <v>38.916091432393053</v>
      </c>
      <c r="E10" s="25">
        <v>2703</v>
      </c>
      <c r="F10" s="220">
        <v>9.045276578656761</v>
      </c>
      <c r="G10" s="25"/>
      <c r="H10" s="25">
        <v>18823</v>
      </c>
      <c r="I10" s="25">
        <v>20424</v>
      </c>
      <c r="J10" s="220">
        <v>45.676969181911701</v>
      </c>
      <c r="K10" s="25">
        <v>1601</v>
      </c>
      <c r="L10" s="220">
        <v>8.5055517186420868</v>
      </c>
      <c r="M10" s="25"/>
      <c r="N10" s="155">
        <v>93518.590299999996</v>
      </c>
      <c r="O10" s="155">
        <v>114104.14569999999</v>
      </c>
      <c r="P10" s="220">
        <v>49.629424656775811</v>
      </c>
      <c r="Q10" s="25">
        <v>20585.555399999997</v>
      </c>
      <c r="R10" s="220">
        <v>22.01226016555983</v>
      </c>
      <c r="S10" s="152"/>
      <c r="T10" s="131"/>
      <c r="U10" s="131"/>
    </row>
    <row r="11" spans="1:24" s="53" customFormat="1" ht="13.5" customHeight="1" x14ac:dyDescent="0.25">
      <c r="A11" s="153" t="s">
        <v>85</v>
      </c>
      <c r="B11" s="25">
        <v>9129</v>
      </c>
      <c r="C11" s="25">
        <v>9796</v>
      </c>
      <c r="D11" s="220">
        <v>11.698951441469415</v>
      </c>
      <c r="E11" s="25">
        <v>667</v>
      </c>
      <c r="F11" s="220">
        <v>7.3063862416474974</v>
      </c>
      <c r="G11" s="25"/>
      <c r="H11" s="25">
        <v>2265</v>
      </c>
      <c r="I11" s="25">
        <v>2422</v>
      </c>
      <c r="J11" s="220">
        <v>5.4166480296998696</v>
      </c>
      <c r="K11" s="25">
        <v>157</v>
      </c>
      <c r="L11" s="220">
        <v>6.9315673289183231</v>
      </c>
      <c r="M11" s="25"/>
      <c r="N11" s="155">
        <v>60923.695099999997</v>
      </c>
      <c r="O11" s="155">
        <v>76943.025299999994</v>
      </c>
      <c r="P11" s="220">
        <v>33.466251848820825</v>
      </c>
      <c r="Q11" s="25">
        <v>16019.330199999997</v>
      </c>
      <c r="R11" s="220">
        <v>26.294088324265147</v>
      </c>
      <c r="S11" s="152"/>
      <c r="T11" s="129"/>
      <c r="U11" s="129"/>
    </row>
    <row r="12" spans="1:24" s="53" customFormat="1" ht="13.5" customHeight="1" x14ac:dyDescent="0.25">
      <c r="A12" s="153" t="s">
        <v>86</v>
      </c>
      <c r="B12" s="25">
        <v>20754</v>
      </c>
      <c r="C12" s="25">
        <v>22790</v>
      </c>
      <c r="D12" s="220">
        <v>27.217139990923638</v>
      </c>
      <c r="E12" s="25">
        <v>2036</v>
      </c>
      <c r="F12" s="220">
        <v>9.8101570781536083</v>
      </c>
      <c r="G12" s="25"/>
      <c r="H12" s="25">
        <v>16558</v>
      </c>
      <c r="I12" s="25">
        <v>18002</v>
      </c>
      <c r="J12" s="220">
        <v>40.260321152211837</v>
      </c>
      <c r="K12" s="25">
        <v>1444</v>
      </c>
      <c r="L12" s="220">
        <v>8.7208600072472517</v>
      </c>
      <c r="M12" s="25"/>
      <c r="N12" s="155">
        <v>32594.895199999999</v>
      </c>
      <c r="O12" s="155">
        <v>37161.1204</v>
      </c>
      <c r="P12" s="220">
        <v>16.163172807954997</v>
      </c>
      <c r="Q12" s="25">
        <v>4566.2252000000008</v>
      </c>
      <c r="R12" s="220">
        <v>14.009019424612234</v>
      </c>
      <c r="S12" s="152"/>
      <c r="T12" s="123"/>
      <c r="U12" s="123"/>
    </row>
    <row r="13" spans="1:24" s="53" customFormat="1" ht="3" customHeight="1" x14ac:dyDescent="0.25">
      <c r="A13" s="153" t="s">
        <v>26</v>
      </c>
      <c r="B13" s="25">
        <v>19239</v>
      </c>
      <c r="C13" s="25">
        <v>20097</v>
      </c>
      <c r="D13" s="220">
        <v>24.0010031767263</v>
      </c>
      <c r="E13" s="25">
        <v>858</v>
      </c>
      <c r="F13" s="220">
        <v>4.4596912521440828</v>
      </c>
      <c r="G13" s="25"/>
      <c r="H13" s="25">
        <v>13965</v>
      </c>
      <c r="I13" s="25">
        <v>16772</v>
      </c>
      <c r="J13" s="220">
        <v>37.509504853066154</v>
      </c>
      <c r="K13" s="25">
        <v>2807</v>
      </c>
      <c r="L13" s="220">
        <v>20.100250626566414</v>
      </c>
      <c r="M13" s="25"/>
      <c r="N13" s="155">
        <v>48135.212800000001</v>
      </c>
      <c r="O13" s="155">
        <v>64313.844100000002</v>
      </c>
      <c r="P13" s="220">
        <v>27.973208690773944</v>
      </c>
      <c r="Q13" s="25">
        <v>16178.631300000001</v>
      </c>
      <c r="R13" s="220">
        <v>33.610802485119585</v>
      </c>
      <c r="S13" s="152"/>
      <c r="T13" s="123"/>
      <c r="U13" s="123"/>
      <c r="V13" s="123"/>
      <c r="W13" s="123"/>
      <c r="X13" s="123"/>
    </row>
    <row r="14" spans="1:24" s="56" customFormat="1" ht="13.5" customHeight="1" x14ac:dyDescent="0.25">
      <c r="A14" s="11" t="s">
        <v>27</v>
      </c>
      <c r="B14" s="25">
        <v>67164</v>
      </c>
      <c r="C14" s="25">
        <v>71553</v>
      </c>
      <c r="D14" s="220">
        <v>85.45274321064322</v>
      </c>
      <c r="E14" s="25">
        <v>4389</v>
      </c>
      <c r="F14" s="220">
        <v>6.5347507593353589</v>
      </c>
      <c r="G14" s="25"/>
      <c r="H14" s="25">
        <v>37450</v>
      </c>
      <c r="I14" s="25">
        <v>42636</v>
      </c>
      <c r="J14" s="220">
        <v>95.352685959654693</v>
      </c>
      <c r="K14" s="25">
        <v>5186</v>
      </c>
      <c r="L14" s="220">
        <v>13.847797062750333</v>
      </c>
      <c r="M14" s="25"/>
      <c r="N14" s="155">
        <v>179317.2789</v>
      </c>
      <c r="O14" s="155">
        <v>176932.82930000001</v>
      </c>
      <c r="P14" s="220">
        <v>76.95666504652273</v>
      </c>
      <c r="Q14" s="25">
        <v>-2384.4495999999926</v>
      </c>
      <c r="R14" s="220">
        <v>-1.3297377779916737</v>
      </c>
      <c r="S14" s="152"/>
      <c r="T14" s="125"/>
      <c r="U14" s="125"/>
      <c r="V14" s="125"/>
      <c r="W14" s="125"/>
      <c r="X14" s="125"/>
    </row>
    <row r="15" spans="1:24" s="56" customFormat="1" ht="13.5" customHeight="1" x14ac:dyDescent="0.25">
      <c r="A15" s="154" t="s">
        <v>28</v>
      </c>
      <c r="B15" s="25">
        <v>13025</v>
      </c>
      <c r="C15" s="25">
        <v>12181</v>
      </c>
      <c r="D15" s="220">
        <v>14.547256789356771</v>
      </c>
      <c r="E15" s="25">
        <v>-844</v>
      </c>
      <c r="F15" s="220">
        <v>-6.4798464491362768</v>
      </c>
      <c r="G15" s="25"/>
      <c r="H15" s="25">
        <v>2593</v>
      </c>
      <c r="I15" s="25">
        <v>2078</v>
      </c>
      <c r="J15" s="220">
        <v>4.6473140403453055</v>
      </c>
      <c r="K15" s="25">
        <v>-515</v>
      </c>
      <c r="L15" s="220">
        <v>-19.861164674122637</v>
      </c>
      <c r="M15" s="25"/>
      <c r="N15" s="155">
        <v>53485.597300000001</v>
      </c>
      <c r="O15" s="155">
        <v>52979.458599999998</v>
      </c>
      <c r="P15" s="220">
        <v>23.043334953477274</v>
      </c>
      <c r="Q15" s="25">
        <v>-506.13870000000315</v>
      </c>
      <c r="R15" s="220">
        <v>-0.94630839992508253</v>
      </c>
      <c r="S15" s="152"/>
      <c r="T15" s="125"/>
      <c r="U15" s="125"/>
      <c r="V15" s="125"/>
      <c r="W15" s="125"/>
      <c r="X15" s="125"/>
    </row>
    <row r="16" spans="1:24" s="55" customFormat="1" ht="3" customHeight="1" x14ac:dyDescent="0.25">
      <c r="A16" s="153"/>
      <c r="B16" s="25"/>
      <c r="C16" s="25"/>
      <c r="D16" s="25"/>
      <c r="E16" s="25">
        <v>0</v>
      </c>
      <c r="F16" s="25" t="e">
        <v>#DIV/0!</v>
      </c>
      <c r="G16" s="25"/>
      <c r="H16" s="25"/>
      <c r="I16" s="25"/>
      <c r="J16" s="25"/>
      <c r="K16" s="25">
        <v>0</v>
      </c>
      <c r="L16" s="25" t="e">
        <v>#DIV/0!</v>
      </c>
      <c r="M16" s="25"/>
      <c r="N16" s="25"/>
      <c r="O16" s="25"/>
      <c r="P16" s="25"/>
      <c r="Q16" s="25">
        <v>0</v>
      </c>
      <c r="R16" s="25" t="e">
        <v>#DIV/0!</v>
      </c>
      <c r="S16" s="152"/>
      <c r="T16" s="124"/>
      <c r="U16" s="124"/>
      <c r="V16" s="124"/>
      <c r="W16" s="124"/>
      <c r="X16" s="124"/>
    </row>
    <row r="17" spans="1:24" s="56" customFormat="1" ht="13.5" customHeight="1" x14ac:dyDescent="0.2">
      <c r="A17" s="54" t="s">
        <v>29</v>
      </c>
      <c r="B17" s="92">
        <v>80189</v>
      </c>
      <c r="C17" s="92">
        <v>83734</v>
      </c>
      <c r="D17" s="91">
        <v>100</v>
      </c>
      <c r="E17" s="92">
        <v>3545</v>
      </c>
      <c r="F17" s="91">
        <v>4.4208058461883795</v>
      </c>
      <c r="G17" s="92"/>
      <c r="H17" s="92">
        <v>40043</v>
      </c>
      <c r="I17" s="92">
        <v>44714</v>
      </c>
      <c r="J17" s="91">
        <v>100</v>
      </c>
      <c r="K17" s="92">
        <v>4671</v>
      </c>
      <c r="L17" s="91">
        <v>11.664960167819594</v>
      </c>
      <c r="M17" s="54"/>
      <c r="N17" s="93">
        <v>232802.8762</v>
      </c>
      <c r="O17" s="93">
        <v>229912.2879</v>
      </c>
      <c r="P17" s="91">
        <v>100</v>
      </c>
      <c r="Q17" s="92">
        <v>-2890.5883000000031</v>
      </c>
      <c r="R17" s="91">
        <v>-1.2416463005881038</v>
      </c>
      <c r="S17" s="152"/>
      <c r="T17" s="125"/>
      <c r="U17" s="125"/>
      <c r="V17" s="125"/>
      <c r="W17" s="125"/>
      <c r="X17" s="125"/>
    </row>
    <row r="18" spans="1:24" s="62" customFormat="1" ht="13.5" customHeight="1" x14ac:dyDescent="0.2">
      <c r="A18" s="57"/>
      <c r="B18" s="58"/>
      <c r="C18" s="58"/>
      <c r="D18" s="59"/>
      <c r="E18" s="58"/>
      <c r="F18" s="59"/>
      <c r="G18" s="60"/>
      <c r="H18" s="58"/>
      <c r="I18" s="58"/>
      <c r="J18" s="59"/>
      <c r="K18" s="60"/>
      <c r="L18" s="59"/>
      <c r="M18" s="60"/>
      <c r="N18" s="61"/>
      <c r="O18" s="61"/>
      <c r="P18" s="59"/>
      <c r="Q18" s="61"/>
      <c r="R18" s="59"/>
      <c r="S18" s="126"/>
      <c r="T18" s="126"/>
      <c r="U18" s="126"/>
      <c r="V18" s="126"/>
      <c r="W18" s="126"/>
      <c r="X18" s="126"/>
    </row>
    <row r="19" spans="1:24" s="2" customFormat="1" ht="26.1" customHeight="1" x14ac:dyDescent="0.2">
      <c r="A19" s="165" t="s">
        <v>126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3"/>
    </row>
    <row r="20" spans="1:24" customFormat="1" ht="6" customHeight="1" x14ac:dyDescent="0.2">
      <c r="A20" s="1" t="s">
        <v>23</v>
      </c>
      <c r="R20" s="70"/>
    </row>
    <row r="21" spans="1:24" ht="13.5" x14ac:dyDescent="0.25">
      <c r="A21" s="163" t="s">
        <v>100</v>
      </c>
      <c r="B21" s="169" t="s">
        <v>30</v>
      </c>
      <c r="C21" s="169"/>
      <c r="D21" s="169"/>
      <c r="E21" s="169"/>
      <c r="F21" s="169"/>
      <c r="G21" s="44"/>
      <c r="H21" s="169" t="s">
        <v>31</v>
      </c>
      <c r="I21" s="169"/>
      <c r="J21" s="169"/>
      <c r="K21" s="169"/>
      <c r="L21" s="169"/>
      <c r="M21" s="44"/>
      <c r="N21" s="169" t="s">
        <v>18</v>
      </c>
      <c r="O21" s="169"/>
      <c r="P21" s="169"/>
      <c r="Q21" s="169"/>
      <c r="R21" s="169"/>
      <c r="T21" s="63"/>
    </row>
    <row r="22" spans="1:24" ht="13.15" customHeight="1" x14ac:dyDescent="0.2">
      <c r="A22" s="164"/>
      <c r="B22" s="170">
        <v>2017</v>
      </c>
      <c r="C22" s="170">
        <v>2018</v>
      </c>
      <c r="D22" s="177" t="s">
        <v>25</v>
      </c>
      <c r="E22" s="174" t="s">
        <v>4</v>
      </c>
      <c r="F22" s="174"/>
      <c r="G22" s="46"/>
      <c r="H22" s="170">
        <v>2017</v>
      </c>
      <c r="I22" s="170">
        <v>2018</v>
      </c>
      <c r="J22" s="177" t="s">
        <v>25</v>
      </c>
      <c r="K22" s="174" t="s">
        <v>4</v>
      </c>
      <c r="L22" s="174"/>
      <c r="M22" s="46"/>
      <c r="N22" s="170">
        <v>2017</v>
      </c>
      <c r="O22" s="170">
        <v>2018</v>
      </c>
      <c r="P22" s="177" t="s">
        <v>25</v>
      </c>
      <c r="Q22" s="174" t="s">
        <v>4</v>
      </c>
      <c r="R22" s="174"/>
      <c r="T22" s="63"/>
    </row>
    <row r="23" spans="1:24" ht="13.15" customHeight="1" x14ac:dyDescent="0.2">
      <c r="A23" s="48" t="s">
        <v>89</v>
      </c>
      <c r="B23" s="171"/>
      <c r="C23" s="171"/>
      <c r="D23" s="173"/>
      <c r="E23" s="49" t="s">
        <v>2</v>
      </c>
      <c r="F23" s="49" t="s">
        <v>3</v>
      </c>
      <c r="G23" s="50"/>
      <c r="H23" s="171"/>
      <c r="I23" s="171"/>
      <c r="J23" s="173"/>
      <c r="K23" s="49" t="s">
        <v>2</v>
      </c>
      <c r="L23" s="49" t="s">
        <v>3</v>
      </c>
      <c r="M23" s="50"/>
      <c r="N23" s="171"/>
      <c r="O23" s="171"/>
      <c r="P23" s="173"/>
      <c r="Q23" s="49" t="s">
        <v>2</v>
      </c>
      <c r="R23" s="49" t="s">
        <v>3</v>
      </c>
      <c r="T23" s="63"/>
    </row>
    <row r="24" spans="1:24" s="134" customFormat="1" ht="13.5" x14ac:dyDescent="0.25">
      <c r="A24" s="11" t="s">
        <v>62</v>
      </c>
      <c r="B24" s="25">
        <v>3286</v>
      </c>
      <c r="C24" s="25">
        <v>3310</v>
      </c>
      <c r="D24" s="220">
        <v>41.603821015585723</v>
      </c>
      <c r="E24" s="25">
        <v>24</v>
      </c>
      <c r="F24" s="220">
        <v>0.73037127206329888</v>
      </c>
      <c r="G24" s="25"/>
      <c r="H24" s="25">
        <v>4894</v>
      </c>
      <c r="I24" s="25">
        <v>5050</v>
      </c>
      <c r="J24" s="220">
        <v>41.598023064250413</v>
      </c>
      <c r="K24" s="25">
        <v>156</v>
      </c>
      <c r="L24" s="220">
        <v>3.1875766244380879</v>
      </c>
      <c r="M24" s="25"/>
      <c r="N24" s="25">
        <v>33768</v>
      </c>
      <c r="O24" s="25">
        <v>35235</v>
      </c>
      <c r="P24" s="220">
        <v>39.818058537687875</v>
      </c>
      <c r="Q24" s="25">
        <v>1467</v>
      </c>
      <c r="R24" s="220">
        <v>4.3443496801705752</v>
      </c>
      <c r="S24" s="151"/>
    </row>
    <row r="25" spans="1:24" s="64" customFormat="1" ht="13.5" x14ac:dyDescent="0.25">
      <c r="A25" s="153" t="s">
        <v>83</v>
      </c>
      <c r="B25" s="25">
        <v>1008</v>
      </c>
      <c r="C25" s="25">
        <v>1127</v>
      </c>
      <c r="D25" s="220">
        <v>14.165409753645047</v>
      </c>
      <c r="E25" s="25">
        <v>119</v>
      </c>
      <c r="F25" s="220">
        <v>11.805555555555555</v>
      </c>
      <c r="G25" s="25"/>
      <c r="H25" s="25">
        <v>1641</v>
      </c>
      <c r="I25" s="25">
        <v>1857</v>
      </c>
      <c r="J25" s="220">
        <v>15.296540362438222</v>
      </c>
      <c r="K25" s="25">
        <v>216</v>
      </c>
      <c r="L25" s="220">
        <v>13.16270566727605</v>
      </c>
      <c r="M25" s="25"/>
      <c r="N25" s="25">
        <v>11259</v>
      </c>
      <c r="O25" s="25">
        <v>12477</v>
      </c>
      <c r="P25" s="220">
        <v>14.099898293592497</v>
      </c>
      <c r="Q25" s="25">
        <v>1218</v>
      </c>
      <c r="R25" s="220">
        <v>10.818012256861177</v>
      </c>
      <c r="S25" s="151"/>
    </row>
    <row r="26" spans="1:24" s="64" customFormat="1" ht="13.5" x14ac:dyDescent="0.25">
      <c r="A26" s="153" t="s">
        <v>84</v>
      </c>
      <c r="B26" s="25">
        <v>2278</v>
      </c>
      <c r="C26" s="25">
        <v>2183</v>
      </c>
      <c r="D26" s="220">
        <v>27.438411261940676</v>
      </c>
      <c r="E26" s="25">
        <v>-95</v>
      </c>
      <c r="F26" s="220">
        <v>-4.1703248463564533</v>
      </c>
      <c r="G26" s="25"/>
      <c r="H26" s="25">
        <v>3253</v>
      </c>
      <c r="I26" s="25">
        <v>3193</v>
      </c>
      <c r="J26" s="220">
        <v>26.301482701812191</v>
      </c>
      <c r="K26" s="25">
        <v>-60</v>
      </c>
      <c r="L26" s="220">
        <v>-1.8444512757454659</v>
      </c>
      <c r="M26" s="25"/>
      <c r="N26" s="25">
        <v>22509</v>
      </c>
      <c r="O26" s="25">
        <v>22758</v>
      </c>
      <c r="P26" s="220">
        <v>25.71816024409538</v>
      </c>
      <c r="Q26" s="25">
        <v>249</v>
      </c>
      <c r="R26" s="220">
        <v>1.1062241769958685</v>
      </c>
      <c r="S26" s="151"/>
    </row>
    <row r="27" spans="1:24" s="134" customFormat="1" ht="13.5" x14ac:dyDescent="0.25">
      <c r="A27" s="11" t="s">
        <v>63</v>
      </c>
      <c r="B27" s="25">
        <v>2136</v>
      </c>
      <c r="C27" s="25">
        <v>2020</v>
      </c>
      <c r="D27" s="220">
        <v>25.389643036701859</v>
      </c>
      <c r="E27" s="25">
        <v>-116</v>
      </c>
      <c r="F27" s="220">
        <v>-5.4307116104868918</v>
      </c>
      <c r="G27" s="25"/>
      <c r="H27" s="25">
        <v>3195</v>
      </c>
      <c r="I27" s="25">
        <v>3220</v>
      </c>
      <c r="J27" s="220">
        <v>26.523887973640857</v>
      </c>
      <c r="K27" s="25">
        <v>25</v>
      </c>
      <c r="L27" s="220">
        <v>0.78247261345852892</v>
      </c>
      <c r="M27" s="25"/>
      <c r="N27" s="25">
        <v>20096</v>
      </c>
      <c r="O27" s="25">
        <v>19087</v>
      </c>
      <c r="P27" s="220">
        <v>21.569668889140015</v>
      </c>
      <c r="Q27" s="25">
        <v>-1009</v>
      </c>
      <c r="R27" s="220">
        <v>-5.020899681528662</v>
      </c>
      <c r="S27" s="151"/>
    </row>
    <row r="28" spans="1:24" s="134" customFormat="1" ht="13.5" x14ac:dyDescent="0.25">
      <c r="A28" s="11" t="s">
        <v>64</v>
      </c>
      <c r="B28" s="25">
        <v>2628</v>
      </c>
      <c r="C28" s="25">
        <v>2626</v>
      </c>
      <c r="D28" s="220">
        <v>33.006535947712415</v>
      </c>
      <c r="E28" s="25">
        <v>-2</v>
      </c>
      <c r="F28" s="220">
        <v>-7.6103500761035003E-2</v>
      </c>
      <c r="G28" s="25"/>
      <c r="H28" s="25">
        <v>3749</v>
      </c>
      <c r="I28" s="25">
        <v>3870</v>
      </c>
      <c r="J28" s="220">
        <v>31.87808896210873</v>
      </c>
      <c r="K28" s="25">
        <v>121</v>
      </c>
      <c r="L28" s="220">
        <v>3.2275273406241665</v>
      </c>
      <c r="M28" s="25"/>
      <c r="N28" s="25">
        <v>31728</v>
      </c>
      <c r="O28" s="25">
        <v>34168</v>
      </c>
      <c r="P28" s="220">
        <v>38.612272573172106</v>
      </c>
      <c r="Q28" s="25">
        <v>2440</v>
      </c>
      <c r="R28" s="220">
        <v>7.6903681290973278</v>
      </c>
      <c r="S28" s="151"/>
    </row>
    <row r="29" spans="1:24" s="64" customFormat="1" ht="13.5" x14ac:dyDescent="0.25">
      <c r="A29" s="153" t="s">
        <v>90</v>
      </c>
      <c r="B29" s="25">
        <v>1846</v>
      </c>
      <c r="C29" s="25">
        <v>1882</v>
      </c>
      <c r="D29" s="220">
        <v>23.65510306686777</v>
      </c>
      <c r="E29" s="25">
        <v>36</v>
      </c>
      <c r="F29" s="220">
        <v>1.9501625135427951</v>
      </c>
      <c r="G29" s="25"/>
      <c r="H29" s="25">
        <v>2715</v>
      </c>
      <c r="I29" s="25">
        <v>2835</v>
      </c>
      <c r="J29" s="220">
        <v>23.352553542009886</v>
      </c>
      <c r="K29" s="25">
        <v>120</v>
      </c>
      <c r="L29" s="220">
        <v>4.4198895027624303</v>
      </c>
      <c r="M29" s="25"/>
      <c r="N29" s="25">
        <v>10482</v>
      </c>
      <c r="O29" s="25">
        <v>10952</v>
      </c>
      <c r="P29" s="220">
        <v>12.376539722002486</v>
      </c>
      <c r="Q29" s="25">
        <v>470</v>
      </c>
      <c r="R29" s="220">
        <v>4.4838771226865104</v>
      </c>
      <c r="S29" s="151"/>
    </row>
    <row r="30" spans="1:24" s="64" customFormat="1" ht="13.5" x14ac:dyDescent="0.25">
      <c r="A30" s="153" t="s">
        <v>86</v>
      </c>
      <c r="B30" s="25">
        <v>782</v>
      </c>
      <c r="C30" s="25">
        <v>744</v>
      </c>
      <c r="D30" s="220">
        <v>9.3514328808446461</v>
      </c>
      <c r="E30" s="25">
        <v>-38</v>
      </c>
      <c r="F30" s="220">
        <v>-4.859335038363171</v>
      </c>
      <c r="G30" s="25"/>
      <c r="H30" s="25">
        <v>1034</v>
      </c>
      <c r="I30" s="25">
        <v>1035</v>
      </c>
      <c r="J30" s="220">
        <v>8.525535420098846</v>
      </c>
      <c r="K30" s="25">
        <v>1</v>
      </c>
      <c r="L30" s="220">
        <v>9.6711798839458421E-2</v>
      </c>
      <c r="M30" s="25"/>
      <c r="N30" s="25">
        <v>21246</v>
      </c>
      <c r="O30" s="25">
        <v>23216</v>
      </c>
      <c r="P30" s="220">
        <v>26.235732851169622</v>
      </c>
      <c r="Q30" s="25">
        <v>1970</v>
      </c>
      <c r="R30" s="220">
        <v>9.2723336157394343</v>
      </c>
      <c r="S30" s="151"/>
    </row>
    <row r="31" spans="1:24" s="64" customFormat="1" ht="3" customHeight="1" x14ac:dyDescent="0.25">
      <c r="A31" s="11" t="s">
        <v>26</v>
      </c>
      <c r="B31" s="25">
        <v>3617</v>
      </c>
      <c r="C31" s="25">
        <v>2381</v>
      </c>
      <c r="D31" s="220">
        <v>2.8435283158573577</v>
      </c>
      <c r="E31" s="25">
        <v>-1236</v>
      </c>
      <c r="F31" s="220">
        <v>-34.171965717445396</v>
      </c>
      <c r="G31" s="25"/>
      <c r="H31" s="25">
        <v>3617</v>
      </c>
      <c r="I31" s="25">
        <v>3641</v>
      </c>
      <c r="J31" s="220">
        <v>8.1428635326743297</v>
      </c>
      <c r="K31" s="25">
        <v>24</v>
      </c>
      <c r="L31" s="220">
        <v>0.6635333149018523</v>
      </c>
      <c r="M31" s="25"/>
      <c r="N31" s="25">
        <v>21171</v>
      </c>
      <c r="O31" s="25">
        <v>21791</v>
      </c>
      <c r="P31" s="220">
        <v>9.4779623129486517</v>
      </c>
      <c r="Q31" s="25">
        <v>620</v>
      </c>
      <c r="R31" s="220">
        <v>2.9285343158093622</v>
      </c>
      <c r="S31" s="151"/>
    </row>
    <row r="32" spans="1:24" s="134" customFormat="1" ht="13.5" x14ac:dyDescent="0.25">
      <c r="A32" s="11" t="s">
        <v>27</v>
      </c>
      <c r="B32" s="25">
        <v>6941</v>
      </c>
      <c r="C32" s="25">
        <v>6954</v>
      </c>
      <c r="D32" s="220">
        <v>87.405731523378577</v>
      </c>
      <c r="E32" s="25">
        <v>13</v>
      </c>
      <c r="F32" s="220">
        <v>0.18729289727704942</v>
      </c>
      <c r="G32" s="25"/>
      <c r="H32" s="25">
        <v>10340</v>
      </c>
      <c r="I32" s="25">
        <v>10701</v>
      </c>
      <c r="J32" s="220">
        <v>88.14662273476111</v>
      </c>
      <c r="K32" s="25">
        <v>361</v>
      </c>
      <c r="L32" s="220">
        <v>3.4912959381044488</v>
      </c>
      <c r="M32" s="25"/>
      <c r="N32" s="25">
        <v>72039</v>
      </c>
      <c r="O32" s="25">
        <v>75850</v>
      </c>
      <c r="P32" s="220">
        <v>85.71590010170641</v>
      </c>
      <c r="Q32" s="25">
        <v>3811</v>
      </c>
      <c r="R32" s="220">
        <v>5.2901900359527483</v>
      </c>
      <c r="S32" s="151"/>
    </row>
    <row r="33" spans="1:19" s="134" customFormat="1" ht="13.5" x14ac:dyDescent="0.25">
      <c r="A33" s="11" t="s">
        <v>28</v>
      </c>
      <c r="B33" s="25">
        <v>1109</v>
      </c>
      <c r="C33" s="25">
        <v>1002</v>
      </c>
      <c r="D33" s="220">
        <v>12.594268476621417</v>
      </c>
      <c r="E33" s="25">
        <v>-107</v>
      </c>
      <c r="F33" s="220">
        <v>-9.6483318304779075</v>
      </c>
      <c r="G33" s="25"/>
      <c r="H33" s="25">
        <v>1498</v>
      </c>
      <c r="I33" s="25">
        <v>1439</v>
      </c>
      <c r="J33" s="220">
        <v>11.85337726523888</v>
      </c>
      <c r="K33" s="25">
        <v>-59</v>
      </c>
      <c r="L33" s="220">
        <v>-3.9385847797062752</v>
      </c>
      <c r="M33" s="25"/>
      <c r="N33" s="25">
        <v>13553</v>
      </c>
      <c r="O33" s="25">
        <v>12640</v>
      </c>
      <c r="P33" s="220">
        <v>14.284099898293592</v>
      </c>
      <c r="Q33" s="25">
        <v>-913</v>
      </c>
      <c r="R33" s="220">
        <v>-6.7365159005386257</v>
      </c>
      <c r="S33" s="151"/>
    </row>
    <row r="34" spans="1:19" s="68" customFormat="1" ht="3" customHeight="1" x14ac:dyDescent="0.25">
      <c r="A34" s="82"/>
      <c r="B34" s="25"/>
      <c r="C34" s="25"/>
      <c r="D34" s="25"/>
      <c r="E34" s="25">
        <v>0</v>
      </c>
      <c r="F34" s="25" t="e">
        <v>#DIV/0!</v>
      </c>
      <c r="G34" s="25"/>
      <c r="H34" s="25"/>
      <c r="I34" s="25"/>
      <c r="J34" s="25"/>
      <c r="K34" s="25">
        <v>0</v>
      </c>
      <c r="L34" s="25" t="e">
        <v>#DIV/0!</v>
      </c>
      <c r="M34" s="25"/>
      <c r="N34" s="25"/>
      <c r="O34" s="25"/>
      <c r="P34" s="220"/>
      <c r="Q34" s="25">
        <v>0</v>
      </c>
      <c r="R34" s="25" t="e">
        <v>#DIV/0!</v>
      </c>
    </row>
    <row r="35" spans="1:19" s="68" customFormat="1" ht="13.5" x14ac:dyDescent="0.2">
      <c r="A35" s="54" t="s">
        <v>29</v>
      </c>
      <c r="B35" s="92">
        <v>8050</v>
      </c>
      <c r="C35" s="92">
        <v>7956</v>
      </c>
      <c r="D35" s="91">
        <v>100</v>
      </c>
      <c r="E35" s="67">
        <v>-94</v>
      </c>
      <c r="F35" s="91">
        <v>-1.1677018633540373</v>
      </c>
      <c r="G35" s="66"/>
      <c r="H35" s="92">
        <v>11838</v>
      </c>
      <c r="I35" s="92">
        <v>12140</v>
      </c>
      <c r="J35" s="91">
        <v>100</v>
      </c>
      <c r="K35" s="67">
        <v>302</v>
      </c>
      <c r="L35" s="91">
        <v>2.551106605845582</v>
      </c>
      <c r="M35" s="66"/>
      <c r="N35" s="92">
        <v>85592</v>
      </c>
      <c r="O35" s="92">
        <v>88490</v>
      </c>
      <c r="P35" s="91">
        <v>100</v>
      </c>
      <c r="Q35" s="67">
        <v>2898</v>
      </c>
      <c r="R35" s="91">
        <v>3.3858304514440598</v>
      </c>
    </row>
    <row r="36" spans="1:19" s="69" customFormat="1" x14ac:dyDescent="0.25">
      <c r="A36" s="166" t="s">
        <v>32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</row>
    <row r="37" spans="1:19" s="69" customFormat="1" x14ac:dyDescent="0.25">
      <c r="A37" s="166" t="s">
        <v>20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1:19" s="69" customFormat="1" x14ac:dyDescent="0.25">
      <c r="A38" s="166" t="s">
        <v>33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</row>
    <row r="39" spans="1:19" s="69" customFormat="1" x14ac:dyDescent="0.25">
      <c r="A39" s="166" t="s">
        <v>34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</row>
    <row r="40" spans="1:19" s="69" customFormat="1" ht="24" customHeight="1" x14ac:dyDescent="0.25">
      <c r="A40" s="175" t="s">
        <v>88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</row>
  </sheetData>
  <mergeCells count="39">
    <mergeCell ref="A38:R38"/>
    <mergeCell ref="A39:R39"/>
    <mergeCell ref="A40:R40"/>
    <mergeCell ref="J22:J23"/>
    <mergeCell ref="K22:L22"/>
    <mergeCell ref="N22:N23"/>
    <mergeCell ref="O22:O23"/>
    <mergeCell ref="P22:P23"/>
    <mergeCell ref="Q22:R22"/>
    <mergeCell ref="B22:B23"/>
    <mergeCell ref="C22:C23"/>
    <mergeCell ref="D22:D23"/>
    <mergeCell ref="E22:F22"/>
    <mergeCell ref="H22:H23"/>
    <mergeCell ref="I22:I23"/>
    <mergeCell ref="A37:R37"/>
    <mergeCell ref="Q4:R4"/>
    <mergeCell ref="B21:F21"/>
    <mergeCell ref="H21:L21"/>
    <mergeCell ref="N21:R21"/>
    <mergeCell ref="I4:I5"/>
    <mergeCell ref="J4:J5"/>
    <mergeCell ref="K4:L4"/>
    <mergeCell ref="N4:N5"/>
    <mergeCell ref="O4:O5"/>
    <mergeCell ref="P4:P5"/>
    <mergeCell ref="B4:B5"/>
    <mergeCell ref="C4:C5"/>
    <mergeCell ref="D4:D5"/>
    <mergeCell ref="E4:F4"/>
    <mergeCell ref="H4:H5"/>
    <mergeCell ref="A3:A4"/>
    <mergeCell ref="A21:A22"/>
    <mergeCell ref="A1:R1"/>
    <mergeCell ref="A19:R19"/>
    <mergeCell ref="A36:L36"/>
    <mergeCell ref="B3:F3"/>
    <mergeCell ref="H3:L3"/>
    <mergeCell ref="N3:R3"/>
  </mergeCells>
  <pageMargins left="0.19685039370078741" right="0.19685039370078741" top="0.19685039370078741" bottom="0.19685039370078741" header="0.51181102362204722" footer="0.51181102362204722"/>
  <pageSetup paperSize="9" scale="85" orientation="landscape" r:id="rId1"/>
  <headerFooter alignWithMargins="0"/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P6" sqref="P6"/>
    </sheetView>
  </sheetViews>
  <sheetFormatPr defaultColWidth="8.85546875" defaultRowHeight="15" x14ac:dyDescent="0.25"/>
  <cols>
    <col min="1" max="1" width="14.42578125" style="4" customWidth="1"/>
    <col min="2" max="6" width="8.7109375" style="4" customWidth="1"/>
    <col min="7" max="7" width="1.140625" style="4" customWidth="1"/>
    <col min="8" max="12" width="8.7109375" style="4" customWidth="1"/>
    <col min="13" max="14" width="10.140625" style="4" customWidth="1"/>
    <col min="15" max="16384" width="8.85546875" style="4"/>
  </cols>
  <sheetData>
    <row r="1" spans="1:26" s="2" customFormat="1" ht="26.1" customHeight="1" x14ac:dyDescent="0.2">
      <c r="A1" s="165" t="s">
        <v>101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3"/>
      <c r="Q1" s="3"/>
      <c r="R1" s="3"/>
      <c r="S1" s="3"/>
    </row>
    <row r="2" spans="1:26" customFormat="1" ht="6" customHeight="1" x14ac:dyDescent="0.2">
      <c r="A2" s="1"/>
    </row>
    <row r="3" spans="1:26" ht="15" customHeight="1" x14ac:dyDescent="0.25">
      <c r="A3" s="163" t="s">
        <v>100</v>
      </c>
      <c r="B3" s="159" t="s">
        <v>35</v>
      </c>
      <c r="C3" s="159"/>
      <c r="D3" s="159"/>
      <c r="E3" s="159"/>
      <c r="F3" s="159"/>
      <c r="G3" s="71"/>
      <c r="H3" s="159" t="s">
        <v>36</v>
      </c>
      <c r="I3" s="159"/>
      <c r="J3" s="159"/>
      <c r="K3" s="159"/>
      <c r="L3" s="159"/>
      <c r="M3" s="187" t="s">
        <v>37</v>
      </c>
      <c r="N3" s="162"/>
      <c r="O3" s="36"/>
    </row>
    <row r="4" spans="1:26" ht="26.25" customHeight="1" x14ac:dyDescent="0.25">
      <c r="A4" s="164"/>
      <c r="B4" s="188" t="s">
        <v>92</v>
      </c>
      <c r="C4" s="190" t="s">
        <v>13</v>
      </c>
      <c r="D4" s="191" t="s">
        <v>38</v>
      </c>
      <c r="E4" s="191"/>
      <c r="F4" s="191"/>
      <c r="G4" s="72"/>
      <c r="H4" s="191" t="s">
        <v>91</v>
      </c>
      <c r="I4" s="191"/>
      <c r="J4" s="181" t="s">
        <v>39</v>
      </c>
      <c r="K4" s="181" t="s">
        <v>40</v>
      </c>
      <c r="L4" s="181" t="s">
        <v>41</v>
      </c>
      <c r="M4" s="183" t="s">
        <v>42</v>
      </c>
      <c r="N4" s="185" t="s">
        <v>43</v>
      </c>
      <c r="O4" s="36"/>
    </row>
    <row r="5" spans="1:26" x14ac:dyDescent="0.25">
      <c r="A5" s="9" t="s">
        <v>70</v>
      </c>
      <c r="B5" s="189"/>
      <c r="C5" s="182"/>
      <c r="D5" s="10" t="s">
        <v>44</v>
      </c>
      <c r="E5" s="10" t="s">
        <v>45</v>
      </c>
      <c r="F5" s="10" t="s">
        <v>46</v>
      </c>
      <c r="G5" s="73"/>
      <c r="H5" s="10" t="s">
        <v>47</v>
      </c>
      <c r="I5" s="10" t="s">
        <v>48</v>
      </c>
      <c r="J5" s="182"/>
      <c r="K5" s="182"/>
      <c r="L5" s="182"/>
      <c r="M5" s="184"/>
      <c r="N5" s="186"/>
      <c r="O5" s="36"/>
    </row>
    <row r="6" spans="1:26" s="36" customFormat="1" x14ac:dyDescent="0.25">
      <c r="A6" s="11" t="s">
        <v>62</v>
      </c>
      <c r="B6" s="25">
        <v>294</v>
      </c>
      <c r="C6" s="25">
        <v>297</v>
      </c>
      <c r="D6" s="25">
        <v>2348</v>
      </c>
      <c r="E6" s="25" t="s">
        <v>11</v>
      </c>
      <c r="F6" s="25">
        <v>100</v>
      </c>
      <c r="G6" s="25"/>
      <c r="H6" s="25">
        <v>192</v>
      </c>
      <c r="I6" s="25">
        <v>400</v>
      </c>
      <c r="J6" s="25">
        <v>16</v>
      </c>
      <c r="K6" s="25">
        <v>181</v>
      </c>
      <c r="L6" s="25">
        <v>164</v>
      </c>
      <c r="M6" s="25">
        <v>480</v>
      </c>
      <c r="N6" s="25">
        <v>6</v>
      </c>
    </row>
    <row r="7" spans="1:26" s="36" customFormat="1" x14ac:dyDescent="0.25">
      <c r="A7" s="153" t="s">
        <v>83</v>
      </c>
      <c r="B7" s="25" t="s">
        <v>11</v>
      </c>
      <c r="C7" s="25" t="s">
        <v>11</v>
      </c>
      <c r="D7" s="25" t="s">
        <v>11</v>
      </c>
      <c r="E7" s="25" t="s">
        <v>11</v>
      </c>
      <c r="F7" s="25" t="s">
        <v>11</v>
      </c>
      <c r="G7" s="25">
        <v>0</v>
      </c>
      <c r="H7" s="25">
        <v>55</v>
      </c>
      <c r="I7" s="25">
        <v>103</v>
      </c>
      <c r="J7" s="13" t="s">
        <v>11</v>
      </c>
      <c r="K7" s="25">
        <v>54</v>
      </c>
      <c r="L7" s="25">
        <v>47</v>
      </c>
      <c r="M7" s="25">
        <v>55</v>
      </c>
      <c r="N7" s="13" t="s">
        <v>11</v>
      </c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</row>
    <row r="8" spans="1:26" s="36" customFormat="1" x14ac:dyDescent="0.25">
      <c r="A8" s="153" t="s">
        <v>84</v>
      </c>
      <c r="B8" s="25">
        <v>294</v>
      </c>
      <c r="C8" s="25">
        <v>297</v>
      </c>
      <c r="D8" s="25">
        <v>2348</v>
      </c>
      <c r="E8" s="25" t="s">
        <v>11</v>
      </c>
      <c r="F8" s="25">
        <v>100</v>
      </c>
      <c r="G8" s="25">
        <v>0</v>
      </c>
      <c r="H8" s="25">
        <v>137</v>
      </c>
      <c r="I8" s="25">
        <v>297</v>
      </c>
      <c r="J8" s="25">
        <v>16</v>
      </c>
      <c r="K8" s="25">
        <v>127</v>
      </c>
      <c r="L8" s="25">
        <v>117</v>
      </c>
      <c r="M8" s="25">
        <v>425</v>
      </c>
      <c r="N8" s="25">
        <v>6</v>
      </c>
    </row>
    <row r="9" spans="1:26" s="36" customFormat="1" x14ac:dyDescent="0.25">
      <c r="A9" s="11" t="s">
        <v>63</v>
      </c>
      <c r="B9" s="25">
        <v>2969</v>
      </c>
      <c r="C9" s="25">
        <v>2999</v>
      </c>
      <c r="D9" s="25">
        <v>13165</v>
      </c>
      <c r="E9" s="25">
        <v>6835</v>
      </c>
      <c r="F9" s="25">
        <v>270839</v>
      </c>
      <c r="G9" s="25"/>
      <c r="H9" s="25">
        <v>500</v>
      </c>
      <c r="I9" s="25">
        <v>1119</v>
      </c>
      <c r="J9" s="25">
        <v>133</v>
      </c>
      <c r="K9" s="25">
        <v>447</v>
      </c>
      <c r="L9" s="25">
        <v>414</v>
      </c>
      <c r="M9" s="25">
        <v>3361</v>
      </c>
      <c r="N9" s="25">
        <v>108</v>
      </c>
    </row>
    <row r="10" spans="1:26" s="36" customFormat="1" x14ac:dyDescent="0.25">
      <c r="A10" s="11" t="s">
        <v>64</v>
      </c>
      <c r="B10" s="25">
        <v>5740</v>
      </c>
      <c r="C10" s="25">
        <v>5754</v>
      </c>
      <c r="D10" s="25">
        <v>3013</v>
      </c>
      <c r="E10" s="13" t="s">
        <v>11</v>
      </c>
      <c r="F10" s="25">
        <v>769665</v>
      </c>
      <c r="G10" s="25"/>
      <c r="H10" s="25">
        <v>450</v>
      </c>
      <c r="I10" s="25">
        <v>936</v>
      </c>
      <c r="J10" s="25">
        <v>72</v>
      </c>
      <c r="K10" s="25">
        <v>396</v>
      </c>
      <c r="L10" s="25">
        <v>375</v>
      </c>
      <c r="M10" s="25">
        <v>6171</v>
      </c>
      <c r="N10" s="25">
        <v>19</v>
      </c>
    </row>
    <row r="11" spans="1:26" s="36" customFormat="1" x14ac:dyDescent="0.25">
      <c r="A11" s="153" t="s">
        <v>90</v>
      </c>
      <c r="B11" s="25">
        <v>873</v>
      </c>
      <c r="C11" s="25">
        <v>879</v>
      </c>
      <c r="D11" s="25">
        <v>3013</v>
      </c>
      <c r="E11" s="13" t="s">
        <v>11</v>
      </c>
      <c r="F11" s="25">
        <v>28771</v>
      </c>
      <c r="G11" s="25">
        <v>0</v>
      </c>
      <c r="H11" s="25">
        <v>407</v>
      </c>
      <c r="I11" s="25">
        <v>871</v>
      </c>
      <c r="J11" s="25">
        <v>42</v>
      </c>
      <c r="K11" s="25">
        <v>389</v>
      </c>
      <c r="L11" s="25">
        <v>363</v>
      </c>
      <c r="M11" s="25">
        <v>1263</v>
      </c>
      <c r="N11" s="25">
        <v>17</v>
      </c>
    </row>
    <row r="12" spans="1:26" s="36" customFormat="1" x14ac:dyDescent="0.25">
      <c r="A12" s="153" t="s">
        <v>86</v>
      </c>
      <c r="B12" s="25">
        <v>4867</v>
      </c>
      <c r="C12" s="25">
        <v>4875</v>
      </c>
      <c r="D12" s="13" t="s">
        <v>11</v>
      </c>
      <c r="E12" s="13" t="s">
        <v>11</v>
      </c>
      <c r="F12" s="25">
        <v>740894</v>
      </c>
      <c r="G12" s="25">
        <v>0</v>
      </c>
      <c r="H12" s="25">
        <v>43</v>
      </c>
      <c r="I12" s="25">
        <v>65</v>
      </c>
      <c r="J12" s="25">
        <v>30</v>
      </c>
      <c r="K12" s="25">
        <v>7</v>
      </c>
      <c r="L12" s="25">
        <v>12</v>
      </c>
      <c r="M12" s="25">
        <v>4908</v>
      </c>
      <c r="N12" s="25">
        <v>2</v>
      </c>
    </row>
    <row r="13" spans="1:26" s="36" customFormat="1" ht="3" customHeight="1" x14ac:dyDescent="0.25">
      <c r="A13" s="1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26" s="36" customFormat="1" x14ac:dyDescent="0.25">
      <c r="A14" s="11" t="s">
        <v>27</v>
      </c>
      <c r="B14" s="25">
        <v>8090</v>
      </c>
      <c r="C14" s="25">
        <v>8127</v>
      </c>
      <c r="D14" s="25">
        <v>15685</v>
      </c>
      <c r="E14" s="25">
        <v>6805</v>
      </c>
      <c r="F14" s="25">
        <v>995197</v>
      </c>
      <c r="G14" s="25"/>
      <c r="H14" s="25">
        <v>992</v>
      </c>
      <c r="I14" s="25">
        <v>2141</v>
      </c>
      <c r="J14" s="25">
        <v>197</v>
      </c>
      <c r="K14" s="25">
        <v>883</v>
      </c>
      <c r="L14" s="25">
        <v>821</v>
      </c>
      <c r="M14" s="25">
        <v>8972</v>
      </c>
      <c r="N14" s="25">
        <v>110</v>
      </c>
    </row>
    <row r="15" spans="1:26" s="36" customFormat="1" x14ac:dyDescent="0.25">
      <c r="A15" s="11" t="s">
        <v>28</v>
      </c>
      <c r="B15" s="25">
        <v>913</v>
      </c>
      <c r="C15" s="25">
        <v>923</v>
      </c>
      <c r="D15" s="25">
        <v>2841</v>
      </c>
      <c r="E15" s="25">
        <v>30</v>
      </c>
      <c r="F15" s="25">
        <v>45407</v>
      </c>
      <c r="G15" s="25"/>
      <c r="H15" s="25">
        <v>150</v>
      </c>
      <c r="I15" s="25">
        <v>314</v>
      </c>
      <c r="J15" s="25">
        <v>24</v>
      </c>
      <c r="K15" s="25">
        <v>141</v>
      </c>
      <c r="L15" s="25">
        <v>132</v>
      </c>
      <c r="M15" s="25">
        <v>1040</v>
      </c>
      <c r="N15" s="25">
        <v>23</v>
      </c>
    </row>
    <row r="16" spans="1:26" s="36" customFormat="1" ht="3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s="36" customFormat="1" x14ac:dyDescent="0.25">
      <c r="A17" s="17" t="s">
        <v>29</v>
      </c>
      <c r="B17" s="92">
        <f>B14+B15</f>
        <v>9003</v>
      </c>
      <c r="C17" s="92">
        <f t="shared" ref="C17:N17" si="0">C14+C15</f>
        <v>9050</v>
      </c>
      <c r="D17" s="92">
        <f t="shared" si="0"/>
        <v>18526</v>
      </c>
      <c r="E17" s="92">
        <f t="shared" si="0"/>
        <v>6835</v>
      </c>
      <c r="F17" s="92">
        <f t="shared" si="0"/>
        <v>1040604</v>
      </c>
      <c r="G17" s="92"/>
      <c r="H17" s="92">
        <f t="shared" si="0"/>
        <v>1142</v>
      </c>
      <c r="I17" s="92">
        <f t="shared" si="0"/>
        <v>2455</v>
      </c>
      <c r="J17" s="92">
        <f t="shared" si="0"/>
        <v>221</v>
      </c>
      <c r="K17" s="92">
        <f t="shared" si="0"/>
        <v>1024</v>
      </c>
      <c r="L17" s="92">
        <f t="shared" si="0"/>
        <v>953</v>
      </c>
      <c r="M17" s="92">
        <f t="shared" si="0"/>
        <v>10012</v>
      </c>
      <c r="N17" s="92">
        <f t="shared" si="0"/>
        <v>133</v>
      </c>
    </row>
    <row r="18" spans="1:14" s="27" customFormat="1" ht="13.5" x14ac:dyDescent="0.25">
      <c r="A18" s="180" t="s">
        <v>32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77"/>
    </row>
    <row r="19" spans="1:14" s="27" customFormat="1" ht="12.75" x14ac:dyDescent="0.25">
      <c r="A19" s="179" t="s">
        <v>93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</row>
    <row r="20" spans="1:14" s="27" customFormat="1" ht="12.75" x14ac:dyDescent="0.25">
      <c r="A20" s="179" t="s">
        <v>94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</row>
    <row r="21" spans="1:14" s="27" customFormat="1" ht="12.75" x14ac:dyDescent="0.25">
      <c r="A21" s="179" t="s">
        <v>71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</row>
    <row r="22" spans="1:14" s="27" customFormat="1" ht="12.75" x14ac:dyDescent="0.25">
      <c r="A22" s="179" t="s">
        <v>49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</row>
    <row r="23" spans="1:14" s="27" customFormat="1" ht="12.75" x14ac:dyDescent="0.25">
      <c r="A23" s="179" t="s">
        <v>50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</row>
    <row r="24" spans="1:14" s="27" customFormat="1" ht="12.75" x14ac:dyDescent="0.25">
      <c r="A24" s="179" t="s">
        <v>95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</row>
    <row r="25" spans="1:14" x14ac:dyDescent="0.25">
      <c r="M25" s="27"/>
      <c r="N25" s="27"/>
    </row>
  </sheetData>
  <mergeCells count="21">
    <mergeCell ref="A19:M19"/>
    <mergeCell ref="B3:F3"/>
    <mergeCell ref="H3:L3"/>
    <mergeCell ref="M3:N3"/>
    <mergeCell ref="B4:B5"/>
    <mergeCell ref="C4:C5"/>
    <mergeCell ref="D4:F4"/>
    <mergeCell ref="H4:I4"/>
    <mergeCell ref="J4:J5"/>
    <mergeCell ref="K4:K5"/>
    <mergeCell ref="A1:O1"/>
    <mergeCell ref="L4:L5"/>
    <mergeCell ref="M4:M5"/>
    <mergeCell ref="N4:N5"/>
    <mergeCell ref="A18:M18"/>
    <mergeCell ref="A3:A4"/>
    <mergeCell ref="A20:M20"/>
    <mergeCell ref="A21:M21"/>
    <mergeCell ref="A22:M22"/>
    <mergeCell ref="A23:M23"/>
    <mergeCell ref="A24:M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3" workbookViewId="0">
      <selection activeCell="Q7" sqref="Q7"/>
    </sheetView>
  </sheetViews>
  <sheetFormatPr defaultColWidth="8.85546875" defaultRowHeight="15" x14ac:dyDescent="0.25"/>
  <cols>
    <col min="1" max="1" width="17.7109375" style="4" customWidth="1"/>
    <col min="2" max="4" width="8.7109375" style="4" customWidth="1"/>
    <col min="5" max="5" width="9.42578125" style="4" bestFit="1" customWidth="1"/>
    <col min="6" max="6" width="8.7109375" style="4" customWidth="1"/>
    <col min="7" max="7" width="0.85546875" style="4" customWidth="1"/>
    <col min="8" max="12" width="8.7109375" style="4" customWidth="1"/>
    <col min="13" max="14" width="10.140625" style="4" customWidth="1"/>
    <col min="15" max="16384" width="8.85546875" style="4"/>
  </cols>
  <sheetData>
    <row r="1" spans="1:20" s="2" customFormat="1" ht="26.1" customHeight="1" x14ac:dyDescent="0.2">
      <c r="A1" s="165" t="s">
        <v>102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3"/>
      <c r="Q1" s="3"/>
      <c r="R1" s="3"/>
      <c r="S1" s="3"/>
    </row>
    <row r="2" spans="1:20" customFormat="1" ht="6" customHeight="1" x14ac:dyDescent="0.2">
      <c r="A2" s="1"/>
    </row>
    <row r="3" spans="1:20" x14ac:dyDescent="0.25">
      <c r="A3" s="163" t="s">
        <v>100</v>
      </c>
      <c r="B3" s="159" t="s">
        <v>35</v>
      </c>
      <c r="C3" s="192"/>
      <c r="D3" s="192"/>
      <c r="E3" s="192"/>
      <c r="F3" s="192"/>
      <c r="G3" s="71"/>
      <c r="H3" s="159" t="s">
        <v>51</v>
      </c>
      <c r="I3" s="159"/>
      <c r="J3" s="159"/>
      <c r="K3" s="159"/>
      <c r="L3" s="159"/>
      <c r="M3" s="187" t="s">
        <v>37</v>
      </c>
      <c r="N3" s="162"/>
      <c r="O3" s="36"/>
    </row>
    <row r="4" spans="1:20" ht="33" customHeight="1" x14ac:dyDescent="0.25">
      <c r="A4" s="164"/>
      <c r="B4" s="188" t="s">
        <v>96</v>
      </c>
      <c r="C4" s="190" t="s">
        <v>52</v>
      </c>
      <c r="D4" s="160" t="s">
        <v>53</v>
      </c>
      <c r="E4" s="160"/>
      <c r="F4" s="193" t="s">
        <v>54</v>
      </c>
      <c r="G4" s="72"/>
      <c r="H4" s="191" t="s">
        <v>97</v>
      </c>
      <c r="I4" s="191"/>
      <c r="J4" s="190" t="s">
        <v>98</v>
      </c>
      <c r="K4" s="181" t="s">
        <v>40</v>
      </c>
      <c r="L4" s="181" t="s">
        <v>41</v>
      </c>
      <c r="M4" s="183" t="s">
        <v>42</v>
      </c>
      <c r="N4" s="185" t="s">
        <v>43</v>
      </c>
      <c r="O4" s="36"/>
    </row>
    <row r="5" spans="1:20" ht="25.5" customHeight="1" x14ac:dyDescent="0.25">
      <c r="A5" s="78" t="s">
        <v>70</v>
      </c>
      <c r="B5" s="189"/>
      <c r="C5" s="182"/>
      <c r="D5" s="79" t="s">
        <v>55</v>
      </c>
      <c r="E5" s="79" t="s">
        <v>56</v>
      </c>
      <c r="F5" s="194"/>
      <c r="G5" s="73"/>
      <c r="H5" s="79" t="s">
        <v>47</v>
      </c>
      <c r="I5" s="79" t="s">
        <v>48</v>
      </c>
      <c r="J5" s="182"/>
      <c r="K5" s="182"/>
      <c r="L5" s="182"/>
      <c r="M5" s="184"/>
      <c r="N5" s="186"/>
      <c r="O5" s="36"/>
    </row>
    <row r="6" spans="1:20" s="84" customFormat="1" ht="13.5" x14ac:dyDescent="0.2">
      <c r="A6" s="11" t="s">
        <v>62</v>
      </c>
      <c r="B6" s="74">
        <v>4718</v>
      </c>
      <c r="C6" s="74">
        <v>6748</v>
      </c>
      <c r="D6" s="74">
        <v>785835</v>
      </c>
      <c r="E6" s="74">
        <v>13667602</v>
      </c>
      <c r="F6" s="74">
        <v>4500</v>
      </c>
      <c r="G6" s="11"/>
      <c r="H6" s="74">
        <v>540</v>
      </c>
      <c r="I6" s="74">
        <v>763</v>
      </c>
      <c r="J6" s="74">
        <v>119</v>
      </c>
      <c r="K6" s="74">
        <v>424</v>
      </c>
      <c r="L6" s="74">
        <v>169</v>
      </c>
      <c r="M6" s="74">
        <v>5254</v>
      </c>
      <c r="N6" s="74">
        <v>4</v>
      </c>
    </row>
    <row r="7" spans="1:20" s="84" customFormat="1" ht="13.5" x14ac:dyDescent="0.2">
      <c r="A7" s="153" t="s">
        <v>83</v>
      </c>
      <c r="B7" s="74">
        <v>3262</v>
      </c>
      <c r="C7" s="74">
        <v>4919</v>
      </c>
      <c r="D7" s="74">
        <v>582125</v>
      </c>
      <c r="E7" s="74">
        <v>10430250</v>
      </c>
      <c r="F7" s="74">
        <v>1500</v>
      </c>
      <c r="G7" s="11">
        <v>0</v>
      </c>
      <c r="H7" s="74">
        <v>151</v>
      </c>
      <c r="I7" s="74">
        <v>238</v>
      </c>
      <c r="J7" s="74">
        <v>56</v>
      </c>
      <c r="K7" s="74">
        <v>98</v>
      </c>
      <c r="L7" s="74">
        <v>70</v>
      </c>
      <c r="M7" s="74">
        <v>3411</v>
      </c>
      <c r="N7" s="74">
        <v>2</v>
      </c>
    </row>
    <row r="8" spans="1:20" s="84" customFormat="1" ht="13.5" x14ac:dyDescent="0.2">
      <c r="A8" s="153" t="s">
        <v>84</v>
      </c>
      <c r="B8" s="74">
        <v>1456</v>
      </c>
      <c r="C8" s="74">
        <v>1829</v>
      </c>
      <c r="D8" s="74">
        <v>203710</v>
      </c>
      <c r="E8" s="74">
        <v>3237352</v>
      </c>
      <c r="F8" s="74">
        <v>3000</v>
      </c>
      <c r="G8" s="11">
        <v>0</v>
      </c>
      <c r="H8" s="74">
        <v>389</v>
      </c>
      <c r="I8" s="74">
        <v>525</v>
      </c>
      <c r="J8" s="74">
        <v>63</v>
      </c>
      <c r="K8" s="74">
        <v>326</v>
      </c>
      <c r="L8" s="74">
        <v>99</v>
      </c>
      <c r="M8" s="74">
        <v>1843</v>
      </c>
      <c r="N8" s="74">
        <v>2</v>
      </c>
    </row>
    <row r="9" spans="1:20" s="84" customFormat="1" ht="13.5" x14ac:dyDescent="0.2">
      <c r="A9" s="11" t="s">
        <v>63</v>
      </c>
      <c r="B9" s="74">
        <v>217</v>
      </c>
      <c r="C9" s="74">
        <v>251</v>
      </c>
      <c r="D9" s="74">
        <v>25493</v>
      </c>
      <c r="E9" s="74">
        <v>490379</v>
      </c>
      <c r="F9" s="74" t="s">
        <v>11</v>
      </c>
      <c r="G9" s="11"/>
      <c r="H9" s="74">
        <v>156</v>
      </c>
      <c r="I9" s="74">
        <v>223</v>
      </c>
      <c r="J9" s="74">
        <v>26</v>
      </c>
      <c r="K9" s="74">
        <v>119</v>
      </c>
      <c r="L9" s="74">
        <v>73</v>
      </c>
      <c r="M9" s="74">
        <v>369</v>
      </c>
      <c r="N9" s="74">
        <v>4</v>
      </c>
    </row>
    <row r="10" spans="1:20" s="84" customFormat="1" ht="13.5" x14ac:dyDescent="0.2">
      <c r="A10" s="11" t="s">
        <v>64</v>
      </c>
      <c r="B10" s="74">
        <v>90</v>
      </c>
      <c r="C10" s="74">
        <v>92</v>
      </c>
      <c r="D10" s="74">
        <v>9372</v>
      </c>
      <c r="E10" s="74">
        <v>146030</v>
      </c>
      <c r="F10" s="74" t="s">
        <v>11</v>
      </c>
      <c r="G10" s="11"/>
      <c r="H10" s="74">
        <v>36</v>
      </c>
      <c r="I10" s="74">
        <v>62</v>
      </c>
      <c r="J10" s="74">
        <v>16</v>
      </c>
      <c r="K10" s="74">
        <v>21</v>
      </c>
      <c r="L10" s="74">
        <v>21</v>
      </c>
      <c r="M10" s="74">
        <v>124</v>
      </c>
      <c r="N10" s="74">
        <v>2</v>
      </c>
    </row>
    <row r="11" spans="1:20" s="84" customFormat="1" ht="13.5" x14ac:dyDescent="0.2">
      <c r="A11" s="153" t="s">
        <v>90</v>
      </c>
      <c r="B11" s="74">
        <v>90</v>
      </c>
      <c r="C11" s="74">
        <v>92</v>
      </c>
      <c r="D11" s="74">
        <v>9372</v>
      </c>
      <c r="E11" s="74">
        <v>146030</v>
      </c>
      <c r="F11" s="74" t="s">
        <v>11</v>
      </c>
      <c r="G11" s="11">
        <v>0</v>
      </c>
      <c r="H11" s="74">
        <v>29</v>
      </c>
      <c r="I11" s="74">
        <v>48</v>
      </c>
      <c r="J11" s="74">
        <v>16</v>
      </c>
      <c r="K11" s="74">
        <v>14</v>
      </c>
      <c r="L11" s="74">
        <v>14</v>
      </c>
      <c r="M11" s="74">
        <v>117</v>
      </c>
      <c r="N11" s="74">
        <v>2</v>
      </c>
    </row>
    <row r="12" spans="1:20" s="84" customFormat="1" ht="13.5" x14ac:dyDescent="0.2">
      <c r="A12" s="153" t="s">
        <v>86</v>
      </c>
      <c r="B12" s="74" t="s">
        <v>11</v>
      </c>
      <c r="C12" s="74" t="s">
        <v>11</v>
      </c>
      <c r="D12" s="74" t="s">
        <v>11</v>
      </c>
      <c r="E12" s="74" t="s">
        <v>11</v>
      </c>
      <c r="F12" s="74" t="s">
        <v>11</v>
      </c>
      <c r="G12" s="11">
        <v>0</v>
      </c>
      <c r="H12" s="74">
        <v>7</v>
      </c>
      <c r="I12" s="74">
        <v>14</v>
      </c>
      <c r="J12" s="74" t="s">
        <v>11</v>
      </c>
      <c r="K12" s="74">
        <v>7</v>
      </c>
      <c r="L12" s="74">
        <v>7</v>
      </c>
      <c r="M12" s="74">
        <v>7</v>
      </c>
      <c r="N12" s="74" t="s">
        <v>11</v>
      </c>
    </row>
    <row r="13" spans="1:20" s="84" customFormat="1" ht="3" customHeight="1" x14ac:dyDescent="0.2"/>
    <row r="14" spans="1:20" s="84" customFormat="1" ht="13.5" x14ac:dyDescent="0.2">
      <c r="A14" s="11" t="s">
        <v>27</v>
      </c>
      <c r="B14" s="74">
        <v>4922</v>
      </c>
      <c r="C14" s="74">
        <v>6944</v>
      </c>
      <c r="D14" s="74">
        <v>812797</v>
      </c>
      <c r="E14" s="74">
        <v>14019344</v>
      </c>
      <c r="F14" s="74">
        <v>4500</v>
      </c>
      <c r="G14" s="74"/>
      <c r="H14" s="74">
        <v>687</v>
      </c>
      <c r="I14" s="74">
        <v>982</v>
      </c>
      <c r="J14" s="74">
        <v>155</v>
      </c>
      <c r="K14" s="74">
        <v>537</v>
      </c>
      <c r="L14" s="74">
        <v>232</v>
      </c>
      <c r="M14" s="74">
        <v>5602</v>
      </c>
      <c r="N14" s="74">
        <v>7</v>
      </c>
    </row>
    <row r="15" spans="1:20" s="84" customFormat="1" ht="13.5" x14ac:dyDescent="0.2">
      <c r="A15" s="11" t="s">
        <v>28</v>
      </c>
      <c r="B15" s="74">
        <v>103</v>
      </c>
      <c r="C15" s="74">
        <v>147</v>
      </c>
      <c r="D15" s="74">
        <v>7903</v>
      </c>
      <c r="E15" s="74">
        <v>284667</v>
      </c>
      <c r="F15" s="74" t="s">
        <v>11</v>
      </c>
      <c r="G15" s="74"/>
      <c r="H15" s="74">
        <v>45</v>
      </c>
      <c r="I15" s="74">
        <v>66</v>
      </c>
      <c r="J15" s="74">
        <v>6</v>
      </c>
      <c r="K15" s="74">
        <v>27</v>
      </c>
      <c r="L15" s="74">
        <v>31</v>
      </c>
      <c r="M15" s="74">
        <v>145</v>
      </c>
      <c r="N15" s="74">
        <v>3</v>
      </c>
      <c r="S15" s="136"/>
      <c r="T15" s="137"/>
    </row>
    <row r="16" spans="1:20" s="84" customFormat="1" ht="3" customHeight="1" x14ac:dyDescent="0.2">
      <c r="A16" s="138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20" s="84" customFormat="1" ht="12.75" x14ac:dyDescent="0.2">
      <c r="A17" s="75" t="s">
        <v>57</v>
      </c>
      <c r="B17" s="92">
        <f>B14+B15</f>
        <v>5025</v>
      </c>
      <c r="C17" s="92">
        <f t="shared" ref="C17:L17" si="0">C14+C15</f>
        <v>7091</v>
      </c>
      <c r="D17" s="92">
        <f t="shared" si="0"/>
        <v>820700</v>
      </c>
      <c r="E17" s="92">
        <f t="shared" si="0"/>
        <v>14304011</v>
      </c>
      <c r="F17" s="92">
        <v>4500</v>
      </c>
      <c r="G17" s="92"/>
      <c r="H17" s="92">
        <f t="shared" si="0"/>
        <v>732</v>
      </c>
      <c r="I17" s="92">
        <f t="shared" si="0"/>
        <v>1048</v>
      </c>
      <c r="J17" s="92">
        <f t="shared" si="0"/>
        <v>161</v>
      </c>
      <c r="K17" s="92">
        <f t="shared" si="0"/>
        <v>564</v>
      </c>
      <c r="L17" s="92">
        <f t="shared" si="0"/>
        <v>263</v>
      </c>
      <c r="M17" s="92">
        <f>M14+M15</f>
        <v>5747</v>
      </c>
      <c r="N17" s="92">
        <f>N14+N15</f>
        <v>10</v>
      </c>
      <c r="S17" s="136"/>
      <c r="T17" s="137"/>
    </row>
    <row r="18" spans="1:20" s="27" customFormat="1" ht="13.5" x14ac:dyDescent="0.25">
      <c r="A18" s="180" t="s">
        <v>32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P18" s="84"/>
      <c r="Q18" s="84"/>
      <c r="R18" s="84"/>
      <c r="S18" s="84"/>
      <c r="T18" s="84"/>
    </row>
    <row r="19" spans="1:20" s="27" customFormat="1" ht="13.5" x14ac:dyDescent="0.25">
      <c r="A19" s="179" t="s">
        <v>93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P19" s="84"/>
      <c r="Q19" s="84"/>
      <c r="R19" s="84"/>
      <c r="S19" s="84"/>
      <c r="T19" s="84"/>
    </row>
    <row r="20" spans="1:20" s="27" customFormat="1" ht="12.75" x14ac:dyDescent="0.25">
      <c r="A20" s="179" t="s">
        <v>94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</row>
    <row r="21" spans="1:20" s="27" customFormat="1" ht="15.75" customHeight="1" x14ac:dyDescent="0.25">
      <c r="A21" s="179" t="s">
        <v>71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</row>
    <row r="22" spans="1:20" s="27" customFormat="1" ht="12.75" x14ac:dyDescent="0.25">
      <c r="A22" s="179" t="s">
        <v>49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</row>
    <row r="23" spans="1:20" s="27" customFormat="1" ht="12.75" x14ac:dyDescent="0.25">
      <c r="A23" s="179" t="s">
        <v>50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</row>
    <row r="24" spans="1:20" s="27" customFormat="1" ht="12.75" x14ac:dyDescent="0.25">
      <c r="A24" s="27" t="s">
        <v>99</v>
      </c>
    </row>
    <row r="34" spans="2:14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</sheetData>
  <mergeCells count="21">
    <mergeCell ref="A23:M23"/>
    <mergeCell ref="A1:O1"/>
    <mergeCell ref="A19:M19"/>
    <mergeCell ref="B3:F3"/>
    <mergeCell ref="H3:L3"/>
    <mergeCell ref="M3:N3"/>
    <mergeCell ref="L4:L5"/>
    <mergeCell ref="M4:M5"/>
    <mergeCell ref="N4:N5"/>
    <mergeCell ref="A18:M18"/>
    <mergeCell ref="B4:B5"/>
    <mergeCell ref="C4:C5"/>
    <mergeCell ref="D4:E4"/>
    <mergeCell ref="F4:F5"/>
    <mergeCell ref="H4:I4"/>
    <mergeCell ref="A21:M21"/>
    <mergeCell ref="A22:M22"/>
    <mergeCell ref="J4:J5"/>
    <mergeCell ref="K4:K5"/>
    <mergeCell ref="A20:M20"/>
    <mergeCell ref="A3:A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opLeftCell="A7" workbookViewId="0">
      <selection activeCell="A25" sqref="A25:XFD25"/>
    </sheetView>
  </sheetViews>
  <sheetFormatPr defaultColWidth="8.85546875" defaultRowHeight="15" x14ac:dyDescent="0.25"/>
  <cols>
    <col min="1" max="1" width="18.5703125" style="4" customWidth="1"/>
    <col min="2" max="7" width="8.7109375" style="4" customWidth="1"/>
    <col min="8" max="8" width="0.85546875" style="4" customWidth="1"/>
    <col min="9" max="9" width="8.7109375" style="4" customWidth="1"/>
    <col min="10" max="10" width="10.28515625" style="4" customWidth="1"/>
    <col min="11" max="11" width="0.85546875" style="4" customWidth="1"/>
    <col min="12" max="13" width="10.140625" style="4" customWidth="1"/>
    <col min="14" max="16384" width="8.85546875" style="4"/>
  </cols>
  <sheetData>
    <row r="1" spans="1:27" s="2" customFormat="1" ht="26.1" customHeight="1" x14ac:dyDescent="0.2">
      <c r="A1" s="165" t="s">
        <v>103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3"/>
      <c r="O1" s="3"/>
      <c r="P1" s="3"/>
      <c r="Q1" s="3"/>
    </row>
    <row r="2" spans="1:27" customFormat="1" ht="6" customHeight="1" x14ac:dyDescent="0.2">
      <c r="A2" s="1"/>
    </row>
    <row r="3" spans="1:27" x14ac:dyDescent="0.25">
      <c r="A3" s="163" t="s">
        <v>100</v>
      </c>
      <c r="B3" s="162" t="s">
        <v>35</v>
      </c>
      <c r="C3" s="162"/>
      <c r="D3" s="162"/>
      <c r="E3" s="162"/>
      <c r="F3" s="162"/>
      <c r="G3" s="162"/>
      <c r="I3" s="159" t="s">
        <v>51</v>
      </c>
      <c r="J3" s="159"/>
      <c r="K3" s="71"/>
      <c r="L3" s="162" t="s">
        <v>37</v>
      </c>
      <c r="M3" s="162"/>
    </row>
    <row r="4" spans="1:27" ht="21" customHeight="1" x14ac:dyDescent="0.25">
      <c r="A4" s="164"/>
      <c r="B4" s="193" t="s">
        <v>104</v>
      </c>
      <c r="C4" s="193" t="s">
        <v>52</v>
      </c>
      <c r="D4" s="191" t="s">
        <v>38</v>
      </c>
      <c r="E4" s="191"/>
      <c r="F4" s="191"/>
      <c r="G4" s="191"/>
      <c r="H4" s="72"/>
      <c r="I4" s="191" t="s">
        <v>105</v>
      </c>
      <c r="J4" s="191"/>
      <c r="K4" s="85"/>
      <c r="L4" s="196" t="s">
        <v>42</v>
      </c>
      <c r="M4" s="185" t="s">
        <v>43</v>
      </c>
    </row>
    <row r="5" spans="1:27" ht="27.75" customHeight="1" x14ac:dyDescent="0.25">
      <c r="A5" s="9" t="s">
        <v>70</v>
      </c>
      <c r="B5" s="200"/>
      <c r="C5" s="197"/>
      <c r="D5" s="86" t="s">
        <v>44</v>
      </c>
      <c r="E5" s="86" t="s">
        <v>58</v>
      </c>
      <c r="F5" s="86" t="s">
        <v>59</v>
      </c>
      <c r="G5" s="86" t="s">
        <v>60</v>
      </c>
      <c r="H5" s="87"/>
      <c r="I5" s="86" t="s">
        <v>47</v>
      </c>
      <c r="J5" s="86" t="s">
        <v>48</v>
      </c>
      <c r="K5" s="88"/>
      <c r="L5" s="197"/>
      <c r="M5" s="186"/>
    </row>
    <row r="6" spans="1:27" s="83" customFormat="1" ht="13.5" customHeight="1" x14ac:dyDescent="0.2">
      <c r="A6" s="11" t="s">
        <v>62</v>
      </c>
      <c r="B6" s="74">
        <v>11685</v>
      </c>
      <c r="C6" s="74">
        <v>11914</v>
      </c>
      <c r="D6" s="74" t="s">
        <v>61</v>
      </c>
      <c r="E6" s="74" t="s">
        <v>11</v>
      </c>
      <c r="F6" s="74" t="s">
        <v>61</v>
      </c>
      <c r="G6" s="74">
        <v>4127</v>
      </c>
      <c r="H6" s="74"/>
      <c r="I6" s="74">
        <v>1223</v>
      </c>
      <c r="J6" s="74">
        <v>2146</v>
      </c>
      <c r="K6" s="74"/>
      <c r="L6" s="74">
        <v>12480</v>
      </c>
      <c r="M6" s="74">
        <v>428</v>
      </c>
    </row>
    <row r="7" spans="1:27" s="83" customFormat="1" ht="13.5" customHeight="1" x14ac:dyDescent="0.2">
      <c r="A7" s="153" t="s">
        <v>83</v>
      </c>
      <c r="B7" s="74">
        <v>4988</v>
      </c>
      <c r="C7" s="74">
        <v>5086</v>
      </c>
      <c r="D7" s="74" t="s">
        <v>61</v>
      </c>
      <c r="E7" s="74" t="s">
        <v>11</v>
      </c>
      <c r="F7" s="74" t="s">
        <v>61</v>
      </c>
      <c r="G7" s="74">
        <v>4127</v>
      </c>
      <c r="H7" s="74">
        <v>0</v>
      </c>
      <c r="I7" s="74">
        <v>553</v>
      </c>
      <c r="J7" s="74">
        <v>1044</v>
      </c>
      <c r="K7" s="74">
        <v>0</v>
      </c>
      <c r="L7" s="74">
        <v>5254</v>
      </c>
      <c r="M7" s="74">
        <v>287</v>
      </c>
      <c r="N7" s="139"/>
    </row>
    <row r="8" spans="1:27" s="83" customFormat="1" ht="13.5" customHeight="1" x14ac:dyDescent="0.2">
      <c r="A8" s="153" t="s">
        <v>84</v>
      </c>
      <c r="B8" s="74">
        <v>6697</v>
      </c>
      <c r="C8" s="74">
        <v>6828</v>
      </c>
      <c r="D8" s="74" t="s">
        <v>61</v>
      </c>
      <c r="E8" s="74" t="s">
        <v>11</v>
      </c>
      <c r="F8" s="74" t="s">
        <v>61</v>
      </c>
      <c r="G8" s="74" t="s">
        <v>11</v>
      </c>
      <c r="H8" s="74">
        <v>0</v>
      </c>
      <c r="I8" s="74">
        <v>670</v>
      </c>
      <c r="J8" s="74">
        <v>1102</v>
      </c>
      <c r="K8" s="74">
        <v>0</v>
      </c>
      <c r="L8" s="74">
        <v>7226</v>
      </c>
      <c r="M8" s="74">
        <v>141</v>
      </c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</row>
    <row r="9" spans="1:27" s="83" customFormat="1" ht="13.5" customHeight="1" x14ac:dyDescent="0.2">
      <c r="A9" s="11" t="s">
        <v>63</v>
      </c>
      <c r="B9" s="74">
        <v>1624</v>
      </c>
      <c r="C9" s="74">
        <v>1633</v>
      </c>
      <c r="D9" s="74" t="s">
        <v>61</v>
      </c>
      <c r="E9" s="74">
        <v>55992</v>
      </c>
      <c r="F9" s="74" t="s">
        <v>61</v>
      </c>
      <c r="G9" s="74">
        <v>64</v>
      </c>
      <c r="H9" s="74"/>
      <c r="I9" s="74">
        <v>50</v>
      </c>
      <c r="J9" s="74">
        <v>99</v>
      </c>
      <c r="K9" s="74"/>
      <c r="L9" s="74">
        <v>1654</v>
      </c>
      <c r="M9" s="74">
        <v>20</v>
      </c>
    </row>
    <row r="10" spans="1:27" s="83" customFormat="1" ht="13.5" customHeight="1" x14ac:dyDescent="0.2">
      <c r="A10" s="11" t="s">
        <v>64</v>
      </c>
      <c r="B10" s="74">
        <v>14267</v>
      </c>
      <c r="C10" s="74">
        <v>14351</v>
      </c>
      <c r="D10" s="74" t="s">
        <v>61</v>
      </c>
      <c r="E10" s="74">
        <v>235044</v>
      </c>
      <c r="F10" s="74" t="s">
        <v>61</v>
      </c>
      <c r="G10" s="74">
        <v>2268</v>
      </c>
      <c r="H10" s="74"/>
      <c r="I10" s="74">
        <v>295</v>
      </c>
      <c r="J10" s="74">
        <v>490</v>
      </c>
      <c r="K10" s="74"/>
      <c r="L10" s="74">
        <v>14378</v>
      </c>
      <c r="M10" s="74">
        <v>184</v>
      </c>
    </row>
    <row r="11" spans="1:27" s="83" customFormat="1" ht="13.5" customHeight="1" x14ac:dyDescent="0.2">
      <c r="A11" s="153" t="s">
        <v>90</v>
      </c>
      <c r="B11" s="74">
        <v>1214</v>
      </c>
      <c r="C11" s="74">
        <v>1224</v>
      </c>
      <c r="D11" s="74" t="s">
        <v>61</v>
      </c>
      <c r="E11" s="74">
        <v>235044</v>
      </c>
      <c r="F11" s="74" t="s">
        <v>61</v>
      </c>
      <c r="G11" s="74">
        <v>1653</v>
      </c>
      <c r="H11" s="74">
        <v>0</v>
      </c>
      <c r="I11" s="74">
        <v>154</v>
      </c>
      <c r="J11" s="74">
        <v>294</v>
      </c>
      <c r="K11" s="74">
        <v>0</v>
      </c>
      <c r="L11" s="74">
        <v>1261</v>
      </c>
      <c r="M11" s="74">
        <v>107</v>
      </c>
    </row>
    <row r="12" spans="1:27" s="83" customFormat="1" ht="13.5" x14ac:dyDescent="0.2">
      <c r="A12" s="153" t="s">
        <v>86</v>
      </c>
      <c r="B12" s="74">
        <v>13053</v>
      </c>
      <c r="C12" s="74">
        <v>13127</v>
      </c>
      <c r="D12" s="74" t="s">
        <v>61</v>
      </c>
      <c r="E12" s="74" t="s">
        <v>11</v>
      </c>
      <c r="F12" s="74" t="s">
        <v>61</v>
      </c>
      <c r="G12" s="74">
        <v>615</v>
      </c>
      <c r="H12" s="74">
        <v>0</v>
      </c>
      <c r="I12" s="74">
        <v>141</v>
      </c>
      <c r="J12" s="74">
        <v>196</v>
      </c>
      <c r="K12" s="74">
        <v>0</v>
      </c>
      <c r="L12" s="74">
        <v>13117</v>
      </c>
      <c r="M12" s="74">
        <v>77</v>
      </c>
    </row>
    <row r="13" spans="1:27" s="83" customFormat="1" ht="3" customHeight="1" x14ac:dyDescent="0.2">
      <c r="A13" s="156"/>
      <c r="B13" s="74"/>
      <c r="C13" s="74"/>
      <c r="D13" s="74" t="s">
        <v>61</v>
      </c>
      <c r="E13" s="74"/>
      <c r="F13" s="74" t="s">
        <v>61</v>
      </c>
      <c r="G13" s="74"/>
      <c r="H13" s="74"/>
      <c r="I13" s="74"/>
      <c r="J13" s="74"/>
      <c r="K13" s="74"/>
      <c r="L13" s="74"/>
      <c r="M13" s="74"/>
    </row>
    <row r="14" spans="1:27" s="83" customFormat="1" ht="13.5" customHeight="1" x14ac:dyDescent="0.2">
      <c r="A14" s="11" t="s">
        <v>27</v>
      </c>
      <c r="B14" s="74">
        <v>26726</v>
      </c>
      <c r="C14" s="74">
        <v>27031</v>
      </c>
      <c r="D14" s="74" t="s">
        <v>61</v>
      </c>
      <c r="E14" s="74">
        <v>249480</v>
      </c>
      <c r="F14" s="74" t="s">
        <v>61</v>
      </c>
      <c r="G14" s="74">
        <v>4920</v>
      </c>
      <c r="H14" s="74"/>
      <c r="I14" s="74">
        <v>1460</v>
      </c>
      <c r="J14" s="74">
        <v>2560</v>
      </c>
      <c r="K14" s="74"/>
      <c r="L14" s="74">
        <v>27601</v>
      </c>
      <c r="M14" s="74">
        <v>585</v>
      </c>
    </row>
    <row r="15" spans="1:27" s="141" customFormat="1" ht="13.5" customHeight="1" x14ac:dyDescent="0.2">
      <c r="A15" s="130" t="s">
        <v>28</v>
      </c>
      <c r="B15" s="74">
        <v>850</v>
      </c>
      <c r="C15" s="74">
        <v>867</v>
      </c>
      <c r="D15" s="74" t="s">
        <v>61</v>
      </c>
      <c r="E15" s="74">
        <v>41556</v>
      </c>
      <c r="F15" s="74" t="s">
        <v>61</v>
      </c>
      <c r="G15" s="74">
        <v>1539</v>
      </c>
      <c r="H15" s="74"/>
      <c r="I15" s="74">
        <v>108</v>
      </c>
      <c r="J15" s="74">
        <v>175</v>
      </c>
      <c r="K15" s="74"/>
      <c r="L15" s="74">
        <v>911</v>
      </c>
      <c r="M15" s="74">
        <v>47</v>
      </c>
    </row>
    <row r="16" spans="1:27" s="84" customFormat="1" ht="3" customHeight="1" x14ac:dyDescent="0.2">
      <c r="A16" s="142"/>
      <c r="B16" s="140"/>
      <c r="C16" s="140"/>
      <c r="D16" s="140" t="s">
        <v>61</v>
      </c>
      <c r="E16" s="140"/>
      <c r="F16" s="140" t="s">
        <v>61</v>
      </c>
      <c r="G16" s="143"/>
      <c r="H16" s="143"/>
      <c r="I16" s="143"/>
      <c r="J16" s="143"/>
      <c r="K16" s="143"/>
      <c r="L16" s="143"/>
      <c r="M16" s="143"/>
    </row>
    <row r="17" spans="1:13" s="80" customFormat="1" ht="12.75" customHeight="1" x14ac:dyDescent="0.2">
      <c r="A17" s="75" t="s">
        <v>29</v>
      </c>
      <c r="B17" s="92">
        <f>B14+B15</f>
        <v>27576</v>
      </c>
      <c r="C17" s="92">
        <f>C14+C15</f>
        <v>27898</v>
      </c>
      <c r="D17" s="65" t="s">
        <v>61</v>
      </c>
      <c r="E17" s="65">
        <f>E14+E15</f>
        <v>291036</v>
      </c>
      <c r="F17" s="65" t="s">
        <v>61</v>
      </c>
      <c r="G17" s="65">
        <f>G14+G15</f>
        <v>6459</v>
      </c>
      <c r="H17" s="65">
        <f>H14+H15</f>
        <v>0</v>
      </c>
      <c r="I17" s="65">
        <f>I14+I15</f>
        <v>1568</v>
      </c>
      <c r="J17" s="65">
        <f>J14+J15</f>
        <v>2735</v>
      </c>
      <c r="K17" s="65">
        <f>K14+K15</f>
        <v>0</v>
      </c>
      <c r="L17" s="65">
        <f>L14+L15</f>
        <v>28512</v>
      </c>
      <c r="M17" s="144">
        <f>M14+M15</f>
        <v>632</v>
      </c>
    </row>
    <row r="18" spans="1:13" s="84" customFormat="1" ht="4.5" customHeight="1" x14ac:dyDescent="0.2">
      <c r="A18" s="89"/>
      <c r="B18" s="77"/>
      <c r="C18" s="77"/>
      <c r="D18" s="77"/>
      <c r="E18" s="77"/>
      <c r="F18" s="77"/>
      <c r="G18" s="77"/>
      <c r="H18" s="90"/>
      <c r="I18" s="77"/>
      <c r="J18" s="77"/>
      <c r="K18" s="77"/>
      <c r="L18" s="77"/>
      <c r="M18" s="77"/>
    </row>
    <row r="19" spans="1:13" s="28" customFormat="1" ht="12.75" x14ac:dyDescent="0.25">
      <c r="A19" s="198" t="s">
        <v>32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</row>
    <row r="20" spans="1:13" s="28" customFormat="1" ht="12.75" x14ac:dyDescent="0.25">
      <c r="A20" s="199" t="s">
        <v>93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</row>
    <row r="21" spans="1:13" s="28" customFormat="1" ht="12.75" x14ac:dyDescent="0.25">
      <c r="A21" s="199" t="s">
        <v>94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</row>
    <row r="22" spans="1:13" s="27" customFormat="1" ht="15.75" customHeight="1" x14ac:dyDescent="0.25">
      <c r="A22" s="179" t="s">
        <v>71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</row>
    <row r="23" spans="1:13" s="27" customFormat="1" ht="12.75" x14ac:dyDescent="0.25">
      <c r="A23" s="179" t="s">
        <v>49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</row>
    <row r="24" spans="1:13" s="27" customFormat="1" ht="12.75" x14ac:dyDescent="0.25">
      <c r="A24" s="179" t="s">
        <v>50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</row>
    <row r="25" spans="1:13" x14ac:dyDescent="0.25">
      <c r="A25" s="94" t="s">
        <v>65</v>
      </c>
    </row>
    <row r="36" spans="2:15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</sheetData>
  <mergeCells count="17">
    <mergeCell ref="I4:J4"/>
    <mergeCell ref="A3:A4"/>
    <mergeCell ref="A22:K22"/>
    <mergeCell ref="A23:K23"/>
    <mergeCell ref="A24:K24"/>
    <mergeCell ref="A1:M1"/>
    <mergeCell ref="L4:L5"/>
    <mergeCell ref="M4:M5"/>
    <mergeCell ref="A19:M19"/>
    <mergeCell ref="A20:M20"/>
    <mergeCell ref="A21:M21"/>
    <mergeCell ref="B3:G3"/>
    <mergeCell ref="I3:J3"/>
    <mergeCell ref="L3:M3"/>
    <mergeCell ref="B4:B5"/>
    <mergeCell ref="C4:C5"/>
    <mergeCell ref="D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4" zoomScaleNormal="100" workbookViewId="0">
      <selection activeCell="N10" sqref="N10"/>
    </sheetView>
  </sheetViews>
  <sheetFormatPr defaultColWidth="8.85546875" defaultRowHeight="15" x14ac:dyDescent="0.25"/>
  <cols>
    <col min="1" max="1" width="20.85546875" style="4" customWidth="1"/>
    <col min="2" max="3" width="8.7109375" style="4" customWidth="1"/>
    <col min="4" max="4" width="0.85546875" style="4" customWidth="1"/>
    <col min="5" max="5" width="8.7109375" style="4" customWidth="1"/>
    <col min="6" max="6" width="9.85546875" style="4" customWidth="1"/>
    <col min="7" max="7" width="0.85546875" style="4" customWidth="1"/>
    <col min="8" max="9" width="8.7109375" style="4" customWidth="1"/>
    <col min="10" max="16384" width="8.85546875" style="4"/>
  </cols>
  <sheetData>
    <row r="1" spans="1:17" s="2" customFormat="1" ht="12.75" x14ac:dyDescent="0.2">
      <c r="A1" s="98" t="s">
        <v>106</v>
      </c>
    </row>
    <row r="2" spans="1:17" s="2" customFormat="1" ht="12.75" x14ac:dyDescent="0.2">
      <c r="A2" s="201" t="s">
        <v>72</v>
      </c>
      <c r="B2" s="202"/>
      <c r="C2" s="202"/>
      <c r="D2" s="202"/>
      <c r="E2" s="202"/>
      <c r="F2" s="202"/>
      <c r="G2" s="202"/>
      <c r="H2" s="202"/>
      <c r="I2" s="202"/>
    </row>
    <row r="3" spans="1:17" x14ac:dyDescent="0.25">
      <c r="A3" s="96"/>
    </row>
    <row r="4" spans="1:17" x14ac:dyDescent="0.25">
      <c r="A4" s="163" t="s">
        <v>100</v>
      </c>
      <c r="B4" s="159" t="s">
        <v>66</v>
      </c>
      <c r="C4" s="159"/>
      <c r="D4" s="71"/>
      <c r="E4" s="159" t="s">
        <v>67</v>
      </c>
      <c r="F4" s="159"/>
      <c r="G4" s="71"/>
      <c r="H4" s="159" t="s">
        <v>68</v>
      </c>
      <c r="I4" s="159"/>
    </row>
    <row r="5" spans="1:17" x14ac:dyDescent="0.25">
      <c r="A5" s="164"/>
      <c r="B5" s="193" t="s">
        <v>107</v>
      </c>
      <c r="C5" s="193" t="s">
        <v>14</v>
      </c>
      <c r="D5" s="8"/>
      <c r="E5" s="204" t="s">
        <v>109</v>
      </c>
      <c r="F5" s="204" t="s">
        <v>69</v>
      </c>
      <c r="G5" s="8"/>
      <c r="H5" s="193" t="s">
        <v>42</v>
      </c>
      <c r="I5" s="195" t="s">
        <v>43</v>
      </c>
      <c r="K5" s="95"/>
    </row>
    <row r="6" spans="1:17" ht="27" customHeight="1" x14ac:dyDescent="0.25">
      <c r="A6" s="9" t="s">
        <v>111</v>
      </c>
      <c r="B6" s="200"/>
      <c r="C6" s="194"/>
      <c r="D6" s="10"/>
      <c r="E6" s="194"/>
      <c r="F6" s="194"/>
      <c r="G6" s="88"/>
      <c r="H6" s="194"/>
      <c r="I6" s="200"/>
    </row>
    <row r="7" spans="1:17" s="80" customFormat="1" ht="13.5" x14ac:dyDescent="0.2">
      <c r="A7" s="11" t="s">
        <v>62</v>
      </c>
      <c r="B7" s="74">
        <v>14105</v>
      </c>
      <c r="C7" s="97">
        <v>53842.387900000002</v>
      </c>
      <c r="D7" s="74"/>
      <c r="E7" s="74">
        <v>624</v>
      </c>
      <c r="F7" s="74">
        <v>669</v>
      </c>
      <c r="G7" s="74"/>
      <c r="H7" s="74">
        <v>14287</v>
      </c>
      <c r="I7" s="74">
        <v>442</v>
      </c>
      <c r="J7" s="81"/>
    </row>
    <row r="8" spans="1:17" s="80" customFormat="1" ht="13.5" x14ac:dyDescent="0.2">
      <c r="A8" s="153" t="s">
        <v>83</v>
      </c>
      <c r="B8" s="74">
        <v>2330</v>
      </c>
      <c r="C8" s="97">
        <v>12848.195299999999</v>
      </c>
      <c r="D8" s="74">
        <v>0</v>
      </c>
      <c r="E8" s="74">
        <v>166</v>
      </c>
      <c r="F8" s="74">
        <v>169</v>
      </c>
      <c r="G8" s="74">
        <v>0</v>
      </c>
      <c r="H8" s="74">
        <v>2402</v>
      </c>
      <c r="I8" s="74">
        <v>94</v>
      </c>
      <c r="J8" s="81"/>
      <c r="K8" s="81"/>
      <c r="L8" s="81"/>
      <c r="M8" s="81"/>
      <c r="N8" s="81"/>
      <c r="O8" s="81"/>
      <c r="P8" s="81"/>
      <c r="Q8" s="81"/>
    </row>
    <row r="9" spans="1:17" s="80" customFormat="1" ht="13.5" x14ac:dyDescent="0.2">
      <c r="A9" s="153" t="s">
        <v>84</v>
      </c>
      <c r="B9" s="74">
        <v>11775</v>
      </c>
      <c r="C9" s="97">
        <v>40994.192600000002</v>
      </c>
      <c r="D9" s="74">
        <v>0</v>
      </c>
      <c r="E9" s="74">
        <v>458</v>
      </c>
      <c r="F9" s="74">
        <v>500</v>
      </c>
      <c r="G9" s="74">
        <v>0</v>
      </c>
      <c r="H9" s="74">
        <v>11885</v>
      </c>
      <c r="I9" s="74">
        <v>348</v>
      </c>
      <c r="J9" s="81"/>
    </row>
    <row r="10" spans="1:17" s="80" customFormat="1" ht="13.5" x14ac:dyDescent="0.2">
      <c r="A10" s="11" t="s">
        <v>63</v>
      </c>
      <c r="B10" s="74">
        <v>706</v>
      </c>
      <c r="C10" s="97">
        <v>4172.3028000000004</v>
      </c>
      <c r="D10" s="74"/>
      <c r="E10" s="74">
        <v>173</v>
      </c>
      <c r="F10" s="74">
        <v>173</v>
      </c>
      <c r="G10" s="74"/>
      <c r="H10" s="74">
        <v>792</v>
      </c>
      <c r="I10" s="74">
        <v>87</v>
      </c>
      <c r="J10" s="81"/>
    </row>
    <row r="11" spans="1:17" s="80" customFormat="1" ht="13.5" x14ac:dyDescent="0.2">
      <c r="A11" s="11" t="s">
        <v>64</v>
      </c>
      <c r="B11" s="74">
        <v>4071</v>
      </c>
      <c r="C11" s="97">
        <v>33232.109299999996</v>
      </c>
      <c r="D11" s="74"/>
      <c r="E11" s="74">
        <v>730</v>
      </c>
      <c r="F11" s="74">
        <v>744</v>
      </c>
      <c r="G11" s="74"/>
      <c r="H11" s="74">
        <v>4380</v>
      </c>
      <c r="I11" s="74">
        <v>421</v>
      </c>
      <c r="J11" s="81"/>
    </row>
    <row r="12" spans="1:17" s="80" customFormat="1" ht="13.5" x14ac:dyDescent="0.2">
      <c r="A12" s="153" t="s">
        <v>90</v>
      </c>
      <c r="B12" s="74">
        <v>2151</v>
      </c>
      <c r="C12" s="97">
        <v>21188.555699999997</v>
      </c>
      <c r="D12" s="74">
        <v>0</v>
      </c>
      <c r="E12" s="74">
        <v>508</v>
      </c>
      <c r="F12" s="74">
        <v>517</v>
      </c>
      <c r="G12" s="74">
        <v>0</v>
      </c>
      <c r="H12" s="74">
        <v>2359</v>
      </c>
      <c r="I12" s="74">
        <v>300</v>
      </c>
      <c r="J12" s="81"/>
    </row>
    <row r="13" spans="1:17" s="80" customFormat="1" ht="13.5" x14ac:dyDescent="0.2">
      <c r="A13" s="153" t="s">
        <v>86</v>
      </c>
      <c r="B13" s="74">
        <v>1920</v>
      </c>
      <c r="C13" s="97">
        <v>12043.553599999999</v>
      </c>
      <c r="D13" s="74">
        <v>0</v>
      </c>
      <c r="E13" s="74">
        <v>222</v>
      </c>
      <c r="F13" s="74">
        <v>227</v>
      </c>
      <c r="G13" s="74">
        <v>0</v>
      </c>
      <c r="H13" s="74">
        <v>2021</v>
      </c>
      <c r="I13" s="74">
        <v>121</v>
      </c>
      <c r="J13" s="81"/>
    </row>
    <row r="14" spans="1:17" s="80" customFormat="1" ht="3" customHeight="1" x14ac:dyDescent="0.2">
      <c r="A14" s="11"/>
      <c r="B14" s="74"/>
      <c r="C14" s="97"/>
      <c r="D14" s="74"/>
      <c r="E14" s="74"/>
      <c r="F14" s="74"/>
      <c r="G14" s="74"/>
      <c r="H14" s="74"/>
      <c r="I14" s="74"/>
      <c r="J14" s="81"/>
    </row>
    <row r="15" spans="1:17" s="80" customFormat="1" ht="13.5" x14ac:dyDescent="0.2">
      <c r="A15" s="11" t="s">
        <v>27</v>
      </c>
      <c r="B15" s="74">
        <v>15814</v>
      </c>
      <c r="C15" s="97">
        <v>78196.159899999999</v>
      </c>
      <c r="D15" s="74"/>
      <c r="E15" s="74">
        <v>1366</v>
      </c>
      <c r="F15" s="74">
        <v>1424</v>
      </c>
      <c r="G15" s="74"/>
      <c r="H15" s="74">
        <v>16330</v>
      </c>
      <c r="I15" s="74">
        <v>850</v>
      </c>
      <c r="J15" s="81"/>
    </row>
    <row r="16" spans="1:17" s="80" customFormat="1" ht="13.5" x14ac:dyDescent="0.2">
      <c r="A16" s="11" t="s">
        <v>28</v>
      </c>
      <c r="B16" s="74">
        <v>3068</v>
      </c>
      <c r="C16" s="97">
        <v>13050.640100000001</v>
      </c>
      <c r="D16" s="74"/>
      <c r="E16" s="74">
        <v>161</v>
      </c>
      <c r="F16" s="74">
        <v>162</v>
      </c>
      <c r="G16" s="74"/>
      <c r="H16" s="74">
        <v>3129</v>
      </c>
      <c r="I16" s="74">
        <v>100</v>
      </c>
      <c r="J16" s="81"/>
    </row>
    <row r="17" spans="1:21" s="80" customFormat="1" ht="3" customHeight="1" x14ac:dyDescent="0.2">
      <c r="A17" s="82"/>
      <c r="B17" s="82"/>
      <c r="C17" s="82"/>
      <c r="D17" s="82"/>
      <c r="E17" s="82"/>
      <c r="F17" s="82"/>
      <c r="G17" s="82"/>
      <c r="H17" s="82"/>
      <c r="I17" s="82"/>
      <c r="J17" s="81"/>
    </row>
    <row r="18" spans="1:21" s="80" customFormat="1" ht="12.75" x14ac:dyDescent="0.2">
      <c r="A18" s="75" t="s">
        <v>57</v>
      </c>
      <c r="B18" s="76">
        <f>B15+B16</f>
        <v>18882</v>
      </c>
      <c r="C18" s="99">
        <f t="shared" ref="C18:I18" si="0">C15+C16</f>
        <v>91246.8</v>
      </c>
      <c r="D18" s="76">
        <f t="shared" si="0"/>
        <v>0</v>
      </c>
      <c r="E18" s="76">
        <f t="shared" si="0"/>
        <v>1527</v>
      </c>
      <c r="F18" s="76">
        <f t="shared" si="0"/>
        <v>1586</v>
      </c>
      <c r="G18" s="76">
        <f t="shared" si="0"/>
        <v>0</v>
      </c>
      <c r="H18" s="76">
        <f t="shared" si="0"/>
        <v>19459</v>
      </c>
      <c r="I18" s="76">
        <f t="shared" si="0"/>
        <v>950</v>
      </c>
      <c r="J18" s="81"/>
    </row>
    <row r="19" spans="1:21" s="104" customFormat="1" ht="6" customHeight="1" x14ac:dyDescent="0.2">
      <c r="A19" s="100"/>
      <c r="B19" s="101"/>
      <c r="C19" s="102"/>
      <c r="D19" s="103"/>
      <c r="E19" s="103"/>
      <c r="F19" s="101"/>
      <c r="G19" s="103"/>
      <c r="H19" s="103"/>
      <c r="I19" s="103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</row>
    <row r="20" spans="1:21" s="30" customFormat="1" ht="12.75" x14ac:dyDescent="0.25">
      <c r="A20" s="205" t="s">
        <v>32</v>
      </c>
      <c r="B20" s="205"/>
      <c r="C20" s="205"/>
      <c r="D20" s="205"/>
      <c r="E20" s="205"/>
      <c r="F20" s="205"/>
      <c r="G20" s="205"/>
      <c r="H20" s="205"/>
      <c r="I20" s="205"/>
    </row>
    <row r="21" spans="1:21" s="30" customFormat="1" ht="12.75" x14ac:dyDescent="0.25">
      <c r="A21" s="203" t="s">
        <v>108</v>
      </c>
      <c r="B21" s="203"/>
      <c r="C21" s="203"/>
      <c r="D21" s="203"/>
      <c r="E21" s="203"/>
      <c r="F21" s="203"/>
      <c r="G21" s="203"/>
      <c r="H21" s="203"/>
      <c r="I21" s="203"/>
    </row>
    <row r="22" spans="1:21" s="30" customFormat="1" ht="12.75" x14ac:dyDescent="0.25">
      <c r="A22" s="203" t="s">
        <v>110</v>
      </c>
      <c r="B22" s="203"/>
      <c r="C22" s="203"/>
      <c r="D22" s="203"/>
      <c r="E22" s="203"/>
      <c r="F22" s="203"/>
      <c r="G22" s="203"/>
      <c r="H22" s="203"/>
      <c r="I22" s="203"/>
    </row>
    <row r="23" spans="1:21" s="30" customFormat="1" ht="12.75" x14ac:dyDescent="0.25">
      <c r="A23" s="203" t="s">
        <v>49</v>
      </c>
      <c r="B23" s="203"/>
      <c r="C23" s="203"/>
      <c r="D23" s="203"/>
      <c r="E23" s="203"/>
      <c r="F23" s="203"/>
      <c r="G23" s="203"/>
      <c r="H23" s="203"/>
      <c r="I23" s="203"/>
    </row>
    <row r="24" spans="1:21" s="30" customFormat="1" ht="12.75" x14ac:dyDescent="0.25">
      <c r="A24" s="203" t="s">
        <v>50</v>
      </c>
      <c r="B24" s="203"/>
      <c r="C24" s="203"/>
      <c r="D24" s="203"/>
      <c r="E24" s="203"/>
      <c r="F24" s="203"/>
      <c r="G24" s="203"/>
      <c r="H24" s="203"/>
      <c r="I24" s="203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</sheetData>
  <mergeCells count="16">
    <mergeCell ref="A24:I24"/>
    <mergeCell ref="A20:I20"/>
    <mergeCell ref="A21:I21"/>
    <mergeCell ref="H5:H6"/>
    <mergeCell ref="I5:I6"/>
    <mergeCell ref="A2:I2"/>
    <mergeCell ref="A22:I22"/>
    <mergeCell ref="A23:I23"/>
    <mergeCell ref="B4:C4"/>
    <mergeCell ref="E4:F4"/>
    <mergeCell ref="H4:I4"/>
    <mergeCell ref="B5:B6"/>
    <mergeCell ref="C5:C6"/>
    <mergeCell ref="E5:E6"/>
    <mergeCell ref="F5:F6"/>
    <mergeCell ref="A4:A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12" sqref="A12:A13"/>
    </sheetView>
  </sheetViews>
  <sheetFormatPr defaultColWidth="8.85546875" defaultRowHeight="15" x14ac:dyDescent="0.25"/>
  <cols>
    <col min="1" max="1" width="18.42578125" style="4" customWidth="1"/>
    <col min="2" max="2" width="8.7109375" style="4" customWidth="1"/>
    <col min="3" max="3" width="14.5703125" style="4" bestFit="1" customWidth="1"/>
    <col min="4" max="4" width="0.85546875" style="4" customWidth="1"/>
    <col min="5" max="7" width="8.7109375" style="4" customWidth="1"/>
    <col min="8" max="8" width="9.85546875" style="4" customWidth="1"/>
    <col min="9" max="9" width="0.85546875" style="4" customWidth="1"/>
    <col min="10" max="10" width="8.7109375" style="4" customWidth="1"/>
    <col min="11" max="16384" width="8.85546875" style="4"/>
  </cols>
  <sheetData>
    <row r="1" spans="1:11" s="106" customFormat="1" ht="12.75" x14ac:dyDescent="0.2">
      <c r="A1" s="207" t="s">
        <v>112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s="106" customFormat="1" ht="12.75" x14ac:dyDescent="0.2">
      <c r="A2" s="201" t="s">
        <v>72</v>
      </c>
      <c r="B2" s="201"/>
      <c r="C2" s="201"/>
      <c r="D2" s="201"/>
      <c r="E2" s="201"/>
      <c r="F2" s="201"/>
      <c r="G2" s="201"/>
      <c r="H2" s="201"/>
      <c r="I2" s="201"/>
    </row>
    <row r="3" spans="1:11" s="104" customFormat="1" ht="6" customHeight="1" x14ac:dyDescent="0.2">
      <c r="A3" s="107"/>
    </row>
    <row r="4" spans="1:11" x14ac:dyDescent="0.25">
      <c r="A4" s="163" t="s">
        <v>100</v>
      </c>
      <c r="B4" s="159" t="s">
        <v>35</v>
      </c>
      <c r="C4" s="159"/>
      <c r="D4" s="71"/>
      <c r="E4" s="159" t="s">
        <v>51</v>
      </c>
      <c r="F4" s="159"/>
      <c r="G4" s="159"/>
      <c r="H4" s="159"/>
      <c r="I4" s="71"/>
      <c r="J4" s="159" t="s">
        <v>68</v>
      </c>
      <c r="K4" s="159"/>
    </row>
    <row r="5" spans="1:11" ht="27.75" customHeight="1" x14ac:dyDescent="0.25">
      <c r="A5" s="164"/>
      <c r="B5" s="193" t="s">
        <v>113</v>
      </c>
      <c r="C5" s="193" t="s">
        <v>73</v>
      </c>
      <c r="D5" s="8"/>
      <c r="E5" s="159" t="s">
        <v>114</v>
      </c>
      <c r="F5" s="159"/>
      <c r="G5" s="208" t="s">
        <v>74</v>
      </c>
      <c r="H5" s="208" t="s">
        <v>75</v>
      </c>
      <c r="I5" s="85"/>
      <c r="J5" s="193" t="s">
        <v>0</v>
      </c>
      <c r="K5" s="185" t="s">
        <v>43</v>
      </c>
    </row>
    <row r="6" spans="1:11" ht="18.75" customHeight="1" x14ac:dyDescent="0.25">
      <c r="A6" s="9" t="s">
        <v>115</v>
      </c>
      <c r="B6" s="194"/>
      <c r="C6" s="194"/>
      <c r="D6" s="10"/>
      <c r="E6" s="10" t="s">
        <v>76</v>
      </c>
      <c r="F6" s="10" t="s">
        <v>69</v>
      </c>
      <c r="G6" s="209"/>
      <c r="H6" s="209"/>
      <c r="I6" s="73"/>
      <c r="J6" s="194"/>
      <c r="K6" s="206"/>
    </row>
    <row r="7" spans="1:11" x14ac:dyDescent="0.25">
      <c r="A7" s="11" t="s">
        <v>62</v>
      </c>
      <c r="B7" s="74">
        <v>2048</v>
      </c>
      <c r="C7" s="97">
        <v>1734.7657999999999</v>
      </c>
      <c r="D7" s="74"/>
      <c r="E7" s="74">
        <v>234</v>
      </c>
      <c r="F7" s="74">
        <v>370</v>
      </c>
      <c r="G7" s="74">
        <v>149</v>
      </c>
      <c r="H7" s="74">
        <v>212</v>
      </c>
      <c r="I7" s="74"/>
      <c r="J7" s="74">
        <v>2142</v>
      </c>
      <c r="K7" s="74">
        <v>140</v>
      </c>
    </row>
    <row r="8" spans="1:11" x14ac:dyDescent="0.25">
      <c r="A8" s="153" t="s">
        <v>83</v>
      </c>
      <c r="B8" s="74">
        <v>1232</v>
      </c>
      <c r="C8" s="97">
        <v>629.06380000000001</v>
      </c>
      <c r="D8" s="74">
        <v>0</v>
      </c>
      <c r="E8" s="74">
        <v>149</v>
      </c>
      <c r="F8" s="74">
        <v>229</v>
      </c>
      <c r="G8" s="74">
        <v>94</v>
      </c>
      <c r="H8" s="74">
        <v>130</v>
      </c>
      <c r="I8" s="74">
        <v>0</v>
      </c>
      <c r="J8" s="74">
        <v>1296</v>
      </c>
      <c r="K8" s="74">
        <v>85</v>
      </c>
    </row>
    <row r="9" spans="1:11" x14ac:dyDescent="0.25">
      <c r="A9" s="153" t="s">
        <v>84</v>
      </c>
      <c r="B9" s="74">
        <v>816</v>
      </c>
      <c r="C9" s="97">
        <v>1105.7019999999998</v>
      </c>
      <c r="D9" s="74">
        <v>0</v>
      </c>
      <c r="E9" s="74">
        <v>85</v>
      </c>
      <c r="F9" s="74">
        <v>141</v>
      </c>
      <c r="G9" s="74">
        <v>55</v>
      </c>
      <c r="H9" s="74">
        <v>82</v>
      </c>
      <c r="I9" s="74">
        <v>0</v>
      </c>
      <c r="J9" s="74">
        <v>846</v>
      </c>
      <c r="K9" s="74">
        <v>55</v>
      </c>
    </row>
    <row r="10" spans="1:11" x14ac:dyDescent="0.25">
      <c r="A10" s="11" t="s">
        <v>63</v>
      </c>
      <c r="B10" s="74">
        <v>12097</v>
      </c>
      <c r="C10" s="97">
        <v>54713.4516</v>
      </c>
      <c r="D10" s="74"/>
      <c r="E10" s="74">
        <v>995</v>
      </c>
      <c r="F10" s="74">
        <v>1381</v>
      </c>
      <c r="G10" s="74">
        <v>491</v>
      </c>
      <c r="H10" s="74">
        <v>875</v>
      </c>
      <c r="I10" s="74"/>
      <c r="J10" s="74">
        <v>12366</v>
      </c>
      <c r="K10" s="74">
        <v>726</v>
      </c>
    </row>
    <row r="11" spans="1:11" x14ac:dyDescent="0.25">
      <c r="A11" s="11" t="s">
        <v>64</v>
      </c>
      <c r="B11" s="74">
        <v>7996</v>
      </c>
      <c r="C11" s="97">
        <v>79473.621400000004</v>
      </c>
      <c r="D11" s="74"/>
      <c r="E11" s="74">
        <v>832</v>
      </c>
      <c r="F11" s="74">
        <v>1283</v>
      </c>
      <c r="G11" s="74">
        <v>659</v>
      </c>
      <c r="H11" s="74">
        <v>590</v>
      </c>
      <c r="I11" s="74"/>
      <c r="J11" s="74">
        <v>8495</v>
      </c>
      <c r="K11" s="74">
        <v>333</v>
      </c>
    </row>
    <row r="12" spans="1:11" x14ac:dyDescent="0.25">
      <c r="A12" s="153" t="s">
        <v>90</v>
      </c>
      <c r="B12" s="74">
        <v>5081</v>
      </c>
      <c r="C12" s="97">
        <v>54948.581300000005</v>
      </c>
      <c r="D12" s="74">
        <v>0</v>
      </c>
      <c r="E12" s="74">
        <v>537</v>
      </c>
      <c r="F12" s="74">
        <v>802</v>
      </c>
      <c r="G12" s="74">
        <v>432</v>
      </c>
      <c r="H12" s="74">
        <v>360</v>
      </c>
      <c r="I12" s="74">
        <v>0</v>
      </c>
      <c r="J12" s="74">
        <v>5395</v>
      </c>
      <c r="K12" s="74">
        <v>223</v>
      </c>
    </row>
    <row r="13" spans="1:11" x14ac:dyDescent="0.25">
      <c r="A13" s="153" t="s">
        <v>86</v>
      </c>
      <c r="B13" s="74">
        <v>2915</v>
      </c>
      <c r="C13" s="97">
        <v>24525.040099999998</v>
      </c>
      <c r="D13" s="74">
        <v>0</v>
      </c>
      <c r="E13" s="74">
        <v>295</v>
      </c>
      <c r="F13" s="74">
        <v>481</v>
      </c>
      <c r="G13" s="74">
        <v>227</v>
      </c>
      <c r="H13" s="74">
        <v>230</v>
      </c>
      <c r="I13" s="74">
        <v>0</v>
      </c>
      <c r="J13" s="74">
        <v>3100</v>
      </c>
      <c r="K13" s="74">
        <v>110</v>
      </c>
    </row>
    <row r="14" spans="1:11" s="149" customFormat="1" ht="3" customHeight="1" x14ac:dyDescent="0.25">
      <c r="A14" s="148"/>
      <c r="B14" s="74"/>
      <c r="C14" s="97"/>
      <c r="D14" s="74"/>
      <c r="E14" s="74"/>
      <c r="F14" s="74"/>
      <c r="G14" s="74"/>
      <c r="H14" s="74"/>
      <c r="I14" s="74"/>
      <c r="J14" s="74"/>
      <c r="K14" s="74"/>
    </row>
    <row r="15" spans="1:11" x14ac:dyDescent="0.25">
      <c r="A15" s="11" t="s">
        <v>27</v>
      </c>
      <c r="B15" s="74">
        <v>15138</v>
      </c>
      <c r="C15" s="97">
        <v>96279.183399999994</v>
      </c>
      <c r="D15" s="74"/>
      <c r="E15" s="74">
        <v>1655</v>
      </c>
      <c r="F15" s="74">
        <v>2487</v>
      </c>
      <c r="G15" s="74">
        <v>1099</v>
      </c>
      <c r="H15" s="74">
        <v>1338</v>
      </c>
      <c r="I15" s="74"/>
      <c r="J15" s="74">
        <v>15898</v>
      </c>
      <c r="K15" s="74">
        <v>895</v>
      </c>
    </row>
    <row r="16" spans="1:11" x14ac:dyDescent="0.25">
      <c r="A16" s="11" t="s">
        <v>28</v>
      </c>
      <c r="B16" s="74">
        <v>7003</v>
      </c>
      <c r="C16" s="97">
        <v>39642.655400000003</v>
      </c>
      <c r="D16" s="74"/>
      <c r="E16" s="74">
        <v>406</v>
      </c>
      <c r="F16" s="74">
        <v>547</v>
      </c>
      <c r="G16" s="74">
        <v>200</v>
      </c>
      <c r="H16" s="74">
        <v>339</v>
      </c>
      <c r="I16" s="74"/>
      <c r="J16" s="74">
        <v>7105</v>
      </c>
      <c r="K16" s="74">
        <v>304</v>
      </c>
    </row>
    <row r="17" spans="1:12" x14ac:dyDescent="0.25">
      <c r="A17" s="75" t="s">
        <v>57</v>
      </c>
      <c r="B17" s="76">
        <f>B16+B15</f>
        <v>22141</v>
      </c>
      <c r="C17" s="99">
        <f t="shared" ref="C17:K17" si="0">C16+C15</f>
        <v>135921.8388</v>
      </c>
      <c r="D17" s="76">
        <f t="shared" si="0"/>
        <v>0</v>
      </c>
      <c r="E17" s="76">
        <f t="shared" si="0"/>
        <v>2061</v>
      </c>
      <c r="F17" s="76">
        <f t="shared" si="0"/>
        <v>3034</v>
      </c>
      <c r="G17" s="76">
        <f t="shared" si="0"/>
        <v>1299</v>
      </c>
      <c r="H17" s="76">
        <f t="shared" si="0"/>
        <v>1677</v>
      </c>
      <c r="I17" s="76">
        <f t="shared" si="0"/>
        <v>0</v>
      </c>
      <c r="J17" s="76">
        <f t="shared" si="0"/>
        <v>23003</v>
      </c>
      <c r="K17" s="76">
        <f t="shared" si="0"/>
        <v>1199</v>
      </c>
    </row>
    <row r="18" spans="1:12" customFormat="1" ht="6" customHeight="1" x14ac:dyDescent="0.2">
      <c r="A18" s="109"/>
      <c r="B18" s="110"/>
      <c r="C18" s="111"/>
      <c r="D18" s="110"/>
      <c r="E18" s="110"/>
      <c r="F18" s="110"/>
      <c r="G18" s="110"/>
      <c r="H18" s="110"/>
      <c r="I18" s="110"/>
      <c r="J18" s="110"/>
      <c r="K18" s="110"/>
    </row>
    <row r="19" spans="1:12" s="30" customFormat="1" ht="12.75" x14ac:dyDescent="0.25">
      <c r="A19" s="112" t="s">
        <v>32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2" s="30" customFormat="1" ht="12.75" x14ac:dyDescent="0.25">
      <c r="A20" s="203" t="s">
        <v>116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</row>
    <row r="21" spans="1:12" s="30" customFormat="1" ht="12.75" x14ac:dyDescent="0.25">
      <c r="A21" s="203" t="s">
        <v>110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</row>
    <row r="22" spans="1:12" s="30" customFormat="1" ht="12.75" x14ac:dyDescent="0.25">
      <c r="A22" s="203" t="s">
        <v>49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</row>
    <row r="23" spans="1:12" s="30" customFormat="1" ht="12" customHeight="1" x14ac:dyDescent="0.25">
      <c r="A23" s="203" t="s">
        <v>50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</row>
    <row r="28" spans="1:12" x14ac:dyDescent="0.25">
      <c r="G28" s="16"/>
      <c r="H28" s="16"/>
    </row>
    <row r="29" spans="1:12" x14ac:dyDescent="0.25">
      <c r="H29" s="150"/>
    </row>
    <row r="33" spans="2:11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</row>
  </sheetData>
  <mergeCells count="17">
    <mergeCell ref="A1:K1"/>
    <mergeCell ref="B4:C4"/>
    <mergeCell ref="E4:H4"/>
    <mergeCell ref="J4:K4"/>
    <mergeCell ref="B5:B6"/>
    <mergeCell ref="C5:C6"/>
    <mergeCell ref="E5:F5"/>
    <mergeCell ref="G5:G6"/>
    <mergeCell ref="H5:H6"/>
    <mergeCell ref="J5:J6"/>
    <mergeCell ref="A2:I2"/>
    <mergeCell ref="A4:A5"/>
    <mergeCell ref="A20:K20"/>
    <mergeCell ref="A23:L23"/>
    <mergeCell ref="K5:K6"/>
    <mergeCell ref="A21:L21"/>
    <mergeCell ref="A22:L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4" workbookViewId="0">
      <selection activeCell="O15" sqref="O15"/>
    </sheetView>
  </sheetViews>
  <sheetFormatPr defaultColWidth="8.85546875" defaultRowHeight="15" x14ac:dyDescent="0.25"/>
  <cols>
    <col min="1" max="1" width="17.7109375" style="4" customWidth="1"/>
    <col min="2" max="2" width="8.7109375" style="4" customWidth="1"/>
    <col min="3" max="3" width="9.28515625" style="4" customWidth="1"/>
    <col min="4" max="4" width="8.7109375" style="4" customWidth="1"/>
    <col min="5" max="5" width="7.85546875" style="4" customWidth="1"/>
    <col min="6" max="6" width="7.7109375" style="4" customWidth="1"/>
    <col min="7" max="7" width="8.7109375" style="4" customWidth="1"/>
    <col min="8" max="8" width="0.85546875" style="4" customWidth="1"/>
    <col min="9" max="9" width="8.7109375" style="4" customWidth="1"/>
    <col min="10" max="10" width="7.7109375" style="4" customWidth="1"/>
    <col min="11" max="11" width="0.85546875" style="4" customWidth="1"/>
    <col min="12" max="13" width="8.7109375" style="4" customWidth="1"/>
    <col min="14" max="16384" width="8.85546875" style="4"/>
  </cols>
  <sheetData>
    <row r="1" spans="1:13" s="2" customFormat="1" ht="12.75" x14ac:dyDescent="0.2">
      <c r="A1" s="108" t="s">
        <v>117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customFormat="1" ht="12.75" x14ac:dyDescent="0.2">
      <c r="A2" s="201" t="s">
        <v>72</v>
      </c>
      <c r="B2" s="201"/>
      <c r="C2" s="201"/>
      <c r="D2" s="201"/>
      <c r="E2" s="201"/>
      <c r="F2" s="201"/>
      <c r="G2" s="201"/>
      <c r="H2" s="201"/>
      <c r="I2" s="201"/>
      <c r="J2" s="115"/>
      <c r="K2" s="115"/>
      <c r="L2" s="115"/>
      <c r="M2" s="115"/>
    </row>
    <row r="3" spans="1:13" customFormat="1" ht="6" customHeight="1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x14ac:dyDescent="0.25">
      <c r="A4" s="163" t="s">
        <v>100</v>
      </c>
      <c r="B4" s="214" t="s">
        <v>35</v>
      </c>
      <c r="C4" s="214"/>
      <c r="D4" s="214"/>
      <c r="E4" s="214"/>
      <c r="F4" s="214"/>
      <c r="G4" s="214"/>
      <c r="H4" s="216"/>
      <c r="I4" s="214" t="s">
        <v>77</v>
      </c>
      <c r="J4" s="214"/>
      <c r="K4" s="214"/>
      <c r="L4" s="214" t="s">
        <v>37</v>
      </c>
      <c r="M4" s="214"/>
    </row>
    <row r="5" spans="1:13" ht="13.5" customHeight="1" x14ac:dyDescent="0.25">
      <c r="A5" s="164"/>
      <c r="B5" s="215"/>
      <c r="C5" s="215"/>
      <c r="D5" s="215"/>
      <c r="E5" s="215"/>
      <c r="F5" s="215"/>
      <c r="G5" s="215"/>
      <c r="H5" s="217"/>
      <c r="I5" s="215"/>
      <c r="J5" s="215"/>
      <c r="K5" s="218"/>
      <c r="L5" s="215"/>
      <c r="M5" s="215"/>
    </row>
    <row r="6" spans="1:13" ht="39" customHeight="1" x14ac:dyDescent="0.25">
      <c r="A6" s="9" t="s">
        <v>124</v>
      </c>
      <c r="B6" s="87" t="s">
        <v>118</v>
      </c>
      <c r="C6" s="87" t="s">
        <v>120</v>
      </c>
      <c r="D6" s="87" t="s">
        <v>13</v>
      </c>
      <c r="E6" s="87" t="s">
        <v>78</v>
      </c>
      <c r="F6" s="113" t="s">
        <v>46</v>
      </c>
      <c r="G6" s="87" t="s">
        <v>79</v>
      </c>
      <c r="H6" s="87"/>
      <c r="I6" s="87" t="s">
        <v>122</v>
      </c>
      <c r="J6" s="87" t="s">
        <v>69</v>
      </c>
      <c r="K6" s="219"/>
      <c r="L6" s="87" t="s">
        <v>0</v>
      </c>
      <c r="M6" s="88" t="s">
        <v>43</v>
      </c>
    </row>
    <row r="7" spans="1:13" s="80" customFormat="1" ht="13.5" x14ac:dyDescent="0.2">
      <c r="A7" s="11" t="s">
        <v>62</v>
      </c>
      <c r="B7" s="74">
        <v>221</v>
      </c>
      <c r="C7" s="97">
        <v>224.28219999999999</v>
      </c>
      <c r="D7" s="74">
        <v>75</v>
      </c>
      <c r="E7" s="74" t="s">
        <v>11</v>
      </c>
      <c r="F7" s="74" t="s">
        <v>11</v>
      </c>
      <c r="G7" s="74">
        <v>1539</v>
      </c>
      <c r="H7" s="74"/>
      <c r="I7" s="74">
        <v>497</v>
      </c>
      <c r="J7" s="74">
        <v>702</v>
      </c>
      <c r="K7" s="74"/>
      <c r="L7" s="74">
        <v>592</v>
      </c>
      <c r="M7" s="74">
        <v>126</v>
      </c>
    </row>
    <row r="8" spans="1:13" s="80" customFormat="1" ht="13.5" x14ac:dyDescent="0.2">
      <c r="A8" s="153" t="s">
        <v>83</v>
      </c>
      <c r="B8" s="74">
        <v>23</v>
      </c>
      <c r="C8" s="97" t="s">
        <v>11</v>
      </c>
      <c r="D8" s="74">
        <v>25</v>
      </c>
      <c r="E8" s="74" t="s">
        <v>11</v>
      </c>
      <c r="F8" s="74" t="s">
        <v>11</v>
      </c>
      <c r="G8" s="74">
        <v>1539</v>
      </c>
      <c r="H8" s="74">
        <v>0</v>
      </c>
      <c r="I8" s="74">
        <v>53</v>
      </c>
      <c r="J8" s="74">
        <v>74</v>
      </c>
      <c r="K8" s="74">
        <v>0</v>
      </c>
      <c r="L8" s="74">
        <v>59</v>
      </c>
      <c r="M8" s="74">
        <v>17</v>
      </c>
    </row>
    <row r="9" spans="1:13" s="80" customFormat="1" ht="13.5" x14ac:dyDescent="0.2">
      <c r="A9" s="153" t="s">
        <v>84</v>
      </c>
      <c r="B9" s="74">
        <v>198</v>
      </c>
      <c r="C9" s="97">
        <v>224.28219999999999</v>
      </c>
      <c r="D9" s="74">
        <v>50</v>
      </c>
      <c r="E9" s="74" t="s">
        <v>11</v>
      </c>
      <c r="F9" s="74" t="s">
        <v>11</v>
      </c>
      <c r="G9" s="74" t="s">
        <v>11</v>
      </c>
      <c r="H9" s="74">
        <v>0</v>
      </c>
      <c r="I9" s="74">
        <v>444</v>
      </c>
      <c r="J9" s="74">
        <v>628</v>
      </c>
      <c r="K9" s="74">
        <v>0</v>
      </c>
      <c r="L9" s="74">
        <v>533</v>
      </c>
      <c r="M9" s="74">
        <v>109</v>
      </c>
    </row>
    <row r="10" spans="1:13" s="80" customFormat="1" ht="13.5" x14ac:dyDescent="0.2">
      <c r="A10" s="11" t="s">
        <v>63</v>
      </c>
      <c r="B10" s="74">
        <v>464</v>
      </c>
      <c r="C10" s="97">
        <v>1120.9519</v>
      </c>
      <c r="D10" s="74">
        <v>373</v>
      </c>
      <c r="E10" s="74">
        <v>27430</v>
      </c>
      <c r="F10" s="74">
        <v>87111</v>
      </c>
      <c r="G10" s="74">
        <v>4295</v>
      </c>
      <c r="H10" s="74"/>
      <c r="I10" s="74">
        <v>146</v>
      </c>
      <c r="J10" s="74">
        <v>225</v>
      </c>
      <c r="K10" s="74"/>
      <c r="L10" s="74">
        <v>545</v>
      </c>
      <c r="M10" s="74">
        <v>65</v>
      </c>
    </row>
    <row r="11" spans="1:13" s="80" customFormat="1" ht="13.5" x14ac:dyDescent="0.2">
      <c r="A11" s="11" t="s">
        <v>64</v>
      </c>
      <c r="B11" s="74">
        <v>422</v>
      </c>
      <c r="C11" s="97">
        <v>1398.415</v>
      </c>
      <c r="D11" s="74">
        <v>227</v>
      </c>
      <c r="E11" s="74">
        <v>66982</v>
      </c>
      <c r="F11" s="74" t="s">
        <v>11</v>
      </c>
      <c r="G11" s="74" t="s">
        <v>11</v>
      </c>
      <c r="H11" s="74"/>
      <c r="I11" s="74">
        <v>283</v>
      </c>
      <c r="J11" s="74">
        <v>355</v>
      </c>
      <c r="K11" s="74"/>
      <c r="L11" s="74">
        <v>620</v>
      </c>
      <c r="M11" s="74">
        <v>85</v>
      </c>
    </row>
    <row r="12" spans="1:13" s="80" customFormat="1" ht="13.5" x14ac:dyDescent="0.2">
      <c r="A12" s="153" t="s">
        <v>90</v>
      </c>
      <c r="B12" s="74">
        <v>387</v>
      </c>
      <c r="C12" s="97">
        <v>805.88829999999996</v>
      </c>
      <c r="D12" s="74">
        <v>227</v>
      </c>
      <c r="E12" s="74">
        <v>66982</v>
      </c>
      <c r="F12" s="74" t="s">
        <v>11</v>
      </c>
      <c r="G12" s="74" t="s">
        <v>11</v>
      </c>
      <c r="H12" s="74">
        <v>0</v>
      </c>
      <c r="I12" s="74">
        <v>247</v>
      </c>
      <c r="J12" s="74">
        <v>303</v>
      </c>
      <c r="K12" s="74">
        <v>0</v>
      </c>
      <c r="L12" s="74">
        <v>557</v>
      </c>
      <c r="M12" s="74">
        <v>77</v>
      </c>
    </row>
    <row r="13" spans="1:13" s="80" customFormat="1" ht="13.5" x14ac:dyDescent="0.2">
      <c r="A13" s="153" t="s">
        <v>86</v>
      </c>
      <c r="B13" s="74">
        <v>35</v>
      </c>
      <c r="C13" s="97">
        <v>592.52670000000001</v>
      </c>
      <c r="D13" s="74" t="s">
        <v>11</v>
      </c>
      <c r="E13" s="74" t="s">
        <v>11</v>
      </c>
      <c r="F13" s="74" t="s">
        <v>11</v>
      </c>
      <c r="G13" s="74" t="s">
        <v>11</v>
      </c>
      <c r="H13" s="74">
        <v>0</v>
      </c>
      <c r="I13" s="74">
        <v>36</v>
      </c>
      <c r="J13" s="74">
        <v>52</v>
      </c>
      <c r="K13" s="74">
        <v>0</v>
      </c>
      <c r="L13" s="74">
        <v>63</v>
      </c>
      <c r="M13" s="74">
        <v>8</v>
      </c>
    </row>
    <row r="14" spans="1:13" s="80" customFormat="1" ht="3" customHeight="1" x14ac:dyDescent="0.2">
      <c r="A14" s="11"/>
      <c r="B14" s="74"/>
      <c r="C14" s="97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spans="1:13" s="80" customFormat="1" ht="13.5" x14ac:dyDescent="0.2">
      <c r="A15" s="11" t="s">
        <v>27</v>
      </c>
      <c r="B15" s="74">
        <v>863</v>
      </c>
      <c r="C15" s="97">
        <v>2457.4859999999999</v>
      </c>
      <c r="D15" s="74">
        <v>534</v>
      </c>
      <c r="E15" s="74">
        <v>77648</v>
      </c>
      <c r="F15" s="74">
        <v>71037</v>
      </c>
      <c r="G15" s="74">
        <v>4497</v>
      </c>
      <c r="H15" s="74"/>
      <c r="I15" s="74">
        <v>794</v>
      </c>
      <c r="J15" s="74">
        <v>1107</v>
      </c>
      <c r="K15" s="74"/>
      <c r="L15" s="74">
        <v>1447</v>
      </c>
      <c r="M15" s="74">
        <v>210</v>
      </c>
    </row>
    <row r="16" spans="1:13" s="80" customFormat="1" ht="13.5" x14ac:dyDescent="0.2">
      <c r="A16" s="11" t="s">
        <v>28</v>
      </c>
      <c r="B16" s="74">
        <v>244</v>
      </c>
      <c r="C16" s="97">
        <v>286.16309999999999</v>
      </c>
      <c r="D16" s="74">
        <v>141</v>
      </c>
      <c r="E16" s="74">
        <v>16779</v>
      </c>
      <c r="F16" s="74">
        <v>16121</v>
      </c>
      <c r="G16" s="74">
        <v>1337</v>
      </c>
      <c r="H16" s="74"/>
      <c r="I16" s="74">
        <v>132</v>
      </c>
      <c r="J16" s="74">
        <v>175</v>
      </c>
      <c r="K16" s="74"/>
      <c r="L16" s="74">
        <v>310</v>
      </c>
      <c r="M16" s="74">
        <v>66</v>
      </c>
    </row>
    <row r="17" spans="1:13" s="80" customFormat="1" ht="12.75" x14ac:dyDescent="0.2">
      <c r="A17" s="75" t="s">
        <v>29</v>
      </c>
      <c r="B17" s="76">
        <f>B15+B16</f>
        <v>1107</v>
      </c>
      <c r="C17" s="99">
        <f t="shared" ref="C17:M17" si="0">C15+C16</f>
        <v>2743.6490999999996</v>
      </c>
      <c r="D17" s="76">
        <f t="shared" si="0"/>
        <v>675</v>
      </c>
      <c r="E17" s="76">
        <f t="shared" si="0"/>
        <v>94427</v>
      </c>
      <c r="F17" s="76">
        <f t="shared" si="0"/>
        <v>87158</v>
      </c>
      <c r="G17" s="76">
        <f t="shared" si="0"/>
        <v>5834</v>
      </c>
      <c r="H17" s="76">
        <f t="shared" si="0"/>
        <v>0</v>
      </c>
      <c r="I17" s="76">
        <f t="shared" si="0"/>
        <v>926</v>
      </c>
      <c r="J17" s="76">
        <f t="shared" si="0"/>
        <v>1282</v>
      </c>
      <c r="K17" s="76">
        <f t="shared" si="0"/>
        <v>0</v>
      </c>
      <c r="L17" s="76">
        <f t="shared" si="0"/>
        <v>1757</v>
      </c>
      <c r="M17" s="76">
        <f t="shared" si="0"/>
        <v>276</v>
      </c>
    </row>
    <row r="18" spans="1:13" s="121" customFormat="1" ht="6" customHeight="1" x14ac:dyDescent="0.2">
      <c r="A18" s="117"/>
      <c r="B18" s="118"/>
      <c r="C18" s="119"/>
      <c r="D18" s="118"/>
      <c r="E18" s="119"/>
      <c r="F18" s="119"/>
      <c r="G18" s="118"/>
      <c r="H18" s="120"/>
      <c r="I18" s="118"/>
      <c r="J18" s="118"/>
      <c r="K18" s="120"/>
      <c r="L18" s="118"/>
      <c r="M18" s="118"/>
    </row>
    <row r="19" spans="1:13" s="30" customFormat="1" ht="12.75" customHeight="1" x14ac:dyDescent="0.25">
      <c r="A19" s="205" t="s">
        <v>32</v>
      </c>
      <c r="B19" s="205"/>
      <c r="C19" s="205"/>
      <c r="D19" s="205"/>
      <c r="E19" s="205"/>
      <c r="F19" s="205"/>
      <c r="G19" s="205"/>
      <c r="H19" s="205"/>
      <c r="I19" s="205"/>
      <c r="J19" s="205"/>
    </row>
    <row r="20" spans="1:13" s="30" customFormat="1" ht="12.75" customHeight="1" x14ac:dyDescent="0.25">
      <c r="A20" s="213" t="s">
        <v>80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</row>
    <row r="21" spans="1:13" s="30" customFormat="1" ht="12.75" customHeight="1" x14ac:dyDescent="0.25">
      <c r="A21" s="211" t="s">
        <v>119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</row>
    <row r="22" spans="1:13" s="30" customFormat="1" ht="12.75" customHeight="1" x14ac:dyDescent="0.25">
      <c r="A22" s="122" t="s">
        <v>121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s="30" customFormat="1" ht="12.75" customHeight="1" x14ac:dyDescent="0.25">
      <c r="A23" s="212" t="s">
        <v>123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</row>
    <row r="24" spans="1:13" s="30" customFormat="1" ht="12.75" customHeight="1" x14ac:dyDescent="0.25">
      <c r="A24" s="210" t="s">
        <v>125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3" s="30" customFormat="1" ht="12.75" customHeight="1" x14ac:dyDescent="0.25">
      <c r="A25" s="210" t="s">
        <v>81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</row>
    <row r="35" spans="2:15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</sheetData>
  <mergeCells count="13">
    <mergeCell ref="A24:M24"/>
    <mergeCell ref="A25:M25"/>
    <mergeCell ref="A21:M21"/>
    <mergeCell ref="A23:M23"/>
    <mergeCell ref="A2:I2"/>
    <mergeCell ref="A19:J19"/>
    <mergeCell ref="A20:M20"/>
    <mergeCell ref="B4:G5"/>
    <mergeCell ref="H4:H5"/>
    <mergeCell ref="I4:J5"/>
    <mergeCell ref="K4:K6"/>
    <mergeCell ref="L4:M5"/>
    <mergeCell ref="A4:A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4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TAV.1</vt:lpstr>
      <vt:lpstr>TAV.2</vt:lpstr>
      <vt:lpstr>TAV.3</vt:lpstr>
      <vt:lpstr>TAV. 4</vt:lpstr>
      <vt:lpstr>TAV. 5</vt:lpstr>
      <vt:lpstr>TAV. 6</vt:lpstr>
      <vt:lpstr>TAV. 7</vt:lpstr>
      <vt:lpstr>TAV. 8</vt:lpstr>
      <vt:lpstr>MAP1_SETTORIXCOM</vt:lpstr>
      <vt:lpstr>MAP2-CLUSTER SPECIALIZ</vt:lpstr>
      <vt:lpstr>MAP3-OPERATORI PER COMUNE</vt:lpstr>
      <vt:lpstr>MAP-5SAUQ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Maria Grazia MGM. Magliocchi</cp:lastModifiedBy>
  <cp:lastPrinted>2015-07-03T15:26:09Z</cp:lastPrinted>
  <dcterms:created xsi:type="dcterms:W3CDTF">2011-07-14T10:01:33Z</dcterms:created>
  <dcterms:modified xsi:type="dcterms:W3CDTF">2020-04-14T09:25:43Z</dcterms:modified>
</cp:coreProperties>
</file>