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defaultThemeVersion="124226"/>
  <bookViews>
    <workbookView xWindow="480" yWindow="180" windowWidth="27795" windowHeight="12525" firstSheet="5" activeTab="17"/>
  </bookViews>
  <sheets>
    <sheet name="Figura 1." sheetId="2" r:id="rId1"/>
    <sheet name="Figura 2." sheetId="3" r:id="rId2"/>
    <sheet name="Figura 3." sheetId="4" r:id="rId3"/>
    <sheet name="Figura 4." sheetId="5" r:id="rId4"/>
    <sheet name="Figura 5 - Cartogramma" sheetId="14" r:id="rId5"/>
    <sheet name="Figura 6." sheetId="6" r:id="rId6"/>
    <sheet name="Figura 7." sheetId="1" r:id="rId7"/>
    <sheet name="Figura 8." sheetId="7" r:id="rId8"/>
    <sheet name="Figura 9." sheetId="8" r:id="rId9"/>
    <sheet name="Figura 10." sheetId="9" r:id="rId10"/>
    <sheet name="Figura 11." sheetId="11" r:id="rId11"/>
    <sheet name="Figura 12." sheetId="12" r:id="rId12"/>
    <sheet name="Figura 13." sheetId="13" r:id="rId13"/>
    <sheet name="TAVOLA A1." sheetId="15" r:id="rId14"/>
    <sheet name="TAVOLA A2." sheetId="16" r:id="rId15"/>
    <sheet name="TAVOLA A3." sheetId="17" r:id="rId16"/>
    <sheet name="TAVOLA A4." sheetId="18" r:id="rId17"/>
    <sheet name="TAVOLA A5." sheetId="19" r:id="rId18"/>
    <sheet name="TAVOLA A6." sheetId="20" r:id="rId19"/>
  </sheets>
  <calcPr calcId="145621"/>
</workbook>
</file>

<file path=xl/calcChain.xml><?xml version="1.0" encoding="utf-8"?>
<calcChain xmlns="http://schemas.openxmlformats.org/spreadsheetml/2006/main">
  <c r="C105" i="9" l="1"/>
  <c r="B105" i="9"/>
  <c r="B105" i="5"/>
  <c r="B25" i="13"/>
  <c r="B24" i="13"/>
  <c r="D8" i="13"/>
  <c r="D9" i="13" s="1"/>
  <c r="F7" i="13"/>
  <c r="F6" i="13"/>
  <c r="E6" i="13"/>
  <c r="H6" i="13" s="1"/>
  <c r="H5" i="13"/>
  <c r="F5" i="13"/>
  <c r="E5" i="13"/>
  <c r="F4" i="13"/>
  <c r="E4" i="13"/>
  <c r="H4" i="13" s="1"/>
  <c r="F3" i="13"/>
  <c r="E3" i="13"/>
  <c r="H3" i="13" s="1"/>
  <c r="F2" i="13"/>
  <c r="E2" i="13"/>
  <c r="H2" i="13" s="1"/>
  <c r="K14" i="6"/>
  <c r="O14" i="6"/>
  <c r="Q14" i="6"/>
  <c r="AB21" i="6"/>
  <c r="AA21" i="6"/>
  <c r="Z21" i="6"/>
  <c r="W21" i="6"/>
  <c r="AC21" i="6" s="1"/>
  <c r="AB20" i="6"/>
  <c r="AA20" i="6"/>
  <c r="Z20" i="6"/>
  <c r="W20" i="6"/>
  <c r="AC20" i="6" s="1"/>
  <c r="AB19" i="6"/>
  <c r="AA19" i="6"/>
  <c r="Z19" i="6"/>
  <c r="W19" i="6"/>
  <c r="AC19" i="6" s="1"/>
  <c r="AB18" i="6"/>
  <c r="AA18" i="6"/>
  <c r="Z18" i="6"/>
  <c r="AC18" i="6" s="1"/>
  <c r="AB17" i="6"/>
  <c r="AA17" i="6"/>
  <c r="Z17" i="6"/>
  <c r="AC17" i="6" s="1"/>
  <c r="AB16" i="6"/>
  <c r="AA16" i="6"/>
  <c r="Z16" i="6"/>
  <c r="AC16" i="6" s="1"/>
  <c r="AB15" i="6"/>
  <c r="AA15" i="6"/>
  <c r="Z15" i="6"/>
  <c r="AC15" i="6" s="1"/>
  <c r="M15" i="6"/>
  <c r="M16" i="6" s="1"/>
  <c r="AB14" i="6"/>
  <c r="AA14" i="6"/>
  <c r="Z14" i="6"/>
  <c r="AC14" i="6" s="1"/>
  <c r="J14" i="6"/>
  <c r="AB13" i="6"/>
  <c r="AA13" i="6"/>
  <c r="Z13" i="6"/>
  <c r="AC13" i="6" s="1"/>
  <c r="AB12" i="6"/>
  <c r="AA12" i="6"/>
  <c r="Z12" i="6"/>
  <c r="AC12" i="6" s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G4" i="13" l="1"/>
  <c r="G3" i="13"/>
  <c r="G5" i="13"/>
  <c r="G2" i="13"/>
  <c r="G6" i="13"/>
</calcChain>
</file>

<file path=xl/sharedStrings.xml><?xml version="1.0" encoding="utf-8"?>
<sst xmlns="http://schemas.openxmlformats.org/spreadsheetml/2006/main" count="476" uniqueCount="309">
  <si>
    <t>v.a</t>
  </si>
  <si>
    <t>tasso di immigratorietà</t>
  </si>
  <si>
    <t>ita</t>
  </si>
  <si>
    <t>stra</t>
  </si>
  <si>
    <t>annopr</t>
  </si>
  <si>
    <t>tot</t>
  </si>
  <si>
    <t>INTERREG</t>
  </si>
  <si>
    <t>intrareg</t>
  </si>
  <si>
    <t>totali</t>
  </si>
  <si>
    <t>Tasso (per 1.000)</t>
  </si>
  <si>
    <t>The SAS System</t>
  </si>
  <si>
    <t>RIPARTIZIONI DI ORIGINE</t>
  </si>
  <si>
    <t>RIPARTIZIONI DI DESTINAZIONE</t>
  </si>
  <si>
    <t>Centro</t>
  </si>
  <si>
    <t>Sud</t>
  </si>
  <si>
    <t>Isole</t>
  </si>
  <si>
    <t>Totale</t>
  </si>
  <si>
    <t>All</t>
  </si>
  <si>
    <t>N</t>
  </si>
  <si>
    <t>Valori percentuali</t>
  </si>
  <si>
    <t>-</t>
  </si>
  <si>
    <t>da Mezzogiorno a CN</t>
  </si>
  <si>
    <t>dal CN al Mezzogiorno</t>
  </si>
  <si>
    <t>Lombardia</t>
  </si>
  <si>
    <t>Emilia-Romagna</t>
  </si>
  <si>
    <t>Campania</t>
  </si>
  <si>
    <t>Sicilia</t>
  </si>
  <si>
    <t>altre regioni Mezzogiorno</t>
  </si>
  <si>
    <t>altre regioni del Centro-Nord</t>
  </si>
  <si>
    <t>ETA</t>
  </si>
  <si>
    <t>maschi</t>
  </si>
  <si>
    <t>femmine</t>
  </si>
  <si>
    <t>100+</t>
  </si>
  <si>
    <t>ANNI</t>
  </si>
  <si>
    <t>ITALIANI</t>
  </si>
  <si>
    <t>STRANIERI</t>
  </si>
  <si>
    <t>Tassi di migratorietà (per mille)</t>
  </si>
  <si>
    <t>4 027 627</t>
  </si>
  <si>
    <t>4 052 081</t>
  </si>
  <si>
    <t>4 387 721</t>
  </si>
  <si>
    <t>4 922 085</t>
  </si>
  <si>
    <t>5 014 437</t>
  </si>
  <si>
    <t>5 026 153</t>
  </si>
  <si>
    <t>5 047 028</t>
  </si>
  <si>
    <t>La procedura FREQ</t>
  </si>
  <si>
    <t>v.a.</t>
  </si>
  <si>
    <t>Comp. %</t>
  </si>
  <si>
    <t>STRA</t>
  </si>
  <si>
    <t>Frequenza</t>
  </si>
  <si>
    <t>Percentuale</t>
  </si>
  <si>
    <t>cumulativa</t>
  </si>
  <si>
    <t>82.53</t>
  </si>
  <si>
    <t>anno</t>
  </si>
  <si>
    <t>pop ita</t>
  </si>
  <si>
    <t>pop stra</t>
  </si>
  <si>
    <t>pop</t>
  </si>
  <si>
    <t>tasso ita</t>
  </si>
  <si>
    <t>tasso stra</t>
  </si>
  <si>
    <t>tasso tot</t>
  </si>
  <si>
    <t>17.47</t>
  </si>
  <si>
    <t>100.00</t>
  </si>
  <si>
    <t>Bilancio demografico anno 2017 e popolazione residente al 31 dicembre</t>
  </si>
  <si>
    <t>Italia</t>
  </si>
  <si>
    <t>Maschi</t>
  </si>
  <si>
    <t>Femmine</t>
  </si>
  <si>
    <t xml:space="preserve">Tassi di migratorietà italiani </t>
  </si>
  <si>
    <t>Tassi di migratorietà stranieri</t>
  </si>
  <si>
    <t>tasso di migratorietà totale</t>
  </si>
  <si>
    <t>Lussemburgo</t>
  </si>
  <si>
    <t>Malta</t>
  </si>
  <si>
    <t>Islanda</t>
  </si>
  <si>
    <t>Cipro</t>
  </si>
  <si>
    <t>Irlanda</t>
  </si>
  <si>
    <t>Svizzera</t>
  </si>
  <si>
    <t>Svezia</t>
  </si>
  <si>
    <t>Liechtenstein</t>
  </si>
  <si>
    <t>Austria</t>
  </si>
  <si>
    <t>Danimarca</t>
  </si>
  <si>
    <t>Norvegia</t>
  </si>
  <si>
    <t>Estonia</t>
  </si>
  <si>
    <t>Paesi Bassi</t>
  </si>
  <si>
    <t>Belgio</t>
  </si>
  <si>
    <t>Grecia</t>
  </si>
  <si>
    <t>Regno Unito</t>
  </si>
  <si>
    <t>Spagna</t>
  </si>
  <si>
    <t>Slovenia</t>
  </si>
  <si>
    <t>Lituania</t>
  </si>
  <si>
    <t>Romania</t>
  </si>
  <si>
    <t>Finlandia</t>
  </si>
  <si>
    <t>Rep. Ceca</t>
  </si>
  <si>
    <t>Francia</t>
  </si>
  <si>
    <t>Polonia</t>
  </si>
  <si>
    <t>Ungheria</t>
  </si>
  <si>
    <t>Lettonia</t>
  </si>
  <si>
    <t>Croazia</t>
  </si>
  <si>
    <t>Bulgaria</t>
  </si>
  <si>
    <t>Portogallo</t>
  </si>
  <si>
    <t>Slovacchia</t>
  </si>
  <si>
    <t>Germania</t>
  </si>
  <si>
    <t>Rep.Ceca</t>
  </si>
  <si>
    <t>Nigeria</t>
  </si>
  <si>
    <t>Marocco</t>
  </si>
  <si>
    <t>Brasile</t>
  </si>
  <si>
    <t>Albania</t>
  </si>
  <si>
    <t>Pakistan</t>
  </si>
  <si>
    <t>Bangladesh</t>
  </si>
  <si>
    <t>Cina</t>
  </si>
  <si>
    <t>Senegal</t>
  </si>
  <si>
    <t>Gambia</t>
  </si>
  <si>
    <t>Ucraina</t>
  </si>
  <si>
    <t>India</t>
  </si>
  <si>
    <t>Egitto</t>
  </si>
  <si>
    <t>Mali</t>
  </si>
  <si>
    <t>Altre cittadinanze</t>
  </si>
  <si>
    <t>Costa d'Avorio</t>
  </si>
  <si>
    <t>Stati Uniti d'America</t>
  </si>
  <si>
    <t>Venezuela</t>
  </si>
  <si>
    <t>Argentina</t>
  </si>
  <si>
    <t>Canada</t>
  </si>
  <si>
    <t>Australia</t>
  </si>
  <si>
    <t>Emirati Arabi Uniti</t>
  </si>
  <si>
    <t>100 e più</t>
  </si>
  <si>
    <t>emigrati</t>
  </si>
  <si>
    <t>immigrati</t>
  </si>
  <si>
    <t>saldo</t>
  </si>
  <si>
    <t>GEO/TIME</t>
  </si>
  <si>
    <t>nationals</t>
  </si>
  <si>
    <t>fino a licenza media</t>
  </si>
  <si>
    <t>ist</t>
  </si>
  <si>
    <t>cumulate</t>
  </si>
  <si>
    <t>diplomati e laureati</t>
  </si>
  <si>
    <t>FIGURA 1. Numero di trasferimenti INTERNI e tassi di migratorietà interregionali.</t>
  </si>
  <si>
    <t>Anni 1997-2017. Valori in migliaia, tassi per 1.000 residenti.</t>
  </si>
  <si>
    <t>Anni 1997-2017. Valori in migliaia.</t>
  </si>
  <si>
    <r>
      <t>Anni 1997-2017</t>
    </r>
    <r>
      <rPr>
        <sz val="10"/>
        <color rgb="FF5F5F5F"/>
        <rFont val="Arial Narrow"/>
        <family val="2"/>
      </rPr>
      <t>.</t>
    </r>
    <r>
      <rPr>
        <b/>
        <sz val="10"/>
        <color rgb="FF5F5F5F"/>
        <rFont val="Arial Narrow"/>
        <family val="2"/>
      </rPr>
      <t xml:space="preserve"> </t>
    </r>
    <r>
      <rPr>
        <sz val="10"/>
        <color rgb="FF5F5F5F"/>
        <rFont val="Arial Narrow"/>
        <family val="2"/>
      </rPr>
      <t>Valori in migliaia.</t>
    </r>
  </si>
  <si>
    <t>Anni 1997-2017. Valori assoluti.</t>
  </si>
  <si>
    <t>FIGURA 2. FLUSSI MIGRATORI INTERREGIONALI TRA MEZZOGIORNO E CENTRO-NORD.</t>
  </si>
  <si>
    <t xml:space="preserve">FIGURA 3. Saldi migratori interregionali cumulati. </t>
  </si>
  <si>
    <t>Anno 2017. Valori percentuali.</t>
  </si>
  <si>
    <t>FIGURA 4. Distribuzione per sesso ed età dei migranti interprovinciali.</t>
  </si>
  <si>
    <t>Anno 2017. Tassi per 1.000 residenti.</t>
  </si>
  <si>
    <r>
      <t>Anni 2001-2017. Tassi per 1.000 residenti</t>
    </r>
    <r>
      <rPr>
        <sz val="10"/>
        <color rgb="FF5F5F5F"/>
        <rFont val="Arial Narrow"/>
        <family val="2"/>
      </rPr>
      <t>.</t>
    </r>
  </si>
  <si>
    <t xml:space="preserve">FIGURA 6. Tassi di mobilità interna per cittadinanza (italiana/straniera). </t>
  </si>
  <si>
    <t>Anni 1997-2007. Valori in migliaia, tassi per 1.000 residenti</t>
  </si>
  <si>
    <t>FIGURA 7. Iscrizioni anagrafiche dall’estero e tassi di immigratorietà.</t>
  </si>
  <si>
    <r>
      <t>Anno 2016. Tassi per 1.000 residenti</t>
    </r>
    <r>
      <rPr>
        <sz val="10"/>
        <color rgb="FF5F5F5F"/>
        <rFont val="Arial Narrow"/>
        <family val="2"/>
      </rPr>
      <t>.</t>
    </r>
  </si>
  <si>
    <t xml:space="preserve">FIGURA 8. Tassi di immigratorietà straniera per principali Paesi europei. </t>
  </si>
  <si>
    <t>cittadinanza</t>
  </si>
  <si>
    <t>FIGURA 9. Iscrizioni dall’estero per principali cittadinanze e sesso.</t>
  </si>
  <si>
    <r>
      <t>Anno 2017. Valori percentuali</t>
    </r>
    <r>
      <rPr>
        <sz val="10"/>
        <color rgb="FF5F5F5F"/>
        <rFont val="Arial Narrow"/>
        <family val="2"/>
      </rPr>
      <t>.</t>
    </r>
  </si>
  <si>
    <t>FIGURA 10. Iscrizioni dall’estero per sesso ed età.</t>
  </si>
  <si>
    <t>FIGURA 11. Saldo migratorio con l’estero dei cittadini italiani.</t>
  </si>
  <si>
    <t>Anno 2016. Tassi per 1.000 residenti</t>
  </si>
  <si>
    <r>
      <t xml:space="preserve">FIGURA 12. Tassi di emigratorietà dei </t>
    </r>
    <r>
      <rPr>
        <b/>
        <i/>
        <sz val="10"/>
        <color rgb="FF5F5F5F"/>
        <rFont val="Arial Narrow"/>
        <family val="2"/>
      </rPr>
      <t>nationals</t>
    </r>
    <r>
      <rPr>
        <b/>
        <sz val="10"/>
        <color rgb="FF5F5F5F"/>
        <rFont val="Arial Narrow"/>
        <family val="2"/>
      </rPr>
      <t xml:space="preserve"> per principali Paesi europei</t>
    </r>
  </si>
  <si>
    <t>Anni 2013-2017. Valori in migliaia</t>
  </si>
  <si>
    <t xml:space="preserve">FIGURA 13. Saldo migratorio cumulato dei cittadini italiani iscritti e cancellati da e per l’estero di 25 anni e più. </t>
  </si>
  <si>
    <t>pro</t>
  </si>
  <si>
    <t>tasso 18-24</t>
  </si>
  <si>
    <t>tasso 65 e +</t>
  </si>
  <si>
    <t>Milano</t>
  </si>
  <si>
    <t>Prato</t>
  </si>
  <si>
    <t>Caltanissetta</t>
  </si>
  <si>
    <t>Reggio di Calabria</t>
  </si>
  <si>
    <t>Foggia</t>
  </si>
  <si>
    <t>Imperia</t>
  </si>
  <si>
    <t>Potenza</t>
  </si>
  <si>
    <t>Taranto</t>
  </si>
  <si>
    <t>Napoli</t>
  </si>
  <si>
    <t>Enna</t>
  </si>
  <si>
    <t>Venezia</t>
  </si>
  <si>
    <t>Firenze</t>
  </si>
  <si>
    <t>Vibo Valentia</t>
  </si>
  <si>
    <t>Matera</t>
  </si>
  <si>
    <t>Siracusa</t>
  </si>
  <si>
    <t>Roma</t>
  </si>
  <si>
    <t>Avellino</t>
  </si>
  <si>
    <t>Torino</t>
  </si>
  <si>
    <t>Genova</t>
  </si>
  <si>
    <t>La Spezia</t>
  </si>
  <si>
    <t>Agrigento</t>
  </si>
  <si>
    <t>Messina</t>
  </si>
  <si>
    <t>Ferrara</t>
  </si>
  <si>
    <t>Cagliari</t>
  </si>
  <si>
    <t>Gorizia</t>
  </si>
  <si>
    <t>Palermo</t>
  </si>
  <si>
    <t>Barletta-Andria-Trani</t>
  </si>
  <si>
    <t>Cosenza</t>
  </si>
  <si>
    <t>Crotone</t>
  </si>
  <si>
    <t>Nuoro</t>
  </si>
  <si>
    <t>Bari</t>
  </si>
  <si>
    <t>Macerata</t>
  </si>
  <si>
    <t>Catanzaro</t>
  </si>
  <si>
    <t>Campobasso</t>
  </si>
  <si>
    <t>Teramo</t>
  </si>
  <si>
    <t>Salerno</t>
  </si>
  <si>
    <t>Sassari</t>
  </si>
  <si>
    <t>Pescara</t>
  </si>
  <si>
    <t>Benevento</t>
  </si>
  <si>
    <t>Catania</t>
  </si>
  <si>
    <t>Caserta</t>
  </si>
  <si>
    <t>Grosseto</t>
  </si>
  <si>
    <t>Bolzano/Bozen</t>
  </si>
  <si>
    <t>Fermo</t>
  </si>
  <si>
    <t>Brindisi</t>
  </si>
  <si>
    <t>Chieti</t>
  </si>
  <si>
    <t>Siena</t>
  </si>
  <si>
    <t>Parma</t>
  </si>
  <si>
    <t>Isernia</t>
  </si>
  <si>
    <t>Sud Sardegna</t>
  </si>
  <si>
    <t>Rieti</t>
  </si>
  <si>
    <t>Frosinone</t>
  </si>
  <si>
    <t>Belluno</t>
  </si>
  <si>
    <t>Rovigo</t>
  </si>
  <si>
    <t>Udine</t>
  </si>
  <si>
    <t>Lodi</t>
  </si>
  <si>
    <t>Brescia</t>
  </si>
  <si>
    <t>Livorno</t>
  </si>
  <si>
    <t>Latina</t>
  </si>
  <si>
    <t>Modena</t>
  </si>
  <si>
    <t>Lecce</t>
  </si>
  <si>
    <t>Perugia</t>
  </si>
  <si>
    <t>Trapani</t>
  </si>
  <si>
    <t>Verona</t>
  </si>
  <si>
    <t>Ascoli Piceno</t>
  </si>
  <si>
    <t>Vicenza</t>
  </si>
  <si>
    <t>Ancona</t>
  </si>
  <si>
    <t>Bologna</t>
  </si>
  <si>
    <t>Padova</t>
  </si>
  <si>
    <t>L'Aquila</t>
  </si>
  <si>
    <t>Varese</t>
  </si>
  <si>
    <t>Ragusa</t>
  </si>
  <si>
    <t>Mantova</t>
  </si>
  <si>
    <t>Verbano-Cusio-Ossola</t>
  </si>
  <si>
    <t>Treviso</t>
  </si>
  <si>
    <t>Terni</t>
  </si>
  <si>
    <t>Pordenone</t>
  </si>
  <si>
    <t>Pisa</t>
  </si>
  <si>
    <t>ForlÃ¬-Cesena</t>
  </si>
  <si>
    <t>Arezzo</t>
  </si>
  <si>
    <t>Alessandria</t>
  </si>
  <si>
    <t>Monza e della Brianza</t>
  </si>
  <si>
    <t>Como</t>
  </si>
  <si>
    <t>Pesaro e Urbino</t>
  </si>
  <si>
    <t>Biella</t>
  </si>
  <si>
    <t>Novara</t>
  </si>
  <si>
    <t>Valle d'Aosta/VallÃ©e d'Aoste</t>
  </si>
  <si>
    <t>Lecco</t>
  </si>
  <si>
    <t>Bergamo</t>
  </si>
  <si>
    <t>Ravenna</t>
  </si>
  <si>
    <t>Trento</t>
  </si>
  <si>
    <t>Lucca</t>
  </si>
  <si>
    <t>Reggio nell'Emilia</t>
  </si>
  <si>
    <t>Viterbo</t>
  </si>
  <si>
    <t>Trieste</t>
  </si>
  <si>
    <t>Sondrio</t>
  </si>
  <si>
    <t>Cremona</t>
  </si>
  <si>
    <t>Vercelli</t>
  </si>
  <si>
    <t>Pistoia</t>
  </si>
  <si>
    <t>Rimini</t>
  </si>
  <si>
    <t>Savona</t>
  </si>
  <si>
    <t>Piacenza</t>
  </si>
  <si>
    <t>Massa-Carrara</t>
  </si>
  <si>
    <t>Oristano</t>
  </si>
  <si>
    <t>Cuneo</t>
  </si>
  <si>
    <t>Asti</t>
  </si>
  <si>
    <t>Pavia</t>
  </si>
  <si>
    <t xml:space="preserve">FIGURA 5. Saldi interprovinciali netti nelle fasce d’età 18-24 e 65 e oltre. </t>
  </si>
  <si>
    <t>ALL'INTERNO DELLA STESSA REGIONE</t>
  </si>
  <si>
    <t>TRA REGIONI DIVERSE</t>
  </si>
  <si>
    <t>Variazione % su anno precedente</t>
  </si>
  <si>
    <t>All'intero della stessa provincia</t>
  </si>
  <si>
    <t>Valori %</t>
  </si>
  <si>
    <t>Tra province diverse</t>
  </si>
  <si>
    <t>Valori assoluti</t>
  </si>
  <si>
    <r>
      <t>TAVOLA A1. TRASFERIMENTI DI RESIDENZA TRA COMUNI ITALIANI PER TIPOLOGIA</t>
    </r>
    <r>
      <rPr>
        <b/>
        <sz val="10"/>
        <color rgb="FF000000"/>
        <rFont val="Arial Narrow"/>
        <family val="2"/>
      </rPr>
      <t xml:space="preserve">. </t>
    </r>
  </si>
  <si>
    <t>Anni 2007-2017, valori assoluti, composizioni e variazioni percentuali</t>
  </si>
  <si>
    <r>
      <t>TAVOLA A2. TRASFERIMENTI DI RESIDENZA TRA COMUNI ITALIANI PER CITTADINANZA</t>
    </r>
    <r>
      <rPr>
        <sz val="10"/>
        <color rgb="FF404040"/>
        <rFont val="Arial Narrow"/>
        <family val="2"/>
      </rPr>
      <t>.</t>
    </r>
  </si>
  <si>
    <t>Anni 2007-2017, valori assoluti, composizioni percentuali e tassi di migratorietà per 1.000.</t>
  </si>
  <si>
    <t xml:space="preserve">Tassi di migratorietà </t>
  </si>
  <si>
    <t>Composizioni %</t>
  </si>
  <si>
    <t xml:space="preserve">TAVOLA A3. TRASFERIMENTI DI RESIDENZA INTERREGIONALI PER RIPARTIZIONE DI ORIGINE E DESTINAZIONE. </t>
  </si>
  <si>
    <t>Anno 2017, Valori assoluti e percentuali.</t>
  </si>
  <si>
    <t>Nord-ovest</t>
  </si>
  <si>
    <t>Nord-est</t>
  </si>
  <si>
    <t>TAVOLA A4. CITTADINI STRANIERI ISCRITTI IN ANAGRAFE PER TRASFERIMENTO DI RESIDENZA DALL’ESTERO, PER PRINCIPALI PAESI ESTERI DI CITTADINANZA E SESSO.</t>
  </si>
  <si>
    <t>Anno 2017, valori assoluti, composizioni e variazioni percentuali.</t>
  </si>
  <si>
    <t>STATO ESTERO DI CITTADINANZA</t>
  </si>
  <si>
    <t>SESSO</t>
  </si>
  <si>
    <t>INCIDENZA % SUL TOTALE DEI FLUSSI</t>
  </si>
  <si>
    <t>VARIAZIONE % SUL TOTALE DEI FLUSSI RISPETTO AL 2016</t>
  </si>
  <si>
    <t>Altri paesi</t>
  </si>
  <si>
    <t>TAVOLA A5. CITTADINI ITALIANI ISCRITTI E CANCELLATI PER I PRINCIPALI PAESI DI ORIGINE E DI DESTINAZIONE.</t>
  </si>
  <si>
    <t>Anno 2017, valori in migliaia.</t>
  </si>
  <si>
    <t>STATO ESTERO DI ORIGINE/</t>
  </si>
  <si>
    <t>EMIGRATI (1)</t>
  </si>
  <si>
    <t>IMMIGRATI (2)</t>
  </si>
  <si>
    <t>SALDO             (2)-(1)</t>
  </si>
  <si>
    <t>DESTINAZIONE</t>
  </si>
  <si>
    <r>
      <t>TAVOLA A6. CITTADINI ITALIANI ISCRITTI E CANCELLATI DA E PER L’ESTERO DI 25 ANNI E PIÙ, PER I PRINCIPALI PAESI DI PROVENIENZA/DESTINAZIONE E TITOLO DI STUDIO</t>
    </r>
    <r>
      <rPr>
        <b/>
        <sz val="10"/>
        <color rgb="FF5F5F5F"/>
        <rFont val="Arial Narrow"/>
        <family val="2"/>
      </rPr>
      <t>.</t>
    </r>
  </si>
  <si>
    <t>Anno 2017, valori assoluti e composizioni percentuali.</t>
  </si>
  <si>
    <t xml:space="preserve">STATO ESTERO DI </t>
  </si>
  <si>
    <t>EMIGRATI</t>
  </si>
  <si>
    <t>STATO ESTERO DI</t>
  </si>
  <si>
    <t>IMMIGRATI</t>
  </si>
  <si>
    <t>fino al diploma</t>
  </si>
  <si>
    <t>Laurea</t>
  </si>
  <si>
    <t>% Laureati</t>
  </si>
  <si>
    <t>ORIGINE</t>
  </si>
  <si>
    <t>Altri Stati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</si>
</sst>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* #,##0_-;\-* #,##0_-;_-* &quot;-&quot;??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11"/>
      <color theme="0" tint="-0.499984740745262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9"/>
      <color rgb="FF66666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0"/>
      <color rgb="FF5F5F5F"/>
      <name val="Arial Narrow"/>
      <family val="2"/>
    </font>
    <font>
      <sz val="9.5"/>
      <color rgb="FF5F5F5F"/>
      <name val="Arial Narrow"/>
      <family val="2"/>
    </font>
    <font>
      <sz val="10"/>
      <color rgb="FF5F5F5F"/>
      <name val="Arial Narrow"/>
      <family val="2"/>
    </font>
    <font>
      <sz val="10"/>
      <color theme="0" tint="-0.34998626667073579"/>
      <name val="Arial"/>
      <family val="2"/>
    </font>
    <font>
      <b/>
      <i/>
      <sz val="10"/>
      <color rgb="FF5F5F5F"/>
      <name val="Arial Narrow"/>
      <family val="2"/>
    </font>
    <font>
      <b/>
      <sz val="9"/>
      <color rgb="FF000000"/>
      <name val="Arial Narrow"/>
      <family val="2"/>
    </font>
    <font>
      <b/>
      <sz val="9"/>
      <color rgb="FFFFFFFF"/>
      <name val="Arial Narrow"/>
      <family val="2"/>
    </font>
    <font>
      <sz val="9"/>
      <color rgb="FF000000"/>
      <name val="Arial Narrow"/>
      <family val="2"/>
    </font>
    <font>
      <b/>
      <sz val="10"/>
      <color rgb="FF404040"/>
      <name val="Arial Narrow"/>
      <family val="2"/>
    </font>
    <font>
      <b/>
      <sz val="10"/>
      <color rgb="FF000000"/>
      <name val="Arial Narrow"/>
      <family val="2"/>
    </font>
    <font>
      <sz val="9.5"/>
      <color rgb="FF000000"/>
      <name val="Arial Narrow"/>
      <family val="2"/>
    </font>
    <font>
      <sz val="10"/>
      <color rgb="FF404040"/>
      <name val="Arial Narrow"/>
      <family val="2"/>
    </font>
    <font>
      <sz val="9.5"/>
      <color rgb="FF262626"/>
      <name val="Arial Narrow"/>
      <family val="2"/>
    </font>
    <font>
      <i/>
      <sz val="9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1" fillId="0" borderId="0"/>
    <xf numFmtId="0" fontId="10" fillId="0" borderId="0" applyNumberFormat="0" applyFill="0" applyBorder="0" applyAlignment="0" applyProtection="0"/>
    <xf numFmtId="41" fontId="11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0" fontId="1" fillId="0" borderId="0" xfId="3"/>
    <xf numFmtId="0" fontId="1" fillId="0" borderId="0" xfId="3" applyFont="1"/>
    <xf numFmtId="0" fontId="3" fillId="0" borderId="0" xfId="3" applyFont="1"/>
    <xf numFmtId="0" fontId="8" fillId="0" borderId="0" xfId="3" applyFont="1"/>
    <xf numFmtId="164" fontId="1" fillId="0" borderId="0" xfId="3" applyNumberFormat="1"/>
    <xf numFmtId="3" fontId="1" fillId="0" borderId="0" xfId="3" applyNumberFormat="1"/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0" fontId="2" fillId="0" borderId="0" xfId="3" applyFont="1"/>
    <xf numFmtId="0" fontId="9" fillId="0" borderId="0" xfId="3" applyFont="1"/>
    <xf numFmtId="1" fontId="1" fillId="0" borderId="0" xfId="3" applyNumberFormat="1"/>
    <xf numFmtId="0" fontId="1" fillId="0" borderId="0" xfId="3" quotePrefix="1"/>
    <xf numFmtId="0" fontId="12" fillId="2" borderId="0" xfId="3" applyFont="1" applyFill="1" applyAlignment="1">
      <alignment horizontal="right" vertical="top"/>
    </xf>
    <xf numFmtId="165" fontId="3" fillId="0" borderId="0" xfId="7" applyNumberFormat="1" applyFont="1" applyAlignment="1">
      <alignment horizontal="right"/>
    </xf>
    <xf numFmtId="164" fontId="3" fillId="0" borderId="0" xfId="3" applyNumberFormat="1" applyFont="1"/>
    <xf numFmtId="0" fontId="11" fillId="0" borderId="0" xfId="0" applyFont="1"/>
    <xf numFmtId="164" fontId="0" fillId="0" borderId="0" xfId="0" applyNumberFormat="1"/>
    <xf numFmtId="0" fontId="13" fillId="0" borderId="0" xfId="0" applyFont="1"/>
    <xf numFmtId="164" fontId="13" fillId="0" borderId="0" xfId="0" applyNumberFormat="1" applyFont="1"/>
    <xf numFmtId="0" fontId="7" fillId="0" borderId="0" xfId="2"/>
    <xf numFmtId="164" fontId="7" fillId="0" borderId="0" xfId="2" applyNumberFormat="1"/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2" fontId="0" fillId="0" borderId="0" xfId="0" applyNumberFormat="1"/>
    <xf numFmtId="0" fontId="18" fillId="0" borderId="0" xfId="0" applyFont="1"/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right" vertical="center" wrapText="1"/>
    </xf>
    <xf numFmtId="0" fontId="22" fillId="0" borderId="4" xfId="0" applyFont="1" applyBorder="1" applyAlignment="1">
      <alignment horizontal="center" vertical="center"/>
    </xf>
    <xf numFmtId="3" fontId="22" fillId="2" borderId="4" xfId="0" applyNumberFormat="1" applyFont="1" applyFill="1" applyBorder="1" applyAlignment="1">
      <alignment horizontal="right" vertical="center"/>
    </xf>
    <xf numFmtId="0" fontId="22" fillId="4" borderId="4" xfId="0" applyFont="1" applyFill="1" applyBorder="1" applyAlignment="1">
      <alignment horizontal="right" vertical="center"/>
    </xf>
    <xf numFmtId="0" fontId="21" fillId="3" borderId="4" xfId="0" applyFont="1" applyFill="1" applyBorder="1" applyAlignment="1">
      <alignment horizontal="center" vertical="center"/>
    </xf>
    <xf numFmtId="3" fontId="21" fillId="3" borderId="4" xfId="0" applyNumberFormat="1" applyFont="1" applyFill="1" applyBorder="1" applyAlignment="1">
      <alignment horizontal="right" vertical="center"/>
    </xf>
    <xf numFmtId="0" fontId="21" fillId="3" borderId="4" xfId="0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5" fillId="0" borderId="0" xfId="0" applyFont="1"/>
    <xf numFmtId="0" fontId="27" fillId="0" borderId="0" xfId="0" applyFont="1" applyAlignment="1">
      <alignment vertical="center"/>
    </xf>
    <xf numFmtId="0" fontId="22" fillId="2" borderId="4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right" vertical="center"/>
    </xf>
    <xf numFmtId="0" fontId="22" fillId="2" borderId="4" xfId="0" applyFont="1" applyFill="1" applyBorder="1" applyAlignment="1">
      <alignment horizontal="right" vertical="center"/>
    </xf>
    <xf numFmtId="3" fontId="22" fillId="5" borderId="4" xfId="0" applyNumberFormat="1" applyFont="1" applyFill="1" applyBorder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3" fontId="22" fillId="0" borderId="4" xfId="0" applyNumberFormat="1" applyFont="1" applyBorder="1" applyAlignment="1">
      <alignment horizontal="right" vertical="center"/>
    </xf>
    <xf numFmtId="0" fontId="21" fillId="6" borderId="4" xfId="0" applyFont="1" applyFill="1" applyBorder="1" applyAlignment="1">
      <alignment horizontal="right" vertical="center"/>
    </xf>
    <xf numFmtId="0" fontId="22" fillId="0" borderId="4" xfId="0" applyFont="1" applyBorder="1" applyAlignment="1">
      <alignment vertical="center"/>
    </xf>
    <xf numFmtId="3" fontId="22" fillId="4" borderId="4" xfId="0" applyNumberFormat="1" applyFont="1" applyFill="1" applyBorder="1" applyAlignment="1">
      <alignment horizontal="right" vertical="center"/>
    </xf>
    <xf numFmtId="0" fontId="21" fillId="6" borderId="4" xfId="0" applyFont="1" applyFill="1" applyBorder="1" applyAlignment="1">
      <alignment vertical="center"/>
    </xf>
    <xf numFmtId="3" fontId="21" fillId="6" borderId="4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20" fillId="2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vertical="center" wrapText="1"/>
    </xf>
    <xf numFmtId="3" fontId="22" fillId="5" borderId="4" xfId="0" applyNumberFormat="1" applyFont="1" applyFill="1" applyBorder="1" applyAlignment="1">
      <alignment horizontal="right" vertical="center" wrapText="1"/>
    </xf>
    <xf numFmtId="3" fontId="22" fillId="0" borderId="4" xfId="0" applyNumberFormat="1" applyFont="1" applyBorder="1" applyAlignment="1">
      <alignment horizontal="right" vertical="center" wrapText="1"/>
    </xf>
    <xf numFmtId="0" fontId="22" fillId="0" borderId="4" xfId="0" applyFont="1" applyBorder="1" applyAlignment="1">
      <alignment horizontal="right" vertical="center" wrapText="1"/>
    </xf>
    <xf numFmtId="3" fontId="22" fillId="2" borderId="4" xfId="0" applyNumberFormat="1" applyFont="1" applyFill="1" applyBorder="1" applyAlignment="1">
      <alignment horizontal="right" vertical="center" wrapText="1"/>
    </xf>
    <xf numFmtId="0" fontId="22" fillId="2" borderId="4" xfId="0" applyFont="1" applyFill="1" applyBorder="1" applyAlignment="1">
      <alignment horizontal="right" vertical="center" wrapText="1"/>
    </xf>
    <xf numFmtId="0" fontId="22" fillId="5" borderId="4" xfId="0" applyFont="1" applyFill="1" applyBorder="1" applyAlignment="1">
      <alignment horizontal="right" vertical="center" wrapText="1"/>
    </xf>
    <xf numFmtId="0" fontId="21" fillId="3" borderId="4" xfId="0" applyFont="1" applyFill="1" applyBorder="1" applyAlignment="1">
      <alignment vertical="center" wrapText="1"/>
    </xf>
    <xf numFmtId="3" fontId="21" fillId="3" borderId="4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0" fillId="2" borderId="1" xfId="0" applyFont="1" applyFill="1" applyBorder="1" applyAlignment="1">
      <alignment vertical="center" wrapText="1"/>
    </xf>
    <xf numFmtId="0" fontId="20" fillId="2" borderId="4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vertical="center" wrapText="1"/>
    </xf>
    <xf numFmtId="3" fontId="22" fillId="4" borderId="4" xfId="0" applyNumberFormat="1" applyFont="1" applyFill="1" applyBorder="1" applyAlignment="1">
      <alignment horizontal="right" vertical="center" wrapText="1"/>
    </xf>
    <xf numFmtId="0" fontId="22" fillId="4" borderId="4" xfId="0" applyFont="1" applyFill="1" applyBorder="1" applyAlignment="1">
      <alignment horizontal="right" vertical="center" wrapText="1"/>
    </xf>
    <xf numFmtId="0" fontId="28" fillId="2" borderId="4" xfId="0" applyFont="1" applyFill="1" applyBorder="1" applyAlignment="1">
      <alignment vertical="center" wrapText="1"/>
    </xf>
    <xf numFmtId="3" fontId="28" fillId="4" borderId="4" xfId="0" applyNumberFormat="1" applyFont="1" applyFill="1" applyBorder="1" applyAlignment="1">
      <alignment horizontal="right" vertical="center" wrapText="1"/>
    </xf>
    <xf numFmtId="3" fontId="28" fillId="2" borderId="4" xfId="0" applyNumberFormat="1" applyFont="1" applyFill="1" applyBorder="1" applyAlignment="1">
      <alignment horizontal="right" vertical="center" wrapText="1"/>
    </xf>
    <xf numFmtId="0" fontId="28" fillId="4" borderId="4" xfId="0" applyFont="1" applyFill="1" applyBorder="1" applyAlignment="1">
      <alignment horizontal="right" vertical="center" wrapText="1"/>
    </xf>
    <xf numFmtId="0" fontId="21" fillId="6" borderId="4" xfId="0" applyFont="1" applyFill="1" applyBorder="1" applyAlignment="1">
      <alignment vertical="center" wrapText="1"/>
    </xf>
    <xf numFmtId="3" fontId="21" fillId="6" borderId="4" xfId="0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0" fillId="2" borderId="1" xfId="0" applyFont="1" applyFill="1" applyBorder="1" applyAlignment="1">
      <alignment horizontal="right" vertical="center"/>
    </xf>
    <xf numFmtId="0" fontId="20" fillId="2" borderId="2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right" vertical="center"/>
    </xf>
    <xf numFmtId="3" fontId="22" fillId="7" borderId="4" xfId="0" applyNumberFormat="1" applyFont="1" applyFill="1" applyBorder="1" applyAlignment="1">
      <alignment horizontal="right" vertical="center" wrapText="1"/>
    </xf>
    <xf numFmtId="0" fontId="22" fillId="7" borderId="4" xfId="0" applyFont="1" applyFill="1" applyBorder="1" applyAlignment="1">
      <alignment horizontal="right" vertical="center" wrapText="1"/>
    </xf>
    <xf numFmtId="0" fontId="21" fillId="6" borderId="4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2" fillId="0" borderId="3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</cellXfs>
  <cellStyles count="8">
    <cellStyle name="Collegamento ipertestuale 2" xfId="4"/>
    <cellStyle name="Migliaia [0] 2" xfId="5"/>
    <cellStyle name="Migliaia 2" xfId="7"/>
    <cellStyle name="Normal_COUNTRY" xfId="1"/>
    <cellStyle name="Normale" xfId="0" builtinId="0"/>
    <cellStyle name="Normale 2" xfId="2"/>
    <cellStyle name="Normale 3" xfId="3"/>
    <cellStyle name="Normale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69072615923028E-2"/>
          <c:y val="5.1400554097404488E-2"/>
          <c:w val="0.86724387576552942"/>
          <c:h val="0.8326195683872849"/>
        </c:manualLayout>
      </c:layout>
      <c:lineChart>
        <c:grouping val="standard"/>
        <c:varyColors val="0"/>
        <c:ser>
          <c:idx val="2"/>
          <c:order val="0"/>
          <c:tx>
            <c:strRef>
              <c:f>'Figura 1.'!$B$23</c:f>
              <c:strCache>
                <c:ptCount val="1"/>
                <c:pt idx="0">
                  <c:v>INTERREG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'Figura 1.'!$A$24:$A$44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'Figura 1.'!$B$24:$B$44</c:f>
              <c:numCache>
                <c:formatCode>General</c:formatCode>
                <c:ptCount val="21"/>
                <c:pt idx="0">
                  <c:v>307286</c:v>
                </c:pt>
                <c:pt idx="1">
                  <c:v>324852</c:v>
                </c:pt>
                <c:pt idx="2">
                  <c:v>335760</c:v>
                </c:pt>
                <c:pt idx="3">
                  <c:v>359008</c:v>
                </c:pt>
                <c:pt idx="4">
                  <c:v>320133</c:v>
                </c:pt>
                <c:pt idx="5">
                  <c:v>336461</c:v>
                </c:pt>
                <c:pt idx="6">
                  <c:v>325856</c:v>
                </c:pt>
                <c:pt idx="7">
                  <c:v>335643</c:v>
                </c:pt>
                <c:pt idx="8">
                  <c:v>330969</c:v>
                </c:pt>
                <c:pt idx="9">
                  <c:v>338068</c:v>
                </c:pt>
                <c:pt idx="10">
                  <c:v>333815</c:v>
                </c:pt>
                <c:pt idx="11">
                  <c:v>341154</c:v>
                </c:pt>
                <c:pt idx="12">
                  <c:v>323015</c:v>
                </c:pt>
                <c:pt idx="13">
                  <c:v>327258</c:v>
                </c:pt>
                <c:pt idx="14">
                  <c:v>327866</c:v>
                </c:pt>
                <c:pt idx="15">
                  <c:v>381251</c:v>
                </c:pt>
                <c:pt idx="16">
                  <c:v>334689</c:v>
                </c:pt>
                <c:pt idx="17">
                  <c:v>319621</c:v>
                </c:pt>
                <c:pt idx="18">
                  <c:v>313288</c:v>
                </c:pt>
                <c:pt idx="19">
                  <c:v>324697</c:v>
                </c:pt>
                <c:pt idx="20">
                  <c:v>322867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AB-495D-AD80-32A68BF81581}"/>
            </c:ext>
          </c:extLst>
        </c:ser>
        <c:ser>
          <c:idx val="3"/>
          <c:order val="1"/>
          <c:tx>
            <c:strRef>
              <c:f>'Figura 1.'!$C$23</c:f>
              <c:strCache>
                <c:ptCount val="1"/>
                <c:pt idx="0">
                  <c:v>intrareg</c:v>
                </c:pt>
              </c:strCache>
            </c:strRef>
          </c:tx>
          <c:spPr>
            <a:ln w="22225" cmpd="sng">
              <a:solidFill>
                <a:schemeClr val="tx1"/>
              </a:solidFill>
            </a:ln>
          </c:spPr>
          <c:marker>
            <c:symbol val="none"/>
          </c:marker>
          <c:dPt>
            <c:idx val="21"/>
            <c:bubble3D val="0"/>
            <c:spPr>
              <a:ln w="22225" cmpd="sng">
                <a:solidFill>
                  <a:schemeClr val="tx1"/>
                </a:solidFill>
                <a:prstDash val="sysDash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3AB-495D-AD80-32A68BF81581}"/>
              </c:ext>
            </c:extLst>
          </c:dPt>
          <c:dPt>
            <c:idx val="22"/>
            <c:bubble3D val="0"/>
            <c:spPr>
              <a:ln w="22225" cmpd="sng">
                <a:solidFill>
                  <a:schemeClr val="tx1"/>
                </a:solidFill>
                <a:prstDash val="sysDash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63AB-495D-AD80-32A68BF81581}"/>
              </c:ext>
            </c:extLst>
          </c:dPt>
          <c:dPt>
            <c:idx val="23"/>
            <c:bubble3D val="0"/>
            <c:spPr>
              <a:ln w="22225" cmpd="sng">
                <a:solidFill>
                  <a:schemeClr val="tx1"/>
                </a:solidFill>
                <a:prstDash val="sysDash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3AB-495D-AD80-32A68BF81581}"/>
              </c:ext>
            </c:extLst>
          </c:dPt>
          <c:cat>
            <c:numRef>
              <c:f>'Figura 1.'!$A$24:$A$44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'Figura 1.'!$C$24:$C$44</c:f>
              <c:numCache>
                <c:formatCode>General</c:formatCode>
                <c:ptCount val="21"/>
                <c:pt idx="0">
                  <c:v>846169</c:v>
                </c:pt>
                <c:pt idx="1">
                  <c:v>875031</c:v>
                </c:pt>
                <c:pt idx="2">
                  <c:v>882971</c:v>
                </c:pt>
                <c:pt idx="3">
                  <c:v>912870</c:v>
                </c:pt>
                <c:pt idx="4">
                  <c:v>812873</c:v>
                </c:pt>
                <c:pt idx="5">
                  <c:v>887097</c:v>
                </c:pt>
                <c:pt idx="6">
                  <c:v>889960</c:v>
                </c:pt>
                <c:pt idx="7">
                  <c:v>974893</c:v>
                </c:pt>
                <c:pt idx="8">
                  <c:v>990741</c:v>
                </c:pt>
                <c:pt idx="9">
                  <c:v>1030230</c:v>
                </c:pt>
                <c:pt idx="10">
                  <c:v>1045716</c:v>
                </c:pt>
                <c:pt idx="11">
                  <c:v>1047593</c:v>
                </c:pt>
                <c:pt idx="12">
                  <c:v>989748</c:v>
                </c:pt>
                <c:pt idx="13">
                  <c:v>1018208</c:v>
                </c:pt>
                <c:pt idx="14">
                  <c:v>1030171</c:v>
                </c:pt>
                <c:pt idx="15">
                  <c:v>1175076</c:v>
                </c:pt>
                <c:pt idx="16">
                  <c:v>1027610</c:v>
                </c:pt>
                <c:pt idx="17">
                  <c:v>993555</c:v>
                </c:pt>
                <c:pt idx="18">
                  <c:v>970913</c:v>
                </c:pt>
                <c:pt idx="19">
                  <c:v>1006683</c:v>
                </c:pt>
                <c:pt idx="20">
                  <c:v>1011655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3AB-495D-AD80-32A68BF81581}"/>
            </c:ext>
          </c:extLst>
        </c:ser>
        <c:ser>
          <c:idx val="0"/>
          <c:order val="2"/>
          <c:spPr>
            <a:ln w="31750">
              <a:solidFill>
                <a:schemeClr val="tx2"/>
              </a:solidFill>
            </a:ln>
          </c:spPr>
          <c:marker>
            <c:symbol val="none"/>
          </c:marker>
          <c:dPt>
            <c:idx val="21"/>
            <c:bubble3D val="0"/>
            <c:spPr>
              <a:ln w="31750">
                <a:solidFill>
                  <a:schemeClr val="tx2"/>
                </a:solidFill>
                <a:prstDash val="sysDash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63AB-495D-AD80-32A68BF81581}"/>
              </c:ext>
            </c:extLst>
          </c:dPt>
          <c:dPt>
            <c:idx val="22"/>
            <c:bubble3D val="0"/>
            <c:spPr>
              <a:ln w="31750">
                <a:solidFill>
                  <a:schemeClr val="tx2"/>
                </a:solidFill>
                <a:prstDash val="sysDash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3AB-495D-AD80-32A68BF81581}"/>
              </c:ext>
            </c:extLst>
          </c:dPt>
          <c:dPt>
            <c:idx val="23"/>
            <c:bubble3D val="0"/>
            <c:spPr>
              <a:ln w="31750">
                <a:solidFill>
                  <a:schemeClr val="tx2"/>
                </a:solidFill>
                <a:prstDash val="sysDash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63AB-495D-AD80-32A68BF81581}"/>
              </c:ext>
            </c:extLst>
          </c:dPt>
          <c:cat>
            <c:numRef>
              <c:f>'Figura 1.'!$A$24:$A$44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'Figura 1.'!$D$24:$D$44</c:f>
              <c:numCache>
                <c:formatCode>General</c:formatCode>
                <c:ptCount val="21"/>
                <c:pt idx="0">
                  <c:v>1153455</c:v>
                </c:pt>
                <c:pt idx="1">
                  <c:v>1199883</c:v>
                </c:pt>
                <c:pt idx="2">
                  <c:v>1218731</c:v>
                </c:pt>
                <c:pt idx="3">
                  <c:v>1271878</c:v>
                </c:pt>
                <c:pt idx="4">
                  <c:v>1133006</c:v>
                </c:pt>
                <c:pt idx="5">
                  <c:v>1223558</c:v>
                </c:pt>
                <c:pt idx="6">
                  <c:v>1215816</c:v>
                </c:pt>
                <c:pt idx="7">
                  <c:v>1310536</c:v>
                </c:pt>
                <c:pt idx="8">
                  <c:v>1321710</c:v>
                </c:pt>
                <c:pt idx="9">
                  <c:v>1368298</c:v>
                </c:pt>
                <c:pt idx="10">
                  <c:v>1379531</c:v>
                </c:pt>
                <c:pt idx="11">
                  <c:v>1388747</c:v>
                </c:pt>
                <c:pt idx="12">
                  <c:v>1312763</c:v>
                </c:pt>
                <c:pt idx="13">
                  <c:v>1345466</c:v>
                </c:pt>
                <c:pt idx="14">
                  <c:v>1358037</c:v>
                </c:pt>
                <c:pt idx="15">
                  <c:v>1556327</c:v>
                </c:pt>
                <c:pt idx="16">
                  <c:v>1362299</c:v>
                </c:pt>
                <c:pt idx="17">
                  <c:v>1313176</c:v>
                </c:pt>
                <c:pt idx="18">
                  <c:v>1284201</c:v>
                </c:pt>
                <c:pt idx="19">
                  <c:v>1331380</c:v>
                </c:pt>
                <c:pt idx="20">
                  <c:v>1334522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3AB-495D-AD80-32A68BF81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366528"/>
        <c:axId val="155368064"/>
      </c:lineChart>
      <c:lineChart>
        <c:grouping val="standard"/>
        <c:varyColors val="0"/>
        <c:ser>
          <c:idx val="1"/>
          <c:order val="3"/>
          <c:tx>
            <c:strRef>
              <c:f>'Figura 1.'!$E$23</c:f>
              <c:strCache>
                <c:ptCount val="1"/>
                <c:pt idx="0">
                  <c:v>Tasso (per 1.000)</c:v>
                </c:pt>
              </c:strCache>
            </c:strRef>
          </c:tx>
          <c:spPr>
            <a:ln w="22225">
              <a:prstDash val="dash"/>
            </a:ln>
          </c:spPr>
          <c:marker>
            <c:symbol val="none"/>
          </c:marker>
          <c:val>
            <c:numRef>
              <c:f>'Figura 1.'!$E$24:$E$44</c:f>
              <c:numCache>
                <c:formatCode>General</c:formatCode>
                <c:ptCount val="21"/>
                <c:pt idx="0">
                  <c:v>5.4013709507943712</c:v>
                </c:pt>
                <c:pt idx="1">
                  <c:v>5.7084973970747654</c:v>
                </c:pt>
                <c:pt idx="2">
                  <c:v>5.8991870986591337</c:v>
                </c:pt>
                <c:pt idx="3">
                  <c:v>6.3047894187549218</c:v>
                </c:pt>
                <c:pt idx="4">
                  <c:v>5.6189216294677902</c:v>
                </c:pt>
                <c:pt idx="5">
                  <c:v>5.8967202662387752</c:v>
                </c:pt>
                <c:pt idx="6">
                  <c:v>5.6855311332015415</c:v>
                </c:pt>
                <c:pt idx="7">
                  <c:v>5.818516083115175</c:v>
                </c:pt>
                <c:pt idx="8">
                  <c:v>5.7093660322158986</c:v>
                </c:pt>
                <c:pt idx="9">
                  <c:v>5.8143251599619621</c:v>
                </c:pt>
                <c:pt idx="10">
                  <c:v>5.7122631173990417</c:v>
                </c:pt>
                <c:pt idx="11">
                  <c:v>5.799302410661765</c:v>
                </c:pt>
                <c:pt idx="12">
                  <c:v>5.4659955604470465</c:v>
                </c:pt>
                <c:pt idx="13">
                  <c:v>5.5207871618359077</c:v>
                </c:pt>
                <c:pt idx="14">
                  <c:v>5.5215399988095211</c:v>
                </c:pt>
                <c:pt idx="15">
                  <c:v>6.4033055447677052</c:v>
                </c:pt>
                <c:pt idx="16">
                  <c:v>5.5564845720928391</c:v>
                </c:pt>
                <c:pt idx="17">
                  <c:v>5.2578634933805608</c:v>
                </c:pt>
                <c:pt idx="18">
                  <c:v>5.1586530585089161</c:v>
                </c:pt>
                <c:pt idx="19">
                  <c:v>5.3556061310661374</c:v>
                </c:pt>
                <c:pt idx="20">
                  <c:v>5.3197157538097954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63AB-495D-AD80-32A68BF81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371776"/>
        <c:axId val="155370240"/>
      </c:lineChart>
      <c:catAx>
        <c:axId val="1553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368064"/>
        <c:crosses val="autoZero"/>
        <c:auto val="1"/>
        <c:lblAlgn val="ctr"/>
        <c:lblOffset val="100"/>
        <c:noMultiLvlLbl val="0"/>
      </c:catAx>
      <c:valAx>
        <c:axId val="155368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366528"/>
        <c:crosses val="autoZero"/>
        <c:crossBetween val="between"/>
        <c:dispUnits>
          <c:builtInUnit val="thousands"/>
        </c:dispUnits>
      </c:valAx>
      <c:valAx>
        <c:axId val="155370240"/>
        <c:scaling>
          <c:orientation val="minMax"/>
        </c:scaling>
        <c:delete val="0"/>
        <c:axPos val="r"/>
        <c:numFmt formatCode="#,##0.0" sourceLinked="0"/>
        <c:majorTickMark val="out"/>
        <c:minorTickMark val="none"/>
        <c:tickLblPos val="nextTo"/>
        <c:crossAx val="155371776"/>
        <c:crosses val="max"/>
        <c:crossBetween val="between"/>
      </c:valAx>
      <c:catAx>
        <c:axId val="155371776"/>
        <c:scaling>
          <c:orientation val="minMax"/>
        </c:scaling>
        <c:delete val="1"/>
        <c:axPos val="b"/>
        <c:majorTickMark val="out"/>
        <c:minorTickMark val="none"/>
        <c:tickLblPos val="nextTo"/>
        <c:crossAx val="15537024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'Figura 11.'!$F$21</c:f>
              <c:strCache>
                <c:ptCount val="1"/>
                <c:pt idx="0">
                  <c:v>saldo</c:v>
                </c:pt>
              </c:strCache>
            </c:strRef>
          </c:tx>
          <c:spPr>
            <a:ln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numRef>
              <c:f>'Figura 11.'!$A$23:$A$43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'Figura 11.'!$F$23:$F$43</c:f>
              <c:numCache>
                <c:formatCode>General</c:formatCode>
                <c:ptCount val="21"/>
                <c:pt idx="0">
                  <c:v>-8632</c:v>
                </c:pt>
                <c:pt idx="1">
                  <c:v>-8181</c:v>
                </c:pt>
                <c:pt idx="2">
                  <c:v>-24131</c:v>
                </c:pt>
                <c:pt idx="3">
                  <c:v>-13069</c:v>
                </c:pt>
                <c:pt idx="4">
                  <c:v>-11485</c:v>
                </c:pt>
                <c:pt idx="5">
                  <c:v>10420</c:v>
                </c:pt>
                <c:pt idx="6">
                  <c:v>7664</c:v>
                </c:pt>
                <c:pt idx="7">
                  <c:v>2639</c:v>
                </c:pt>
                <c:pt idx="8">
                  <c:v>-4665</c:v>
                </c:pt>
                <c:pt idx="9">
                  <c:v>-8642</c:v>
                </c:pt>
                <c:pt idx="10">
                  <c:v>394</c:v>
                </c:pt>
                <c:pt idx="11">
                  <c:v>-7418</c:v>
                </c:pt>
                <c:pt idx="12">
                  <c:v>-9694</c:v>
                </c:pt>
                <c:pt idx="13">
                  <c:v>-11353</c:v>
                </c:pt>
                <c:pt idx="14">
                  <c:v>-18591</c:v>
                </c:pt>
                <c:pt idx="15">
                  <c:v>-38531</c:v>
                </c:pt>
                <c:pt idx="16">
                  <c:v>-53662</c:v>
                </c:pt>
                <c:pt idx="17">
                  <c:v>-59588</c:v>
                </c:pt>
                <c:pt idx="18">
                  <c:v>-72207</c:v>
                </c:pt>
                <c:pt idx="19">
                  <c:v>-76618</c:v>
                </c:pt>
                <c:pt idx="20">
                  <c:v>-72190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411-4CDB-8542-06515E309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94048"/>
        <c:axId val="161490048"/>
      </c:lineChart>
      <c:catAx>
        <c:axId val="16139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1490048"/>
        <c:crosses val="autoZero"/>
        <c:auto val="1"/>
        <c:lblAlgn val="ctr"/>
        <c:lblOffset val="100"/>
        <c:tickLblSkip val="4"/>
        <c:noMultiLvlLbl val="0"/>
      </c:catAx>
      <c:valAx>
        <c:axId val="161490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394048"/>
        <c:crosses val="autoZero"/>
        <c:crossBetween val="between"/>
        <c:dispUnits>
          <c:builtInUnit val="thousands"/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23304048071834"/>
          <c:y val="2.4102979245557772E-2"/>
          <c:w val="0.81349217575347987"/>
          <c:h val="0.96205100652799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'Figura 12.'!$C$4</c:f>
              <c:strCache>
                <c:ptCount val="1"/>
                <c:pt idx="0">
                  <c:v>nationals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12.'!$B$5:$B$36</c:f>
              <c:strCache>
                <c:ptCount val="32"/>
                <c:pt idx="0">
                  <c:v>Lituania</c:v>
                </c:pt>
                <c:pt idx="1">
                  <c:v>Romania</c:v>
                </c:pt>
                <c:pt idx="2">
                  <c:v>Lettonia</c:v>
                </c:pt>
                <c:pt idx="3">
                  <c:v>Croazia</c:v>
                </c:pt>
                <c:pt idx="4">
                  <c:v>Islanda</c:v>
                </c:pt>
                <c:pt idx="5">
                  <c:v>Estonia</c:v>
                </c:pt>
                <c:pt idx="6">
                  <c:v>Irlanda</c:v>
                </c:pt>
                <c:pt idx="7">
                  <c:v>Liechtenstein</c:v>
                </c:pt>
                <c:pt idx="8">
                  <c:v>Polonia</c:v>
                </c:pt>
                <c:pt idx="9">
                  <c:v>Grecia</c:v>
                </c:pt>
                <c:pt idx="10">
                  <c:v>Slovenia</c:v>
                </c:pt>
                <c:pt idx="11">
                  <c:v>Francia</c:v>
                </c:pt>
                <c:pt idx="12">
                  <c:v>Svizzera</c:v>
                </c:pt>
                <c:pt idx="13">
                  <c:v>Bulgaria</c:v>
                </c:pt>
                <c:pt idx="14">
                  <c:v>Lussemburgo</c:v>
                </c:pt>
                <c:pt idx="15">
                  <c:v>Portogallo</c:v>
                </c:pt>
                <c:pt idx="16">
                  <c:v>Paesi Bassi</c:v>
                </c:pt>
                <c:pt idx="17">
                  <c:v>Ungheria</c:v>
                </c:pt>
                <c:pt idx="18">
                  <c:v>Germania</c:v>
                </c:pt>
                <c:pt idx="19">
                  <c:v>Belgio</c:v>
                </c:pt>
                <c:pt idx="20">
                  <c:v>Danimarca</c:v>
                </c:pt>
                <c:pt idx="21">
                  <c:v>Cipro</c:v>
                </c:pt>
                <c:pt idx="22">
                  <c:v>Svezia</c:v>
                </c:pt>
                <c:pt idx="23">
                  <c:v>Malta</c:v>
                </c:pt>
                <c:pt idx="24">
                  <c:v>Regno Unito</c:v>
                </c:pt>
                <c:pt idx="25">
                  <c:v>Spagna</c:v>
                </c:pt>
                <c:pt idx="26">
                  <c:v>Finlandia</c:v>
                </c:pt>
                <c:pt idx="27">
                  <c:v>Italia</c:v>
                </c:pt>
                <c:pt idx="28">
                  <c:v>Austria</c:v>
                </c:pt>
                <c:pt idx="29">
                  <c:v>Norvegia</c:v>
                </c:pt>
                <c:pt idx="30">
                  <c:v>Slovacchia</c:v>
                </c:pt>
                <c:pt idx="31">
                  <c:v>Rep. Ceca</c:v>
                </c:pt>
              </c:strCache>
            </c:strRef>
          </c:cat>
          <c:val>
            <c:numRef>
              <c:f>'Figura 12.'!$C$5:$C$36</c:f>
              <c:numCache>
                <c:formatCode>0.0</c:formatCode>
                <c:ptCount val="32"/>
                <c:pt idx="0">
                  <c:v>16.062165146391628</c:v>
                </c:pt>
                <c:pt idx="1">
                  <c:v>10.496117921472443</c:v>
                </c:pt>
                <c:pt idx="2">
                  <c:v>8.4882317833834673</c:v>
                </c:pt>
                <c:pt idx="3">
                  <c:v>8.3440365004562089</c:v>
                </c:pt>
                <c:pt idx="4">
                  <c:v>7.4737880806942547</c:v>
                </c:pt>
                <c:pt idx="5">
                  <c:v>6.9471598610568028</c:v>
                </c:pt>
                <c:pt idx="6">
                  <c:v>6.4805115181697523</c:v>
                </c:pt>
                <c:pt idx="7">
                  <c:v>6.363347120585428</c:v>
                </c:pt>
                <c:pt idx="8">
                  <c:v>5.1720714410276623</c:v>
                </c:pt>
                <c:pt idx="9">
                  <c:v>5.0809344736049527</c:v>
                </c:pt>
                <c:pt idx="10">
                  <c:v>4.2701321014613995</c:v>
                </c:pt>
                <c:pt idx="11">
                  <c:v>3.8922809304393637</c:v>
                </c:pt>
                <c:pt idx="12">
                  <c:v>3.6502766280305416</c:v>
                </c:pt>
                <c:pt idx="13">
                  <c:v>3.6189177857498258</c:v>
                </c:pt>
                <c:pt idx="14">
                  <c:v>3.6095143095132811</c:v>
                </c:pt>
                <c:pt idx="15">
                  <c:v>3.6015858483282788</c:v>
                </c:pt>
                <c:pt idx="16">
                  <c:v>3.1385212022080511</c:v>
                </c:pt>
                <c:pt idx="17">
                  <c:v>2.9982607540251331</c:v>
                </c:pt>
                <c:pt idx="18">
                  <c:v>2.7363769700781502</c:v>
                </c:pt>
                <c:pt idx="19">
                  <c:v>2.7084861899945127</c:v>
                </c:pt>
                <c:pt idx="20">
                  <c:v>2.6663710433466421</c:v>
                </c:pt>
                <c:pt idx="21">
                  <c:v>2.486024187359559</c:v>
                </c:pt>
                <c:pt idx="22">
                  <c:v>2.2598818814914918</c:v>
                </c:pt>
                <c:pt idx="23">
                  <c:v>2.1038484175019105</c:v>
                </c:pt>
                <c:pt idx="24">
                  <c:v>2.0429582552033683</c:v>
                </c:pt>
                <c:pt idx="25">
                  <c:v>1.9323827802783542</c:v>
                </c:pt>
                <c:pt idx="26">
                  <c:v>1.9294661212917761</c:v>
                </c:pt>
                <c:pt idx="27">
                  <c:v>1.8887799064378346</c:v>
                </c:pt>
                <c:pt idx="28">
                  <c:v>1.7476914539959627</c:v>
                </c:pt>
                <c:pt idx="29">
                  <c:v>1.5581183294969412</c:v>
                </c:pt>
                <c:pt idx="30">
                  <c:v>0.67651205923255298</c:v>
                </c:pt>
                <c:pt idx="31">
                  <c:v>0.60342608028150546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61838592"/>
        <c:axId val="161840128"/>
      </c:barChart>
      <c:catAx>
        <c:axId val="161838592"/>
        <c:scaling>
          <c:orientation val="maxMin"/>
        </c:scaling>
        <c:delete val="0"/>
        <c:axPos val="l"/>
        <c:majorTickMark val="out"/>
        <c:minorTickMark val="none"/>
        <c:tickLblPos val="nextTo"/>
        <c:crossAx val="161840128"/>
        <c:crosses val="autoZero"/>
        <c:auto val="1"/>
        <c:lblAlgn val="ctr"/>
        <c:lblOffset val="100"/>
        <c:noMultiLvlLbl val="0"/>
      </c:catAx>
      <c:valAx>
        <c:axId val="161840128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extTo"/>
        <c:crossAx val="1618385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'Figura 13.'!$J$30</c:f>
              <c:strCache>
                <c:ptCount val="1"/>
                <c:pt idx="0">
                  <c:v>fino a licenza media</c:v>
                </c:pt>
              </c:strCache>
            </c:strRef>
          </c:tx>
          <c:dLbls>
            <c:numFmt formatCode="#,##0.0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'Figura 13.'!$I$31:$I$35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'Figura 13.'!$J$31:$J$35</c:f>
              <c:numCache>
                <c:formatCode>General</c:formatCode>
                <c:ptCount val="5"/>
                <c:pt idx="0">
                  <c:v>-13048</c:v>
                </c:pt>
                <c:pt idx="1">
                  <c:v>-30648</c:v>
                </c:pt>
                <c:pt idx="2">
                  <c:v>-48944</c:v>
                </c:pt>
                <c:pt idx="3">
                  <c:v>-68340</c:v>
                </c:pt>
                <c:pt idx="4">
                  <c:v>-87385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AF7-4601-9821-6E0326AB8D90}"/>
            </c:ext>
          </c:extLst>
        </c:ser>
        <c:ser>
          <c:idx val="2"/>
          <c:order val="1"/>
          <c:tx>
            <c:strRef>
              <c:f>'Figura 13.'!$K$30</c:f>
              <c:strCache>
                <c:ptCount val="1"/>
                <c:pt idx="0">
                  <c:v>diplomati e laureati</c:v>
                </c:pt>
              </c:strCache>
            </c:strRef>
          </c:tx>
          <c:dLbls>
            <c:numFmt formatCode="#,##0.000" sourceLinked="0"/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'Figura 13.'!$I$31:$I$35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'Figura 13.'!$K$31:$K$35</c:f>
              <c:numCache>
                <c:formatCode>General</c:formatCode>
                <c:ptCount val="5"/>
                <c:pt idx="0">
                  <c:v>-29013</c:v>
                </c:pt>
                <c:pt idx="1">
                  <c:v>-56297</c:v>
                </c:pt>
                <c:pt idx="2">
                  <c:v>-89487</c:v>
                </c:pt>
                <c:pt idx="3">
                  <c:v>-124001</c:v>
                </c:pt>
                <c:pt idx="4">
                  <c:v>-156332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F7-4601-9821-6E0326AB8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047872"/>
        <c:axId val="162049408"/>
      </c:lineChart>
      <c:catAx>
        <c:axId val="16204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crossAx val="162049408"/>
        <c:crosses val="autoZero"/>
        <c:auto val="1"/>
        <c:lblAlgn val="ctr"/>
        <c:lblOffset val="100"/>
        <c:noMultiLvlLbl val="0"/>
      </c:catAx>
      <c:valAx>
        <c:axId val="16204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047872"/>
        <c:crosses val="autoZero"/>
        <c:crossBetween val="between"/>
        <c:dispUnits>
          <c:builtInUnit val="thousands"/>
        </c:dispUnits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'Figura 2.'!$B$24</c:f>
              <c:strCache>
                <c:ptCount val="1"/>
                <c:pt idx="0">
                  <c:v>da Mezzogiorno a CN</c:v>
                </c:pt>
              </c:strCache>
            </c:strRef>
          </c:tx>
          <c:cat>
            <c:numRef>
              <c:f>'Figura 2.'!$A$25:$A$45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'Figura 2.'!$B$25:$B$45</c:f>
              <c:numCache>
                <c:formatCode>General</c:formatCode>
                <c:ptCount val="21"/>
                <c:pt idx="0">
                  <c:v>119543</c:v>
                </c:pt>
                <c:pt idx="1">
                  <c:v>129180</c:v>
                </c:pt>
                <c:pt idx="2">
                  <c:v>136649</c:v>
                </c:pt>
                <c:pt idx="3">
                  <c:v>147196</c:v>
                </c:pt>
                <c:pt idx="4">
                  <c:v>129738</c:v>
                </c:pt>
                <c:pt idx="5">
                  <c:v>129668</c:v>
                </c:pt>
                <c:pt idx="6">
                  <c:v>122651</c:v>
                </c:pt>
                <c:pt idx="7">
                  <c:v>123146</c:v>
                </c:pt>
                <c:pt idx="8">
                  <c:v>117193</c:v>
                </c:pt>
                <c:pt idx="9">
                  <c:v>119882</c:v>
                </c:pt>
                <c:pt idx="10">
                  <c:v>118184</c:v>
                </c:pt>
                <c:pt idx="11">
                  <c:v>121954</c:v>
                </c:pt>
                <c:pt idx="12">
                  <c:v>109297</c:v>
                </c:pt>
                <c:pt idx="13">
                  <c:v>109265</c:v>
                </c:pt>
                <c:pt idx="14">
                  <c:v>112162</c:v>
                </c:pt>
                <c:pt idx="15">
                  <c:v>131616</c:v>
                </c:pt>
                <c:pt idx="16">
                  <c:v>109969</c:v>
                </c:pt>
                <c:pt idx="17">
                  <c:v>104265</c:v>
                </c:pt>
                <c:pt idx="18">
                  <c:v>103145</c:v>
                </c:pt>
                <c:pt idx="19">
                  <c:v>108319</c:v>
                </c:pt>
                <c:pt idx="20">
                  <c:v>109712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'Figura 2.'!$C$24</c:f>
              <c:strCache>
                <c:ptCount val="1"/>
                <c:pt idx="0">
                  <c:v>dal CN al Mezzogiorno</c:v>
                </c:pt>
              </c:strCache>
            </c:strRef>
          </c:tx>
          <c:cat>
            <c:numRef>
              <c:f>'Figura 2.'!$A$25:$A$45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'Figura 2.'!$C$25:$C$45</c:f>
              <c:numCache>
                <c:formatCode>0</c:formatCode>
                <c:ptCount val="21"/>
                <c:pt idx="0">
                  <c:v>61350</c:v>
                </c:pt>
                <c:pt idx="1">
                  <c:v>60724</c:v>
                </c:pt>
                <c:pt idx="2">
                  <c:v>59674</c:v>
                </c:pt>
                <c:pt idx="3">
                  <c:v>64606</c:v>
                </c:pt>
                <c:pt idx="4">
                  <c:v>60107</c:v>
                </c:pt>
                <c:pt idx="5">
                  <c:v>67078</c:v>
                </c:pt>
                <c:pt idx="6">
                  <c:v>67181</c:v>
                </c:pt>
                <c:pt idx="7">
                  <c:v>67164</c:v>
                </c:pt>
                <c:pt idx="8">
                  <c:v>66864</c:v>
                </c:pt>
                <c:pt idx="9">
                  <c:v>65925</c:v>
                </c:pt>
                <c:pt idx="10">
                  <c:v>64648</c:v>
                </c:pt>
                <c:pt idx="11">
                  <c:v>65348</c:v>
                </c:pt>
                <c:pt idx="12">
                  <c:v>66552</c:v>
                </c:pt>
                <c:pt idx="13">
                  <c:v>66774</c:v>
                </c:pt>
                <c:pt idx="14">
                  <c:v>60934</c:v>
                </c:pt>
                <c:pt idx="15">
                  <c:v>70634</c:v>
                </c:pt>
                <c:pt idx="16">
                  <c:v>66513</c:v>
                </c:pt>
                <c:pt idx="17">
                  <c:v>62899</c:v>
                </c:pt>
                <c:pt idx="18">
                  <c:v>58829</c:v>
                </c:pt>
                <c:pt idx="19">
                  <c:v>59257</c:v>
                </c:pt>
                <c:pt idx="20">
                  <c:v>55776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57408"/>
        <c:axId val="155458944"/>
      </c:lineChart>
      <c:catAx>
        <c:axId val="15545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458944"/>
        <c:crosses val="autoZero"/>
        <c:auto val="1"/>
        <c:lblAlgn val="ctr"/>
        <c:lblOffset val="100"/>
        <c:tickLblSkip val="5"/>
        <c:noMultiLvlLbl val="0"/>
      </c:catAx>
      <c:valAx>
        <c:axId val="155458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457408"/>
        <c:crosses val="autoZero"/>
        <c:crossBetween val="between"/>
        <c:dispUnits>
          <c:builtInUnit val="thousands"/>
        </c:dispUnits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792691006985999E-2"/>
          <c:y val="3.4861837116640489E-2"/>
          <c:w val="0.96259092644511934"/>
          <c:h val="0.91702723783388584"/>
        </c:manualLayout>
      </c:layout>
      <c:lineChart>
        <c:grouping val="standard"/>
        <c:varyColors val="0"/>
        <c:ser>
          <c:idx val="0"/>
          <c:order val="0"/>
          <c:tx>
            <c:strRef>
              <c:f>'Figura 3.'!$A$23</c:f>
              <c:strCache>
                <c:ptCount val="1"/>
                <c:pt idx="0">
                  <c:v>Lombardia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012-4884-BC4D-C22A4A3513CF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012-4884-BC4D-C22A4A3513CF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012-4884-BC4D-C22A4A3513C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012-4884-BC4D-C22A4A3513CF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012-4884-BC4D-C22A4A3513CF}"/>
                </c:ext>
              </c:extLst>
            </c:dLbl>
            <c:dLbl>
              <c:idx val="5"/>
              <c:layout>
                <c:manualLayout>
                  <c:x val="-4.3546642581475718E-2"/>
                  <c:y val="5.4982809367982194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012-4884-BC4D-C22A4A3513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3.'!$B$22:$G$22</c:f>
              <c:numCache>
                <c:formatCode>General</c:formatCode>
                <c:ptCount val="6"/>
                <c:pt idx="0">
                  <c:v>1997</c:v>
                </c:pt>
                <c:pt idx="1">
                  <c:v>2001</c:v>
                </c:pt>
                <c:pt idx="2">
                  <c:v>2005</c:v>
                </c:pt>
                <c:pt idx="3">
                  <c:v>2009</c:v>
                </c:pt>
                <c:pt idx="4">
                  <c:v>2013</c:v>
                </c:pt>
                <c:pt idx="5">
                  <c:v>2017</c:v>
                </c:pt>
              </c:numCache>
            </c:numRef>
          </c:cat>
          <c:val>
            <c:numRef>
              <c:f>'Figura 3.'!$B$23:$G$23</c:f>
              <c:numCache>
                <c:formatCode>General</c:formatCode>
                <c:ptCount val="6"/>
                <c:pt idx="0">
                  <c:v>9257</c:v>
                </c:pt>
                <c:pt idx="1">
                  <c:v>64361</c:v>
                </c:pt>
                <c:pt idx="2">
                  <c:v>103535</c:v>
                </c:pt>
                <c:pt idx="3">
                  <c:v>143016</c:v>
                </c:pt>
                <c:pt idx="4">
                  <c:v>198914</c:v>
                </c:pt>
                <c:pt idx="5">
                  <c:v>260515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012-4884-BC4D-C22A4A3513CF}"/>
            </c:ext>
          </c:extLst>
        </c:ser>
        <c:ser>
          <c:idx val="1"/>
          <c:order val="1"/>
          <c:tx>
            <c:strRef>
              <c:f>'Figura 3.'!$A$24</c:f>
              <c:strCache>
                <c:ptCount val="1"/>
                <c:pt idx="0">
                  <c:v>Emilia-Romagna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012-4884-BC4D-C22A4A3513CF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012-4884-BC4D-C22A4A3513CF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012-4884-BC4D-C22A4A3513C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012-4884-BC4D-C22A4A3513CF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012-4884-BC4D-C22A4A3513CF}"/>
                </c:ext>
              </c:extLst>
            </c:dLbl>
            <c:dLbl>
              <c:idx val="5"/>
              <c:layout>
                <c:manualLayout>
                  <c:x val="-4.5602669143396196E-2"/>
                  <c:y val="-3.5346091736560017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012-4884-BC4D-C22A4A3513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3.'!$B$22:$G$22</c:f>
              <c:numCache>
                <c:formatCode>General</c:formatCode>
                <c:ptCount val="6"/>
                <c:pt idx="0">
                  <c:v>1997</c:v>
                </c:pt>
                <c:pt idx="1">
                  <c:v>2001</c:v>
                </c:pt>
                <c:pt idx="2">
                  <c:v>2005</c:v>
                </c:pt>
                <c:pt idx="3">
                  <c:v>2009</c:v>
                </c:pt>
                <c:pt idx="4">
                  <c:v>2013</c:v>
                </c:pt>
                <c:pt idx="5">
                  <c:v>2017</c:v>
                </c:pt>
              </c:numCache>
            </c:numRef>
          </c:cat>
          <c:val>
            <c:numRef>
              <c:f>'Figura 3.'!$B$24:$G$24</c:f>
              <c:numCache>
                <c:formatCode>General</c:formatCode>
                <c:ptCount val="6"/>
                <c:pt idx="0">
                  <c:v>17377</c:v>
                </c:pt>
                <c:pt idx="1">
                  <c:v>105837</c:v>
                </c:pt>
                <c:pt idx="2">
                  <c:v>174096</c:v>
                </c:pt>
                <c:pt idx="3">
                  <c:v>234498</c:v>
                </c:pt>
                <c:pt idx="4">
                  <c:v>271750</c:v>
                </c:pt>
                <c:pt idx="5">
                  <c:v>311496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12-4884-BC4D-C22A4A3513CF}"/>
            </c:ext>
          </c:extLst>
        </c:ser>
        <c:ser>
          <c:idx val="2"/>
          <c:order val="2"/>
          <c:tx>
            <c:strRef>
              <c:f>'Figura 3.'!$A$25</c:f>
              <c:strCache>
                <c:ptCount val="1"/>
                <c:pt idx="0">
                  <c:v>Campania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012-4884-BC4D-C22A4A3513CF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012-4884-BC4D-C22A4A3513CF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012-4884-BC4D-C22A4A3513C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012-4884-BC4D-C22A4A3513CF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012-4884-BC4D-C22A4A3513CF}"/>
                </c:ext>
              </c:extLst>
            </c:dLbl>
            <c:dLbl>
              <c:idx val="5"/>
              <c:layout>
                <c:manualLayout>
                  <c:x val="-2.1290992262156881E-2"/>
                  <c:y val="-5.6632793625330635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012-4884-BC4D-C22A4A3513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3.'!$B$22:$G$22</c:f>
              <c:numCache>
                <c:formatCode>General</c:formatCode>
                <c:ptCount val="6"/>
                <c:pt idx="0">
                  <c:v>1997</c:v>
                </c:pt>
                <c:pt idx="1">
                  <c:v>2001</c:v>
                </c:pt>
                <c:pt idx="2">
                  <c:v>2005</c:v>
                </c:pt>
                <c:pt idx="3">
                  <c:v>2009</c:v>
                </c:pt>
                <c:pt idx="4">
                  <c:v>2013</c:v>
                </c:pt>
                <c:pt idx="5">
                  <c:v>2017</c:v>
                </c:pt>
              </c:numCache>
            </c:numRef>
          </c:cat>
          <c:val>
            <c:numRef>
              <c:f>'Figura 3.'!$B$25:$G$25</c:f>
              <c:numCache>
                <c:formatCode>General</c:formatCode>
                <c:ptCount val="6"/>
                <c:pt idx="0">
                  <c:v>-20843</c:v>
                </c:pt>
                <c:pt idx="1">
                  <c:v>-131879</c:v>
                </c:pt>
                <c:pt idx="2">
                  <c:v>-225036</c:v>
                </c:pt>
                <c:pt idx="3">
                  <c:v>-316345</c:v>
                </c:pt>
                <c:pt idx="4">
                  <c:v>-402793</c:v>
                </c:pt>
                <c:pt idx="5">
                  <c:v>-463994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012-4884-BC4D-C22A4A3513CF}"/>
            </c:ext>
          </c:extLst>
        </c:ser>
        <c:ser>
          <c:idx val="3"/>
          <c:order val="3"/>
          <c:tx>
            <c:strRef>
              <c:f>'Figura 3.'!$A$26</c:f>
              <c:strCache>
                <c:ptCount val="1"/>
                <c:pt idx="0">
                  <c:v>Sicilia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012-4884-BC4D-C22A4A3513CF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012-4884-BC4D-C22A4A3513CF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012-4884-BC4D-C22A4A3513C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012-4884-BC4D-C22A4A3513CF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012-4884-BC4D-C22A4A3513CF}"/>
                </c:ext>
              </c:extLst>
            </c:dLbl>
            <c:dLbl>
              <c:idx val="5"/>
              <c:layout>
                <c:manualLayout>
                  <c:x val="-2.9930728094048807E-2"/>
                  <c:y val="-5.8910152894266633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012-4884-BC4D-C22A4A3513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3.'!$B$22:$G$22</c:f>
              <c:numCache>
                <c:formatCode>General</c:formatCode>
                <c:ptCount val="6"/>
                <c:pt idx="0">
                  <c:v>1997</c:v>
                </c:pt>
                <c:pt idx="1">
                  <c:v>2001</c:v>
                </c:pt>
                <c:pt idx="2">
                  <c:v>2005</c:v>
                </c:pt>
                <c:pt idx="3">
                  <c:v>2009</c:v>
                </c:pt>
                <c:pt idx="4">
                  <c:v>2013</c:v>
                </c:pt>
                <c:pt idx="5">
                  <c:v>2017</c:v>
                </c:pt>
              </c:numCache>
            </c:numRef>
          </c:cat>
          <c:val>
            <c:numRef>
              <c:f>'Figura 3.'!$B$26:$G$26</c:f>
              <c:numCache>
                <c:formatCode>General</c:formatCode>
                <c:ptCount val="6"/>
                <c:pt idx="0">
                  <c:v>-13320</c:v>
                </c:pt>
                <c:pt idx="1">
                  <c:v>-87718</c:v>
                </c:pt>
                <c:pt idx="2">
                  <c:v>-138715</c:v>
                </c:pt>
                <c:pt idx="3">
                  <c:v>-177503</c:v>
                </c:pt>
                <c:pt idx="4">
                  <c:v>-213186</c:v>
                </c:pt>
                <c:pt idx="5">
                  <c:v>-261190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012-4884-BC4D-C22A4A3513CF}"/>
            </c:ext>
          </c:extLst>
        </c:ser>
        <c:ser>
          <c:idx val="4"/>
          <c:order val="4"/>
          <c:tx>
            <c:strRef>
              <c:f>'Figura 3.'!$A$27</c:f>
              <c:strCache>
                <c:ptCount val="1"/>
                <c:pt idx="0">
                  <c:v>altre regioni Mezzogiorno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012-4884-BC4D-C22A4A3513CF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012-4884-BC4D-C22A4A3513CF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012-4884-BC4D-C22A4A3513C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012-4884-BC4D-C22A4A3513CF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012-4884-BC4D-C22A4A3513CF}"/>
                </c:ext>
              </c:extLst>
            </c:dLbl>
            <c:dLbl>
              <c:idx val="5"/>
              <c:layout>
                <c:manualLayout>
                  <c:x val="-0.12079468630758605"/>
                  <c:y val="4.4542535570958795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012-4884-BC4D-C22A4A3513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3.'!$B$22:$G$22</c:f>
              <c:numCache>
                <c:formatCode>General</c:formatCode>
                <c:ptCount val="6"/>
                <c:pt idx="0">
                  <c:v>1997</c:v>
                </c:pt>
                <c:pt idx="1">
                  <c:v>2001</c:v>
                </c:pt>
                <c:pt idx="2">
                  <c:v>2005</c:v>
                </c:pt>
                <c:pt idx="3">
                  <c:v>2009</c:v>
                </c:pt>
                <c:pt idx="4">
                  <c:v>2013</c:v>
                </c:pt>
                <c:pt idx="5">
                  <c:v>2017</c:v>
                </c:pt>
              </c:numCache>
            </c:numRef>
          </c:cat>
          <c:val>
            <c:numRef>
              <c:f>'Figura 3.'!$B$27:$G$27</c:f>
              <c:numCache>
                <c:formatCode>General</c:formatCode>
                <c:ptCount val="6"/>
                <c:pt idx="0">
                  <c:v>-24030</c:v>
                </c:pt>
                <c:pt idx="1">
                  <c:v>-136248</c:v>
                </c:pt>
                <c:pt idx="2">
                  <c:v>-216465</c:v>
                </c:pt>
                <c:pt idx="3">
                  <c:v>-293212</c:v>
                </c:pt>
                <c:pt idx="4">
                  <c:v>-369238</c:v>
                </c:pt>
                <c:pt idx="5">
                  <c:v>-448713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012-4884-BC4D-C22A4A3513CF}"/>
            </c:ext>
          </c:extLst>
        </c:ser>
        <c:ser>
          <c:idx val="5"/>
          <c:order val="5"/>
          <c:tx>
            <c:strRef>
              <c:f>'Figura 3.'!$A$28</c:f>
              <c:strCache>
                <c:ptCount val="1"/>
                <c:pt idx="0">
                  <c:v>altre regioni del Centro-Nord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012-4884-BC4D-C22A4A3513CF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012-4884-BC4D-C22A4A3513CF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12-4884-BC4D-C22A4A3513C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12-4884-BC4D-C22A4A3513CF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12-4884-BC4D-C22A4A3513CF}"/>
                </c:ext>
              </c:extLst>
            </c:dLbl>
            <c:dLbl>
              <c:idx val="5"/>
              <c:layout>
                <c:manualLayout>
                  <c:x val="-0.11187918036632036"/>
                  <c:y val="-3.6934430625215585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012-4884-BC4D-C22A4A3513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3.'!$B$22:$G$22</c:f>
              <c:numCache>
                <c:formatCode>General</c:formatCode>
                <c:ptCount val="6"/>
                <c:pt idx="0">
                  <c:v>1997</c:v>
                </c:pt>
                <c:pt idx="1">
                  <c:v>2001</c:v>
                </c:pt>
                <c:pt idx="2">
                  <c:v>2005</c:v>
                </c:pt>
                <c:pt idx="3">
                  <c:v>2009</c:v>
                </c:pt>
                <c:pt idx="4">
                  <c:v>2013</c:v>
                </c:pt>
                <c:pt idx="5">
                  <c:v>2017</c:v>
                </c:pt>
              </c:numCache>
            </c:numRef>
          </c:cat>
          <c:val>
            <c:numRef>
              <c:f>'Figura 3.'!$B$28:$G$28</c:f>
              <c:numCache>
                <c:formatCode>General</c:formatCode>
                <c:ptCount val="6"/>
                <c:pt idx="0">
                  <c:v>31559</c:v>
                </c:pt>
                <c:pt idx="1">
                  <c:v>185647</c:v>
                </c:pt>
                <c:pt idx="2">
                  <c:v>302585</c:v>
                </c:pt>
                <c:pt idx="3">
                  <c:v>409546</c:v>
                </c:pt>
                <c:pt idx="4">
                  <c:v>514553</c:v>
                </c:pt>
                <c:pt idx="5">
                  <c:v>601886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012-4884-BC4D-C22A4A3513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5509888"/>
        <c:axId val="155511424"/>
      </c:lineChart>
      <c:catAx>
        <c:axId val="15550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155511424"/>
        <c:crosses val="autoZero"/>
        <c:auto val="1"/>
        <c:lblAlgn val="ctr"/>
        <c:lblOffset val="100"/>
        <c:noMultiLvlLbl val="0"/>
      </c:catAx>
      <c:valAx>
        <c:axId val="15551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5550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'Figura 4.'!$B$3</c:f>
              <c:strCache>
                <c:ptCount val="1"/>
                <c:pt idx="0">
                  <c:v>maschi</c:v>
                </c:pt>
              </c:strCache>
            </c:strRef>
          </c:tx>
          <c:marker>
            <c:symbol val="none"/>
          </c:marker>
          <c:cat>
            <c:strRef>
              <c:f>'Figura 4.'!$A$4:$A$104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'Figura 4.'!$B$4:$B$104</c:f>
              <c:numCache>
                <c:formatCode>0.0</c:formatCode>
                <c:ptCount val="101"/>
                <c:pt idx="0">
                  <c:v>1.7502912781397162</c:v>
                </c:pt>
                <c:pt idx="1">
                  <c:v>1.4194892236454162</c:v>
                </c:pt>
                <c:pt idx="2">
                  <c:v>1.3951379965308868</c:v>
                </c:pt>
                <c:pt idx="3">
                  <c:v>1.1744784154469199</c:v>
                </c:pt>
                <c:pt idx="4">
                  <c:v>1.0504744742944701</c:v>
                </c:pt>
                <c:pt idx="5">
                  <c:v>1.0047690941718148</c:v>
                </c:pt>
                <c:pt idx="6">
                  <c:v>0.86503051396074582</c:v>
                </c:pt>
                <c:pt idx="7">
                  <c:v>0.77099731387233217</c:v>
                </c:pt>
                <c:pt idx="8">
                  <c:v>0.71480217437726412</c:v>
                </c:pt>
                <c:pt idx="9">
                  <c:v>0.67921191936372116</c:v>
                </c:pt>
                <c:pt idx="10">
                  <c:v>0.67584021099401703</c:v>
                </c:pt>
                <c:pt idx="11">
                  <c:v>0.63050946513466233</c:v>
                </c:pt>
                <c:pt idx="12">
                  <c:v>0.58255627943220434</c:v>
                </c:pt>
                <c:pt idx="13">
                  <c:v>0.5353523622563473</c:v>
                </c:pt>
                <c:pt idx="14">
                  <c:v>0.59604311291102063</c:v>
                </c:pt>
                <c:pt idx="15">
                  <c:v>0.47653478291817608</c:v>
                </c:pt>
                <c:pt idx="16">
                  <c:v>0.45855233827975439</c:v>
                </c:pt>
                <c:pt idx="17">
                  <c:v>0.42520988884601407</c:v>
                </c:pt>
                <c:pt idx="18">
                  <c:v>0.75451340628711216</c:v>
                </c:pt>
                <c:pt idx="19">
                  <c:v>1.0396100806587569</c:v>
                </c:pt>
                <c:pt idx="20">
                  <c:v>1.113413030528946</c:v>
                </c:pt>
                <c:pt idx="21">
                  <c:v>1.1445076743828837</c:v>
                </c:pt>
                <c:pt idx="22">
                  <c:v>1.2692608840619346</c:v>
                </c:pt>
                <c:pt idx="23">
                  <c:v>1.479805340036789</c:v>
                </c:pt>
                <c:pt idx="24">
                  <c:v>1.7551615235626219</c:v>
                </c:pt>
                <c:pt idx="25">
                  <c:v>2.1267987127566714</c:v>
                </c:pt>
                <c:pt idx="26">
                  <c:v>2.4471110078785587</c:v>
                </c:pt>
                <c:pt idx="27">
                  <c:v>2.806385266383693</c:v>
                </c:pt>
                <c:pt idx="28">
                  <c:v>3.0083131343026368</c:v>
                </c:pt>
                <c:pt idx="29">
                  <c:v>3.0562663200050952</c:v>
                </c:pt>
                <c:pt idx="30">
                  <c:v>2.9895814211376144</c:v>
                </c:pt>
                <c:pt idx="31">
                  <c:v>2.9236457907967348</c:v>
                </c:pt>
                <c:pt idx="32">
                  <c:v>2.9599853143368788</c:v>
                </c:pt>
                <c:pt idx="33">
                  <c:v>2.7737920854765536</c:v>
                </c:pt>
                <c:pt idx="34">
                  <c:v>2.8003911181708854</c:v>
                </c:pt>
                <c:pt idx="35">
                  <c:v>2.6419208247947941</c:v>
                </c:pt>
                <c:pt idx="36">
                  <c:v>2.5261588374349544</c:v>
                </c:pt>
                <c:pt idx="37">
                  <c:v>2.3425880484177322</c:v>
                </c:pt>
                <c:pt idx="38">
                  <c:v>2.2047226395231654</c:v>
                </c:pt>
                <c:pt idx="39">
                  <c:v>2.2047226395231654</c:v>
                </c:pt>
                <c:pt idx="40">
                  <c:v>2.0908338234798278</c:v>
                </c:pt>
                <c:pt idx="41">
                  <c:v>2.0084142855537284</c:v>
                </c:pt>
                <c:pt idx="42">
                  <c:v>1.9698269564337814</c:v>
                </c:pt>
                <c:pt idx="43">
                  <c:v>1.7532883522461198</c:v>
                </c:pt>
                <c:pt idx="44">
                  <c:v>1.7102054119665675</c:v>
                </c:pt>
                <c:pt idx="45">
                  <c:v>1.6405234389926835</c:v>
                </c:pt>
                <c:pt idx="46">
                  <c:v>1.5180180348934353</c:v>
                </c:pt>
                <c:pt idx="47">
                  <c:v>1.4344745941774344</c:v>
                </c:pt>
                <c:pt idx="48">
                  <c:v>1.3853975056850749</c:v>
                </c:pt>
                <c:pt idx="49">
                  <c:v>1.2258033095190821</c:v>
                </c:pt>
                <c:pt idx="50">
                  <c:v>1.2183106242530728</c:v>
                </c:pt>
                <c:pt idx="51">
                  <c:v>1.1351418178003723</c:v>
                </c:pt>
                <c:pt idx="52">
                  <c:v>1.0796959468319054</c:v>
                </c:pt>
                <c:pt idx="53">
                  <c:v>1.022376904546936</c:v>
                </c:pt>
                <c:pt idx="54">
                  <c:v>0.89425198649818116</c:v>
                </c:pt>
                <c:pt idx="55">
                  <c:v>0.82756708763070053</c:v>
                </c:pt>
                <c:pt idx="56">
                  <c:v>0.77886463340164169</c:v>
                </c:pt>
                <c:pt idx="57">
                  <c:v>0.74889389233760539</c:v>
                </c:pt>
                <c:pt idx="58">
                  <c:v>0.68558070183982878</c:v>
                </c:pt>
                <c:pt idx="59">
                  <c:v>0.66722362293810666</c:v>
                </c:pt>
                <c:pt idx="60">
                  <c:v>0.65186361814278815</c:v>
                </c:pt>
                <c:pt idx="61">
                  <c:v>0.59154750175141513</c:v>
                </c:pt>
                <c:pt idx="62">
                  <c:v>0.59154750175141513</c:v>
                </c:pt>
                <c:pt idx="63">
                  <c:v>0.56457383479378265</c:v>
                </c:pt>
                <c:pt idx="64">
                  <c:v>0.59716701570092201</c:v>
                </c:pt>
                <c:pt idx="65">
                  <c:v>0.54471821883885863</c:v>
                </c:pt>
                <c:pt idx="66">
                  <c:v>0.55483334394797079</c:v>
                </c:pt>
                <c:pt idx="67">
                  <c:v>0.53722553357284952</c:v>
                </c:pt>
                <c:pt idx="68">
                  <c:v>0.49601576460979968</c:v>
                </c:pt>
                <c:pt idx="69">
                  <c:v>0.46342258370266032</c:v>
                </c:pt>
                <c:pt idx="70">
                  <c:v>0.45480599564674984</c:v>
                </c:pt>
                <c:pt idx="71">
                  <c:v>0.39299134220217513</c:v>
                </c:pt>
                <c:pt idx="72">
                  <c:v>0.32668107759799497</c:v>
                </c:pt>
                <c:pt idx="73">
                  <c:v>0.30120594769356418</c:v>
                </c:pt>
                <c:pt idx="74">
                  <c:v>0.29596106800735783</c:v>
                </c:pt>
                <c:pt idx="75">
                  <c:v>0.28397277158174333</c:v>
                </c:pt>
                <c:pt idx="76">
                  <c:v>0.30382838753666735</c:v>
                </c:pt>
                <c:pt idx="77">
                  <c:v>0.27685472057903471</c:v>
                </c:pt>
                <c:pt idx="78">
                  <c:v>0.27535618352583291</c:v>
                </c:pt>
                <c:pt idx="79">
                  <c:v>0.26112008152041571</c:v>
                </c:pt>
                <c:pt idx="80">
                  <c:v>0.21991031255736587</c:v>
                </c:pt>
                <c:pt idx="81">
                  <c:v>0.19780689102263915</c:v>
                </c:pt>
                <c:pt idx="82">
                  <c:v>0.18319615475392148</c:v>
                </c:pt>
                <c:pt idx="83">
                  <c:v>0.18581859459702466</c:v>
                </c:pt>
                <c:pt idx="84">
                  <c:v>0.16671224716870153</c:v>
                </c:pt>
                <c:pt idx="85">
                  <c:v>0.13824004315786712</c:v>
                </c:pt>
                <c:pt idx="86">
                  <c:v>0.13898931168446804</c:v>
                </c:pt>
                <c:pt idx="87">
                  <c:v>0.12175613557264719</c:v>
                </c:pt>
                <c:pt idx="88">
                  <c:v>0.10190051961772319</c:v>
                </c:pt>
                <c:pt idx="89">
                  <c:v>9.4033200088413676E-2</c:v>
                </c:pt>
                <c:pt idx="90">
                  <c:v>7.4926852660090582E-2</c:v>
                </c:pt>
                <c:pt idx="91">
                  <c:v>5.8817579338171118E-2</c:v>
                </c:pt>
                <c:pt idx="92">
                  <c:v>5.1699528335462507E-2</c:v>
                </c:pt>
                <c:pt idx="93">
                  <c:v>4.6454648649256164E-2</c:v>
                </c:pt>
                <c:pt idx="94">
                  <c:v>3.2218546643838955E-2</c:v>
                </c:pt>
                <c:pt idx="95">
                  <c:v>2.0604884481524911E-2</c:v>
                </c:pt>
                <c:pt idx="96">
                  <c:v>1.3112199215515853E-2</c:v>
                </c:pt>
                <c:pt idx="97">
                  <c:v>9.7404908458117757E-3</c:v>
                </c:pt>
                <c:pt idx="98">
                  <c:v>3.3717083697040761E-3</c:v>
                </c:pt>
                <c:pt idx="99">
                  <c:v>2.6224398431031705E-3</c:v>
                </c:pt>
                <c:pt idx="100">
                  <c:v>3.7463426330045292E-3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'Figura 4.'!$C$3</c:f>
              <c:strCache>
                <c:ptCount val="1"/>
                <c:pt idx="0">
                  <c:v>femmine</c:v>
                </c:pt>
              </c:strCache>
            </c:strRef>
          </c:tx>
          <c:marker>
            <c:symbol val="none"/>
          </c:marker>
          <c:cat>
            <c:strRef>
              <c:f>'Figura 4.'!$A$4:$A$104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'Figura 4.'!$C$4:$C$104</c:f>
              <c:numCache>
                <c:formatCode>0.0</c:formatCode>
                <c:ptCount val="101"/>
                <c:pt idx="0">
                  <c:v>1.7151179502903247</c:v>
                </c:pt>
                <c:pt idx="1">
                  <c:v>1.3387501676791294</c:v>
                </c:pt>
                <c:pt idx="2">
                  <c:v>1.3341509687062836</c:v>
                </c:pt>
                <c:pt idx="3">
                  <c:v>1.1379184791982064</c:v>
                </c:pt>
                <c:pt idx="4">
                  <c:v>0.97962938121610477</c:v>
                </c:pt>
                <c:pt idx="5">
                  <c:v>0.95088438763582006</c:v>
                </c:pt>
                <c:pt idx="6">
                  <c:v>0.85238487630071091</c:v>
                </c:pt>
                <c:pt idx="7">
                  <c:v>0.78186382538374577</c:v>
                </c:pt>
                <c:pt idx="8">
                  <c:v>0.72590690454745799</c:v>
                </c:pt>
                <c:pt idx="9">
                  <c:v>0.69026311250790484</c:v>
                </c:pt>
                <c:pt idx="10">
                  <c:v>0.65193645440085857</c:v>
                </c:pt>
                <c:pt idx="11">
                  <c:v>0.62970699269877162</c:v>
                </c:pt>
                <c:pt idx="12">
                  <c:v>0.55726960887645405</c:v>
                </c:pt>
                <c:pt idx="13">
                  <c:v>0.52737481555295784</c:v>
                </c:pt>
                <c:pt idx="14">
                  <c:v>0.55611980913324266</c:v>
                </c:pt>
                <c:pt idx="15">
                  <c:v>0.4587700975413449</c:v>
                </c:pt>
                <c:pt idx="16">
                  <c:v>0.44612230036601958</c:v>
                </c:pt>
                <c:pt idx="17">
                  <c:v>0.41469444071824157</c:v>
                </c:pt>
                <c:pt idx="18">
                  <c:v>0.68336431404863651</c:v>
                </c:pt>
                <c:pt idx="19">
                  <c:v>0.99879271026962813</c:v>
                </c:pt>
                <c:pt idx="20">
                  <c:v>1.095375888699385</c:v>
                </c:pt>
                <c:pt idx="21">
                  <c:v>1.1616810072245751</c:v>
                </c:pt>
                <c:pt idx="22">
                  <c:v>1.3640457620297797</c:v>
                </c:pt>
                <c:pt idx="23">
                  <c:v>1.6488128317651345</c:v>
                </c:pt>
                <c:pt idx="24">
                  <c:v>2.0132993503631451</c:v>
                </c:pt>
                <c:pt idx="25">
                  <c:v>2.4092137286089339</c:v>
                </c:pt>
                <c:pt idx="26">
                  <c:v>2.7530038518291398</c:v>
                </c:pt>
                <c:pt idx="27">
                  <c:v>2.9668666040664582</c:v>
                </c:pt>
                <c:pt idx="28">
                  <c:v>3.10062664086005</c:v>
                </c:pt>
                <c:pt idx="29">
                  <c:v>3.152750895885633</c:v>
                </c:pt>
                <c:pt idx="30">
                  <c:v>3.0320219228484371</c:v>
                </c:pt>
                <c:pt idx="31">
                  <c:v>2.9898625989306864</c:v>
                </c:pt>
                <c:pt idx="32">
                  <c:v>2.8817814230688157</c:v>
                </c:pt>
                <c:pt idx="33">
                  <c:v>2.6610198723722287</c:v>
                </c:pt>
                <c:pt idx="34">
                  <c:v>2.5583044286453442</c:v>
                </c:pt>
                <c:pt idx="35">
                  <c:v>2.3574727401644213</c:v>
                </c:pt>
                <c:pt idx="36">
                  <c:v>2.1896019776555584</c:v>
                </c:pt>
                <c:pt idx="37">
                  <c:v>2.0638905390644462</c:v>
                </c:pt>
                <c:pt idx="38">
                  <c:v>1.9550428300404346</c:v>
                </c:pt>
                <c:pt idx="39">
                  <c:v>1.8534771860567618</c:v>
                </c:pt>
                <c:pt idx="40">
                  <c:v>1.7561274744648641</c:v>
                </c:pt>
                <c:pt idx="41">
                  <c:v>1.6944215549125194</c:v>
                </c:pt>
                <c:pt idx="42">
                  <c:v>1.6422972998869363</c:v>
                </c:pt>
                <c:pt idx="43">
                  <c:v>1.5825077132399441</c:v>
                </c:pt>
                <c:pt idx="44">
                  <c:v>1.451047275932775</c:v>
                </c:pt>
                <c:pt idx="45">
                  <c:v>1.3084721077745627</c:v>
                </c:pt>
                <c:pt idx="46">
                  <c:v>1.2801103807753482</c:v>
                </c:pt>
                <c:pt idx="47">
                  <c:v>1.2471494548032884</c:v>
                </c:pt>
                <c:pt idx="48">
                  <c:v>1.1609144740624342</c:v>
                </c:pt>
                <c:pt idx="49">
                  <c:v>1.1352356131307131</c:v>
                </c:pt>
                <c:pt idx="50">
                  <c:v>1.1068738861314988</c:v>
                </c:pt>
                <c:pt idx="51">
                  <c:v>1.007991108215319</c:v>
                </c:pt>
                <c:pt idx="52">
                  <c:v>0.98231224728359801</c:v>
                </c:pt>
                <c:pt idx="53">
                  <c:v>0.97809631489182303</c:v>
                </c:pt>
                <c:pt idx="54">
                  <c:v>0.88342946936741851</c:v>
                </c:pt>
                <c:pt idx="55">
                  <c:v>0.90144299867773037</c:v>
                </c:pt>
                <c:pt idx="56">
                  <c:v>0.86120000766533156</c:v>
                </c:pt>
                <c:pt idx="57">
                  <c:v>0.80141042101833926</c:v>
                </c:pt>
                <c:pt idx="58">
                  <c:v>0.7650000958166453</c:v>
                </c:pt>
                <c:pt idx="59">
                  <c:v>0.7473698330874039</c:v>
                </c:pt>
                <c:pt idx="60">
                  <c:v>0.71402564053427364</c:v>
                </c:pt>
                <c:pt idx="61">
                  <c:v>0.66151811892762014</c:v>
                </c:pt>
                <c:pt idx="62">
                  <c:v>0.63852212406339237</c:v>
                </c:pt>
                <c:pt idx="63">
                  <c:v>0.61782572868558727</c:v>
                </c:pt>
                <c:pt idx="64">
                  <c:v>0.58218193664603424</c:v>
                </c:pt>
                <c:pt idx="65">
                  <c:v>0.56033574152501764</c:v>
                </c:pt>
                <c:pt idx="66">
                  <c:v>0.53120748136366247</c:v>
                </c:pt>
                <c:pt idx="67">
                  <c:v>0.5185596841883372</c:v>
                </c:pt>
                <c:pt idx="68">
                  <c:v>0.51127761914799841</c:v>
                </c:pt>
                <c:pt idx="69">
                  <c:v>0.47678362685165665</c:v>
                </c:pt>
                <c:pt idx="70">
                  <c:v>0.47946649291914994</c:v>
                </c:pt>
                <c:pt idx="71">
                  <c:v>0.40626257593469139</c:v>
                </c:pt>
                <c:pt idx="72">
                  <c:v>0.37368491654370195</c:v>
                </c:pt>
                <c:pt idx="73">
                  <c:v>0.36525305176015177</c:v>
                </c:pt>
                <c:pt idx="74">
                  <c:v>0.35337178774696743</c:v>
                </c:pt>
                <c:pt idx="75">
                  <c:v>0.36870245098978593</c:v>
                </c:pt>
                <c:pt idx="76">
                  <c:v>0.40204664354291625</c:v>
                </c:pt>
                <c:pt idx="77">
                  <c:v>0.39438131192150699</c:v>
                </c:pt>
                <c:pt idx="78">
                  <c:v>0.39399804534043653</c:v>
                </c:pt>
                <c:pt idx="79">
                  <c:v>0.37176858363834964</c:v>
                </c:pt>
                <c:pt idx="80">
                  <c:v>0.35797098671981298</c:v>
                </c:pt>
                <c:pt idx="81">
                  <c:v>0.36448651859801084</c:v>
                </c:pt>
                <c:pt idx="82">
                  <c:v>0.35528812065231974</c:v>
                </c:pt>
                <c:pt idx="83">
                  <c:v>0.35145545484161511</c:v>
                </c:pt>
                <c:pt idx="84">
                  <c:v>0.32501006074775313</c:v>
                </c:pt>
                <c:pt idx="85">
                  <c:v>0.3154283962209915</c:v>
                </c:pt>
                <c:pt idx="86">
                  <c:v>0.33919092424736025</c:v>
                </c:pt>
                <c:pt idx="87">
                  <c:v>0.31044593066707549</c:v>
                </c:pt>
                <c:pt idx="88">
                  <c:v>0.28668340264070674</c:v>
                </c:pt>
                <c:pt idx="89">
                  <c:v>0.26828660674932447</c:v>
                </c:pt>
                <c:pt idx="90">
                  <c:v>0.22995994864227812</c:v>
                </c:pt>
                <c:pt idx="91">
                  <c:v>0.20121495506199338</c:v>
                </c:pt>
                <c:pt idx="92">
                  <c:v>0.1682540290899335</c:v>
                </c:pt>
                <c:pt idx="93">
                  <c:v>0.13490983653680319</c:v>
                </c:pt>
                <c:pt idx="94">
                  <c:v>0.10999750876722304</c:v>
                </c:pt>
                <c:pt idx="95">
                  <c:v>8.010271544372688E-2</c:v>
                </c:pt>
                <c:pt idx="96">
                  <c:v>5.7106720579499073E-2</c:v>
                </c:pt>
                <c:pt idx="97">
                  <c:v>4.2159323917750992E-2</c:v>
                </c:pt>
                <c:pt idx="98">
                  <c:v>1.4564130080677615E-2</c:v>
                </c:pt>
                <c:pt idx="99">
                  <c:v>1.3414330337466225E-2</c:v>
                </c:pt>
                <c:pt idx="100">
                  <c:v>2.031312879673457E-2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832320"/>
        <c:axId val="155833856"/>
      </c:lineChart>
      <c:catAx>
        <c:axId val="155832320"/>
        <c:scaling>
          <c:orientation val="minMax"/>
        </c:scaling>
        <c:delete val="0"/>
        <c:axPos val="b"/>
        <c:majorTickMark val="out"/>
        <c:minorTickMark val="none"/>
        <c:tickLblPos val="nextTo"/>
        <c:crossAx val="15583385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5583385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558323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'Figura 6.'!$H$41</c:f>
              <c:strCache>
                <c:ptCount val="1"/>
                <c:pt idx="0">
                  <c:v>Tassi di migratorietà italiani </c:v>
                </c:pt>
              </c:strCache>
            </c:strRef>
          </c:tx>
          <c:marker>
            <c:symbol val="none"/>
          </c:marker>
          <c:cat>
            <c:numRef>
              <c:f>'Figura 6.'!$G$42:$G$58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'Figura 6.'!$H$42:$H$58</c:f>
              <c:numCache>
                <c:formatCode>0.0</c:formatCode>
                <c:ptCount val="17"/>
                <c:pt idx="0">
                  <c:v>1.8686831384502307</c:v>
                </c:pt>
                <c:pt idx="1">
                  <c:v>2.0032801273672383</c:v>
                </c:pt>
                <c:pt idx="2">
                  <c:v>1.9786842686751178</c:v>
                </c:pt>
                <c:pt idx="3">
                  <c:v>2.0645983416424074</c:v>
                </c:pt>
                <c:pt idx="4">
                  <c:v>2.0419587611805645</c:v>
                </c:pt>
                <c:pt idx="5">
                  <c:v>2.0928932934713185</c:v>
                </c:pt>
                <c:pt idx="6">
                  <c:v>2.1</c:v>
                </c:pt>
                <c:pt idx="7">
                  <c:v>2.1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2.2999999999999998</c:v>
                </c:pt>
                <c:pt idx="12">
                  <c:v>2</c:v>
                </c:pt>
                <c:pt idx="13">
                  <c:v>1.9</c:v>
                </c:pt>
                <c:pt idx="14">
                  <c:v>1.9</c:v>
                </c:pt>
                <c:pt idx="15">
                  <c:v>2</c:v>
                </c:pt>
                <c:pt idx="16">
                  <c:v>1.9864711975213278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'Figura 6.'!$I$41</c:f>
              <c:strCache>
                <c:ptCount val="1"/>
                <c:pt idx="0">
                  <c:v>Tassi di migratorietà stranieri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'Figura 6.'!$G$42:$G$58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'Figura 6.'!$I$42:$I$58</c:f>
              <c:numCache>
                <c:formatCode>0.0</c:formatCode>
                <c:ptCount val="17"/>
                <c:pt idx="0">
                  <c:v>6.9516886152898731</c:v>
                </c:pt>
                <c:pt idx="1">
                  <c:v>7.7416931349683802</c:v>
                </c:pt>
                <c:pt idx="2">
                  <c:v>6.9053817077788811</c:v>
                </c:pt>
                <c:pt idx="3">
                  <c:v>7.9469628502818788</c:v>
                </c:pt>
                <c:pt idx="4">
                  <c:v>8.0030047769300872</c:v>
                </c:pt>
                <c:pt idx="5">
                  <c:v>8.1341336632330048</c:v>
                </c:pt>
                <c:pt idx="6">
                  <c:v>7.3</c:v>
                </c:pt>
                <c:pt idx="7">
                  <c:v>6.6</c:v>
                </c:pt>
                <c:pt idx="8">
                  <c:v>6.1</c:v>
                </c:pt>
                <c:pt idx="9">
                  <c:v>6</c:v>
                </c:pt>
                <c:pt idx="10">
                  <c:v>6</c:v>
                </c:pt>
                <c:pt idx="11">
                  <c:v>6.6</c:v>
                </c:pt>
                <c:pt idx="12">
                  <c:v>5.4</c:v>
                </c:pt>
                <c:pt idx="13">
                  <c:v>4.8</c:v>
                </c:pt>
                <c:pt idx="14">
                  <c:v>4</c:v>
                </c:pt>
                <c:pt idx="15">
                  <c:v>4.5999999999999996</c:v>
                </c:pt>
                <c:pt idx="16">
                  <c:v>4.5764358971641776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'Figura 6.'!$J$41</c:f>
              <c:strCache>
                <c:ptCount val="1"/>
                <c:pt idx="0">
                  <c:v>tasso di migratorietà totale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'Figura 6.'!$G$42:$G$58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'Figura 6.'!$J$42:$J$58</c:f>
              <c:numCache>
                <c:formatCode>0.0</c:formatCode>
                <c:ptCount val="17"/>
                <c:pt idx="0">
                  <c:v>1.9880219068326099</c:v>
                </c:pt>
                <c:pt idx="1">
                  <c:v>2.1443731236364938</c:v>
                </c:pt>
                <c:pt idx="2">
                  <c:v>2.1213541319615308</c:v>
                </c:pt>
                <c:pt idx="3">
                  <c:v>2.2718706463419256</c:v>
                </c:pt>
                <c:pt idx="4">
                  <c:v>2.2800099642081508</c:v>
                </c:pt>
                <c:pt idx="5">
                  <c:v>2.3532926771317113</c:v>
                </c:pt>
                <c:pt idx="6">
                  <c:v>2.4</c:v>
                </c:pt>
                <c:pt idx="7">
                  <c:v>2.4</c:v>
                </c:pt>
                <c:pt idx="8">
                  <c:v>2.2000000000000002</c:v>
                </c:pt>
                <c:pt idx="9">
                  <c:v>2.2999999999999998</c:v>
                </c:pt>
                <c:pt idx="10">
                  <c:v>2.2999999999999998</c:v>
                </c:pt>
                <c:pt idx="11">
                  <c:v>2.6</c:v>
                </c:pt>
                <c:pt idx="12">
                  <c:v>2.2999999999999998</c:v>
                </c:pt>
                <c:pt idx="13">
                  <c:v>2.2000000000000002</c:v>
                </c:pt>
                <c:pt idx="14">
                  <c:v>2.1</c:v>
                </c:pt>
                <c:pt idx="15">
                  <c:v>2.2000000000000002</c:v>
                </c:pt>
                <c:pt idx="16">
                  <c:v>2.2044838942268896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687232"/>
        <c:axId val="158688768"/>
      </c:lineChart>
      <c:catAx>
        <c:axId val="15868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688768"/>
        <c:crosses val="autoZero"/>
        <c:auto val="1"/>
        <c:lblAlgn val="ctr"/>
        <c:lblOffset val="100"/>
        <c:noMultiLvlLbl val="0"/>
      </c:catAx>
      <c:valAx>
        <c:axId val="158688768"/>
        <c:scaling>
          <c:orientation val="minMax"/>
          <c:max val="1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58687232"/>
        <c:crosses val="autoZero"/>
        <c:crossBetween val="between"/>
        <c:majorUnit val="2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66573615966467E-2"/>
          <c:y val="8.2579194295447161E-2"/>
          <c:w val="0.86163788837071853"/>
          <c:h val="0.76520581817698252"/>
        </c:manualLayout>
      </c:layout>
      <c:lineChart>
        <c:grouping val="standard"/>
        <c:varyColors val="0"/>
        <c:ser>
          <c:idx val="4"/>
          <c:order val="0"/>
          <c:tx>
            <c:strRef>
              <c:f>'Figura 7.'!$B$22</c:f>
              <c:strCache>
                <c:ptCount val="1"/>
                <c:pt idx="0">
                  <c:v>v.a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'Figura 7.'!$A$23:$A$43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'Figura 7.'!$B$23:$B$43</c:f>
              <c:numCache>
                <c:formatCode>General</c:formatCode>
                <c:ptCount val="21"/>
                <c:pt idx="0">
                  <c:v>162857</c:v>
                </c:pt>
                <c:pt idx="1">
                  <c:v>156885</c:v>
                </c:pt>
                <c:pt idx="2">
                  <c:v>185052</c:v>
                </c:pt>
                <c:pt idx="3">
                  <c:v>226968</c:v>
                </c:pt>
                <c:pt idx="4">
                  <c:v>208252</c:v>
                </c:pt>
                <c:pt idx="5">
                  <c:v>213202</c:v>
                </c:pt>
                <c:pt idx="6">
                  <c:v>440301</c:v>
                </c:pt>
                <c:pt idx="7">
                  <c:v>414880</c:v>
                </c:pt>
                <c:pt idx="8">
                  <c:v>304960</c:v>
                </c:pt>
                <c:pt idx="9">
                  <c:v>279714</c:v>
                </c:pt>
                <c:pt idx="10">
                  <c:v>527123</c:v>
                </c:pt>
                <c:pt idx="11">
                  <c:v>494394</c:v>
                </c:pt>
                <c:pt idx="12">
                  <c:v>421859</c:v>
                </c:pt>
                <c:pt idx="13">
                  <c:v>447744</c:v>
                </c:pt>
                <c:pt idx="14">
                  <c:v>385793</c:v>
                </c:pt>
                <c:pt idx="15">
                  <c:v>350772</c:v>
                </c:pt>
                <c:pt idx="16">
                  <c:v>307454</c:v>
                </c:pt>
                <c:pt idx="17">
                  <c:v>277631</c:v>
                </c:pt>
                <c:pt idx="18">
                  <c:v>280078</c:v>
                </c:pt>
                <c:pt idx="19">
                  <c:v>300823</c:v>
                </c:pt>
                <c:pt idx="20">
                  <c:v>343440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37D5-4276-B8A6-F4CAC757E1D2}"/>
            </c:ext>
          </c:extLst>
        </c:ser>
        <c:ser>
          <c:idx val="6"/>
          <c:order val="1"/>
          <c:tx>
            <c:strRef>
              <c:f>'Figura 7.'!$B$22</c:f>
              <c:strCache>
                <c:ptCount val="1"/>
                <c:pt idx="0">
                  <c:v>v.a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'Figura 7.'!$A$23:$A$43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'Figura 7.'!$B$23:$B$43</c:f>
              <c:numCache>
                <c:formatCode>General</c:formatCode>
                <c:ptCount val="21"/>
                <c:pt idx="0">
                  <c:v>162857</c:v>
                </c:pt>
                <c:pt idx="1">
                  <c:v>156885</c:v>
                </c:pt>
                <c:pt idx="2">
                  <c:v>185052</c:v>
                </c:pt>
                <c:pt idx="3">
                  <c:v>226968</c:v>
                </c:pt>
                <c:pt idx="4">
                  <c:v>208252</c:v>
                </c:pt>
                <c:pt idx="5">
                  <c:v>213202</c:v>
                </c:pt>
                <c:pt idx="6">
                  <c:v>440301</c:v>
                </c:pt>
                <c:pt idx="7">
                  <c:v>414880</c:v>
                </c:pt>
                <c:pt idx="8">
                  <c:v>304960</c:v>
                </c:pt>
                <c:pt idx="9">
                  <c:v>279714</c:v>
                </c:pt>
                <c:pt idx="10">
                  <c:v>527123</c:v>
                </c:pt>
                <c:pt idx="11">
                  <c:v>494394</c:v>
                </c:pt>
                <c:pt idx="12">
                  <c:v>421859</c:v>
                </c:pt>
                <c:pt idx="13">
                  <c:v>447744</c:v>
                </c:pt>
                <c:pt idx="14">
                  <c:v>385793</c:v>
                </c:pt>
                <c:pt idx="15">
                  <c:v>350772</c:v>
                </c:pt>
                <c:pt idx="16">
                  <c:v>307454</c:v>
                </c:pt>
                <c:pt idx="17">
                  <c:v>277631</c:v>
                </c:pt>
                <c:pt idx="18">
                  <c:v>280078</c:v>
                </c:pt>
                <c:pt idx="19">
                  <c:v>300823</c:v>
                </c:pt>
                <c:pt idx="20">
                  <c:v>343440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37D5-4276-B8A6-F4CAC757E1D2}"/>
            </c:ext>
          </c:extLst>
        </c:ser>
        <c:ser>
          <c:idx val="0"/>
          <c:order val="2"/>
          <c:tx>
            <c:strRef>
              <c:f>'Figura 7.'!$B$22</c:f>
              <c:strCache>
                <c:ptCount val="1"/>
                <c:pt idx="0">
                  <c:v>v.a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'Figura 7.'!$A$23:$A$43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'Figura 7.'!$B$23:$B$43</c:f>
              <c:numCache>
                <c:formatCode>General</c:formatCode>
                <c:ptCount val="21"/>
                <c:pt idx="0">
                  <c:v>162857</c:v>
                </c:pt>
                <c:pt idx="1">
                  <c:v>156885</c:v>
                </c:pt>
                <c:pt idx="2">
                  <c:v>185052</c:v>
                </c:pt>
                <c:pt idx="3">
                  <c:v>226968</c:v>
                </c:pt>
                <c:pt idx="4">
                  <c:v>208252</c:v>
                </c:pt>
                <c:pt idx="5">
                  <c:v>213202</c:v>
                </c:pt>
                <c:pt idx="6">
                  <c:v>440301</c:v>
                </c:pt>
                <c:pt idx="7">
                  <c:v>414880</c:v>
                </c:pt>
                <c:pt idx="8">
                  <c:v>304960</c:v>
                </c:pt>
                <c:pt idx="9">
                  <c:v>279714</c:v>
                </c:pt>
                <c:pt idx="10">
                  <c:v>527123</c:v>
                </c:pt>
                <c:pt idx="11">
                  <c:v>494394</c:v>
                </c:pt>
                <c:pt idx="12">
                  <c:v>421859</c:v>
                </c:pt>
                <c:pt idx="13">
                  <c:v>447744</c:v>
                </c:pt>
                <c:pt idx="14">
                  <c:v>385793</c:v>
                </c:pt>
                <c:pt idx="15">
                  <c:v>350772</c:v>
                </c:pt>
                <c:pt idx="16">
                  <c:v>307454</c:v>
                </c:pt>
                <c:pt idx="17">
                  <c:v>277631</c:v>
                </c:pt>
                <c:pt idx="18">
                  <c:v>280078</c:v>
                </c:pt>
                <c:pt idx="19">
                  <c:v>300823</c:v>
                </c:pt>
                <c:pt idx="20">
                  <c:v>343440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37D5-4276-B8A6-F4CAC757E1D2}"/>
            </c:ext>
          </c:extLst>
        </c:ser>
        <c:ser>
          <c:idx val="1"/>
          <c:order val="3"/>
          <c:tx>
            <c:strRef>
              <c:f>'Figura 7.'!$B$22</c:f>
              <c:strCache>
                <c:ptCount val="1"/>
                <c:pt idx="0">
                  <c:v>v.a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6.0357535226384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396-48CE-9F1B-BA45E0FBDB4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396-48CE-9F1B-BA45E0FBDB4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396-48CE-9F1B-BA45E0FBDB4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396-48CE-9F1B-BA45E0FBDB4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396-48CE-9F1B-BA45E0FBDB4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396-48CE-9F1B-BA45E0FBDB4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703101801578233"/>
                  <c:y val="-7.4074074074074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37D5-4276-B8A6-F4CAC757E1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396-48CE-9F1B-BA45E0FBDB4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396-48CE-9F1B-BA45E0FBDB4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37D5-4276-B8A6-F4CAC757E1D2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0.12911324403312754"/>
                  <c:y val="-3.6200874949493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37D5-4276-B8A6-F4CAC757E1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396-48CE-9F1B-BA45E0FBDB4F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396-48CE-9F1B-BA45E0FBDB4F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6.7954338964803102E-3"/>
                  <c:y val="-7.2401749898986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37D5-4276-B8A6-F4CAC757E1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396-48CE-9F1B-BA45E0FBDB4F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396-48CE-9F1B-BA45E0FBDB4F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396-48CE-9F1B-BA45E0FBDB4F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7.0219483596964144E-2"/>
                  <c:y val="6.7876640530300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37D5-4276-B8A6-F4CAC757E1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396-48CE-9F1B-BA45E0FBDB4F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396-48CE-9F1B-BA45E0FBDB4F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4363471171843314E-2"/>
                  <c:y val="-9.3025457097436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37D5-4276-B8A6-F4CAC757E1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'Figura 7.'!$A$23:$A$43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'Figura 7.'!$B$23:$B$43</c:f>
              <c:numCache>
                <c:formatCode>General</c:formatCode>
                <c:ptCount val="21"/>
                <c:pt idx="0">
                  <c:v>162857</c:v>
                </c:pt>
                <c:pt idx="1">
                  <c:v>156885</c:v>
                </c:pt>
                <c:pt idx="2">
                  <c:v>185052</c:v>
                </c:pt>
                <c:pt idx="3">
                  <c:v>226968</c:v>
                </c:pt>
                <c:pt idx="4">
                  <c:v>208252</c:v>
                </c:pt>
                <c:pt idx="5">
                  <c:v>213202</c:v>
                </c:pt>
                <c:pt idx="6">
                  <c:v>440301</c:v>
                </c:pt>
                <c:pt idx="7">
                  <c:v>414880</c:v>
                </c:pt>
                <c:pt idx="8">
                  <c:v>304960</c:v>
                </c:pt>
                <c:pt idx="9">
                  <c:v>279714</c:v>
                </c:pt>
                <c:pt idx="10">
                  <c:v>527123</c:v>
                </c:pt>
                <c:pt idx="11">
                  <c:v>494394</c:v>
                </c:pt>
                <c:pt idx="12">
                  <c:v>421859</c:v>
                </c:pt>
                <c:pt idx="13">
                  <c:v>447744</c:v>
                </c:pt>
                <c:pt idx="14">
                  <c:v>385793</c:v>
                </c:pt>
                <c:pt idx="15">
                  <c:v>350772</c:v>
                </c:pt>
                <c:pt idx="16">
                  <c:v>307454</c:v>
                </c:pt>
                <c:pt idx="17">
                  <c:v>277631</c:v>
                </c:pt>
                <c:pt idx="18">
                  <c:v>280078</c:v>
                </c:pt>
                <c:pt idx="19">
                  <c:v>300823</c:v>
                </c:pt>
                <c:pt idx="20">
                  <c:v>343440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37D5-4276-B8A6-F4CAC757E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>
              <a:noFill/>
            </a:ln>
          </c:spPr>
        </c:dropLines>
        <c:marker val="1"/>
        <c:smooth val="0"/>
        <c:axId val="160860032"/>
        <c:axId val="160861568"/>
      </c:lineChart>
      <c:lineChart>
        <c:grouping val="standard"/>
        <c:varyColors val="0"/>
        <c:ser>
          <c:idx val="2"/>
          <c:order val="4"/>
          <c:tx>
            <c:strRef>
              <c:f>'Figura 7.'!$C$22</c:f>
              <c:strCache>
                <c:ptCount val="1"/>
                <c:pt idx="0">
                  <c:v>tasso di immigratorietà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'Figura 7.'!$A$23:$A$43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'Figura 7.'!$C$23:$C$43</c:f>
              <c:numCache>
                <c:formatCode>0.0</c:formatCode>
                <c:ptCount val="21"/>
                <c:pt idx="0">
                  <c:v>2.8626460982066182</c:v>
                </c:pt>
                <c:pt idx="1">
                  <c:v>2.7568788683464303</c:v>
                </c:pt>
                <c:pt idx="2">
                  <c:v>3.2512996514804327</c:v>
                </c:pt>
                <c:pt idx="3">
                  <c:v>3.9859430564109077</c:v>
                </c:pt>
                <c:pt idx="4">
                  <c:v>3.6552047654566264</c:v>
                </c:pt>
                <c:pt idx="5">
                  <c:v>3.7365179150113668</c:v>
                </c:pt>
                <c:pt idx="6">
                  <c:v>7.6823659637378849</c:v>
                </c:pt>
                <c:pt idx="7">
                  <c:v>7.1921236330351705</c:v>
                </c:pt>
                <c:pt idx="8">
                  <c:v>5.2606989330860614</c:v>
                </c:pt>
                <c:pt idx="9">
                  <c:v>4.8107130748654132</c:v>
                </c:pt>
                <c:pt idx="10">
                  <c:v>9.0201616800705029</c:v>
                </c:pt>
                <c:pt idx="11">
                  <c:v>8.4042406538299801</c:v>
                </c:pt>
                <c:pt idx="12">
                  <c:v>7.138614061683298</c:v>
                </c:pt>
                <c:pt idx="13">
                  <c:v>7.5533656228084771</c:v>
                </c:pt>
                <c:pt idx="14">
                  <c:v>6.4970795409122069</c:v>
                </c:pt>
                <c:pt idx="15">
                  <c:v>5.8913951505681501</c:v>
                </c:pt>
                <c:pt idx="16">
                  <c:v>5.1043309090774764</c:v>
                </c:pt>
                <c:pt idx="17">
                  <c:v>4.5671151129955128</c:v>
                </c:pt>
                <c:pt idx="18">
                  <c:v>4.6118115961066506</c:v>
                </c:pt>
                <c:pt idx="19">
                  <c:v>4.9618244183522142</c:v>
                </c:pt>
                <c:pt idx="20">
                  <c:v>5.6586866371863218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37D5-4276-B8A6-F4CAC757E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>
              <a:noFill/>
            </a:ln>
          </c:spPr>
        </c:dropLines>
        <c:marker val="1"/>
        <c:smooth val="0"/>
        <c:axId val="160902144"/>
        <c:axId val="160900608"/>
      </c:lineChart>
      <c:catAx>
        <c:axId val="16086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160861568"/>
        <c:crosses val="autoZero"/>
        <c:auto val="1"/>
        <c:lblAlgn val="ctr"/>
        <c:lblOffset val="100"/>
        <c:tickLblSkip val="4"/>
        <c:noMultiLvlLbl val="0"/>
      </c:catAx>
      <c:valAx>
        <c:axId val="16086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160860032"/>
        <c:crosses val="autoZero"/>
        <c:crossBetween val="midCat"/>
        <c:dispUnits>
          <c:builtInUnit val="thousands"/>
        </c:dispUnits>
      </c:valAx>
      <c:valAx>
        <c:axId val="160900608"/>
        <c:scaling>
          <c:orientation val="minMax"/>
          <c:max val="9.5"/>
          <c:min val="0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/>
          <a:lstStyle/>
          <a:p>
            <a:pPr>
              <a:defRPr/>
            </a:pPr>
            <a:endParaRPr lang="it-IT"/>
          </a:p>
        </c:txPr>
        <c:crossAx val="160902144"/>
        <c:crosses val="max"/>
        <c:crossBetween val="between"/>
      </c:valAx>
      <c:catAx>
        <c:axId val="160902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090060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8.'!$B$4:$B$35</c:f>
              <c:strCache>
                <c:ptCount val="32"/>
                <c:pt idx="0">
                  <c:v>Lussemburgo</c:v>
                </c:pt>
                <c:pt idx="1">
                  <c:v>Malta</c:v>
                </c:pt>
                <c:pt idx="2">
                  <c:v>Islanda</c:v>
                </c:pt>
                <c:pt idx="3">
                  <c:v>Cipro</c:v>
                </c:pt>
                <c:pt idx="4">
                  <c:v>Svizzera</c:v>
                </c:pt>
                <c:pt idx="5">
                  <c:v>Svezia</c:v>
                </c:pt>
                <c:pt idx="6">
                  <c:v>Austria</c:v>
                </c:pt>
                <c:pt idx="7">
                  <c:v>Irlanda</c:v>
                </c:pt>
                <c:pt idx="8">
                  <c:v>Liechtenstein</c:v>
                </c:pt>
                <c:pt idx="9">
                  <c:v>Germania</c:v>
                </c:pt>
                <c:pt idx="10">
                  <c:v>Norvegia</c:v>
                </c:pt>
                <c:pt idx="11">
                  <c:v>Danimarca</c:v>
                </c:pt>
                <c:pt idx="12">
                  <c:v>Belgio</c:v>
                </c:pt>
                <c:pt idx="13">
                  <c:v>Paesi Bassi</c:v>
                </c:pt>
                <c:pt idx="14">
                  <c:v>Grecia</c:v>
                </c:pt>
                <c:pt idx="15">
                  <c:v>Regno Unito</c:v>
                </c:pt>
                <c:pt idx="16">
                  <c:v>Spagna</c:v>
                </c:pt>
                <c:pt idx="17">
                  <c:v>Slovenia</c:v>
                </c:pt>
                <c:pt idx="18">
                  <c:v>Estonia</c:v>
                </c:pt>
                <c:pt idx="19">
                  <c:v>Rep.Ceca</c:v>
                </c:pt>
                <c:pt idx="20">
                  <c:v>Finlandia</c:v>
                </c:pt>
                <c:pt idx="21">
                  <c:v>Italia</c:v>
                </c:pt>
                <c:pt idx="22">
                  <c:v>Francia</c:v>
                </c:pt>
                <c:pt idx="23">
                  <c:v>Polonia</c:v>
                </c:pt>
                <c:pt idx="24">
                  <c:v>Ungheria</c:v>
                </c:pt>
                <c:pt idx="25">
                  <c:v>Lituania</c:v>
                </c:pt>
                <c:pt idx="26">
                  <c:v>Lettonia</c:v>
                </c:pt>
                <c:pt idx="27">
                  <c:v>Bulgaria</c:v>
                </c:pt>
                <c:pt idx="28">
                  <c:v>Croazia</c:v>
                </c:pt>
                <c:pt idx="29">
                  <c:v>Portogallo</c:v>
                </c:pt>
                <c:pt idx="30">
                  <c:v>Romania</c:v>
                </c:pt>
                <c:pt idx="31">
                  <c:v>Slovacchia</c:v>
                </c:pt>
              </c:strCache>
            </c:strRef>
          </c:cat>
          <c:val>
            <c:numRef>
              <c:f>'Figura 8.'!$C$4:$C$35</c:f>
              <c:numCache>
                <c:formatCode>0.0</c:formatCode>
                <c:ptCount val="32"/>
                <c:pt idx="0">
                  <c:v>36.946961049467141</c:v>
                </c:pt>
                <c:pt idx="1">
                  <c:v>34.423615808290656</c:v>
                </c:pt>
                <c:pt idx="2">
                  <c:v>19.162947659634089</c:v>
                </c:pt>
                <c:pt idx="3">
                  <c:v>16.245469347157368</c:v>
                </c:pt>
                <c:pt idx="4">
                  <c:v>14.931799002978263</c:v>
                </c:pt>
                <c:pt idx="5">
                  <c:v>14.409430131859194</c:v>
                </c:pt>
                <c:pt idx="6">
                  <c:v>13.705568301324943</c:v>
                </c:pt>
                <c:pt idx="7">
                  <c:v>12.022498101868544</c:v>
                </c:pt>
                <c:pt idx="8">
                  <c:v>11.400996924382225</c:v>
                </c:pt>
                <c:pt idx="9">
                  <c:v>11.1636899144277</c:v>
                </c:pt>
                <c:pt idx="10">
                  <c:v>10.462470381710334</c:v>
                </c:pt>
                <c:pt idx="11">
                  <c:v>9.5392640725138396</c:v>
                </c:pt>
                <c:pt idx="12">
                  <c:v>9.3621965539717777</c:v>
                </c:pt>
                <c:pt idx="13">
                  <c:v>8.614638832103708</c:v>
                </c:pt>
                <c:pt idx="14">
                  <c:v>7.9918555827523834</c:v>
                </c:pt>
                <c:pt idx="15">
                  <c:v>7.8478324551959613</c:v>
                </c:pt>
                <c:pt idx="16">
                  <c:v>7.5762097509487205</c:v>
                </c:pt>
                <c:pt idx="17">
                  <c:v>6.6633043452153382</c:v>
                </c:pt>
                <c:pt idx="18">
                  <c:v>5.8466798830664022</c:v>
                </c:pt>
                <c:pt idx="19">
                  <c:v>5.6358254518136217</c:v>
                </c:pt>
                <c:pt idx="20">
                  <c:v>4.9631480705566258</c:v>
                </c:pt>
                <c:pt idx="21">
                  <c:v>4.3367945020591154</c:v>
                </c:pt>
                <c:pt idx="22">
                  <c:v>3.6028841739325208</c:v>
                </c:pt>
                <c:pt idx="23">
                  <c:v>2.7095013333719953</c:v>
                </c:pt>
                <c:pt idx="24">
                  <c:v>2.4254069916078245</c:v>
                </c:pt>
                <c:pt idx="25">
                  <c:v>2.0761926079175632</c:v>
                </c:pt>
                <c:pt idx="26">
                  <c:v>1.7595997829078458</c:v>
                </c:pt>
                <c:pt idx="27">
                  <c:v>1.6817200037907796</c:v>
                </c:pt>
                <c:pt idx="28">
                  <c:v>1.4984034525593053</c:v>
                </c:pt>
                <c:pt idx="29">
                  <c:v>1.4588224059742085</c:v>
                </c:pt>
                <c:pt idx="30">
                  <c:v>0.90826811770302107</c:v>
                </c:pt>
                <c:pt idx="31">
                  <c:v>0.66472741802654212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21-401F-94A0-989AC0A92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56"/>
        <c:axId val="160964992"/>
        <c:axId val="160966528"/>
      </c:barChart>
      <c:catAx>
        <c:axId val="1609649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60966528"/>
        <c:crosses val="autoZero"/>
        <c:auto val="1"/>
        <c:lblAlgn val="ctr"/>
        <c:lblOffset val="100"/>
        <c:noMultiLvlLbl val="0"/>
      </c:catAx>
      <c:valAx>
        <c:axId val="160966528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extTo"/>
        <c:crossAx val="160964992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'Figura 9.'!$F$33</c:f>
              <c:strCache>
                <c:ptCount val="1"/>
                <c:pt idx="0">
                  <c:v>maschi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9.'!$B$34:$B$50</c:f>
              <c:strCache>
                <c:ptCount val="17"/>
                <c:pt idx="0">
                  <c:v>Totale</c:v>
                </c:pt>
                <c:pt idx="1">
                  <c:v>Romania</c:v>
                </c:pt>
                <c:pt idx="2">
                  <c:v>Italia</c:v>
                </c:pt>
                <c:pt idx="3">
                  <c:v>Nigeria</c:v>
                </c:pt>
                <c:pt idx="4">
                  <c:v>Marocco</c:v>
                </c:pt>
                <c:pt idx="5">
                  <c:v>Brasile</c:v>
                </c:pt>
                <c:pt idx="6">
                  <c:v>Albania</c:v>
                </c:pt>
                <c:pt idx="7">
                  <c:v>Pakistan</c:v>
                </c:pt>
                <c:pt idx="8">
                  <c:v>Bangladesh</c:v>
                </c:pt>
                <c:pt idx="9">
                  <c:v>Cina</c:v>
                </c:pt>
                <c:pt idx="10">
                  <c:v>Senegal</c:v>
                </c:pt>
                <c:pt idx="11">
                  <c:v>Gambia</c:v>
                </c:pt>
                <c:pt idx="12">
                  <c:v>Ucraina</c:v>
                </c:pt>
                <c:pt idx="13">
                  <c:v>India</c:v>
                </c:pt>
                <c:pt idx="14">
                  <c:v>Egitto</c:v>
                </c:pt>
                <c:pt idx="15">
                  <c:v>Mali</c:v>
                </c:pt>
                <c:pt idx="16">
                  <c:v>Altre cittadinanze</c:v>
                </c:pt>
              </c:strCache>
            </c:strRef>
          </c:cat>
          <c:val>
            <c:numRef>
              <c:f>'Figura 9.'!$F$34:$F$50</c:f>
              <c:numCache>
                <c:formatCode>0.0</c:formatCode>
                <c:ptCount val="17"/>
                <c:pt idx="0">
                  <c:v>58.216864663405545</c:v>
                </c:pt>
                <c:pt idx="1">
                  <c:v>38.875474301483273</c:v>
                </c:pt>
                <c:pt idx="2">
                  <c:v>56.767919941466637</c:v>
                </c:pt>
                <c:pt idx="3">
                  <c:v>72.508355471762783</c:v>
                </c:pt>
                <c:pt idx="4">
                  <c:v>45.200764818355644</c:v>
                </c:pt>
                <c:pt idx="5">
                  <c:v>50.337880912915978</c:v>
                </c:pt>
                <c:pt idx="6">
                  <c:v>46.805329866753333</c:v>
                </c:pt>
                <c:pt idx="7">
                  <c:v>80.798504473227396</c:v>
                </c:pt>
                <c:pt idx="8">
                  <c:v>81.911896089615837</c:v>
                </c:pt>
                <c:pt idx="9">
                  <c:v>47.089664978228029</c:v>
                </c:pt>
                <c:pt idx="10">
                  <c:v>83.483704658442264</c:v>
                </c:pt>
                <c:pt idx="11">
                  <c:v>97.985727440147329</c:v>
                </c:pt>
                <c:pt idx="12">
                  <c:v>30.882727041465273</c:v>
                </c:pt>
                <c:pt idx="13">
                  <c:v>57.050369027579961</c:v>
                </c:pt>
                <c:pt idx="14">
                  <c:v>59.475937216240759</c:v>
                </c:pt>
                <c:pt idx="15">
                  <c:v>97.488986784140977</c:v>
                </c:pt>
                <c:pt idx="16">
                  <c:v>56.581591122193487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4E-4A03-A52C-4FC312202CE7}"/>
            </c:ext>
          </c:extLst>
        </c:ser>
        <c:ser>
          <c:idx val="0"/>
          <c:order val="1"/>
          <c:tx>
            <c:strRef>
              <c:f>'Figura 9.'!$G$33</c:f>
              <c:strCache>
                <c:ptCount val="1"/>
                <c:pt idx="0">
                  <c:v>femmine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9.'!$B$34:$B$50</c:f>
              <c:strCache>
                <c:ptCount val="17"/>
                <c:pt idx="0">
                  <c:v>Totale</c:v>
                </c:pt>
                <c:pt idx="1">
                  <c:v>Romania</c:v>
                </c:pt>
                <c:pt idx="2">
                  <c:v>Italia</c:v>
                </c:pt>
                <c:pt idx="3">
                  <c:v>Nigeria</c:v>
                </c:pt>
                <c:pt idx="4">
                  <c:v>Marocco</c:v>
                </c:pt>
                <c:pt idx="5">
                  <c:v>Brasile</c:v>
                </c:pt>
                <c:pt idx="6">
                  <c:v>Albania</c:v>
                </c:pt>
                <c:pt idx="7">
                  <c:v>Pakistan</c:v>
                </c:pt>
                <c:pt idx="8">
                  <c:v>Bangladesh</c:v>
                </c:pt>
                <c:pt idx="9">
                  <c:v>Cina</c:v>
                </c:pt>
                <c:pt idx="10">
                  <c:v>Senegal</c:v>
                </c:pt>
                <c:pt idx="11">
                  <c:v>Gambia</c:v>
                </c:pt>
                <c:pt idx="12">
                  <c:v>Ucraina</c:v>
                </c:pt>
                <c:pt idx="13">
                  <c:v>India</c:v>
                </c:pt>
                <c:pt idx="14">
                  <c:v>Egitto</c:v>
                </c:pt>
                <c:pt idx="15">
                  <c:v>Mali</c:v>
                </c:pt>
                <c:pt idx="16">
                  <c:v>Altre cittadinanze</c:v>
                </c:pt>
              </c:strCache>
            </c:strRef>
          </c:cat>
          <c:val>
            <c:numRef>
              <c:f>'Figura 9.'!$G$34:$G$50</c:f>
              <c:numCache>
                <c:formatCode>0.0</c:formatCode>
                <c:ptCount val="17"/>
                <c:pt idx="0">
                  <c:v>41.783135336594455</c:v>
                </c:pt>
                <c:pt idx="1">
                  <c:v>61.124525698516727</c:v>
                </c:pt>
                <c:pt idx="2">
                  <c:v>43.232080058533363</c:v>
                </c:pt>
                <c:pt idx="3">
                  <c:v>27.491644528237209</c:v>
                </c:pt>
                <c:pt idx="4">
                  <c:v>54.799235181644356</c:v>
                </c:pt>
                <c:pt idx="5">
                  <c:v>49.662119087084022</c:v>
                </c:pt>
                <c:pt idx="6">
                  <c:v>53.194670133246667</c:v>
                </c:pt>
                <c:pt idx="7">
                  <c:v>19.2014955267726</c:v>
                </c:pt>
                <c:pt idx="8">
                  <c:v>18.088103910384167</c:v>
                </c:pt>
                <c:pt idx="9">
                  <c:v>52.910335021771971</c:v>
                </c:pt>
                <c:pt idx="10">
                  <c:v>16.516295341557726</c:v>
                </c:pt>
                <c:pt idx="11">
                  <c:v>2.0142725598526705</c:v>
                </c:pt>
                <c:pt idx="12">
                  <c:v>69.117272958534727</c:v>
                </c:pt>
                <c:pt idx="13">
                  <c:v>42.949630972420046</c:v>
                </c:pt>
                <c:pt idx="14">
                  <c:v>40.524062783759241</c:v>
                </c:pt>
                <c:pt idx="15">
                  <c:v>2.5110132158590308</c:v>
                </c:pt>
                <c:pt idx="16">
                  <c:v>43.418408877806513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C4E-4A03-A52C-4FC312202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161112448"/>
        <c:axId val="161113984"/>
      </c:barChart>
      <c:catAx>
        <c:axId val="1611124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1113984"/>
        <c:crosses val="autoZero"/>
        <c:auto val="1"/>
        <c:lblAlgn val="ctr"/>
        <c:lblOffset val="100"/>
        <c:noMultiLvlLbl val="0"/>
      </c:catAx>
      <c:valAx>
        <c:axId val="161113984"/>
        <c:scaling>
          <c:orientation val="minMax"/>
          <c:max val="100"/>
          <c:min val="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crossAx val="16111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769424075673E-2"/>
          <c:y val="4.1666666666666664E-2"/>
          <c:w val="0.90400625453733174"/>
          <c:h val="0.79744516310461189"/>
        </c:manualLayout>
      </c:layout>
      <c:lineChart>
        <c:grouping val="standard"/>
        <c:varyColors val="0"/>
        <c:ser>
          <c:idx val="0"/>
          <c:order val="0"/>
          <c:tx>
            <c:strRef>
              <c:f>'Figura 10.'!$B$3</c:f>
              <c:strCache>
                <c:ptCount val="1"/>
                <c:pt idx="0">
                  <c:v>maschi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'Figura 10.'!$A$4:$A$104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 e più</c:v>
                </c:pt>
              </c:strCache>
            </c:strRef>
          </c:cat>
          <c:val>
            <c:numRef>
              <c:f>'Figura 10.'!$B$4:$B$104</c:f>
              <c:numCache>
                <c:formatCode>0.00</c:formatCode>
                <c:ptCount val="101"/>
                <c:pt idx="0">
                  <c:v>0.74372311693508053</c:v>
                </c:pt>
                <c:pt idx="1">
                  <c:v>0.92777833350005012</c:v>
                </c:pt>
                <c:pt idx="2">
                  <c:v>0.98179453836150843</c:v>
                </c:pt>
                <c:pt idx="3">
                  <c:v>0.92527758327498255</c:v>
                </c:pt>
                <c:pt idx="4">
                  <c:v>0.88826647994398322</c:v>
                </c:pt>
                <c:pt idx="5">
                  <c:v>0.79123737121136339</c:v>
                </c:pt>
                <c:pt idx="6">
                  <c:v>0.73522056616985099</c:v>
                </c:pt>
                <c:pt idx="7">
                  <c:v>0.71171351405421623</c:v>
                </c:pt>
                <c:pt idx="8">
                  <c:v>0.66820046013804146</c:v>
                </c:pt>
                <c:pt idx="9">
                  <c:v>0.70371111333400016</c:v>
                </c:pt>
                <c:pt idx="10">
                  <c:v>0.68670601180354107</c:v>
                </c:pt>
                <c:pt idx="11">
                  <c:v>0.6616985095528658</c:v>
                </c:pt>
                <c:pt idx="12">
                  <c:v>0.65969790937281181</c:v>
                </c:pt>
                <c:pt idx="13">
                  <c:v>0.6732019605881765</c:v>
                </c:pt>
                <c:pt idx="14">
                  <c:v>0.71071321396418918</c:v>
                </c:pt>
                <c:pt idx="15">
                  <c:v>0.77473241972591778</c:v>
                </c:pt>
                <c:pt idx="16">
                  <c:v>1.0613183955186556</c:v>
                </c:pt>
                <c:pt idx="17">
                  <c:v>2.1431429428828648</c:v>
                </c:pt>
                <c:pt idx="18">
                  <c:v>5.6471941582474736</c:v>
                </c:pt>
                <c:pt idx="19">
                  <c:v>5.5141542462738817</c:v>
                </c:pt>
                <c:pt idx="20">
                  <c:v>4.2482744823447032</c:v>
                </c:pt>
                <c:pt idx="21">
                  <c:v>3.9196759027708312</c:v>
                </c:pt>
                <c:pt idx="22">
                  <c:v>3.4235270581174349</c:v>
                </c:pt>
                <c:pt idx="23">
                  <c:v>3.3975192557767335</c:v>
                </c:pt>
                <c:pt idx="24">
                  <c:v>3.3760128038411525</c:v>
                </c:pt>
                <c:pt idx="25">
                  <c:v>3.4940482144643394</c:v>
                </c:pt>
                <c:pt idx="26">
                  <c:v>3.4370311093327999</c:v>
                </c:pt>
                <c:pt idx="27">
                  <c:v>3.6295888766629987</c:v>
                </c:pt>
                <c:pt idx="28">
                  <c:v>3.2599779933980195</c:v>
                </c:pt>
                <c:pt idx="29">
                  <c:v>3.1699509852955887</c:v>
                </c:pt>
                <c:pt idx="30">
                  <c:v>2.9808942682804842</c:v>
                </c:pt>
                <c:pt idx="31">
                  <c:v>2.7973392017605283</c:v>
                </c:pt>
                <c:pt idx="32">
                  <c:v>2.4932479743923177</c:v>
                </c:pt>
                <c:pt idx="33">
                  <c:v>2.2016604981494448</c:v>
                </c:pt>
                <c:pt idx="34">
                  <c:v>2.1096328898669601</c:v>
                </c:pt>
                <c:pt idx="35">
                  <c:v>1.9500850255076523</c:v>
                </c:pt>
                <c:pt idx="36">
                  <c:v>1.7595278583575074</c:v>
                </c:pt>
                <c:pt idx="37">
                  <c:v>1.6735020506151845</c:v>
                </c:pt>
                <c:pt idx="38">
                  <c:v>1.4289286786035811</c:v>
                </c:pt>
                <c:pt idx="39">
                  <c:v>1.3439031709512854</c:v>
                </c:pt>
                <c:pt idx="40">
                  <c:v>1.1893568070421126</c:v>
                </c:pt>
                <c:pt idx="41">
                  <c:v>1.1368410523156947</c:v>
                </c:pt>
                <c:pt idx="42">
                  <c:v>1.0428128438531561</c:v>
                </c:pt>
                <c:pt idx="43">
                  <c:v>0.93528058417525262</c:v>
                </c:pt>
                <c:pt idx="44">
                  <c:v>0.87626287886365917</c:v>
                </c:pt>
                <c:pt idx="45">
                  <c:v>0.86475942782834847</c:v>
                </c:pt>
                <c:pt idx="46">
                  <c:v>0.744223266980094</c:v>
                </c:pt>
                <c:pt idx="47">
                  <c:v>0.678703611083325</c:v>
                </c:pt>
                <c:pt idx="48">
                  <c:v>0.65769730919275782</c:v>
                </c:pt>
                <c:pt idx="49">
                  <c:v>0.61618485545663693</c:v>
                </c:pt>
                <c:pt idx="50">
                  <c:v>0.51465439631889565</c:v>
                </c:pt>
                <c:pt idx="51">
                  <c:v>0.49664899469840956</c:v>
                </c:pt>
                <c:pt idx="52">
                  <c:v>0.48764629388816649</c:v>
                </c:pt>
                <c:pt idx="53">
                  <c:v>0.43713113934180259</c:v>
                </c:pt>
                <c:pt idx="54">
                  <c:v>0.40812243673101933</c:v>
                </c:pt>
                <c:pt idx="55">
                  <c:v>0.41112333700110032</c:v>
                </c:pt>
                <c:pt idx="56">
                  <c:v>0.37711313394018203</c:v>
                </c:pt>
                <c:pt idx="57">
                  <c:v>0.3581074322296689</c:v>
                </c:pt>
                <c:pt idx="58">
                  <c:v>0.31809542862858858</c:v>
                </c:pt>
                <c:pt idx="59">
                  <c:v>0.32209662898869662</c:v>
                </c:pt>
                <c:pt idx="60">
                  <c:v>0.29758927678303493</c:v>
                </c:pt>
                <c:pt idx="61">
                  <c:v>0.2980894268280484</c:v>
                </c:pt>
                <c:pt idx="62">
                  <c:v>0.28658597579273781</c:v>
                </c:pt>
                <c:pt idx="63">
                  <c:v>0.29408822646794042</c:v>
                </c:pt>
                <c:pt idx="64">
                  <c:v>0.26808042412723815</c:v>
                </c:pt>
                <c:pt idx="65">
                  <c:v>0.30909272781834546</c:v>
                </c:pt>
                <c:pt idx="66">
                  <c:v>0.27758327498249474</c:v>
                </c:pt>
                <c:pt idx="67">
                  <c:v>0.26557967390217063</c:v>
                </c:pt>
                <c:pt idx="68">
                  <c:v>0.24557367210163047</c:v>
                </c:pt>
                <c:pt idx="69">
                  <c:v>0.22556767030109032</c:v>
                </c:pt>
                <c:pt idx="70">
                  <c:v>0.20356106832049614</c:v>
                </c:pt>
                <c:pt idx="71">
                  <c:v>0.1630489146744023</c:v>
                </c:pt>
                <c:pt idx="72">
                  <c:v>0.13804141242372711</c:v>
                </c:pt>
                <c:pt idx="73">
                  <c:v>0.14254276282884865</c:v>
                </c:pt>
                <c:pt idx="74">
                  <c:v>0.124037211163349</c:v>
                </c:pt>
                <c:pt idx="75">
                  <c:v>0.10603180954286286</c:v>
                </c:pt>
                <c:pt idx="76">
                  <c:v>9.8029408822646782E-2</c:v>
                </c:pt>
                <c:pt idx="77">
                  <c:v>9.8529558867660308E-2</c:v>
                </c:pt>
                <c:pt idx="78">
                  <c:v>8.1524457337201151E-2</c:v>
                </c:pt>
                <c:pt idx="79">
                  <c:v>7.4022206661998602E-2</c:v>
                </c:pt>
                <c:pt idx="80">
                  <c:v>7.2021606481944583E-2</c:v>
                </c:pt>
                <c:pt idx="81">
                  <c:v>6.1018305491647495E-2</c:v>
                </c:pt>
                <c:pt idx="82">
                  <c:v>5.5516654996498951E-2</c:v>
                </c:pt>
                <c:pt idx="83">
                  <c:v>5.4016204861458444E-2</c:v>
                </c:pt>
                <c:pt idx="84">
                  <c:v>3.7011103330999301E-2</c:v>
                </c:pt>
                <c:pt idx="85">
                  <c:v>3.9511853556066824E-2</c:v>
                </c:pt>
                <c:pt idx="86">
                  <c:v>2.5007502250675204E-2</c:v>
                </c:pt>
                <c:pt idx="87">
                  <c:v>2.2506752025607681E-2</c:v>
                </c:pt>
                <c:pt idx="88">
                  <c:v>1.8005401620486146E-2</c:v>
                </c:pt>
                <c:pt idx="89">
                  <c:v>1.0503150945283585E-2</c:v>
                </c:pt>
                <c:pt idx="90">
                  <c:v>7.002100630189057E-3</c:v>
                </c:pt>
                <c:pt idx="91">
                  <c:v>7.5022506752025608E-3</c:v>
                </c:pt>
                <c:pt idx="92">
                  <c:v>4.0012003601080327E-3</c:v>
                </c:pt>
                <c:pt idx="93">
                  <c:v>2.0006001800540163E-3</c:v>
                </c:pt>
                <c:pt idx="94">
                  <c:v>2.0006001800540163E-3</c:v>
                </c:pt>
                <c:pt idx="95">
                  <c:v>4.0012003601080327E-3</c:v>
                </c:pt>
                <c:pt idx="96">
                  <c:v>0</c:v>
                </c:pt>
                <c:pt idx="97">
                  <c:v>2.0006001800540163E-3</c:v>
                </c:pt>
                <c:pt idx="98">
                  <c:v>0</c:v>
                </c:pt>
                <c:pt idx="99">
                  <c:v>1.0003000900270082E-3</c:v>
                </c:pt>
                <c:pt idx="100">
                  <c:v>1.5004501350405122E-3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E7A-4BBE-8949-C008C99BF802}"/>
            </c:ext>
          </c:extLst>
        </c:ser>
        <c:ser>
          <c:idx val="1"/>
          <c:order val="1"/>
          <c:tx>
            <c:strRef>
              <c:f>'Figura 10.'!$C$3</c:f>
              <c:strCache>
                <c:ptCount val="1"/>
                <c:pt idx="0">
                  <c:v>femmine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'Figura 10.'!$A$4:$A$104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 e più</c:v>
                </c:pt>
              </c:strCache>
            </c:strRef>
          </c:cat>
          <c:val>
            <c:numRef>
              <c:f>'Figura 10.'!$C$4:$C$104</c:f>
              <c:numCache>
                <c:formatCode>0.00</c:formatCode>
                <c:ptCount val="101"/>
                <c:pt idx="0">
                  <c:v>0.9463414634146341</c:v>
                </c:pt>
                <c:pt idx="1">
                  <c:v>1.2055749128919859</c:v>
                </c:pt>
                <c:pt idx="2">
                  <c:v>1.2780487804878049</c:v>
                </c:pt>
                <c:pt idx="3">
                  <c:v>1.1547038327526131</c:v>
                </c:pt>
                <c:pt idx="4">
                  <c:v>1.0627177700348431</c:v>
                </c:pt>
                <c:pt idx="5">
                  <c:v>0.9567944250871081</c:v>
                </c:pt>
                <c:pt idx="6">
                  <c:v>0.96585365853658534</c:v>
                </c:pt>
                <c:pt idx="7">
                  <c:v>0.87526132404181189</c:v>
                </c:pt>
                <c:pt idx="8">
                  <c:v>0.8264808362369338</c:v>
                </c:pt>
                <c:pt idx="9">
                  <c:v>0.88083623693379787</c:v>
                </c:pt>
                <c:pt idx="10">
                  <c:v>0.85365853658536595</c:v>
                </c:pt>
                <c:pt idx="11">
                  <c:v>0.83066202090592345</c:v>
                </c:pt>
                <c:pt idx="12">
                  <c:v>0.79372822299651569</c:v>
                </c:pt>
                <c:pt idx="13">
                  <c:v>0.80487804878048785</c:v>
                </c:pt>
                <c:pt idx="14">
                  <c:v>0.77003484320557491</c:v>
                </c:pt>
                <c:pt idx="15">
                  <c:v>0.7602787456445993</c:v>
                </c:pt>
                <c:pt idx="16">
                  <c:v>0.81045296167247383</c:v>
                </c:pt>
                <c:pt idx="17">
                  <c:v>0.87874564459930316</c:v>
                </c:pt>
                <c:pt idx="18">
                  <c:v>1.6097560975609757</c:v>
                </c:pt>
                <c:pt idx="19">
                  <c:v>1.9783972125435541</c:v>
                </c:pt>
                <c:pt idx="20">
                  <c:v>2.2229965156794425</c:v>
                </c:pt>
                <c:pt idx="21">
                  <c:v>2.4111498257839719</c:v>
                </c:pt>
                <c:pt idx="22">
                  <c:v>2.5923344947735192</c:v>
                </c:pt>
                <c:pt idx="23">
                  <c:v>2.7191637630662022</c:v>
                </c:pt>
                <c:pt idx="24">
                  <c:v>3.0271777003484321</c:v>
                </c:pt>
                <c:pt idx="25">
                  <c:v>3.1560975609756099</c:v>
                </c:pt>
                <c:pt idx="26">
                  <c:v>3.1519163763066205</c:v>
                </c:pt>
                <c:pt idx="27">
                  <c:v>3.2627177700348433</c:v>
                </c:pt>
                <c:pt idx="28">
                  <c:v>3.1449477351916375</c:v>
                </c:pt>
                <c:pt idx="29">
                  <c:v>3.0508710801393728</c:v>
                </c:pt>
                <c:pt idx="30">
                  <c:v>2.8933797909407666</c:v>
                </c:pt>
                <c:pt idx="31">
                  <c:v>2.551219512195122</c:v>
                </c:pt>
                <c:pt idx="32">
                  <c:v>2.4536585365853658</c:v>
                </c:pt>
                <c:pt idx="33">
                  <c:v>2.2682926829268291</c:v>
                </c:pt>
                <c:pt idx="34">
                  <c:v>2.1560975609756095</c:v>
                </c:pt>
                <c:pt idx="35">
                  <c:v>2.0006968641114984</c:v>
                </c:pt>
                <c:pt idx="36">
                  <c:v>1.7881533101045295</c:v>
                </c:pt>
                <c:pt idx="37">
                  <c:v>1.7205574912891985</c:v>
                </c:pt>
                <c:pt idx="38">
                  <c:v>1.6648083623693379</c:v>
                </c:pt>
                <c:pt idx="39">
                  <c:v>1.5289198606271777</c:v>
                </c:pt>
                <c:pt idx="40">
                  <c:v>1.453658536585366</c:v>
                </c:pt>
                <c:pt idx="41">
                  <c:v>1.4543554006968642</c:v>
                </c:pt>
                <c:pt idx="42">
                  <c:v>1.3505226480836237</c:v>
                </c:pt>
                <c:pt idx="43">
                  <c:v>1.2557491289198606</c:v>
                </c:pt>
                <c:pt idx="44">
                  <c:v>1.2425087108013937</c:v>
                </c:pt>
                <c:pt idx="45">
                  <c:v>1.1930313588850174</c:v>
                </c:pt>
                <c:pt idx="46">
                  <c:v>1.1177700348432056</c:v>
                </c:pt>
                <c:pt idx="47">
                  <c:v>1.1477351916376306</c:v>
                </c:pt>
                <c:pt idx="48">
                  <c:v>1.1588850174216028</c:v>
                </c:pt>
                <c:pt idx="49">
                  <c:v>1.189547038327526</c:v>
                </c:pt>
                <c:pt idx="50">
                  <c:v>0.99651567944250874</c:v>
                </c:pt>
                <c:pt idx="51">
                  <c:v>0.92752613240418125</c:v>
                </c:pt>
                <c:pt idx="52">
                  <c:v>0.90731707317073162</c:v>
                </c:pt>
                <c:pt idx="53">
                  <c:v>0.89895470383275256</c:v>
                </c:pt>
                <c:pt idx="54">
                  <c:v>0.93101045296167251</c:v>
                </c:pt>
                <c:pt idx="55">
                  <c:v>0.9031358885017422</c:v>
                </c:pt>
                <c:pt idx="56">
                  <c:v>0.89198606271777003</c:v>
                </c:pt>
                <c:pt idx="57">
                  <c:v>0.87804878048780499</c:v>
                </c:pt>
                <c:pt idx="58">
                  <c:v>0.81393728222996509</c:v>
                </c:pt>
                <c:pt idx="59">
                  <c:v>0.81463414634146347</c:v>
                </c:pt>
                <c:pt idx="60">
                  <c:v>0.7372822299651568</c:v>
                </c:pt>
                <c:pt idx="61">
                  <c:v>0.71219512195121959</c:v>
                </c:pt>
                <c:pt idx="62">
                  <c:v>0.68641114982578399</c:v>
                </c:pt>
                <c:pt idx="63">
                  <c:v>0.62369337979094075</c:v>
                </c:pt>
                <c:pt idx="64">
                  <c:v>0.60209059233449469</c:v>
                </c:pt>
                <c:pt idx="65">
                  <c:v>0.55888501742160279</c:v>
                </c:pt>
                <c:pt idx="66">
                  <c:v>0.49268292682926829</c:v>
                </c:pt>
                <c:pt idx="67">
                  <c:v>0.5024390243902439</c:v>
                </c:pt>
                <c:pt idx="68">
                  <c:v>0.39094076655052268</c:v>
                </c:pt>
                <c:pt idx="69">
                  <c:v>0.39303135888501739</c:v>
                </c:pt>
                <c:pt idx="70">
                  <c:v>0.3087108013937282</c:v>
                </c:pt>
                <c:pt idx="71">
                  <c:v>0.24320557491289196</c:v>
                </c:pt>
                <c:pt idx="72">
                  <c:v>0.21742160278745642</c:v>
                </c:pt>
                <c:pt idx="73">
                  <c:v>0.20487804878048782</c:v>
                </c:pt>
                <c:pt idx="74">
                  <c:v>0.20975609756097563</c:v>
                </c:pt>
                <c:pt idx="75">
                  <c:v>0.18606271777003486</c:v>
                </c:pt>
                <c:pt idx="76">
                  <c:v>0.17142857142857143</c:v>
                </c:pt>
                <c:pt idx="77">
                  <c:v>0.20069686411149829</c:v>
                </c:pt>
                <c:pt idx="78">
                  <c:v>0.1289198606271777</c:v>
                </c:pt>
                <c:pt idx="79">
                  <c:v>0.13449477351916375</c:v>
                </c:pt>
                <c:pt idx="80">
                  <c:v>0.11080139372822301</c:v>
                </c:pt>
                <c:pt idx="81">
                  <c:v>0.10452961672473868</c:v>
                </c:pt>
                <c:pt idx="82">
                  <c:v>8.7804878048780496E-2</c:v>
                </c:pt>
                <c:pt idx="83">
                  <c:v>8.7804878048780496E-2</c:v>
                </c:pt>
                <c:pt idx="84">
                  <c:v>5.4355400696864106E-2</c:v>
                </c:pt>
                <c:pt idx="85">
                  <c:v>6.2020905923344943E-2</c:v>
                </c:pt>
                <c:pt idx="86">
                  <c:v>5.5052264808362367E-2</c:v>
                </c:pt>
                <c:pt idx="87">
                  <c:v>4.5993031358885023E-2</c:v>
                </c:pt>
                <c:pt idx="88">
                  <c:v>2.8571428571428574E-2</c:v>
                </c:pt>
                <c:pt idx="89">
                  <c:v>2.7177700348432053E-2</c:v>
                </c:pt>
                <c:pt idx="90">
                  <c:v>2.4390243902439025E-2</c:v>
                </c:pt>
                <c:pt idx="91">
                  <c:v>1.32404181184669E-2</c:v>
                </c:pt>
                <c:pt idx="92">
                  <c:v>9.059233449477351E-3</c:v>
                </c:pt>
                <c:pt idx="93">
                  <c:v>1.4634146341463414E-2</c:v>
                </c:pt>
                <c:pt idx="94">
                  <c:v>1.32404181184669E-2</c:v>
                </c:pt>
                <c:pt idx="95">
                  <c:v>4.8780487804878049E-3</c:v>
                </c:pt>
                <c:pt idx="96">
                  <c:v>2.0905923344947735E-3</c:v>
                </c:pt>
                <c:pt idx="97">
                  <c:v>4.181184668989547E-3</c:v>
                </c:pt>
                <c:pt idx="98">
                  <c:v>1.3937282229965157E-3</c:v>
                </c:pt>
                <c:pt idx="99">
                  <c:v>1.3937282229965157E-3</c:v>
                </c:pt>
                <c:pt idx="100">
                  <c:v>6.9686411149825784E-3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7A-4BBE-8949-C008C99BF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74592"/>
        <c:axId val="161376128"/>
      </c:lineChart>
      <c:catAx>
        <c:axId val="16137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61376128"/>
        <c:crosses val="autoZero"/>
        <c:auto val="1"/>
        <c:lblAlgn val="ctr"/>
        <c:lblOffset val="100"/>
        <c:tickLblSkip val="5"/>
        <c:noMultiLvlLbl val="0"/>
      </c:catAx>
      <c:valAx>
        <c:axId val="16137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61374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57150</xdr:rowOff>
    </xdr:from>
    <xdr:to>
      <xdr:col>10</xdr:col>
      <xdr:colOff>1709737</xdr:colOff>
      <xdr:row>21</xdr:row>
      <xdr:rowOff>171449</xdr:rowOff>
    </xdr:to>
    <xdr:graphicFrame macro="">
      <xdr:nvGraphicFramePr>
        <xdr:cNvPr id="3" name="Grafico 2">
          <a:extLst>
            <a:ext uri="{FF2B5EF4-FFF2-40B4-BE49-F238E27FC236}">
              <a16:creationId xmlns="" xmlns:a16="http://schemas.microsoft.com/office/drawing/2014/main" id="{9FFDB3F5-A727-4729-86AD-B56DA871F6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7</xdr:row>
      <xdr:rowOff>114300</xdr:rowOff>
    </xdr:from>
    <xdr:to>
      <xdr:col>8</xdr:col>
      <xdr:colOff>0</xdr:colOff>
      <xdr:row>31</xdr:row>
      <xdr:rowOff>114300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180974</xdr:colOff>
      <xdr:row>2</xdr:row>
      <xdr:rowOff>57150</xdr:rowOff>
    </xdr:from>
    <xdr:to>
      <xdr:col>12</xdr:col>
      <xdr:colOff>514349</xdr:colOff>
      <xdr:row>28</xdr:row>
      <xdr:rowOff>114300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147637</xdr:rowOff>
    </xdr:from>
    <xdr:to>
      <xdr:col>7</xdr:col>
      <xdr:colOff>304800</xdr:colOff>
      <xdr:row>19</xdr:row>
      <xdr:rowOff>138112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3</xdr:row>
      <xdr:rowOff>152400</xdr:rowOff>
    </xdr:from>
    <xdr:to>
      <xdr:col>8</xdr:col>
      <xdr:colOff>390525</xdr:colOff>
      <xdr:row>35</xdr:row>
      <xdr:rowOff>157164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66675</xdr:rowOff>
    </xdr:from>
    <xdr:to>
      <xdr:col>16</xdr:col>
      <xdr:colOff>333375</xdr:colOff>
      <xdr:row>27</xdr:row>
      <xdr:rowOff>23812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1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0.45041</cdr:x>
      <cdr:y>0.26938</cdr:y>
    </cdr:from>
    <cdr:to>
      <cdr:x>0.70653</cdr:x>
      <cdr:y>0.37846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121091" y="833899"/>
          <a:ext cx="1774759" cy="337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000">
              <a:latin typeface="Arial Narrow" panose="020B0606020202030204" pitchFamily="34" charset="0"/>
            </a:rPr>
            <a:t>Numero di trasferimenti totale</a:t>
          </a:r>
        </a:p>
        <a:p xmlns:a="http://schemas.openxmlformats.org/drawingml/2006/main">
          <a:endParaRPr lang="it-IT" sz="10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0.30279</cdr:x>
      <cdr:y>0.50649</cdr:y>
    </cdr:from>
    <cdr:to>
      <cdr:x>0.62131</cdr:x>
      <cdr:y>0.59385</cdr:y>
    </cdr:to>
    <cdr:sp macro="" textlink="">
      <cdr:nvSpPr>
        <cdr:cNvPr id="3" name="CasellaDiTesto 1"/>
        <cdr:cNvSpPr txBox="1"/>
      </cdr:nvSpPr>
      <cdr:spPr>
        <a:xfrm xmlns:a="http://schemas.openxmlformats.org/drawingml/2006/main">
          <a:off x="2098162" y="1567911"/>
          <a:ext cx="2207138" cy="270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1000">
              <a:latin typeface="Arial Narrow" panose="020B0606020202030204" pitchFamily="34" charset="0"/>
            </a:rPr>
            <a:t>Numero di trasferimenti intraregionali</a:t>
          </a:r>
        </a:p>
      </cdr:txBody>
    </cdr:sp>
  </cdr:relSizeAnchor>
  <cdr:relSizeAnchor xmlns:cdr="http://schemas.openxmlformats.org/drawingml/2006/chartDrawing">
    <cdr:from>
      <cdr:x>0.32902</cdr:x>
      <cdr:y>0.78501</cdr:y>
    </cdr:from>
    <cdr:to>
      <cdr:x>0.65017</cdr:x>
      <cdr:y>0.87385</cdr:y>
    </cdr:to>
    <cdr:sp macro="" textlink="">
      <cdr:nvSpPr>
        <cdr:cNvPr id="4" name="CasellaDiTesto 1"/>
        <cdr:cNvSpPr txBox="1"/>
      </cdr:nvSpPr>
      <cdr:spPr>
        <a:xfrm xmlns:a="http://schemas.openxmlformats.org/drawingml/2006/main">
          <a:off x="2279894" y="2430086"/>
          <a:ext cx="2225432" cy="275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000">
              <a:latin typeface="Arial Narrow" panose="020B0606020202030204" pitchFamily="34" charset="0"/>
            </a:rPr>
            <a:t>Numero di trasferimenti interregionali</a:t>
          </a:r>
        </a:p>
        <a:p xmlns:a="http://schemas.openxmlformats.org/drawingml/2006/main">
          <a:endParaRPr lang="it-IT" sz="1000">
            <a:latin typeface="Arial Narrow" panose="020B0606020202030204" pitchFamily="34" charset="0"/>
          </a:endParaRPr>
        </a:p>
        <a:p xmlns:a="http://schemas.openxmlformats.org/drawingml/2006/main">
          <a:endParaRPr lang="it-IT" sz="10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0.4997</cdr:x>
      <cdr:y>0.74352</cdr:y>
    </cdr:from>
    <cdr:to>
      <cdr:x>0.51543</cdr:x>
      <cdr:y>0.77231</cdr:y>
    </cdr:to>
    <cdr:sp macro="" textlink="">
      <cdr:nvSpPr>
        <cdr:cNvPr id="7" name="Gallone 6"/>
        <cdr:cNvSpPr/>
      </cdr:nvSpPr>
      <cdr:spPr>
        <a:xfrm xmlns:a="http://schemas.openxmlformats.org/drawingml/2006/main" rot="16200000" flipV="1">
          <a:off x="2853762" y="2301313"/>
          <a:ext cx="89108" cy="89818"/>
        </a:xfrm>
        <a:prstGeom xmlns:a="http://schemas.openxmlformats.org/drawingml/2006/main" prst="chevron">
          <a:avLst/>
        </a:prstGeom>
      </cdr:spPr>
      <cdr:style>
        <a:lnRef xmlns:a="http://schemas.openxmlformats.org/drawingml/2006/main" idx="2">
          <a:schemeClr val="dk1">
            <a:shade val="50000"/>
          </a:schemeClr>
        </a:lnRef>
        <a:fillRef xmlns:a="http://schemas.openxmlformats.org/drawingml/2006/main" idx="1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0.52417</cdr:x>
      <cdr:y>0.4441</cdr:y>
    </cdr:from>
    <cdr:to>
      <cdr:x>0.5399</cdr:x>
      <cdr:y>0.47289</cdr:y>
    </cdr:to>
    <cdr:sp macro="" textlink="">
      <cdr:nvSpPr>
        <cdr:cNvPr id="8" name="Gallone 6">
          <a:extLst xmlns:a="http://schemas.openxmlformats.org/drawingml/2006/main">
            <a:ext uri="{FF2B5EF4-FFF2-40B4-BE49-F238E27FC236}">
              <a16:creationId xmlns="" xmlns:a16="http://schemas.microsoft.com/office/drawing/2014/main" id="{469BE541-DADF-44FA-A3E1-C05238759BE2}"/>
            </a:ext>
          </a:extLst>
        </cdr:cNvPr>
        <cdr:cNvSpPr/>
      </cdr:nvSpPr>
      <cdr:spPr>
        <a:xfrm xmlns:a="http://schemas.openxmlformats.org/drawingml/2006/main" rot="16200000" flipV="1">
          <a:off x="3642144" y="1364832"/>
          <a:ext cx="89108" cy="108995"/>
        </a:xfrm>
        <a:prstGeom xmlns:a="http://schemas.openxmlformats.org/drawingml/2006/main" prst="chevron">
          <a:avLst/>
        </a:prstGeom>
      </cdr:spPr>
      <cdr:style>
        <a:lnRef xmlns:a="http://schemas.openxmlformats.org/drawingml/2006/main" idx="2">
          <a:schemeClr val="dk1">
            <a:shade val="50000"/>
          </a:schemeClr>
        </a:lnRef>
        <a:fillRef xmlns:a="http://schemas.openxmlformats.org/drawingml/2006/main" idx="1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0.42383</cdr:x>
      <cdr:y>0.30872</cdr:y>
    </cdr:from>
    <cdr:to>
      <cdr:x>0.43956</cdr:x>
      <cdr:y>0.3375</cdr:y>
    </cdr:to>
    <cdr:sp macro="" textlink="">
      <cdr:nvSpPr>
        <cdr:cNvPr id="9" name="Gallone 6">
          <a:extLst xmlns:a="http://schemas.openxmlformats.org/drawingml/2006/main">
            <a:ext uri="{FF2B5EF4-FFF2-40B4-BE49-F238E27FC236}">
              <a16:creationId xmlns="" xmlns:a16="http://schemas.microsoft.com/office/drawing/2014/main" id="{469BE541-DADF-44FA-A3E1-C05238759BE2}"/>
            </a:ext>
          </a:extLst>
        </cdr:cNvPr>
        <cdr:cNvSpPr/>
      </cdr:nvSpPr>
      <cdr:spPr>
        <a:xfrm xmlns:a="http://schemas.openxmlformats.org/drawingml/2006/main" rot="16200000" flipV="1">
          <a:off x="2946819" y="945731"/>
          <a:ext cx="89108" cy="108995"/>
        </a:xfrm>
        <a:prstGeom xmlns:a="http://schemas.openxmlformats.org/drawingml/2006/main" prst="chevron">
          <a:avLst/>
        </a:prstGeom>
      </cdr:spPr>
      <cdr:style>
        <a:lnRef xmlns:a="http://schemas.openxmlformats.org/drawingml/2006/main" idx="2">
          <a:schemeClr val="dk1">
            <a:shade val="50000"/>
          </a:schemeClr>
        </a:lnRef>
        <a:fillRef xmlns:a="http://schemas.openxmlformats.org/drawingml/2006/main" idx="1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0.62314</cdr:x>
      <cdr:y>0.15179</cdr:y>
    </cdr:from>
    <cdr:to>
      <cdr:x>0.63887</cdr:x>
      <cdr:y>0.18058</cdr:y>
    </cdr:to>
    <cdr:sp macro="" textlink="">
      <cdr:nvSpPr>
        <cdr:cNvPr id="10" name="Gallone 6">
          <a:extLst xmlns:a="http://schemas.openxmlformats.org/drawingml/2006/main">
            <a:ext uri="{FF2B5EF4-FFF2-40B4-BE49-F238E27FC236}">
              <a16:creationId xmlns="" xmlns:a16="http://schemas.microsoft.com/office/drawing/2014/main" id="{469BE541-DADF-44FA-A3E1-C05238759BE2}"/>
            </a:ext>
          </a:extLst>
        </cdr:cNvPr>
        <cdr:cNvSpPr/>
      </cdr:nvSpPr>
      <cdr:spPr>
        <a:xfrm xmlns:a="http://schemas.openxmlformats.org/drawingml/2006/main" rot="5400000" flipV="1">
          <a:off x="4327946" y="459955"/>
          <a:ext cx="89108" cy="108995"/>
        </a:xfrm>
        <a:prstGeom xmlns:a="http://schemas.openxmlformats.org/drawingml/2006/main" prst="chevron">
          <a:avLst/>
        </a:prstGeom>
      </cdr:spPr>
      <cdr:style>
        <a:lnRef xmlns:a="http://schemas.openxmlformats.org/drawingml/2006/main" idx="2">
          <a:schemeClr val="dk1">
            <a:shade val="50000"/>
          </a:schemeClr>
        </a:lnRef>
        <a:fillRef xmlns:a="http://schemas.openxmlformats.org/drawingml/2006/main" idx="1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0.36747</cdr:x>
      <cdr:y>0.05333</cdr:y>
    </cdr:from>
    <cdr:to>
      <cdr:x>0.82337</cdr:x>
      <cdr:y>0.14217</cdr:y>
    </cdr:to>
    <cdr:sp macro="" textlink="">
      <cdr:nvSpPr>
        <cdr:cNvPr id="11" name="CasellaDiTesto 1">
          <a:extLst xmlns:a="http://schemas.openxmlformats.org/drawingml/2006/main">
            <a:ext uri="{FF2B5EF4-FFF2-40B4-BE49-F238E27FC236}">
              <a16:creationId xmlns="" xmlns:a16="http://schemas.microsoft.com/office/drawing/2014/main" id="{30C6B144-5F54-4E3C-98C0-A07BB35B60F4}"/>
            </a:ext>
          </a:extLst>
        </cdr:cNvPr>
        <cdr:cNvSpPr txBox="1"/>
      </cdr:nvSpPr>
      <cdr:spPr>
        <a:xfrm xmlns:a="http://schemas.openxmlformats.org/drawingml/2006/main">
          <a:off x="2546349" y="165100"/>
          <a:ext cx="3159125" cy="275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000">
              <a:latin typeface="Arial Narrow" panose="020B0606020202030204" pitchFamily="34" charset="0"/>
            </a:rPr>
            <a:t>Tasso</a:t>
          </a:r>
          <a:r>
            <a:rPr lang="it-IT" sz="1000" baseline="0">
              <a:latin typeface="Arial Narrow" panose="020B0606020202030204" pitchFamily="34" charset="0"/>
            </a:rPr>
            <a:t> di migratorietà interregionale per 1.000 abitanti</a:t>
          </a:r>
          <a:endParaRPr lang="it-IT" sz="1000">
            <a:latin typeface="Arial Narrow" panose="020B0606020202030204" pitchFamily="34" charset="0"/>
          </a:endParaRPr>
        </a:p>
        <a:p xmlns:a="http://schemas.openxmlformats.org/drawingml/2006/main">
          <a:endParaRPr lang="it-IT" sz="1000">
            <a:latin typeface="Arial Narrow" panose="020B0606020202030204" pitchFamily="34" charset="0"/>
          </a:endParaRPr>
        </a:p>
        <a:p xmlns:a="http://schemas.openxmlformats.org/drawingml/2006/main">
          <a:endParaRPr lang="it-IT" sz="1000"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38101</xdr:rowOff>
    </xdr:from>
    <xdr:to>
      <xdr:col>10</xdr:col>
      <xdr:colOff>133351</xdr:colOff>
      <xdr:row>22</xdr:row>
      <xdr:rowOff>80963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</xdr:colOff>
      <xdr:row>28</xdr:row>
      <xdr:rowOff>0</xdr:rowOff>
    </xdr:from>
    <xdr:to>
      <xdr:col>21</xdr:col>
      <xdr:colOff>466725</xdr:colOff>
      <xdr:row>28</xdr:row>
      <xdr:rowOff>19050</xdr:rowOff>
    </xdr:to>
    <xdr:sp macro="" textlink="">
      <xdr:nvSpPr>
        <xdr:cNvPr id="5" name="CasellaDiTesto 4">
          <a:extLst>
            <a:ext uri="{FF2B5EF4-FFF2-40B4-BE49-F238E27FC236}">
              <a16:creationId xmlns="" xmlns:a16="http://schemas.microsoft.com/office/drawing/2014/main" id="{411F69C6-FC59-4EB3-A25A-7096D5784975}"/>
            </a:ext>
          </a:extLst>
        </xdr:cNvPr>
        <xdr:cNvSpPr txBox="1"/>
      </xdr:nvSpPr>
      <xdr:spPr>
        <a:xfrm>
          <a:off x="12630150" y="15240000"/>
          <a:ext cx="16383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/>
            <a:t>Lombardia</a:t>
          </a:r>
          <a:r>
            <a:rPr lang="it-IT" sz="900" baseline="0"/>
            <a:t> 261 mila</a:t>
          </a:r>
          <a:endParaRPr lang="it-IT" sz="900"/>
        </a:p>
        <a:p>
          <a:endParaRPr lang="it-IT" sz="900"/>
        </a:p>
      </xdr:txBody>
    </xdr:sp>
    <xdr:clientData/>
  </xdr:twoCellAnchor>
  <xdr:twoCellAnchor>
    <xdr:from>
      <xdr:col>0</xdr:col>
      <xdr:colOff>0</xdr:colOff>
      <xdr:row>2</xdr:row>
      <xdr:rowOff>76201</xdr:rowOff>
    </xdr:from>
    <xdr:to>
      <xdr:col>9</xdr:col>
      <xdr:colOff>152400</xdr:colOff>
      <xdr:row>20</xdr:row>
      <xdr:rowOff>133351</xdr:rowOff>
    </xdr:to>
    <xdr:graphicFrame macro="">
      <xdr:nvGraphicFramePr>
        <xdr:cNvPr id="6" name="Grafico 5">
          <a:extLst>
            <a:ext uri="{FF2B5EF4-FFF2-40B4-BE49-F238E27FC236}">
              <a16:creationId xmlns="" xmlns:a16="http://schemas.microsoft.com/office/drawing/2014/main" id="{258934C3-64CF-4745-BBB1-26ABAC6CF5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3</xdr:row>
      <xdr:rowOff>157161</xdr:rowOff>
    </xdr:from>
    <xdr:to>
      <xdr:col>12</xdr:col>
      <xdr:colOff>180975</xdr:colOff>
      <xdr:row>21</xdr:row>
      <xdr:rowOff>9524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3</xdr:row>
      <xdr:rowOff>38100</xdr:rowOff>
    </xdr:from>
    <xdr:to>
      <xdr:col>15</xdr:col>
      <xdr:colOff>600075</xdr:colOff>
      <xdr:row>21</xdr:row>
      <xdr:rowOff>9525</xdr:rowOff>
    </xdr:to>
    <xdr:grpSp>
      <xdr:nvGrpSpPr>
        <xdr:cNvPr id="5" name="Gruppo 4"/>
        <xdr:cNvGrpSpPr/>
      </xdr:nvGrpSpPr>
      <xdr:grpSpPr>
        <a:xfrm>
          <a:off x="3286125" y="523875"/>
          <a:ext cx="6715125" cy="2886075"/>
          <a:chOff x="3286125" y="2943225"/>
          <a:chExt cx="6715125" cy="2886075"/>
        </a:xfrm>
      </xdr:grpSpPr>
      <xdr:pic>
        <xdr:nvPicPr>
          <xdr:cNvPr id="3" name="Immagine 2"/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10350" y="2981325"/>
            <a:ext cx="3390900" cy="284797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magine 3"/>
          <xdr:cNvPicPr/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86125" y="2943225"/>
            <a:ext cx="3333750" cy="28670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23</xdr:row>
      <xdr:rowOff>47625</xdr:rowOff>
    </xdr:from>
    <xdr:to>
      <xdr:col>16</xdr:col>
      <xdr:colOff>209550</xdr:colOff>
      <xdr:row>39</xdr:row>
      <xdr:rowOff>100012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28576</xdr:rowOff>
    </xdr:from>
    <xdr:to>
      <xdr:col>9</xdr:col>
      <xdr:colOff>90489</xdr:colOff>
      <xdr:row>20</xdr:row>
      <xdr:rowOff>97322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</xdr:row>
      <xdr:rowOff>28575</xdr:rowOff>
    </xdr:from>
    <xdr:to>
      <xdr:col>11</xdr:col>
      <xdr:colOff>314325</xdr:colOff>
      <xdr:row>35</xdr:row>
      <xdr:rowOff>47625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K61"/>
  <sheetViews>
    <sheetView zoomScaleNormal="100" workbookViewId="0">
      <selection activeCell="I25" sqref="I25"/>
    </sheetView>
  </sheetViews>
  <sheetFormatPr defaultRowHeight="15" x14ac:dyDescent="0.25"/>
  <cols>
    <col min="1" max="1" width="9.140625" style="4"/>
    <col min="2" max="2" width="9.5703125" style="4" bestFit="1" customWidth="1"/>
    <col min="3" max="9" width="9.140625" style="4"/>
    <col min="10" max="10" width="15.140625" style="4" customWidth="1"/>
    <col min="11" max="11" width="15.85546875" style="4" customWidth="1"/>
    <col min="12" max="12" width="14.5703125" style="4" customWidth="1"/>
    <col min="13" max="16384" width="9.140625" style="4"/>
  </cols>
  <sheetData>
    <row r="1" spans="1:1" x14ac:dyDescent="0.25">
      <c r="A1" s="25" t="s">
        <v>131</v>
      </c>
    </row>
    <row r="2" spans="1:1" x14ac:dyDescent="0.25">
      <c r="A2" s="26" t="s">
        <v>132</v>
      </c>
    </row>
    <row r="22" spans="1:6" s="6" customFormat="1" x14ac:dyDescent="0.25"/>
    <row r="23" spans="1:6" x14ac:dyDescent="0.25">
      <c r="A23" s="4" t="s">
        <v>52</v>
      </c>
      <c r="B23" s="4" t="s">
        <v>6</v>
      </c>
      <c r="C23" s="4" t="s">
        <v>7</v>
      </c>
      <c r="D23" s="4" t="s">
        <v>8</v>
      </c>
      <c r="E23" s="4" t="s">
        <v>9</v>
      </c>
      <c r="F23" s="7"/>
    </row>
    <row r="24" spans="1:6" x14ac:dyDescent="0.25">
      <c r="A24" s="4">
        <v>1997</v>
      </c>
      <c r="B24" s="4">
        <v>307286</v>
      </c>
      <c r="C24" s="4">
        <f>+D24-B24</f>
        <v>846169</v>
      </c>
      <c r="D24" s="4">
        <v>1153455</v>
      </c>
      <c r="E24" s="4">
        <v>5.4013709507943712</v>
      </c>
      <c r="F24" s="7"/>
    </row>
    <row r="25" spans="1:6" x14ac:dyDescent="0.25">
      <c r="A25" s="4">
        <v>1998</v>
      </c>
      <c r="B25" s="4">
        <v>324852</v>
      </c>
      <c r="C25" s="4">
        <f t="shared" ref="C25:C44" si="0">+D25-B25</f>
        <v>875031</v>
      </c>
      <c r="D25" s="4">
        <v>1199883</v>
      </c>
      <c r="E25" s="4">
        <v>5.7084973970747654</v>
      </c>
      <c r="F25" s="7"/>
    </row>
    <row r="26" spans="1:6" x14ac:dyDescent="0.25">
      <c r="A26" s="4">
        <v>1999</v>
      </c>
      <c r="B26" s="4">
        <v>335760</v>
      </c>
      <c r="C26" s="4">
        <f t="shared" si="0"/>
        <v>882971</v>
      </c>
      <c r="D26" s="4">
        <v>1218731</v>
      </c>
      <c r="E26" s="4">
        <v>5.8991870986591337</v>
      </c>
    </row>
    <row r="27" spans="1:6" x14ac:dyDescent="0.25">
      <c r="A27" s="4">
        <v>2000</v>
      </c>
      <c r="B27" s="4">
        <v>359008</v>
      </c>
      <c r="C27" s="4">
        <f t="shared" si="0"/>
        <v>912870</v>
      </c>
      <c r="D27" s="4">
        <v>1271878</v>
      </c>
      <c r="E27" s="4">
        <v>6.3047894187549218</v>
      </c>
    </row>
    <row r="28" spans="1:6" x14ac:dyDescent="0.25">
      <c r="A28" s="4">
        <v>2001</v>
      </c>
      <c r="B28" s="4">
        <v>320133</v>
      </c>
      <c r="C28" s="4">
        <f t="shared" si="0"/>
        <v>812873</v>
      </c>
      <c r="D28" s="4">
        <v>1133006</v>
      </c>
      <c r="E28" s="4">
        <v>5.6189216294677902</v>
      </c>
    </row>
    <row r="29" spans="1:6" x14ac:dyDescent="0.25">
      <c r="A29" s="4">
        <v>2002</v>
      </c>
      <c r="B29" s="4">
        <v>336461</v>
      </c>
      <c r="C29" s="4">
        <f t="shared" si="0"/>
        <v>887097</v>
      </c>
      <c r="D29" s="4">
        <v>1223558</v>
      </c>
      <c r="E29" s="4">
        <v>5.8967202662387752</v>
      </c>
    </row>
    <row r="30" spans="1:6" x14ac:dyDescent="0.25">
      <c r="A30" s="4">
        <v>2003</v>
      </c>
      <c r="B30" s="4">
        <v>325856</v>
      </c>
      <c r="C30" s="4">
        <f t="shared" si="0"/>
        <v>889960</v>
      </c>
      <c r="D30" s="4">
        <v>1215816</v>
      </c>
      <c r="E30" s="4">
        <v>5.6855311332015415</v>
      </c>
    </row>
    <row r="31" spans="1:6" x14ac:dyDescent="0.25">
      <c r="A31" s="4">
        <v>2004</v>
      </c>
      <c r="B31" s="4">
        <v>335643</v>
      </c>
      <c r="C31" s="4">
        <f t="shared" si="0"/>
        <v>974893</v>
      </c>
      <c r="D31" s="4">
        <v>1310536</v>
      </c>
      <c r="E31" s="4">
        <v>5.818516083115175</v>
      </c>
    </row>
    <row r="32" spans="1:6" x14ac:dyDescent="0.25">
      <c r="A32" s="4">
        <v>2005</v>
      </c>
      <c r="B32" s="4">
        <v>330969</v>
      </c>
      <c r="C32" s="4">
        <f t="shared" si="0"/>
        <v>990741</v>
      </c>
      <c r="D32" s="4">
        <v>1321710</v>
      </c>
      <c r="E32" s="4">
        <v>5.7093660322158986</v>
      </c>
    </row>
    <row r="33" spans="1:11" x14ac:dyDescent="0.25">
      <c r="A33" s="4">
        <v>2006</v>
      </c>
      <c r="B33" s="4">
        <v>338068</v>
      </c>
      <c r="C33" s="4">
        <f t="shared" si="0"/>
        <v>1030230</v>
      </c>
      <c r="D33" s="4">
        <v>1368298</v>
      </c>
      <c r="E33" s="4">
        <v>5.8143251599619621</v>
      </c>
    </row>
    <row r="34" spans="1:11" x14ac:dyDescent="0.25">
      <c r="A34" s="4">
        <v>2007</v>
      </c>
      <c r="B34" s="4">
        <v>333815</v>
      </c>
      <c r="C34" s="4">
        <f t="shared" si="0"/>
        <v>1045716</v>
      </c>
      <c r="D34" s="4">
        <v>1379531</v>
      </c>
      <c r="E34" s="4">
        <v>5.7122631173990417</v>
      </c>
    </row>
    <row r="35" spans="1:11" x14ac:dyDescent="0.25">
      <c r="A35" s="4">
        <v>2008</v>
      </c>
      <c r="B35" s="4">
        <v>341154</v>
      </c>
      <c r="C35" s="4">
        <f t="shared" si="0"/>
        <v>1047593</v>
      </c>
      <c r="D35" s="4">
        <v>1388747</v>
      </c>
      <c r="E35" s="4">
        <v>5.799302410661765</v>
      </c>
    </row>
    <row r="36" spans="1:11" x14ac:dyDescent="0.25">
      <c r="A36" s="4">
        <v>2009</v>
      </c>
      <c r="B36" s="4">
        <v>323015</v>
      </c>
      <c r="C36" s="4">
        <f t="shared" si="0"/>
        <v>989748</v>
      </c>
      <c r="D36" s="4">
        <v>1312763</v>
      </c>
      <c r="E36" s="4">
        <v>5.4659955604470465</v>
      </c>
    </row>
    <row r="37" spans="1:11" x14ac:dyDescent="0.25">
      <c r="A37" s="4">
        <v>2010</v>
      </c>
      <c r="B37" s="4">
        <v>327258</v>
      </c>
      <c r="C37" s="4">
        <f t="shared" si="0"/>
        <v>1018208</v>
      </c>
      <c r="D37" s="4">
        <v>1345466</v>
      </c>
      <c r="E37" s="4">
        <v>5.5207871618359077</v>
      </c>
    </row>
    <row r="38" spans="1:11" x14ac:dyDescent="0.25">
      <c r="A38" s="4">
        <v>2011</v>
      </c>
      <c r="B38" s="4">
        <v>327866</v>
      </c>
      <c r="C38" s="4">
        <f t="shared" si="0"/>
        <v>1030171</v>
      </c>
      <c r="D38" s="4">
        <v>1358037</v>
      </c>
      <c r="E38" s="4">
        <v>5.5215399988095211</v>
      </c>
    </row>
    <row r="39" spans="1:11" x14ac:dyDescent="0.25">
      <c r="A39" s="4">
        <v>2012</v>
      </c>
      <c r="B39" s="4">
        <v>381251</v>
      </c>
      <c r="C39" s="4">
        <f t="shared" si="0"/>
        <v>1175076</v>
      </c>
      <c r="D39" s="4">
        <v>1556327</v>
      </c>
      <c r="E39" s="4">
        <v>6.4033055447677052</v>
      </c>
    </row>
    <row r="40" spans="1:11" x14ac:dyDescent="0.25">
      <c r="A40" s="4">
        <v>2013</v>
      </c>
      <c r="B40" s="4">
        <v>334689</v>
      </c>
      <c r="C40" s="4">
        <f t="shared" si="0"/>
        <v>1027610</v>
      </c>
      <c r="D40" s="4">
        <v>1362299</v>
      </c>
      <c r="E40" s="4">
        <v>5.5564845720928391</v>
      </c>
    </row>
    <row r="41" spans="1:11" x14ac:dyDescent="0.25">
      <c r="A41" s="4">
        <v>2014</v>
      </c>
      <c r="B41" s="4">
        <v>319621</v>
      </c>
      <c r="C41" s="4">
        <f t="shared" si="0"/>
        <v>993555</v>
      </c>
      <c r="D41" s="4">
        <v>1313176</v>
      </c>
      <c r="E41" s="4">
        <v>5.2578634933805608</v>
      </c>
    </row>
    <row r="42" spans="1:11" ht="14.25" customHeight="1" x14ac:dyDescent="0.25">
      <c r="A42" s="4">
        <v>2015</v>
      </c>
      <c r="B42" s="4">
        <v>313288</v>
      </c>
      <c r="C42" s="4">
        <f t="shared" si="0"/>
        <v>970913</v>
      </c>
      <c r="D42" s="5">
        <v>1284201</v>
      </c>
      <c r="E42" s="4">
        <v>5.1586530585089161</v>
      </c>
      <c r="H42" s="6"/>
      <c r="I42" s="10"/>
      <c r="J42" s="10"/>
      <c r="K42" s="11"/>
    </row>
    <row r="43" spans="1:11" ht="13.5" customHeight="1" x14ac:dyDescent="0.25">
      <c r="A43" s="4">
        <v>2016</v>
      </c>
      <c r="B43" s="4">
        <v>324697</v>
      </c>
      <c r="C43" s="4">
        <f t="shared" si="0"/>
        <v>1006683</v>
      </c>
      <c r="D43" s="5">
        <v>1331380</v>
      </c>
      <c r="E43" s="4">
        <v>5.3556061310661374</v>
      </c>
      <c r="H43" s="10"/>
      <c r="I43" s="11"/>
      <c r="J43" s="11"/>
      <c r="K43" s="11"/>
    </row>
    <row r="44" spans="1:11" x14ac:dyDescent="0.25">
      <c r="A44" s="6">
        <v>2017</v>
      </c>
      <c r="B44" s="6">
        <v>322867</v>
      </c>
      <c r="C44" s="6">
        <f t="shared" si="0"/>
        <v>1011655</v>
      </c>
      <c r="D44" s="6">
        <v>1334522</v>
      </c>
      <c r="E44" s="6">
        <v>5.3197157538097954</v>
      </c>
      <c r="H44" s="10"/>
      <c r="I44" s="11"/>
      <c r="J44" s="11"/>
      <c r="K44" s="11"/>
    </row>
    <row r="46" spans="1:11" x14ac:dyDescent="0.25">
      <c r="B46" s="12"/>
      <c r="C46" s="12"/>
    </row>
    <row r="47" spans="1:11" x14ac:dyDescent="0.25">
      <c r="B47" s="12"/>
      <c r="C47" s="12"/>
    </row>
    <row r="48" spans="1:11" x14ac:dyDescent="0.25">
      <c r="B48" s="12"/>
      <c r="C48" s="12"/>
    </row>
    <row r="49" spans="1:3" x14ac:dyDescent="0.25">
      <c r="A49" s="13"/>
    </row>
    <row r="50" spans="1:3" x14ac:dyDescent="0.25">
      <c r="A50" s="13"/>
    </row>
    <row r="57" spans="1:3" x14ac:dyDescent="0.25">
      <c r="B57" s="12"/>
      <c r="C57" s="12"/>
    </row>
    <row r="58" spans="1:3" x14ac:dyDescent="0.25">
      <c r="B58" s="12"/>
      <c r="C58" s="12"/>
    </row>
    <row r="59" spans="1:3" x14ac:dyDescent="0.25">
      <c r="B59" s="12"/>
      <c r="C59" s="12"/>
    </row>
    <row r="60" spans="1:3" x14ac:dyDescent="0.25">
      <c r="A60" s="13"/>
    </row>
    <row r="61" spans="1:3" x14ac:dyDescent="0.25">
      <c r="A61" s="13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1:C105"/>
  <sheetViews>
    <sheetView workbookViewId="0"/>
  </sheetViews>
  <sheetFormatPr defaultRowHeight="12.75" x14ac:dyDescent="0.2"/>
  <cols>
    <col min="2" max="3" width="11.5703125" bestFit="1" customWidth="1"/>
  </cols>
  <sheetData>
    <row r="1" spans="1:3" x14ac:dyDescent="0.2">
      <c r="A1" s="25" t="s">
        <v>150</v>
      </c>
    </row>
    <row r="2" spans="1:3" x14ac:dyDescent="0.2">
      <c r="A2" s="26" t="s">
        <v>149</v>
      </c>
    </row>
    <row r="3" spans="1:3" x14ac:dyDescent="0.2">
      <c r="B3" t="s">
        <v>30</v>
      </c>
      <c r="C3" t="s">
        <v>31</v>
      </c>
    </row>
    <row r="4" spans="1:3" x14ac:dyDescent="0.2">
      <c r="A4">
        <v>0</v>
      </c>
      <c r="B4" s="30">
        <v>0.74372311693508053</v>
      </c>
      <c r="C4" s="30">
        <v>0.9463414634146341</v>
      </c>
    </row>
    <row r="5" spans="1:3" x14ac:dyDescent="0.2">
      <c r="A5">
        <v>1</v>
      </c>
      <c r="B5" s="30">
        <v>0.92777833350005012</v>
      </c>
      <c r="C5" s="30">
        <v>1.2055749128919859</v>
      </c>
    </row>
    <row r="6" spans="1:3" x14ac:dyDescent="0.2">
      <c r="A6">
        <v>2</v>
      </c>
      <c r="B6" s="30">
        <v>0.98179453836150843</v>
      </c>
      <c r="C6" s="30">
        <v>1.2780487804878049</v>
      </c>
    </row>
    <row r="7" spans="1:3" x14ac:dyDescent="0.2">
      <c r="A7">
        <v>3</v>
      </c>
      <c r="B7" s="30">
        <v>0.92527758327498255</v>
      </c>
      <c r="C7" s="30">
        <v>1.1547038327526131</v>
      </c>
    </row>
    <row r="8" spans="1:3" x14ac:dyDescent="0.2">
      <c r="A8">
        <v>4</v>
      </c>
      <c r="B8" s="30">
        <v>0.88826647994398322</v>
      </c>
      <c r="C8" s="30">
        <v>1.0627177700348431</v>
      </c>
    </row>
    <row r="9" spans="1:3" x14ac:dyDescent="0.2">
      <c r="A9">
        <v>5</v>
      </c>
      <c r="B9" s="30">
        <v>0.79123737121136339</v>
      </c>
      <c r="C9" s="30">
        <v>0.9567944250871081</v>
      </c>
    </row>
    <row r="10" spans="1:3" x14ac:dyDescent="0.2">
      <c r="A10">
        <v>6</v>
      </c>
      <c r="B10" s="30">
        <v>0.73522056616985099</v>
      </c>
      <c r="C10" s="30">
        <v>0.96585365853658534</v>
      </c>
    </row>
    <row r="11" spans="1:3" x14ac:dyDescent="0.2">
      <c r="A11">
        <v>7</v>
      </c>
      <c r="B11" s="30">
        <v>0.71171351405421623</v>
      </c>
      <c r="C11" s="30">
        <v>0.87526132404181189</v>
      </c>
    </row>
    <row r="12" spans="1:3" x14ac:dyDescent="0.2">
      <c r="A12">
        <v>8</v>
      </c>
      <c r="B12" s="30">
        <v>0.66820046013804146</v>
      </c>
      <c r="C12" s="30">
        <v>0.8264808362369338</v>
      </c>
    </row>
    <row r="13" spans="1:3" x14ac:dyDescent="0.2">
      <c r="A13">
        <v>9</v>
      </c>
      <c r="B13" s="30">
        <v>0.70371111333400016</v>
      </c>
      <c r="C13" s="30">
        <v>0.88083623693379787</v>
      </c>
    </row>
    <row r="14" spans="1:3" x14ac:dyDescent="0.2">
      <c r="A14">
        <v>10</v>
      </c>
      <c r="B14" s="30">
        <v>0.68670601180354107</v>
      </c>
      <c r="C14" s="30">
        <v>0.85365853658536595</v>
      </c>
    </row>
    <row r="15" spans="1:3" x14ac:dyDescent="0.2">
      <c r="A15">
        <v>11</v>
      </c>
      <c r="B15" s="30">
        <v>0.6616985095528658</v>
      </c>
      <c r="C15" s="30">
        <v>0.83066202090592345</v>
      </c>
    </row>
    <row r="16" spans="1:3" x14ac:dyDescent="0.2">
      <c r="A16">
        <v>12</v>
      </c>
      <c r="B16" s="30">
        <v>0.65969790937281181</v>
      </c>
      <c r="C16" s="30">
        <v>0.79372822299651569</v>
      </c>
    </row>
    <row r="17" spans="1:3" x14ac:dyDescent="0.2">
      <c r="A17">
        <v>13</v>
      </c>
      <c r="B17" s="30">
        <v>0.6732019605881765</v>
      </c>
      <c r="C17" s="30">
        <v>0.80487804878048785</v>
      </c>
    </row>
    <row r="18" spans="1:3" x14ac:dyDescent="0.2">
      <c r="A18">
        <v>14</v>
      </c>
      <c r="B18" s="30">
        <v>0.71071321396418918</v>
      </c>
      <c r="C18" s="30">
        <v>0.77003484320557491</v>
      </c>
    </row>
    <row r="19" spans="1:3" x14ac:dyDescent="0.2">
      <c r="A19">
        <v>15</v>
      </c>
      <c r="B19" s="30">
        <v>0.77473241972591778</v>
      </c>
      <c r="C19" s="30">
        <v>0.7602787456445993</v>
      </c>
    </row>
    <row r="20" spans="1:3" x14ac:dyDescent="0.2">
      <c r="A20">
        <v>16</v>
      </c>
      <c r="B20" s="30">
        <v>1.0613183955186556</v>
      </c>
      <c r="C20" s="30">
        <v>0.81045296167247383</v>
      </c>
    </row>
    <row r="21" spans="1:3" x14ac:dyDescent="0.2">
      <c r="A21">
        <v>17</v>
      </c>
      <c r="B21" s="30">
        <v>2.1431429428828648</v>
      </c>
      <c r="C21" s="30">
        <v>0.87874564459930316</v>
      </c>
    </row>
    <row r="22" spans="1:3" x14ac:dyDescent="0.2">
      <c r="A22">
        <v>18</v>
      </c>
      <c r="B22" s="30">
        <v>5.6471941582474736</v>
      </c>
      <c r="C22" s="30">
        <v>1.6097560975609757</v>
      </c>
    </row>
    <row r="23" spans="1:3" x14ac:dyDescent="0.2">
      <c r="A23">
        <v>19</v>
      </c>
      <c r="B23" s="30">
        <v>5.5141542462738817</v>
      </c>
      <c r="C23" s="30">
        <v>1.9783972125435541</v>
      </c>
    </row>
    <row r="24" spans="1:3" x14ac:dyDescent="0.2">
      <c r="A24">
        <v>20</v>
      </c>
      <c r="B24" s="30">
        <v>4.2482744823447032</v>
      </c>
      <c r="C24" s="30">
        <v>2.2229965156794425</v>
      </c>
    </row>
    <row r="25" spans="1:3" x14ac:dyDescent="0.2">
      <c r="A25">
        <v>21</v>
      </c>
      <c r="B25" s="30">
        <v>3.9196759027708312</v>
      </c>
      <c r="C25" s="30">
        <v>2.4111498257839719</v>
      </c>
    </row>
    <row r="26" spans="1:3" x14ac:dyDescent="0.2">
      <c r="A26">
        <v>22</v>
      </c>
      <c r="B26" s="30">
        <v>3.4235270581174349</v>
      </c>
      <c r="C26" s="30">
        <v>2.5923344947735192</v>
      </c>
    </row>
    <row r="27" spans="1:3" x14ac:dyDescent="0.2">
      <c r="A27">
        <v>23</v>
      </c>
      <c r="B27" s="30">
        <v>3.3975192557767335</v>
      </c>
      <c r="C27" s="30">
        <v>2.7191637630662022</v>
      </c>
    </row>
    <row r="28" spans="1:3" x14ac:dyDescent="0.2">
      <c r="A28">
        <v>24</v>
      </c>
      <c r="B28" s="30">
        <v>3.3760128038411525</v>
      </c>
      <c r="C28" s="30">
        <v>3.0271777003484321</v>
      </c>
    </row>
    <row r="29" spans="1:3" x14ac:dyDescent="0.2">
      <c r="A29">
        <v>25</v>
      </c>
      <c r="B29" s="30">
        <v>3.4940482144643394</v>
      </c>
      <c r="C29" s="30">
        <v>3.1560975609756099</v>
      </c>
    </row>
    <row r="30" spans="1:3" x14ac:dyDescent="0.2">
      <c r="A30">
        <v>26</v>
      </c>
      <c r="B30" s="30">
        <v>3.4370311093327999</v>
      </c>
      <c r="C30" s="30">
        <v>3.1519163763066205</v>
      </c>
    </row>
    <row r="31" spans="1:3" x14ac:dyDescent="0.2">
      <c r="A31">
        <v>27</v>
      </c>
      <c r="B31" s="30">
        <v>3.6295888766629987</v>
      </c>
      <c r="C31" s="30">
        <v>3.2627177700348433</v>
      </c>
    </row>
    <row r="32" spans="1:3" x14ac:dyDescent="0.2">
      <c r="A32">
        <v>28</v>
      </c>
      <c r="B32" s="30">
        <v>3.2599779933980195</v>
      </c>
      <c r="C32" s="30">
        <v>3.1449477351916375</v>
      </c>
    </row>
    <row r="33" spans="1:3" x14ac:dyDescent="0.2">
      <c r="A33">
        <v>29</v>
      </c>
      <c r="B33" s="30">
        <v>3.1699509852955887</v>
      </c>
      <c r="C33" s="30">
        <v>3.0508710801393728</v>
      </c>
    </row>
    <row r="34" spans="1:3" x14ac:dyDescent="0.2">
      <c r="A34">
        <v>30</v>
      </c>
      <c r="B34" s="30">
        <v>2.9808942682804842</v>
      </c>
      <c r="C34" s="30">
        <v>2.8933797909407666</v>
      </c>
    </row>
    <row r="35" spans="1:3" x14ac:dyDescent="0.2">
      <c r="A35">
        <v>31</v>
      </c>
      <c r="B35" s="30">
        <v>2.7973392017605283</v>
      </c>
      <c r="C35" s="30">
        <v>2.551219512195122</v>
      </c>
    </row>
    <row r="36" spans="1:3" x14ac:dyDescent="0.2">
      <c r="A36">
        <v>32</v>
      </c>
      <c r="B36" s="30">
        <v>2.4932479743923177</v>
      </c>
      <c r="C36" s="30">
        <v>2.4536585365853658</v>
      </c>
    </row>
    <row r="37" spans="1:3" x14ac:dyDescent="0.2">
      <c r="A37">
        <v>33</v>
      </c>
      <c r="B37" s="30">
        <v>2.2016604981494448</v>
      </c>
      <c r="C37" s="30">
        <v>2.2682926829268291</v>
      </c>
    </row>
    <row r="38" spans="1:3" x14ac:dyDescent="0.2">
      <c r="A38">
        <v>34</v>
      </c>
      <c r="B38" s="30">
        <v>2.1096328898669601</v>
      </c>
      <c r="C38" s="30">
        <v>2.1560975609756095</v>
      </c>
    </row>
    <row r="39" spans="1:3" x14ac:dyDescent="0.2">
      <c r="A39">
        <v>35</v>
      </c>
      <c r="B39" s="30">
        <v>1.9500850255076523</v>
      </c>
      <c r="C39" s="30">
        <v>2.0006968641114984</v>
      </c>
    </row>
    <row r="40" spans="1:3" x14ac:dyDescent="0.2">
      <c r="A40">
        <v>36</v>
      </c>
      <c r="B40" s="30">
        <v>1.7595278583575074</v>
      </c>
      <c r="C40" s="30">
        <v>1.7881533101045295</v>
      </c>
    </row>
    <row r="41" spans="1:3" x14ac:dyDescent="0.2">
      <c r="A41">
        <v>37</v>
      </c>
      <c r="B41" s="30">
        <v>1.6735020506151845</v>
      </c>
      <c r="C41" s="30">
        <v>1.7205574912891985</v>
      </c>
    </row>
    <row r="42" spans="1:3" x14ac:dyDescent="0.2">
      <c r="A42">
        <v>38</v>
      </c>
      <c r="B42" s="30">
        <v>1.4289286786035811</v>
      </c>
      <c r="C42" s="30">
        <v>1.6648083623693379</v>
      </c>
    </row>
    <row r="43" spans="1:3" x14ac:dyDescent="0.2">
      <c r="A43">
        <v>39</v>
      </c>
      <c r="B43" s="30">
        <v>1.3439031709512854</v>
      </c>
      <c r="C43" s="30">
        <v>1.5289198606271777</v>
      </c>
    </row>
    <row r="44" spans="1:3" x14ac:dyDescent="0.2">
      <c r="A44">
        <v>40</v>
      </c>
      <c r="B44" s="30">
        <v>1.1893568070421126</v>
      </c>
      <c r="C44" s="30">
        <v>1.453658536585366</v>
      </c>
    </row>
    <row r="45" spans="1:3" x14ac:dyDescent="0.2">
      <c r="A45">
        <v>41</v>
      </c>
      <c r="B45" s="30">
        <v>1.1368410523156947</v>
      </c>
      <c r="C45" s="30">
        <v>1.4543554006968642</v>
      </c>
    </row>
    <row r="46" spans="1:3" x14ac:dyDescent="0.2">
      <c r="A46">
        <v>42</v>
      </c>
      <c r="B46" s="30">
        <v>1.0428128438531561</v>
      </c>
      <c r="C46" s="30">
        <v>1.3505226480836237</v>
      </c>
    </row>
    <row r="47" spans="1:3" x14ac:dyDescent="0.2">
      <c r="A47">
        <v>43</v>
      </c>
      <c r="B47" s="30">
        <v>0.93528058417525262</v>
      </c>
      <c r="C47" s="30">
        <v>1.2557491289198606</v>
      </c>
    </row>
    <row r="48" spans="1:3" x14ac:dyDescent="0.2">
      <c r="A48">
        <v>44</v>
      </c>
      <c r="B48" s="30">
        <v>0.87626287886365917</v>
      </c>
      <c r="C48" s="30">
        <v>1.2425087108013937</v>
      </c>
    </row>
    <row r="49" spans="1:3" x14ac:dyDescent="0.2">
      <c r="A49">
        <v>45</v>
      </c>
      <c r="B49" s="30">
        <v>0.86475942782834847</v>
      </c>
      <c r="C49" s="30">
        <v>1.1930313588850174</v>
      </c>
    </row>
    <row r="50" spans="1:3" x14ac:dyDescent="0.2">
      <c r="A50">
        <v>46</v>
      </c>
      <c r="B50" s="30">
        <v>0.744223266980094</v>
      </c>
      <c r="C50" s="30">
        <v>1.1177700348432056</v>
      </c>
    </row>
    <row r="51" spans="1:3" x14ac:dyDescent="0.2">
      <c r="A51">
        <v>47</v>
      </c>
      <c r="B51" s="30">
        <v>0.678703611083325</v>
      </c>
      <c r="C51" s="30">
        <v>1.1477351916376306</v>
      </c>
    </row>
    <row r="52" spans="1:3" x14ac:dyDescent="0.2">
      <c r="A52">
        <v>48</v>
      </c>
      <c r="B52" s="30">
        <v>0.65769730919275782</v>
      </c>
      <c r="C52" s="30">
        <v>1.1588850174216028</v>
      </c>
    </row>
    <row r="53" spans="1:3" x14ac:dyDescent="0.2">
      <c r="A53">
        <v>49</v>
      </c>
      <c r="B53" s="30">
        <v>0.61618485545663693</v>
      </c>
      <c r="C53" s="30">
        <v>1.189547038327526</v>
      </c>
    </row>
    <row r="54" spans="1:3" x14ac:dyDescent="0.2">
      <c r="A54">
        <v>50</v>
      </c>
      <c r="B54" s="30">
        <v>0.51465439631889565</v>
      </c>
      <c r="C54" s="30">
        <v>0.99651567944250874</v>
      </c>
    </row>
    <row r="55" spans="1:3" x14ac:dyDescent="0.2">
      <c r="A55">
        <v>51</v>
      </c>
      <c r="B55" s="30">
        <v>0.49664899469840956</v>
      </c>
      <c r="C55" s="30">
        <v>0.92752613240418125</v>
      </c>
    </row>
    <row r="56" spans="1:3" x14ac:dyDescent="0.2">
      <c r="A56">
        <v>52</v>
      </c>
      <c r="B56" s="30">
        <v>0.48764629388816649</v>
      </c>
      <c r="C56" s="30">
        <v>0.90731707317073162</v>
      </c>
    </row>
    <row r="57" spans="1:3" x14ac:dyDescent="0.2">
      <c r="A57">
        <v>53</v>
      </c>
      <c r="B57" s="30">
        <v>0.43713113934180259</v>
      </c>
      <c r="C57" s="30">
        <v>0.89895470383275256</v>
      </c>
    </row>
    <row r="58" spans="1:3" x14ac:dyDescent="0.2">
      <c r="A58">
        <v>54</v>
      </c>
      <c r="B58" s="30">
        <v>0.40812243673101933</v>
      </c>
      <c r="C58" s="30">
        <v>0.93101045296167251</v>
      </c>
    </row>
    <row r="59" spans="1:3" x14ac:dyDescent="0.2">
      <c r="A59">
        <v>55</v>
      </c>
      <c r="B59" s="30">
        <v>0.41112333700110032</v>
      </c>
      <c r="C59" s="30">
        <v>0.9031358885017422</v>
      </c>
    </row>
    <row r="60" spans="1:3" x14ac:dyDescent="0.2">
      <c r="A60">
        <v>56</v>
      </c>
      <c r="B60" s="30">
        <v>0.37711313394018203</v>
      </c>
      <c r="C60" s="30">
        <v>0.89198606271777003</v>
      </c>
    </row>
    <row r="61" spans="1:3" x14ac:dyDescent="0.2">
      <c r="A61">
        <v>57</v>
      </c>
      <c r="B61" s="30">
        <v>0.3581074322296689</v>
      </c>
      <c r="C61" s="30">
        <v>0.87804878048780499</v>
      </c>
    </row>
    <row r="62" spans="1:3" x14ac:dyDescent="0.2">
      <c r="A62">
        <v>58</v>
      </c>
      <c r="B62" s="30">
        <v>0.31809542862858858</v>
      </c>
      <c r="C62" s="30">
        <v>0.81393728222996509</v>
      </c>
    </row>
    <row r="63" spans="1:3" x14ac:dyDescent="0.2">
      <c r="A63">
        <v>59</v>
      </c>
      <c r="B63" s="30">
        <v>0.32209662898869662</v>
      </c>
      <c r="C63" s="30">
        <v>0.81463414634146347</v>
      </c>
    </row>
    <row r="64" spans="1:3" x14ac:dyDescent="0.2">
      <c r="A64">
        <v>60</v>
      </c>
      <c r="B64" s="30">
        <v>0.29758927678303493</v>
      </c>
      <c r="C64" s="30">
        <v>0.7372822299651568</v>
      </c>
    </row>
    <row r="65" spans="1:3" x14ac:dyDescent="0.2">
      <c r="A65">
        <v>61</v>
      </c>
      <c r="B65" s="30">
        <v>0.2980894268280484</v>
      </c>
      <c r="C65" s="30">
        <v>0.71219512195121959</v>
      </c>
    </row>
    <row r="66" spans="1:3" x14ac:dyDescent="0.2">
      <c r="A66">
        <v>62</v>
      </c>
      <c r="B66" s="30">
        <v>0.28658597579273781</v>
      </c>
      <c r="C66" s="30">
        <v>0.68641114982578399</v>
      </c>
    </row>
    <row r="67" spans="1:3" x14ac:dyDescent="0.2">
      <c r="A67">
        <v>63</v>
      </c>
      <c r="B67" s="30">
        <v>0.29408822646794042</v>
      </c>
      <c r="C67" s="30">
        <v>0.62369337979094075</v>
      </c>
    </row>
    <row r="68" spans="1:3" x14ac:dyDescent="0.2">
      <c r="A68">
        <v>64</v>
      </c>
      <c r="B68" s="30">
        <v>0.26808042412723815</v>
      </c>
      <c r="C68" s="30">
        <v>0.60209059233449469</v>
      </c>
    </row>
    <row r="69" spans="1:3" x14ac:dyDescent="0.2">
      <c r="A69">
        <v>65</v>
      </c>
      <c r="B69" s="30">
        <v>0.30909272781834546</v>
      </c>
      <c r="C69" s="30">
        <v>0.55888501742160279</v>
      </c>
    </row>
    <row r="70" spans="1:3" x14ac:dyDescent="0.2">
      <c r="A70">
        <v>66</v>
      </c>
      <c r="B70" s="30">
        <v>0.27758327498249474</v>
      </c>
      <c r="C70" s="30">
        <v>0.49268292682926829</v>
      </c>
    </row>
    <row r="71" spans="1:3" x14ac:dyDescent="0.2">
      <c r="A71">
        <v>67</v>
      </c>
      <c r="B71" s="30">
        <v>0.26557967390217063</v>
      </c>
      <c r="C71" s="30">
        <v>0.5024390243902439</v>
      </c>
    </row>
    <row r="72" spans="1:3" x14ac:dyDescent="0.2">
      <c r="A72">
        <v>68</v>
      </c>
      <c r="B72" s="30">
        <v>0.24557367210163047</v>
      </c>
      <c r="C72" s="30">
        <v>0.39094076655052268</v>
      </c>
    </row>
    <row r="73" spans="1:3" x14ac:dyDescent="0.2">
      <c r="A73">
        <v>69</v>
      </c>
      <c r="B73" s="30">
        <v>0.22556767030109032</v>
      </c>
      <c r="C73" s="30">
        <v>0.39303135888501739</v>
      </c>
    </row>
    <row r="74" spans="1:3" x14ac:dyDescent="0.2">
      <c r="A74">
        <v>70</v>
      </c>
      <c r="B74" s="30">
        <v>0.20356106832049614</v>
      </c>
      <c r="C74" s="30">
        <v>0.3087108013937282</v>
      </c>
    </row>
    <row r="75" spans="1:3" x14ac:dyDescent="0.2">
      <c r="A75">
        <v>71</v>
      </c>
      <c r="B75" s="30">
        <v>0.1630489146744023</v>
      </c>
      <c r="C75" s="30">
        <v>0.24320557491289196</v>
      </c>
    </row>
    <row r="76" spans="1:3" x14ac:dyDescent="0.2">
      <c r="A76">
        <v>72</v>
      </c>
      <c r="B76" s="30">
        <v>0.13804141242372711</v>
      </c>
      <c r="C76" s="30">
        <v>0.21742160278745642</v>
      </c>
    </row>
    <row r="77" spans="1:3" x14ac:dyDescent="0.2">
      <c r="A77">
        <v>73</v>
      </c>
      <c r="B77" s="30">
        <v>0.14254276282884865</v>
      </c>
      <c r="C77" s="30">
        <v>0.20487804878048782</v>
      </c>
    </row>
    <row r="78" spans="1:3" x14ac:dyDescent="0.2">
      <c r="A78">
        <v>74</v>
      </c>
      <c r="B78" s="30">
        <v>0.124037211163349</v>
      </c>
      <c r="C78" s="30">
        <v>0.20975609756097563</v>
      </c>
    </row>
    <row r="79" spans="1:3" x14ac:dyDescent="0.2">
      <c r="A79">
        <v>75</v>
      </c>
      <c r="B79" s="30">
        <v>0.10603180954286286</v>
      </c>
      <c r="C79" s="30">
        <v>0.18606271777003486</v>
      </c>
    </row>
    <row r="80" spans="1:3" x14ac:dyDescent="0.2">
      <c r="A80">
        <v>76</v>
      </c>
      <c r="B80" s="30">
        <v>9.8029408822646782E-2</v>
      </c>
      <c r="C80" s="30">
        <v>0.17142857142857143</v>
      </c>
    </row>
    <row r="81" spans="1:3" x14ac:dyDescent="0.2">
      <c r="A81">
        <v>77</v>
      </c>
      <c r="B81" s="30">
        <v>9.8529558867660308E-2</v>
      </c>
      <c r="C81" s="30">
        <v>0.20069686411149829</v>
      </c>
    </row>
    <row r="82" spans="1:3" x14ac:dyDescent="0.2">
      <c r="A82">
        <v>78</v>
      </c>
      <c r="B82" s="30">
        <v>8.1524457337201151E-2</v>
      </c>
      <c r="C82" s="30">
        <v>0.1289198606271777</v>
      </c>
    </row>
    <row r="83" spans="1:3" x14ac:dyDescent="0.2">
      <c r="A83">
        <v>79</v>
      </c>
      <c r="B83" s="30">
        <v>7.4022206661998602E-2</v>
      </c>
      <c r="C83" s="30">
        <v>0.13449477351916375</v>
      </c>
    </row>
    <row r="84" spans="1:3" x14ac:dyDescent="0.2">
      <c r="A84">
        <v>80</v>
      </c>
      <c r="B84" s="30">
        <v>7.2021606481944583E-2</v>
      </c>
      <c r="C84" s="30">
        <v>0.11080139372822301</v>
      </c>
    </row>
    <row r="85" spans="1:3" x14ac:dyDescent="0.2">
      <c r="A85">
        <v>81</v>
      </c>
      <c r="B85" s="30">
        <v>6.1018305491647495E-2</v>
      </c>
      <c r="C85" s="30">
        <v>0.10452961672473868</v>
      </c>
    </row>
    <row r="86" spans="1:3" x14ac:dyDescent="0.2">
      <c r="A86">
        <v>82</v>
      </c>
      <c r="B86" s="30">
        <v>5.5516654996498951E-2</v>
      </c>
      <c r="C86" s="30">
        <v>8.7804878048780496E-2</v>
      </c>
    </row>
    <row r="87" spans="1:3" x14ac:dyDescent="0.2">
      <c r="A87">
        <v>83</v>
      </c>
      <c r="B87" s="30">
        <v>5.4016204861458444E-2</v>
      </c>
      <c r="C87" s="30">
        <v>8.7804878048780496E-2</v>
      </c>
    </row>
    <row r="88" spans="1:3" x14ac:dyDescent="0.2">
      <c r="A88">
        <v>84</v>
      </c>
      <c r="B88" s="30">
        <v>3.7011103330999301E-2</v>
      </c>
      <c r="C88" s="30">
        <v>5.4355400696864106E-2</v>
      </c>
    </row>
    <row r="89" spans="1:3" x14ac:dyDescent="0.2">
      <c r="A89">
        <v>85</v>
      </c>
      <c r="B89" s="30">
        <v>3.9511853556066824E-2</v>
      </c>
      <c r="C89" s="30">
        <v>6.2020905923344943E-2</v>
      </c>
    </row>
    <row r="90" spans="1:3" x14ac:dyDescent="0.2">
      <c r="A90">
        <v>86</v>
      </c>
      <c r="B90" s="30">
        <v>2.5007502250675204E-2</v>
      </c>
      <c r="C90" s="30">
        <v>5.5052264808362367E-2</v>
      </c>
    </row>
    <row r="91" spans="1:3" x14ac:dyDescent="0.2">
      <c r="A91">
        <v>87</v>
      </c>
      <c r="B91" s="30">
        <v>2.2506752025607681E-2</v>
      </c>
      <c r="C91" s="30">
        <v>4.5993031358885023E-2</v>
      </c>
    </row>
    <row r="92" spans="1:3" x14ac:dyDescent="0.2">
      <c r="A92">
        <v>88</v>
      </c>
      <c r="B92" s="30">
        <v>1.8005401620486146E-2</v>
      </c>
      <c r="C92" s="30">
        <v>2.8571428571428574E-2</v>
      </c>
    </row>
    <row r="93" spans="1:3" x14ac:dyDescent="0.2">
      <c r="A93">
        <v>89</v>
      </c>
      <c r="B93" s="30">
        <v>1.0503150945283585E-2</v>
      </c>
      <c r="C93" s="30">
        <v>2.7177700348432053E-2</v>
      </c>
    </row>
    <row r="94" spans="1:3" x14ac:dyDescent="0.2">
      <c r="A94">
        <v>90</v>
      </c>
      <c r="B94" s="30">
        <v>7.002100630189057E-3</v>
      </c>
      <c r="C94" s="30">
        <v>2.4390243902439025E-2</v>
      </c>
    </row>
    <row r="95" spans="1:3" x14ac:dyDescent="0.2">
      <c r="A95">
        <v>91</v>
      </c>
      <c r="B95" s="30">
        <v>7.5022506752025608E-3</v>
      </c>
      <c r="C95" s="30">
        <v>1.32404181184669E-2</v>
      </c>
    </row>
    <row r="96" spans="1:3" x14ac:dyDescent="0.2">
      <c r="A96">
        <v>92</v>
      </c>
      <c r="B96" s="30">
        <v>4.0012003601080327E-3</v>
      </c>
      <c r="C96" s="30">
        <v>9.059233449477351E-3</v>
      </c>
    </row>
    <row r="97" spans="1:3" x14ac:dyDescent="0.2">
      <c r="A97">
        <v>93</v>
      </c>
      <c r="B97" s="30">
        <v>2.0006001800540163E-3</v>
      </c>
      <c r="C97" s="30">
        <v>1.4634146341463414E-2</v>
      </c>
    </row>
    <row r="98" spans="1:3" x14ac:dyDescent="0.2">
      <c r="A98">
        <v>94</v>
      </c>
      <c r="B98" s="30">
        <v>2.0006001800540163E-3</v>
      </c>
      <c r="C98" s="30">
        <v>1.32404181184669E-2</v>
      </c>
    </row>
    <row r="99" spans="1:3" x14ac:dyDescent="0.2">
      <c r="A99">
        <v>95</v>
      </c>
      <c r="B99" s="30">
        <v>4.0012003601080327E-3</v>
      </c>
      <c r="C99" s="30">
        <v>4.8780487804878049E-3</v>
      </c>
    </row>
    <row r="100" spans="1:3" x14ac:dyDescent="0.2">
      <c r="A100">
        <v>96</v>
      </c>
      <c r="B100" s="30">
        <v>0</v>
      </c>
      <c r="C100" s="30">
        <v>2.0905923344947735E-3</v>
      </c>
    </row>
    <row r="101" spans="1:3" x14ac:dyDescent="0.2">
      <c r="A101">
        <v>97</v>
      </c>
      <c r="B101" s="30">
        <v>2.0006001800540163E-3</v>
      </c>
      <c r="C101" s="30">
        <v>4.181184668989547E-3</v>
      </c>
    </row>
    <row r="102" spans="1:3" x14ac:dyDescent="0.2">
      <c r="A102">
        <v>98</v>
      </c>
      <c r="B102" s="30">
        <v>0</v>
      </c>
      <c r="C102" s="30">
        <v>1.3937282229965157E-3</v>
      </c>
    </row>
    <row r="103" spans="1:3" x14ac:dyDescent="0.2">
      <c r="A103">
        <v>99</v>
      </c>
      <c r="B103" s="30">
        <v>1.0003000900270082E-3</v>
      </c>
      <c r="C103" s="30">
        <v>1.3937282229965157E-3</v>
      </c>
    </row>
    <row r="104" spans="1:3" x14ac:dyDescent="0.2">
      <c r="A104" s="19" t="s">
        <v>121</v>
      </c>
      <c r="B104" s="30">
        <v>1.5004501350405122E-3</v>
      </c>
      <c r="C104" s="30">
        <v>6.9686411149825784E-3</v>
      </c>
    </row>
    <row r="105" spans="1:3" x14ac:dyDescent="0.2">
      <c r="B105" s="30">
        <f>SUM(B4:B104)</f>
        <v>99.999999999999901</v>
      </c>
      <c r="C105" s="30">
        <f>SUM(C4:C104)</f>
        <v>100.00000000000006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M43"/>
  <sheetViews>
    <sheetView workbookViewId="0"/>
  </sheetViews>
  <sheetFormatPr defaultRowHeight="12.75" x14ac:dyDescent="0.2"/>
  <sheetData>
    <row r="1" spans="1:13" x14ac:dyDescent="0.2">
      <c r="A1" s="25" t="s">
        <v>151</v>
      </c>
    </row>
    <row r="2" spans="1:13" x14ac:dyDescent="0.2">
      <c r="A2" s="26" t="s">
        <v>133</v>
      </c>
    </row>
    <row r="9" spans="1:13" x14ac:dyDescent="0.2">
      <c r="L9" s="20"/>
      <c r="M9" s="20"/>
    </row>
    <row r="21" spans="1:6" x14ac:dyDescent="0.2">
      <c r="B21" s="87" t="s">
        <v>122</v>
      </c>
      <c r="C21" s="87"/>
      <c r="D21" s="87"/>
      <c r="E21" s="31" t="s">
        <v>123</v>
      </c>
      <c r="F21" s="19" t="s">
        <v>124</v>
      </c>
    </row>
    <row r="22" spans="1:6" x14ac:dyDescent="0.2">
      <c r="B22" s="31" t="s">
        <v>5</v>
      </c>
      <c r="C22" s="31" t="s">
        <v>3</v>
      </c>
      <c r="D22" s="31" t="s">
        <v>2</v>
      </c>
      <c r="E22" s="31" t="s">
        <v>2</v>
      </c>
      <c r="F22" s="19" t="s">
        <v>2</v>
      </c>
    </row>
    <row r="23" spans="1:6" x14ac:dyDescent="0.2">
      <c r="A23">
        <v>1997</v>
      </c>
      <c r="B23" s="31">
        <v>46273</v>
      </c>
      <c r="C23" s="31">
        <v>7289</v>
      </c>
      <c r="D23" s="31">
        <v>38984</v>
      </c>
      <c r="E23" s="31">
        <v>30352</v>
      </c>
      <c r="F23">
        <v>-8632</v>
      </c>
    </row>
    <row r="24" spans="1:6" x14ac:dyDescent="0.2">
      <c r="A24">
        <v>1998</v>
      </c>
      <c r="B24" s="31">
        <v>45889</v>
      </c>
      <c r="C24" s="31">
        <v>7937</v>
      </c>
      <c r="D24" s="31">
        <v>37952</v>
      </c>
      <c r="E24" s="31">
        <v>29771</v>
      </c>
      <c r="F24">
        <v>-8181</v>
      </c>
    </row>
    <row r="25" spans="1:6" x14ac:dyDescent="0.2">
      <c r="A25">
        <v>1999</v>
      </c>
      <c r="B25" s="31">
        <v>64873</v>
      </c>
      <c r="C25" s="31">
        <v>8590</v>
      </c>
      <c r="D25" s="31">
        <v>56283</v>
      </c>
      <c r="E25" s="31">
        <v>32152</v>
      </c>
      <c r="F25">
        <v>-24131</v>
      </c>
    </row>
    <row r="26" spans="1:6" x14ac:dyDescent="0.2">
      <c r="A26">
        <v>2000</v>
      </c>
      <c r="B26" s="31">
        <v>56601</v>
      </c>
      <c r="C26" s="31">
        <v>9121</v>
      </c>
      <c r="D26" s="31">
        <v>47480</v>
      </c>
      <c r="E26" s="31">
        <v>34411</v>
      </c>
      <c r="F26">
        <v>-13069</v>
      </c>
    </row>
    <row r="27" spans="1:6" x14ac:dyDescent="0.2">
      <c r="A27">
        <v>2001</v>
      </c>
      <c r="B27" s="31">
        <v>56077</v>
      </c>
      <c r="C27" s="31">
        <v>9176</v>
      </c>
      <c r="D27" s="31">
        <v>46901</v>
      </c>
      <c r="E27" s="31">
        <v>35416</v>
      </c>
      <c r="F27">
        <v>-11485</v>
      </c>
    </row>
    <row r="28" spans="1:6" x14ac:dyDescent="0.2">
      <c r="A28">
        <v>2002</v>
      </c>
      <c r="B28" s="31">
        <v>41756</v>
      </c>
      <c r="C28" s="31">
        <v>7700</v>
      </c>
      <c r="D28" s="31">
        <v>34056</v>
      </c>
      <c r="E28" s="31">
        <v>44476</v>
      </c>
      <c r="F28">
        <v>10420</v>
      </c>
    </row>
    <row r="29" spans="1:6" x14ac:dyDescent="0.2">
      <c r="A29">
        <v>2003</v>
      </c>
      <c r="B29" s="31">
        <v>48706</v>
      </c>
      <c r="C29" s="31">
        <v>8840</v>
      </c>
      <c r="D29" s="31">
        <v>39866</v>
      </c>
      <c r="E29" s="31">
        <v>47530</v>
      </c>
      <c r="F29">
        <v>7664</v>
      </c>
    </row>
    <row r="30" spans="1:6" x14ac:dyDescent="0.2">
      <c r="A30">
        <v>2004</v>
      </c>
      <c r="B30" s="31">
        <v>49910</v>
      </c>
      <c r="C30" s="31">
        <v>10755</v>
      </c>
      <c r="D30" s="31">
        <v>39155</v>
      </c>
      <c r="E30" s="31">
        <v>41794</v>
      </c>
      <c r="F30">
        <v>2639</v>
      </c>
    </row>
    <row r="31" spans="1:6" x14ac:dyDescent="0.2">
      <c r="A31">
        <v>2005</v>
      </c>
      <c r="B31" s="31">
        <v>53931</v>
      </c>
      <c r="C31" s="31">
        <v>11940</v>
      </c>
      <c r="D31" s="31">
        <v>41991</v>
      </c>
      <c r="E31" s="31">
        <v>37326</v>
      </c>
      <c r="F31">
        <v>-4665</v>
      </c>
    </row>
    <row r="32" spans="1:6" x14ac:dyDescent="0.2">
      <c r="A32">
        <v>2006</v>
      </c>
      <c r="B32" s="31">
        <v>58407</v>
      </c>
      <c r="C32" s="31">
        <v>12099</v>
      </c>
      <c r="D32" s="31">
        <v>46308</v>
      </c>
      <c r="E32" s="31">
        <v>37666</v>
      </c>
      <c r="F32">
        <v>-8642</v>
      </c>
    </row>
    <row r="33" spans="1:6" x14ac:dyDescent="0.2">
      <c r="A33">
        <v>2007</v>
      </c>
      <c r="B33" s="31">
        <v>51113</v>
      </c>
      <c r="C33" s="31">
        <v>14814</v>
      </c>
      <c r="D33" s="31">
        <v>36299</v>
      </c>
      <c r="E33" s="31">
        <v>36693</v>
      </c>
      <c r="F33">
        <v>394</v>
      </c>
    </row>
    <row r="34" spans="1:6" x14ac:dyDescent="0.2">
      <c r="A34">
        <v>2008</v>
      </c>
      <c r="B34" s="31">
        <v>61671</v>
      </c>
      <c r="C34" s="31">
        <v>22135</v>
      </c>
      <c r="D34" s="31">
        <v>39536</v>
      </c>
      <c r="E34" s="31">
        <v>32118</v>
      </c>
      <c r="F34">
        <v>-7418</v>
      </c>
    </row>
    <row r="35" spans="1:6" x14ac:dyDescent="0.2">
      <c r="A35">
        <v>2009</v>
      </c>
      <c r="B35" s="31">
        <v>64921</v>
      </c>
      <c r="C35" s="31">
        <v>25897</v>
      </c>
      <c r="D35" s="31">
        <v>39024</v>
      </c>
      <c r="E35" s="31">
        <v>29330</v>
      </c>
      <c r="F35">
        <v>-9694</v>
      </c>
    </row>
    <row r="36" spans="1:6" x14ac:dyDescent="0.2">
      <c r="A36">
        <v>2010</v>
      </c>
      <c r="B36" s="31">
        <v>67501</v>
      </c>
      <c r="C36" s="31">
        <v>27956</v>
      </c>
      <c r="D36" s="31">
        <v>39545</v>
      </c>
      <c r="E36" s="31">
        <v>28192</v>
      </c>
      <c r="F36">
        <v>-11353</v>
      </c>
    </row>
    <row r="37" spans="1:6" x14ac:dyDescent="0.2">
      <c r="A37">
        <v>2011</v>
      </c>
      <c r="B37" s="31">
        <v>82461</v>
      </c>
      <c r="C37" s="31">
        <v>32404</v>
      </c>
      <c r="D37" s="31">
        <v>50057</v>
      </c>
      <c r="E37" s="31">
        <v>31466</v>
      </c>
      <c r="F37">
        <v>-18591</v>
      </c>
    </row>
    <row r="38" spans="1:6" x14ac:dyDescent="0.2">
      <c r="A38">
        <v>2012</v>
      </c>
      <c r="B38" s="31">
        <v>106216</v>
      </c>
      <c r="C38" s="31">
        <v>38218</v>
      </c>
      <c r="D38" s="31">
        <v>67998</v>
      </c>
      <c r="E38" s="31">
        <v>29467</v>
      </c>
      <c r="F38">
        <v>-38531</v>
      </c>
    </row>
    <row r="39" spans="1:6" x14ac:dyDescent="0.2">
      <c r="A39">
        <v>2013</v>
      </c>
      <c r="B39" s="31">
        <v>125735</v>
      </c>
      <c r="C39" s="31">
        <v>43640</v>
      </c>
      <c r="D39" s="31">
        <v>82095</v>
      </c>
      <c r="E39" s="31">
        <v>28433</v>
      </c>
      <c r="F39">
        <v>-53662</v>
      </c>
    </row>
    <row r="40" spans="1:6" x14ac:dyDescent="0.2">
      <c r="A40">
        <v>2014</v>
      </c>
      <c r="B40" s="31">
        <v>136328</v>
      </c>
      <c r="C40" s="31">
        <v>47469</v>
      </c>
      <c r="D40" s="31">
        <v>88859</v>
      </c>
      <c r="E40" s="31">
        <v>29271</v>
      </c>
      <c r="F40">
        <v>-59588</v>
      </c>
    </row>
    <row r="41" spans="1:6" x14ac:dyDescent="0.2">
      <c r="A41">
        <v>2015</v>
      </c>
      <c r="B41" s="31">
        <v>146955</v>
      </c>
      <c r="C41" s="31">
        <v>44696</v>
      </c>
      <c r="D41" s="31">
        <v>102259</v>
      </c>
      <c r="E41" s="31">
        <v>30052</v>
      </c>
      <c r="F41">
        <v>-72207</v>
      </c>
    </row>
    <row r="42" spans="1:6" x14ac:dyDescent="0.2">
      <c r="A42">
        <v>2016</v>
      </c>
      <c r="B42" s="31">
        <v>157065</v>
      </c>
      <c r="C42" s="31">
        <v>42553</v>
      </c>
      <c r="D42" s="31">
        <v>114512</v>
      </c>
      <c r="E42" s="31">
        <v>37894</v>
      </c>
      <c r="F42">
        <v>-76618</v>
      </c>
    </row>
    <row r="43" spans="1:6" x14ac:dyDescent="0.2">
      <c r="A43">
        <v>2017</v>
      </c>
      <c r="B43" s="31">
        <v>155110</v>
      </c>
      <c r="C43" s="31">
        <v>40551</v>
      </c>
      <c r="D43" s="31">
        <v>114559</v>
      </c>
      <c r="E43" s="31">
        <v>42369</v>
      </c>
      <c r="F43">
        <v>-72190</v>
      </c>
    </row>
  </sheetData>
  <mergeCells count="1">
    <mergeCell ref="B21:D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A1:C36"/>
  <sheetViews>
    <sheetView zoomScaleNormal="100" workbookViewId="0"/>
  </sheetViews>
  <sheetFormatPr defaultRowHeight="14.25" x14ac:dyDescent="0.2"/>
  <cols>
    <col min="1" max="1" width="16.5703125" style="23" customWidth="1"/>
    <col min="2" max="2" width="15.85546875" style="23" bestFit="1" customWidth="1"/>
    <col min="3" max="3" width="15.28515625" style="23" customWidth="1"/>
    <col min="4" max="4" width="30.7109375" style="23" customWidth="1"/>
    <col min="5" max="16384" width="9.140625" style="23"/>
  </cols>
  <sheetData>
    <row r="1" spans="1:3" x14ac:dyDescent="0.2">
      <c r="A1" s="25" t="s">
        <v>153</v>
      </c>
    </row>
    <row r="2" spans="1:3" x14ac:dyDescent="0.2">
      <c r="A2" s="28" t="s">
        <v>152</v>
      </c>
    </row>
    <row r="4" spans="1:3" x14ac:dyDescent="0.2">
      <c r="B4" s="23" t="s">
        <v>125</v>
      </c>
      <c r="C4" s="23" t="s">
        <v>126</v>
      </c>
    </row>
    <row r="5" spans="1:3" x14ac:dyDescent="0.2">
      <c r="A5" s="23">
        <v>1</v>
      </c>
      <c r="B5" s="23" t="s">
        <v>86</v>
      </c>
      <c r="C5" s="24">
        <v>16.062165146391628</v>
      </c>
    </row>
    <row r="6" spans="1:3" x14ac:dyDescent="0.2">
      <c r="A6" s="23">
        <v>2</v>
      </c>
      <c r="B6" s="23" t="s">
        <v>87</v>
      </c>
      <c r="C6" s="24">
        <v>10.496117921472443</v>
      </c>
    </row>
    <row r="7" spans="1:3" x14ac:dyDescent="0.2">
      <c r="A7" s="23">
        <v>3</v>
      </c>
      <c r="B7" s="23" t="s">
        <v>93</v>
      </c>
      <c r="C7" s="24">
        <v>8.4882317833834673</v>
      </c>
    </row>
    <row r="8" spans="1:3" x14ac:dyDescent="0.2">
      <c r="A8" s="23">
        <v>4</v>
      </c>
      <c r="B8" s="23" t="s">
        <v>94</v>
      </c>
      <c r="C8" s="24">
        <v>8.3440365004562089</v>
      </c>
    </row>
    <row r="9" spans="1:3" x14ac:dyDescent="0.2">
      <c r="A9" s="23">
        <v>5</v>
      </c>
      <c r="B9" s="23" t="s">
        <v>70</v>
      </c>
      <c r="C9" s="24">
        <v>7.4737880806942547</v>
      </c>
    </row>
    <row r="10" spans="1:3" x14ac:dyDescent="0.2">
      <c r="A10" s="23">
        <v>6</v>
      </c>
      <c r="B10" s="23" t="s">
        <v>79</v>
      </c>
      <c r="C10" s="24">
        <v>6.9471598610568028</v>
      </c>
    </row>
    <row r="11" spans="1:3" x14ac:dyDescent="0.2">
      <c r="A11" s="23">
        <v>7</v>
      </c>
      <c r="B11" s="23" t="s">
        <v>72</v>
      </c>
      <c r="C11" s="24">
        <v>6.4805115181697523</v>
      </c>
    </row>
    <row r="12" spans="1:3" x14ac:dyDescent="0.2">
      <c r="A12" s="23">
        <v>8</v>
      </c>
      <c r="B12" s="23" t="s">
        <v>75</v>
      </c>
      <c r="C12" s="24">
        <v>6.363347120585428</v>
      </c>
    </row>
    <row r="13" spans="1:3" x14ac:dyDescent="0.2">
      <c r="A13" s="23">
        <v>9</v>
      </c>
      <c r="B13" s="23" t="s">
        <v>91</v>
      </c>
      <c r="C13" s="24">
        <v>5.1720714410276623</v>
      </c>
    </row>
    <row r="14" spans="1:3" x14ac:dyDescent="0.2">
      <c r="A14" s="23">
        <v>10</v>
      </c>
      <c r="B14" s="23" t="s">
        <v>82</v>
      </c>
      <c r="C14" s="24">
        <v>5.0809344736049527</v>
      </c>
    </row>
    <row r="15" spans="1:3" x14ac:dyDescent="0.2">
      <c r="A15" s="23">
        <v>11</v>
      </c>
      <c r="B15" s="23" t="s">
        <v>85</v>
      </c>
      <c r="C15" s="24">
        <v>4.2701321014613995</v>
      </c>
    </row>
    <row r="16" spans="1:3" x14ac:dyDescent="0.2">
      <c r="A16" s="23">
        <v>12</v>
      </c>
      <c r="B16" s="23" t="s">
        <v>90</v>
      </c>
      <c r="C16" s="24">
        <v>3.8922809304393637</v>
      </c>
    </row>
    <row r="17" spans="1:3" x14ac:dyDescent="0.2">
      <c r="A17" s="23">
        <v>13</v>
      </c>
      <c r="B17" s="23" t="s">
        <v>73</v>
      </c>
      <c r="C17" s="24">
        <v>3.6502766280305416</v>
      </c>
    </row>
    <row r="18" spans="1:3" x14ac:dyDescent="0.2">
      <c r="A18" s="23">
        <v>14</v>
      </c>
      <c r="B18" s="23" t="s">
        <v>95</v>
      </c>
      <c r="C18" s="24">
        <v>3.6189177857498258</v>
      </c>
    </row>
    <row r="19" spans="1:3" x14ac:dyDescent="0.2">
      <c r="A19" s="23">
        <v>15</v>
      </c>
      <c r="B19" s="23" t="s">
        <v>68</v>
      </c>
      <c r="C19" s="24">
        <v>3.6095143095132811</v>
      </c>
    </row>
    <row r="20" spans="1:3" x14ac:dyDescent="0.2">
      <c r="A20" s="23">
        <v>16</v>
      </c>
      <c r="B20" s="23" t="s">
        <v>96</v>
      </c>
      <c r="C20" s="24">
        <v>3.6015858483282788</v>
      </c>
    </row>
    <row r="21" spans="1:3" x14ac:dyDescent="0.2">
      <c r="A21" s="23">
        <v>17</v>
      </c>
      <c r="B21" s="23" t="s">
        <v>80</v>
      </c>
      <c r="C21" s="24">
        <v>3.1385212022080511</v>
      </c>
    </row>
    <row r="22" spans="1:3" x14ac:dyDescent="0.2">
      <c r="A22" s="23">
        <v>18</v>
      </c>
      <c r="B22" s="23" t="s">
        <v>92</v>
      </c>
      <c r="C22" s="24">
        <v>2.9982607540251331</v>
      </c>
    </row>
    <row r="23" spans="1:3" x14ac:dyDescent="0.2">
      <c r="A23" s="23">
        <v>19</v>
      </c>
      <c r="B23" s="23" t="s">
        <v>98</v>
      </c>
      <c r="C23" s="24">
        <v>2.7363769700781502</v>
      </c>
    </row>
    <row r="24" spans="1:3" x14ac:dyDescent="0.2">
      <c r="A24" s="23">
        <v>20</v>
      </c>
      <c r="B24" s="23" t="s">
        <v>81</v>
      </c>
      <c r="C24" s="24">
        <v>2.7084861899945127</v>
      </c>
    </row>
    <row r="25" spans="1:3" x14ac:dyDescent="0.2">
      <c r="A25" s="23">
        <v>21</v>
      </c>
      <c r="B25" s="23" t="s">
        <v>77</v>
      </c>
      <c r="C25" s="24">
        <v>2.6663710433466421</v>
      </c>
    </row>
    <row r="26" spans="1:3" x14ac:dyDescent="0.2">
      <c r="A26" s="23">
        <v>22</v>
      </c>
      <c r="B26" s="23" t="s">
        <v>71</v>
      </c>
      <c r="C26" s="24">
        <v>2.486024187359559</v>
      </c>
    </row>
    <row r="27" spans="1:3" x14ac:dyDescent="0.2">
      <c r="A27" s="23">
        <v>23</v>
      </c>
      <c r="B27" s="23" t="s">
        <v>74</v>
      </c>
      <c r="C27" s="24">
        <v>2.2598818814914918</v>
      </c>
    </row>
    <row r="28" spans="1:3" x14ac:dyDescent="0.2">
      <c r="A28" s="23">
        <v>24</v>
      </c>
      <c r="B28" s="23" t="s">
        <v>69</v>
      </c>
      <c r="C28" s="24">
        <v>2.1038484175019105</v>
      </c>
    </row>
    <row r="29" spans="1:3" x14ac:dyDescent="0.2">
      <c r="A29" s="23">
        <v>25</v>
      </c>
      <c r="B29" s="23" t="s">
        <v>83</v>
      </c>
      <c r="C29" s="24">
        <v>2.0429582552033683</v>
      </c>
    </row>
    <row r="30" spans="1:3" x14ac:dyDescent="0.2">
      <c r="A30" s="23">
        <v>26</v>
      </c>
      <c r="B30" s="23" t="s">
        <v>84</v>
      </c>
      <c r="C30" s="24">
        <v>1.9323827802783542</v>
      </c>
    </row>
    <row r="31" spans="1:3" x14ac:dyDescent="0.2">
      <c r="A31" s="23">
        <v>27</v>
      </c>
      <c r="B31" s="23" t="s">
        <v>88</v>
      </c>
      <c r="C31" s="24">
        <v>1.9294661212917761</v>
      </c>
    </row>
    <row r="32" spans="1:3" x14ac:dyDescent="0.2">
      <c r="A32" s="23">
        <v>28</v>
      </c>
      <c r="B32" s="23" t="s">
        <v>62</v>
      </c>
      <c r="C32" s="24">
        <v>1.8887799064378346</v>
      </c>
    </row>
    <row r="33" spans="1:3" x14ac:dyDescent="0.2">
      <c r="A33" s="23">
        <v>29</v>
      </c>
      <c r="B33" s="23" t="s">
        <v>76</v>
      </c>
      <c r="C33" s="24">
        <v>1.7476914539959627</v>
      </c>
    </row>
    <row r="34" spans="1:3" x14ac:dyDescent="0.2">
      <c r="A34" s="23">
        <v>30</v>
      </c>
      <c r="B34" s="23" t="s">
        <v>78</v>
      </c>
      <c r="C34" s="24">
        <v>1.5581183294969412</v>
      </c>
    </row>
    <row r="35" spans="1:3" x14ac:dyDescent="0.2">
      <c r="A35" s="23">
        <v>31</v>
      </c>
      <c r="B35" s="23" t="s">
        <v>97</v>
      </c>
      <c r="C35" s="24">
        <v>0.67651205923255298</v>
      </c>
    </row>
    <row r="36" spans="1:3" x14ac:dyDescent="0.2">
      <c r="A36" s="23">
        <v>32</v>
      </c>
      <c r="B36" s="23" t="s">
        <v>89</v>
      </c>
      <c r="C36" s="24">
        <v>0.60342608028150546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A1:P35"/>
  <sheetViews>
    <sheetView topLeftCell="I1" workbookViewId="0">
      <selection activeCell="I1" sqref="I1"/>
    </sheetView>
  </sheetViews>
  <sheetFormatPr defaultRowHeight="12.75" x14ac:dyDescent="0.2"/>
  <cols>
    <col min="2" max="2" width="17.85546875" bestFit="1" customWidth="1"/>
    <col min="3" max="4" width="9.5703125" bestFit="1" customWidth="1"/>
  </cols>
  <sheetData>
    <row r="1" spans="1:16" x14ac:dyDescent="0.2">
      <c r="I1" s="25" t="s">
        <v>155</v>
      </c>
    </row>
    <row r="2" spans="1:16" x14ac:dyDescent="0.2">
      <c r="A2">
        <v>2012</v>
      </c>
      <c r="B2">
        <v>18954</v>
      </c>
      <c r="C2">
        <v>19132</v>
      </c>
      <c r="D2">
        <v>14527</v>
      </c>
      <c r="E2">
        <f t="shared" ref="E2:E6" si="0">SUM(B2:D2)</f>
        <v>52613</v>
      </c>
      <c r="F2">
        <f t="shared" ref="F2:F7" si="1">+D2+C2</f>
        <v>33659</v>
      </c>
      <c r="G2" s="20">
        <f t="shared" ref="G2:G6" si="2">+F2/E2*100</f>
        <v>63.974683063121283</v>
      </c>
      <c r="H2" s="20">
        <f t="shared" ref="H2:H6" si="3">+D2/E2*100</f>
        <v>27.61104669948492</v>
      </c>
      <c r="I2" s="28" t="s">
        <v>154</v>
      </c>
      <c r="M2" s="20"/>
      <c r="N2" s="20"/>
      <c r="O2" s="20"/>
      <c r="P2" s="20"/>
    </row>
    <row r="3" spans="1:16" x14ac:dyDescent="0.2">
      <c r="A3" s="21">
        <v>2013</v>
      </c>
      <c r="B3" s="21">
        <v>21548</v>
      </c>
      <c r="C3" s="21">
        <v>21678</v>
      </c>
      <c r="D3" s="21">
        <v>19080</v>
      </c>
      <c r="E3" s="21">
        <f t="shared" si="0"/>
        <v>62306</v>
      </c>
      <c r="F3" s="21">
        <f t="shared" si="1"/>
        <v>40758</v>
      </c>
      <c r="G3" s="22">
        <f t="shared" si="2"/>
        <v>65.415850800885949</v>
      </c>
      <c r="H3" s="22">
        <f t="shared" si="3"/>
        <v>30.62305395949026</v>
      </c>
    </row>
    <row r="4" spans="1:16" x14ac:dyDescent="0.2">
      <c r="A4">
        <v>2014</v>
      </c>
      <c r="B4">
        <v>25289</v>
      </c>
      <c r="C4">
        <v>20167</v>
      </c>
      <c r="D4">
        <v>19544</v>
      </c>
      <c r="E4">
        <f t="shared" si="0"/>
        <v>65000</v>
      </c>
      <c r="F4">
        <f t="shared" si="1"/>
        <v>39711</v>
      </c>
      <c r="G4" s="20">
        <f t="shared" si="2"/>
        <v>61.093846153846151</v>
      </c>
      <c r="H4" s="20">
        <f t="shared" si="3"/>
        <v>30.067692307692305</v>
      </c>
    </row>
    <row r="5" spans="1:16" x14ac:dyDescent="0.2">
      <c r="A5">
        <v>2015</v>
      </c>
      <c r="B5">
        <v>25969</v>
      </c>
      <c r="C5">
        <v>24843</v>
      </c>
      <c r="D5">
        <v>22611</v>
      </c>
      <c r="E5">
        <f t="shared" si="0"/>
        <v>73423</v>
      </c>
      <c r="F5">
        <f t="shared" si="1"/>
        <v>47454</v>
      </c>
      <c r="G5" s="20">
        <f t="shared" si="2"/>
        <v>64.63097394549392</v>
      </c>
      <c r="H5" s="20">
        <f t="shared" si="3"/>
        <v>30.795527287089875</v>
      </c>
    </row>
    <row r="6" spans="1:16" x14ac:dyDescent="0.2">
      <c r="A6">
        <v>2016</v>
      </c>
      <c r="B6">
        <v>28505</v>
      </c>
      <c r="C6">
        <v>28084</v>
      </c>
      <c r="D6">
        <v>24717</v>
      </c>
      <c r="E6">
        <f t="shared" si="0"/>
        <v>81306</v>
      </c>
      <c r="F6">
        <f t="shared" si="1"/>
        <v>52801</v>
      </c>
      <c r="G6" s="20">
        <f t="shared" si="2"/>
        <v>64.941086758664795</v>
      </c>
      <c r="H6" s="20">
        <f t="shared" si="3"/>
        <v>30.399970481883255</v>
      </c>
    </row>
    <row r="7" spans="1:16" x14ac:dyDescent="0.2">
      <c r="A7">
        <v>2017</v>
      </c>
      <c r="B7">
        <v>28668</v>
      </c>
      <c r="C7">
        <v>27864</v>
      </c>
      <c r="D7">
        <v>25566</v>
      </c>
      <c r="E7">
        <v>82098</v>
      </c>
      <c r="F7">
        <f t="shared" si="1"/>
        <v>53430</v>
      </c>
    </row>
    <row r="8" spans="1:16" x14ac:dyDescent="0.2">
      <c r="D8">
        <f>+D7-D3</f>
        <v>6486</v>
      </c>
    </row>
    <row r="9" spans="1:16" x14ac:dyDescent="0.2">
      <c r="D9">
        <f>+D8/D3*100</f>
        <v>33.9937106918239</v>
      </c>
    </row>
    <row r="10" spans="1:16" x14ac:dyDescent="0.2">
      <c r="A10" t="s">
        <v>10</v>
      </c>
    </row>
    <row r="12" spans="1:16" x14ac:dyDescent="0.2">
      <c r="B12" t="s">
        <v>128</v>
      </c>
    </row>
    <row r="13" spans="1:16" x14ac:dyDescent="0.2">
      <c r="B13">
        <v>1</v>
      </c>
      <c r="C13">
        <v>2</v>
      </c>
      <c r="D13">
        <v>3</v>
      </c>
      <c r="E13">
        <v>4</v>
      </c>
      <c r="F13">
        <v>5</v>
      </c>
      <c r="G13">
        <v>6</v>
      </c>
    </row>
    <row r="15" spans="1:16" x14ac:dyDescent="0.2">
      <c r="A15">
        <v>2016</v>
      </c>
      <c r="B15">
        <v>4330</v>
      </c>
      <c r="C15">
        <v>24141</v>
      </c>
      <c r="D15">
        <v>28035</v>
      </c>
      <c r="E15">
        <v>2282</v>
      </c>
      <c r="F15">
        <v>20455</v>
      </c>
      <c r="G15">
        <v>1941</v>
      </c>
    </row>
    <row r="16" spans="1:16" x14ac:dyDescent="0.2">
      <c r="A16">
        <v>2015</v>
      </c>
      <c r="B16">
        <v>3604</v>
      </c>
      <c r="C16">
        <v>22335</v>
      </c>
      <c r="D16">
        <v>24802</v>
      </c>
      <c r="E16">
        <v>1996</v>
      </c>
      <c r="F16">
        <v>18732</v>
      </c>
      <c r="G16">
        <v>1857</v>
      </c>
    </row>
    <row r="24" spans="2:11" x14ac:dyDescent="0.2">
      <c r="B24" s="19">
        <f>18954-8151</f>
        <v>10803</v>
      </c>
    </row>
    <row r="25" spans="2:11" x14ac:dyDescent="0.2">
      <c r="B25">
        <f>19132+14527-6791-5697</f>
        <v>21171</v>
      </c>
    </row>
    <row r="30" spans="2:11" x14ac:dyDescent="0.2">
      <c r="I30" s="19" t="s">
        <v>129</v>
      </c>
      <c r="J30" s="19" t="s">
        <v>127</v>
      </c>
      <c r="K30" s="19" t="s">
        <v>130</v>
      </c>
    </row>
    <row r="31" spans="2:11" x14ac:dyDescent="0.2">
      <c r="I31">
        <v>2013</v>
      </c>
      <c r="J31">
        <v>-13048</v>
      </c>
      <c r="K31">
        <v>-29013</v>
      </c>
    </row>
    <row r="32" spans="2:11" x14ac:dyDescent="0.2">
      <c r="I32">
        <v>2014</v>
      </c>
      <c r="J32">
        <v>-30648</v>
      </c>
      <c r="K32">
        <v>-56297</v>
      </c>
    </row>
    <row r="33" spans="9:11" x14ac:dyDescent="0.2">
      <c r="I33">
        <v>2015</v>
      </c>
      <c r="J33">
        <v>-48944</v>
      </c>
      <c r="K33">
        <v>-89487</v>
      </c>
    </row>
    <row r="34" spans="9:11" x14ac:dyDescent="0.2">
      <c r="I34">
        <v>2016</v>
      </c>
      <c r="J34">
        <v>-68340</v>
      </c>
      <c r="K34">
        <v>-124001</v>
      </c>
    </row>
    <row r="35" spans="9:11" x14ac:dyDescent="0.2">
      <c r="I35">
        <v>2017</v>
      </c>
      <c r="J35">
        <v>-87385</v>
      </c>
      <c r="K35">
        <v>-156332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/>
  </sheetViews>
  <sheetFormatPr defaultRowHeight="12.75" x14ac:dyDescent="0.2"/>
  <sheetData>
    <row r="1" spans="1:9" x14ac:dyDescent="0.2">
      <c r="A1" s="40" t="s">
        <v>274</v>
      </c>
    </row>
    <row r="2" spans="1:9" ht="13.5" thickBot="1" x14ac:dyDescent="0.25">
      <c r="A2" s="41" t="s">
        <v>275</v>
      </c>
    </row>
    <row r="3" spans="1:9" ht="14.25" thickBot="1" x14ac:dyDescent="0.25">
      <c r="A3" s="88" t="s">
        <v>33</v>
      </c>
      <c r="B3" s="90" t="s">
        <v>267</v>
      </c>
      <c r="C3" s="90"/>
      <c r="D3" s="90"/>
      <c r="E3" s="90"/>
      <c r="F3" s="90" t="s">
        <v>268</v>
      </c>
      <c r="G3" s="90"/>
      <c r="H3" s="91" t="s">
        <v>16</v>
      </c>
      <c r="I3" s="88" t="s">
        <v>269</v>
      </c>
    </row>
    <row r="4" spans="1:9" ht="41.25" thickBot="1" x14ac:dyDescent="0.25">
      <c r="A4" s="89"/>
      <c r="B4" s="32" t="s">
        <v>270</v>
      </c>
      <c r="C4" s="33" t="s">
        <v>271</v>
      </c>
      <c r="D4" s="32" t="s">
        <v>272</v>
      </c>
      <c r="E4" s="33" t="s">
        <v>271</v>
      </c>
      <c r="F4" s="32" t="s">
        <v>273</v>
      </c>
      <c r="G4" s="33" t="s">
        <v>271</v>
      </c>
      <c r="H4" s="92"/>
      <c r="I4" s="89"/>
    </row>
    <row r="5" spans="1:9" ht="14.25" thickBot="1" x14ac:dyDescent="0.25">
      <c r="A5" s="34">
        <v>2007</v>
      </c>
      <c r="B5" s="35">
        <v>852537</v>
      </c>
      <c r="C5" s="36">
        <v>61.8</v>
      </c>
      <c r="D5" s="35">
        <v>193179</v>
      </c>
      <c r="E5" s="36">
        <v>14</v>
      </c>
      <c r="F5" s="35">
        <v>333815</v>
      </c>
      <c r="G5" s="36">
        <v>24.2</v>
      </c>
      <c r="H5" s="35">
        <v>1379531</v>
      </c>
      <c r="I5" s="36" t="s">
        <v>20</v>
      </c>
    </row>
    <row r="6" spans="1:9" ht="14.25" thickBot="1" x14ac:dyDescent="0.25">
      <c r="A6" s="34">
        <v>2008</v>
      </c>
      <c r="B6" s="35">
        <v>856494</v>
      </c>
      <c r="C6" s="36">
        <v>61.7</v>
      </c>
      <c r="D6" s="35">
        <v>191099</v>
      </c>
      <c r="E6" s="36">
        <v>13.8</v>
      </c>
      <c r="F6" s="35">
        <v>341154</v>
      </c>
      <c r="G6" s="36">
        <v>24.6</v>
      </c>
      <c r="H6" s="35">
        <v>1388747</v>
      </c>
      <c r="I6" s="36">
        <v>0.7</v>
      </c>
    </row>
    <row r="7" spans="1:9" ht="14.25" thickBot="1" x14ac:dyDescent="0.25">
      <c r="A7" s="34">
        <v>2009</v>
      </c>
      <c r="B7" s="35">
        <v>806653</v>
      </c>
      <c r="C7" s="36">
        <v>61.4</v>
      </c>
      <c r="D7" s="35">
        <v>183095</v>
      </c>
      <c r="E7" s="36">
        <v>13.9</v>
      </c>
      <c r="F7" s="35">
        <v>323015</v>
      </c>
      <c r="G7" s="36">
        <v>24.6</v>
      </c>
      <c r="H7" s="35">
        <v>1312763</v>
      </c>
      <c r="I7" s="36">
        <v>-5.5</v>
      </c>
    </row>
    <row r="8" spans="1:9" ht="14.25" thickBot="1" x14ac:dyDescent="0.25">
      <c r="A8" s="34">
        <v>2010</v>
      </c>
      <c r="B8" s="35">
        <v>816030</v>
      </c>
      <c r="C8" s="36">
        <v>60.7</v>
      </c>
      <c r="D8" s="35">
        <v>202178</v>
      </c>
      <c r="E8" s="36">
        <v>15</v>
      </c>
      <c r="F8" s="35">
        <v>327258</v>
      </c>
      <c r="G8" s="36">
        <v>24.3</v>
      </c>
      <c r="H8" s="35">
        <v>1345466</v>
      </c>
      <c r="I8" s="36">
        <v>2.5</v>
      </c>
    </row>
    <row r="9" spans="1:9" ht="14.25" thickBot="1" x14ac:dyDescent="0.25">
      <c r="A9" s="34">
        <v>2011</v>
      </c>
      <c r="B9" s="35">
        <v>825366</v>
      </c>
      <c r="C9" s="36">
        <v>60.8</v>
      </c>
      <c r="D9" s="35">
        <v>204805</v>
      </c>
      <c r="E9" s="36">
        <v>15.1</v>
      </c>
      <c r="F9" s="35">
        <v>327866</v>
      </c>
      <c r="G9" s="36">
        <v>24.1</v>
      </c>
      <c r="H9" s="35">
        <v>1358037</v>
      </c>
      <c r="I9" s="36">
        <v>0.9</v>
      </c>
    </row>
    <row r="10" spans="1:9" ht="14.25" thickBot="1" x14ac:dyDescent="0.25">
      <c r="A10" s="34">
        <v>2012</v>
      </c>
      <c r="B10" s="35">
        <v>938225</v>
      </c>
      <c r="C10" s="36">
        <v>60.3</v>
      </c>
      <c r="D10" s="35">
        <v>236851</v>
      </c>
      <c r="E10" s="36">
        <v>15.2</v>
      </c>
      <c r="F10" s="35">
        <v>381251</v>
      </c>
      <c r="G10" s="36">
        <v>24.5</v>
      </c>
      <c r="H10" s="35">
        <v>1556327</v>
      </c>
      <c r="I10" s="36">
        <v>14.6</v>
      </c>
    </row>
    <row r="11" spans="1:9" ht="14.25" thickBot="1" x14ac:dyDescent="0.25">
      <c r="A11" s="34">
        <v>2013</v>
      </c>
      <c r="B11" s="35">
        <v>818622</v>
      </c>
      <c r="C11" s="36">
        <v>60.1</v>
      </c>
      <c r="D11" s="35">
        <v>208988</v>
      </c>
      <c r="E11" s="36">
        <v>15.3</v>
      </c>
      <c r="F11" s="35">
        <v>334689</v>
      </c>
      <c r="G11" s="36">
        <v>24.6</v>
      </c>
      <c r="H11" s="35">
        <v>1362299</v>
      </c>
      <c r="I11" s="36">
        <v>-12.5</v>
      </c>
    </row>
    <row r="12" spans="1:9" ht="14.25" thickBot="1" x14ac:dyDescent="0.25">
      <c r="A12" s="34">
        <v>2014</v>
      </c>
      <c r="B12" s="35">
        <v>792154</v>
      </c>
      <c r="C12" s="36">
        <v>60.3</v>
      </c>
      <c r="D12" s="35">
        <v>201401</v>
      </c>
      <c r="E12" s="36">
        <v>15.3</v>
      </c>
      <c r="F12" s="35">
        <v>319621</v>
      </c>
      <c r="G12" s="36">
        <v>24.3</v>
      </c>
      <c r="H12" s="35">
        <v>1313176</v>
      </c>
      <c r="I12" s="36">
        <v>-3.6</v>
      </c>
    </row>
    <row r="13" spans="1:9" ht="14.25" thickBot="1" x14ac:dyDescent="0.25">
      <c r="A13" s="34">
        <v>2015</v>
      </c>
      <c r="B13" s="35">
        <v>775070</v>
      </c>
      <c r="C13" s="36">
        <v>60.3</v>
      </c>
      <c r="D13" s="35">
        <v>196053</v>
      </c>
      <c r="E13" s="36">
        <v>15.3</v>
      </c>
      <c r="F13" s="35">
        <v>313078</v>
      </c>
      <c r="G13" s="36">
        <v>24.4</v>
      </c>
      <c r="H13" s="35">
        <v>1284201</v>
      </c>
      <c r="I13" s="36">
        <v>-2.2000000000000002</v>
      </c>
    </row>
    <row r="14" spans="1:9" ht="14.25" thickBot="1" x14ac:dyDescent="0.25">
      <c r="A14" s="34">
        <v>2016</v>
      </c>
      <c r="B14" s="35">
        <v>801860</v>
      </c>
      <c r="C14" s="36">
        <v>60.2</v>
      </c>
      <c r="D14" s="35">
        <v>204823</v>
      </c>
      <c r="E14" s="36">
        <v>15.4</v>
      </c>
      <c r="F14" s="35">
        <v>324697</v>
      </c>
      <c r="G14" s="36">
        <v>24.4</v>
      </c>
      <c r="H14" s="35">
        <v>1331380</v>
      </c>
      <c r="I14" s="36">
        <v>3.7</v>
      </c>
    </row>
    <row r="15" spans="1:9" ht="14.25" thickBot="1" x14ac:dyDescent="0.25">
      <c r="A15" s="37">
        <v>2017</v>
      </c>
      <c r="B15" s="38">
        <v>806655</v>
      </c>
      <c r="C15" s="39">
        <v>60.4</v>
      </c>
      <c r="D15" s="38">
        <v>205000</v>
      </c>
      <c r="E15" s="39">
        <v>15.4</v>
      </c>
      <c r="F15" s="38">
        <v>322867</v>
      </c>
      <c r="G15" s="39">
        <v>24.2</v>
      </c>
      <c r="H15" s="38">
        <v>1334522</v>
      </c>
      <c r="I15" s="39">
        <v>0.2</v>
      </c>
    </row>
    <row r="17" spans="1:1" x14ac:dyDescent="0.2">
      <c r="A17" s="40"/>
    </row>
    <row r="18" spans="1:1" x14ac:dyDescent="0.2">
      <c r="A18" s="41"/>
    </row>
  </sheetData>
  <mergeCells count="5">
    <mergeCell ref="A3:A4"/>
    <mergeCell ref="B3:E3"/>
    <mergeCell ref="F3:G3"/>
    <mergeCell ref="H3:H4"/>
    <mergeCell ref="I3:I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/>
  </sheetViews>
  <sheetFormatPr defaultRowHeight="12.75" x14ac:dyDescent="0.2"/>
  <sheetData>
    <row r="1" spans="1:9" x14ac:dyDescent="0.2">
      <c r="A1" s="40" t="s">
        <v>276</v>
      </c>
    </row>
    <row r="2" spans="1:9" ht="13.5" thickBot="1" x14ac:dyDescent="0.25">
      <c r="A2" s="42" t="s">
        <v>277</v>
      </c>
    </row>
    <row r="3" spans="1:9" ht="14.25" thickBot="1" x14ac:dyDescent="0.25">
      <c r="A3" s="93" t="s">
        <v>33</v>
      </c>
      <c r="B3" s="95" t="s">
        <v>34</v>
      </c>
      <c r="C3" s="95"/>
      <c r="D3" s="95"/>
      <c r="E3" s="95" t="s">
        <v>35</v>
      </c>
      <c r="F3" s="95"/>
      <c r="G3" s="95"/>
      <c r="H3" s="96" t="s">
        <v>16</v>
      </c>
      <c r="I3" s="88" t="s">
        <v>278</v>
      </c>
    </row>
    <row r="4" spans="1:9" ht="27.75" thickBot="1" x14ac:dyDescent="0.25">
      <c r="A4" s="94"/>
      <c r="B4" s="32" t="s">
        <v>273</v>
      </c>
      <c r="C4" s="32" t="s">
        <v>279</v>
      </c>
      <c r="D4" s="32" t="s">
        <v>278</v>
      </c>
      <c r="E4" s="32" t="s">
        <v>273</v>
      </c>
      <c r="F4" s="32" t="s">
        <v>279</v>
      </c>
      <c r="G4" s="32" t="s">
        <v>278</v>
      </c>
      <c r="H4" s="97"/>
      <c r="I4" s="89"/>
    </row>
    <row r="5" spans="1:9" ht="14.25" thickBot="1" x14ac:dyDescent="0.25">
      <c r="A5" s="43">
        <v>2007</v>
      </c>
      <c r="B5" s="35">
        <v>1175628</v>
      </c>
      <c r="C5" s="44">
        <v>85.2</v>
      </c>
      <c r="D5" s="45">
        <v>2.1</v>
      </c>
      <c r="E5" s="46">
        <v>203903</v>
      </c>
      <c r="F5" s="47">
        <v>14.8</v>
      </c>
      <c r="G5" s="44">
        <v>7.3</v>
      </c>
      <c r="H5" s="48">
        <v>1379531</v>
      </c>
      <c r="I5" s="44">
        <v>2.4</v>
      </c>
    </row>
    <row r="6" spans="1:9" ht="14.25" thickBot="1" x14ac:dyDescent="0.25">
      <c r="A6" s="43">
        <v>2008</v>
      </c>
      <c r="B6" s="35">
        <v>1175893</v>
      </c>
      <c r="C6" s="44">
        <v>84.7</v>
      </c>
      <c r="D6" s="45">
        <v>2.1</v>
      </c>
      <c r="E6" s="46">
        <v>212854</v>
      </c>
      <c r="F6" s="47">
        <v>15.3</v>
      </c>
      <c r="G6" s="44">
        <v>6.6</v>
      </c>
      <c r="H6" s="48">
        <v>1388747</v>
      </c>
      <c r="I6" s="44">
        <v>2.4</v>
      </c>
    </row>
    <row r="7" spans="1:9" ht="14.25" thickBot="1" x14ac:dyDescent="0.25">
      <c r="A7" s="43">
        <v>2009</v>
      </c>
      <c r="B7" s="35">
        <v>1097586</v>
      </c>
      <c r="C7" s="44">
        <v>83.6</v>
      </c>
      <c r="D7" s="45">
        <v>2</v>
      </c>
      <c r="E7" s="46">
        <v>215177</v>
      </c>
      <c r="F7" s="47">
        <v>16.399999999999999</v>
      </c>
      <c r="G7" s="44">
        <v>6.1</v>
      </c>
      <c r="H7" s="48">
        <v>1312763</v>
      </c>
      <c r="I7" s="44">
        <v>2.2000000000000002</v>
      </c>
    </row>
    <row r="8" spans="1:9" ht="14.25" thickBot="1" x14ac:dyDescent="0.25">
      <c r="A8" s="43">
        <v>2010</v>
      </c>
      <c r="B8" s="35">
        <v>1120005</v>
      </c>
      <c r="C8" s="44">
        <v>83.2</v>
      </c>
      <c r="D8" s="45">
        <v>2</v>
      </c>
      <c r="E8" s="46">
        <v>225461</v>
      </c>
      <c r="F8" s="47">
        <v>16.8</v>
      </c>
      <c r="G8" s="44">
        <v>6</v>
      </c>
      <c r="H8" s="48">
        <v>1345466</v>
      </c>
      <c r="I8" s="44">
        <v>2.2999999999999998</v>
      </c>
    </row>
    <row r="9" spans="1:9" ht="14.25" thickBot="1" x14ac:dyDescent="0.25">
      <c r="A9" s="43">
        <v>2011</v>
      </c>
      <c r="B9" s="35">
        <v>1119683</v>
      </c>
      <c r="C9" s="44">
        <v>82.4</v>
      </c>
      <c r="D9" s="45">
        <v>2</v>
      </c>
      <c r="E9" s="46">
        <v>238354</v>
      </c>
      <c r="F9" s="47">
        <v>17.600000000000001</v>
      </c>
      <c r="G9" s="44">
        <v>6</v>
      </c>
      <c r="H9" s="48">
        <v>1358037</v>
      </c>
      <c r="I9" s="44">
        <v>2.2999999999999998</v>
      </c>
    </row>
    <row r="10" spans="1:9" ht="14.25" thickBot="1" x14ac:dyDescent="0.25">
      <c r="A10" s="43">
        <v>2012</v>
      </c>
      <c r="B10" s="35">
        <v>1276940</v>
      </c>
      <c r="C10" s="44">
        <v>82</v>
      </c>
      <c r="D10" s="45">
        <v>2.2999999999999998</v>
      </c>
      <c r="E10" s="46">
        <v>279387</v>
      </c>
      <c r="F10" s="47">
        <v>18</v>
      </c>
      <c r="G10" s="44">
        <v>6.6</v>
      </c>
      <c r="H10" s="48">
        <v>1556327</v>
      </c>
      <c r="I10" s="44">
        <v>2.6</v>
      </c>
    </row>
    <row r="11" spans="1:9" ht="14.25" thickBot="1" x14ac:dyDescent="0.25">
      <c r="A11" s="43">
        <v>2013</v>
      </c>
      <c r="B11" s="35">
        <v>1113155</v>
      </c>
      <c r="C11" s="44">
        <v>81.7</v>
      </c>
      <c r="D11" s="45">
        <v>2</v>
      </c>
      <c r="E11" s="46">
        <v>249144</v>
      </c>
      <c r="F11" s="47">
        <v>18.3</v>
      </c>
      <c r="G11" s="44">
        <v>5.4</v>
      </c>
      <c r="H11" s="48">
        <v>1362299</v>
      </c>
      <c r="I11" s="44">
        <v>2.2999999999999998</v>
      </c>
    </row>
    <row r="12" spans="1:9" ht="14.25" thickBot="1" x14ac:dyDescent="0.25">
      <c r="A12" s="43">
        <v>2014</v>
      </c>
      <c r="B12" s="35">
        <v>1073757</v>
      </c>
      <c r="C12" s="44">
        <v>81.8</v>
      </c>
      <c r="D12" s="45">
        <v>1.9</v>
      </c>
      <c r="E12" s="46">
        <v>239419</v>
      </c>
      <c r="F12" s="47">
        <v>18.2</v>
      </c>
      <c r="G12" s="44">
        <v>4.8</v>
      </c>
      <c r="H12" s="48">
        <v>1313176</v>
      </c>
      <c r="I12" s="44">
        <v>2.2000000000000002</v>
      </c>
    </row>
    <row r="13" spans="1:9" ht="14.25" thickBot="1" x14ac:dyDescent="0.25">
      <c r="A13" s="43">
        <v>2015</v>
      </c>
      <c r="B13" s="35">
        <v>1081744</v>
      </c>
      <c r="C13" s="44">
        <v>84.2</v>
      </c>
      <c r="D13" s="45">
        <v>1.9</v>
      </c>
      <c r="E13" s="46">
        <v>202457</v>
      </c>
      <c r="F13" s="47">
        <v>15.8</v>
      </c>
      <c r="G13" s="44">
        <v>4</v>
      </c>
      <c r="H13" s="48">
        <v>1284201</v>
      </c>
      <c r="I13" s="44">
        <v>2.1</v>
      </c>
    </row>
    <row r="14" spans="1:9" ht="14.25" thickBot="1" x14ac:dyDescent="0.25">
      <c r="A14" s="43">
        <v>2016</v>
      </c>
      <c r="B14" s="35">
        <v>1101791</v>
      </c>
      <c r="C14" s="44">
        <v>82.8</v>
      </c>
      <c r="D14" s="45">
        <v>2</v>
      </c>
      <c r="E14" s="46">
        <v>229589</v>
      </c>
      <c r="F14" s="47">
        <v>17.2</v>
      </c>
      <c r="G14" s="44">
        <v>4.5999999999999996</v>
      </c>
      <c r="H14" s="48">
        <v>1331380</v>
      </c>
      <c r="I14" s="44">
        <v>2.2000000000000002</v>
      </c>
    </row>
    <row r="15" spans="1:9" ht="14.25" thickBot="1" x14ac:dyDescent="0.25">
      <c r="A15" s="37">
        <v>2017</v>
      </c>
      <c r="B15" s="38">
        <v>1101319</v>
      </c>
      <c r="C15" s="39">
        <v>82.5</v>
      </c>
      <c r="D15" s="39">
        <v>2</v>
      </c>
      <c r="E15" s="38">
        <v>233203</v>
      </c>
      <c r="F15" s="39">
        <v>17.5</v>
      </c>
      <c r="G15" s="39">
        <v>4.5999999999999996</v>
      </c>
      <c r="H15" s="38">
        <v>1334522</v>
      </c>
      <c r="I15" s="39">
        <v>2.2000000000000002</v>
      </c>
    </row>
  </sheetData>
  <mergeCells count="5">
    <mergeCell ref="A3:A4"/>
    <mergeCell ref="B3:D3"/>
    <mergeCell ref="E3:G3"/>
    <mergeCell ref="H3:H4"/>
    <mergeCell ref="I3:I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/>
  </sheetViews>
  <sheetFormatPr defaultRowHeight="12.75" x14ac:dyDescent="0.2"/>
  <sheetData>
    <row r="1" spans="1:7" x14ac:dyDescent="0.2">
      <c r="A1" s="40" t="s">
        <v>280</v>
      </c>
    </row>
    <row r="2" spans="1:7" ht="13.5" thickBot="1" x14ac:dyDescent="0.25">
      <c r="A2" s="42" t="s">
        <v>281</v>
      </c>
    </row>
    <row r="3" spans="1:7" ht="26.25" customHeight="1" thickBot="1" x14ac:dyDescent="0.25">
      <c r="A3" s="98" t="s">
        <v>11</v>
      </c>
      <c r="B3" s="95" t="s">
        <v>12</v>
      </c>
      <c r="C3" s="95"/>
      <c r="D3" s="95"/>
      <c r="E3" s="95"/>
      <c r="F3" s="95"/>
      <c r="G3" s="95"/>
    </row>
    <row r="4" spans="1:7" ht="14.25" thickBot="1" x14ac:dyDescent="0.25">
      <c r="A4" s="99"/>
      <c r="B4" s="47" t="s">
        <v>282</v>
      </c>
      <c r="C4" s="47" t="s">
        <v>283</v>
      </c>
      <c r="D4" s="47" t="s">
        <v>13</v>
      </c>
      <c r="E4" s="47" t="s">
        <v>14</v>
      </c>
      <c r="F4" s="47" t="s">
        <v>15</v>
      </c>
      <c r="G4" s="49" t="s">
        <v>16</v>
      </c>
    </row>
    <row r="5" spans="1:7" ht="14.25" thickBot="1" x14ac:dyDescent="0.25">
      <c r="A5" s="50" t="s">
        <v>282</v>
      </c>
      <c r="B5" s="48">
        <v>25478</v>
      </c>
      <c r="C5" s="51">
        <v>16872</v>
      </c>
      <c r="D5" s="48">
        <v>11989</v>
      </c>
      <c r="E5" s="51">
        <v>13676</v>
      </c>
      <c r="F5" s="48">
        <v>8089</v>
      </c>
      <c r="G5" s="51">
        <v>76104</v>
      </c>
    </row>
    <row r="6" spans="1:7" ht="14.25" thickBot="1" x14ac:dyDescent="0.25">
      <c r="A6" s="50" t="s">
        <v>283</v>
      </c>
      <c r="B6" s="48">
        <v>15832</v>
      </c>
      <c r="C6" s="51">
        <v>14814</v>
      </c>
      <c r="D6" s="48">
        <v>9408</v>
      </c>
      <c r="E6" s="51">
        <v>9899</v>
      </c>
      <c r="F6" s="48">
        <v>4226</v>
      </c>
      <c r="G6" s="51">
        <v>54179</v>
      </c>
    </row>
    <row r="7" spans="1:7" ht="14.25" thickBot="1" x14ac:dyDescent="0.25">
      <c r="A7" s="50" t="s">
        <v>13</v>
      </c>
      <c r="B7" s="48">
        <v>15560</v>
      </c>
      <c r="C7" s="51">
        <v>13047</v>
      </c>
      <c r="D7" s="48">
        <v>14102</v>
      </c>
      <c r="E7" s="51">
        <v>15367</v>
      </c>
      <c r="F7" s="48">
        <v>4519</v>
      </c>
      <c r="G7" s="51">
        <v>62595</v>
      </c>
    </row>
    <row r="8" spans="1:7" ht="14.25" thickBot="1" x14ac:dyDescent="0.25">
      <c r="A8" s="50" t="s">
        <v>14</v>
      </c>
      <c r="B8" s="48">
        <v>27912</v>
      </c>
      <c r="C8" s="51">
        <v>22732</v>
      </c>
      <c r="D8" s="48">
        <v>26549</v>
      </c>
      <c r="E8" s="51">
        <v>13226</v>
      </c>
      <c r="F8" s="48">
        <v>3167</v>
      </c>
      <c r="G8" s="51">
        <v>93586</v>
      </c>
    </row>
    <row r="9" spans="1:7" ht="14.25" thickBot="1" x14ac:dyDescent="0.25">
      <c r="A9" s="50" t="s">
        <v>15</v>
      </c>
      <c r="B9" s="48">
        <v>15256</v>
      </c>
      <c r="C9" s="51">
        <v>9587</v>
      </c>
      <c r="D9" s="48">
        <v>7676</v>
      </c>
      <c r="E9" s="51">
        <v>3375</v>
      </c>
      <c r="F9" s="47">
        <v>509</v>
      </c>
      <c r="G9" s="51">
        <v>36403</v>
      </c>
    </row>
    <row r="10" spans="1:7" ht="14.25" thickBot="1" x14ac:dyDescent="0.25">
      <c r="A10" s="52" t="s">
        <v>16</v>
      </c>
      <c r="B10" s="53">
        <v>100038</v>
      </c>
      <c r="C10" s="53">
        <v>77052</v>
      </c>
      <c r="D10" s="53">
        <v>69724</v>
      </c>
      <c r="E10" s="53">
        <v>55543</v>
      </c>
      <c r="F10" s="53">
        <v>20510</v>
      </c>
      <c r="G10" s="53">
        <v>322867</v>
      </c>
    </row>
    <row r="11" spans="1:7" ht="14.25" thickBot="1" x14ac:dyDescent="0.25">
      <c r="A11" s="100" t="s">
        <v>19</v>
      </c>
      <c r="B11" s="100"/>
      <c r="C11" s="100"/>
      <c r="D11" s="100"/>
      <c r="E11" s="100"/>
      <c r="F11" s="100"/>
      <c r="G11" s="100"/>
    </row>
    <row r="12" spans="1:7" ht="26.25" customHeight="1" thickBot="1" x14ac:dyDescent="0.25">
      <c r="A12" s="98" t="s">
        <v>11</v>
      </c>
      <c r="B12" s="95" t="s">
        <v>12</v>
      </c>
      <c r="C12" s="95"/>
      <c r="D12" s="95"/>
      <c r="E12" s="95"/>
      <c r="F12" s="95"/>
      <c r="G12" s="95"/>
    </row>
    <row r="13" spans="1:7" ht="14.25" thickBot="1" x14ac:dyDescent="0.25">
      <c r="A13" s="99"/>
      <c r="B13" s="47" t="s">
        <v>282</v>
      </c>
      <c r="C13" s="47" t="s">
        <v>283</v>
      </c>
      <c r="D13" s="47" t="s">
        <v>13</v>
      </c>
      <c r="E13" s="47" t="s">
        <v>14</v>
      </c>
      <c r="F13" s="47" t="s">
        <v>15</v>
      </c>
      <c r="G13" s="49" t="s">
        <v>16</v>
      </c>
    </row>
    <row r="14" spans="1:7" ht="14.25" thickBot="1" x14ac:dyDescent="0.25">
      <c r="A14" s="50" t="s">
        <v>282</v>
      </c>
      <c r="B14" s="47">
        <v>7.9</v>
      </c>
      <c r="C14" s="36">
        <v>5.2</v>
      </c>
      <c r="D14" s="47">
        <v>3.7</v>
      </c>
      <c r="E14" s="36">
        <v>4.2</v>
      </c>
      <c r="F14" s="47">
        <v>2.5</v>
      </c>
      <c r="G14" s="36">
        <v>23.6</v>
      </c>
    </row>
    <row r="15" spans="1:7" ht="14.25" thickBot="1" x14ac:dyDescent="0.25">
      <c r="A15" s="50" t="s">
        <v>283</v>
      </c>
      <c r="B15" s="47">
        <v>4.9000000000000004</v>
      </c>
      <c r="C15" s="36">
        <v>4.5999999999999996</v>
      </c>
      <c r="D15" s="47">
        <v>2.9</v>
      </c>
      <c r="E15" s="36">
        <v>3.1</v>
      </c>
      <c r="F15" s="47">
        <v>1.3</v>
      </c>
      <c r="G15" s="36">
        <v>16.8</v>
      </c>
    </row>
    <row r="16" spans="1:7" ht="14.25" thickBot="1" x14ac:dyDescent="0.25">
      <c r="A16" s="50" t="s">
        <v>13</v>
      </c>
      <c r="B16" s="47">
        <v>4.8</v>
      </c>
      <c r="C16" s="36">
        <v>4</v>
      </c>
      <c r="D16" s="47">
        <v>4.4000000000000004</v>
      </c>
      <c r="E16" s="36">
        <v>4.8</v>
      </c>
      <c r="F16" s="47">
        <v>1.4</v>
      </c>
      <c r="G16" s="36">
        <v>19.399999999999999</v>
      </c>
    </row>
    <row r="17" spans="1:7" ht="14.25" thickBot="1" x14ac:dyDescent="0.25">
      <c r="A17" s="50" t="s">
        <v>14</v>
      </c>
      <c r="B17" s="47">
        <v>8.6</v>
      </c>
      <c r="C17" s="36">
        <v>7</v>
      </c>
      <c r="D17" s="47">
        <v>8.1999999999999993</v>
      </c>
      <c r="E17" s="36">
        <v>4.0999999999999996</v>
      </c>
      <c r="F17" s="47">
        <v>1</v>
      </c>
      <c r="G17" s="36">
        <v>29</v>
      </c>
    </row>
    <row r="18" spans="1:7" ht="14.25" thickBot="1" x14ac:dyDescent="0.25">
      <c r="A18" s="50" t="s">
        <v>15</v>
      </c>
      <c r="B18" s="47">
        <v>4.7</v>
      </c>
      <c r="C18" s="36">
        <v>3</v>
      </c>
      <c r="D18" s="47">
        <v>2.4</v>
      </c>
      <c r="E18" s="36">
        <v>1</v>
      </c>
      <c r="F18" s="47">
        <v>0.2</v>
      </c>
      <c r="G18" s="36">
        <v>11.3</v>
      </c>
    </row>
    <row r="19" spans="1:7" ht="14.25" thickBot="1" x14ac:dyDescent="0.25">
      <c r="A19" s="52" t="s">
        <v>16</v>
      </c>
      <c r="B19" s="49">
        <v>31</v>
      </c>
      <c r="C19" s="49">
        <v>23.9</v>
      </c>
      <c r="D19" s="49">
        <v>21.6</v>
      </c>
      <c r="E19" s="49">
        <v>17.2</v>
      </c>
      <c r="F19" s="49">
        <v>6.4</v>
      </c>
      <c r="G19" s="49">
        <v>100</v>
      </c>
    </row>
    <row r="20" spans="1:7" ht="15.75" x14ac:dyDescent="0.2">
      <c r="A20" s="54"/>
    </row>
  </sheetData>
  <mergeCells count="5">
    <mergeCell ref="A3:A4"/>
    <mergeCell ref="B3:G3"/>
    <mergeCell ref="A11:G11"/>
    <mergeCell ref="A12:A13"/>
    <mergeCell ref="B12:G1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2.75" x14ac:dyDescent="0.2"/>
  <cols>
    <col min="1" max="1" width="14" customWidth="1"/>
  </cols>
  <sheetData>
    <row r="1" spans="1:6" x14ac:dyDescent="0.2">
      <c r="A1" s="66" t="s">
        <v>284</v>
      </c>
    </row>
    <row r="2" spans="1:6" ht="13.5" thickBot="1" x14ac:dyDescent="0.25">
      <c r="A2" s="42" t="s">
        <v>285</v>
      </c>
    </row>
    <row r="3" spans="1:6" ht="66.75" customHeight="1" thickBot="1" x14ac:dyDescent="0.25">
      <c r="A3" s="101" t="s">
        <v>286</v>
      </c>
      <c r="B3" s="103" t="s">
        <v>287</v>
      </c>
      <c r="C3" s="103"/>
      <c r="D3" s="91" t="s">
        <v>16</v>
      </c>
      <c r="E3" s="101" t="s">
        <v>288</v>
      </c>
      <c r="F3" s="101" t="s">
        <v>289</v>
      </c>
    </row>
    <row r="4" spans="1:6" ht="14.25" thickBot="1" x14ac:dyDescent="0.25">
      <c r="A4" s="102"/>
      <c r="B4" s="55" t="s">
        <v>63</v>
      </c>
      <c r="C4" s="55" t="s">
        <v>64</v>
      </c>
      <c r="D4" s="92"/>
      <c r="E4" s="102"/>
      <c r="F4" s="102"/>
    </row>
    <row r="5" spans="1:6" ht="14.25" thickBot="1" x14ac:dyDescent="0.25">
      <c r="A5" s="56" t="s">
        <v>87</v>
      </c>
      <c r="B5" s="57">
        <v>16905</v>
      </c>
      <c r="C5" s="58">
        <v>26580</v>
      </c>
      <c r="D5" s="57">
        <v>43485</v>
      </c>
      <c r="E5" s="47">
        <v>14.4</v>
      </c>
      <c r="F5" s="44">
        <v>-3.9</v>
      </c>
    </row>
    <row r="6" spans="1:6" ht="14.25" thickBot="1" x14ac:dyDescent="0.25">
      <c r="A6" s="56" t="s">
        <v>100</v>
      </c>
      <c r="B6" s="57">
        <v>16922</v>
      </c>
      <c r="C6" s="58">
        <v>6416</v>
      </c>
      <c r="D6" s="57">
        <v>23338</v>
      </c>
      <c r="E6" s="47">
        <v>7.8</v>
      </c>
      <c r="F6" s="44">
        <v>58.4</v>
      </c>
    </row>
    <row r="7" spans="1:6" ht="14.25" thickBot="1" x14ac:dyDescent="0.25">
      <c r="A7" s="56" t="s">
        <v>101</v>
      </c>
      <c r="B7" s="57">
        <v>7092</v>
      </c>
      <c r="C7" s="58">
        <v>8598</v>
      </c>
      <c r="D7" s="57">
        <v>15690</v>
      </c>
      <c r="E7" s="47">
        <v>5.2</v>
      </c>
      <c r="F7" s="44">
        <v>7.1</v>
      </c>
    </row>
    <row r="8" spans="1:6" ht="14.25" thickBot="1" x14ac:dyDescent="0.25">
      <c r="A8" s="56" t="s">
        <v>102</v>
      </c>
      <c r="B8" s="57">
        <v>7896</v>
      </c>
      <c r="C8" s="58">
        <v>7790</v>
      </c>
      <c r="D8" s="57">
        <v>15686</v>
      </c>
      <c r="E8" s="47">
        <v>5.2</v>
      </c>
      <c r="F8" s="44">
        <v>49.5</v>
      </c>
    </row>
    <row r="9" spans="1:6" ht="14.25" thickBot="1" x14ac:dyDescent="0.25">
      <c r="A9" s="56" t="s">
        <v>103</v>
      </c>
      <c r="B9" s="57">
        <v>7201</v>
      </c>
      <c r="C9" s="58">
        <v>8184</v>
      </c>
      <c r="D9" s="57">
        <v>15385</v>
      </c>
      <c r="E9" s="47">
        <v>5.0999999999999996</v>
      </c>
      <c r="F9" s="44">
        <v>18.7</v>
      </c>
    </row>
    <row r="10" spans="1:6" ht="14.25" thickBot="1" x14ac:dyDescent="0.25">
      <c r="A10" s="56" t="s">
        <v>104</v>
      </c>
      <c r="B10" s="57">
        <v>12102</v>
      </c>
      <c r="C10" s="58">
        <v>2876</v>
      </c>
      <c r="D10" s="57">
        <v>14978</v>
      </c>
      <c r="E10" s="47">
        <v>5</v>
      </c>
      <c r="F10" s="44">
        <v>1.6</v>
      </c>
    </row>
    <row r="11" spans="1:6" ht="14.25" thickBot="1" x14ac:dyDescent="0.25">
      <c r="A11" s="56" t="s">
        <v>105</v>
      </c>
      <c r="B11" s="57">
        <v>11919</v>
      </c>
      <c r="C11" s="58">
        <v>2632</v>
      </c>
      <c r="D11" s="57">
        <v>14551</v>
      </c>
      <c r="E11" s="47">
        <v>4.8</v>
      </c>
      <c r="F11" s="44">
        <v>35.6</v>
      </c>
    </row>
    <row r="12" spans="1:6" ht="14.25" thickBot="1" x14ac:dyDescent="0.25">
      <c r="A12" s="56" t="s">
        <v>106</v>
      </c>
      <c r="B12" s="57">
        <v>5299</v>
      </c>
      <c r="C12" s="58">
        <v>5954</v>
      </c>
      <c r="D12" s="57">
        <v>11253</v>
      </c>
      <c r="E12" s="47">
        <v>3.7</v>
      </c>
      <c r="F12" s="44">
        <v>-9</v>
      </c>
    </row>
    <row r="13" spans="1:6" ht="14.25" thickBot="1" x14ac:dyDescent="0.25">
      <c r="A13" s="56" t="s">
        <v>107</v>
      </c>
      <c r="B13" s="57">
        <v>9068</v>
      </c>
      <c r="C13" s="58">
        <v>1794</v>
      </c>
      <c r="D13" s="57">
        <v>10862</v>
      </c>
      <c r="E13" s="47">
        <v>3.6</v>
      </c>
      <c r="F13" s="44">
        <v>27.4</v>
      </c>
    </row>
    <row r="14" spans="1:6" ht="14.25" thickBot="1" x14ac:dyDescent="0.25">
      <c r="A14" s="56" t="s">
        <v>108</v>
      </c>
      <c r="B14" s="57">
        <v>8513</v>
      </c>
      <c r="C14" s="59">
        <v>175</v>
      </c>
      <c r="D14" s="57">
        <v>8688</v>
      </c>
      <c r="E14" s="47">
        <v>2.9</v>
      </c>
      <c r="F14" s="44">
        <v>31.2</v>
      </c>
    </row>
    <row r="15" spans="1:6" ht="14.25" thickBot="1" x14ac:dyDescent="0.25">
      <c r="A15" s="56" t="s">
        <v>109</v>
      </c>
      <c r="B15" s="57">
        <v>2428</v>
      </c>
      <c r="C15" s="58">
        <v>5434</v>
      </c>
      <c r="D15" s="57">
        <v>7862</v>
      </c>
      <c r="E15" s="47">
        <v>2.6</v>
      </c>
      <c r="F15" s="44">
        <v>-10</v>
      </c>
    </row>
    <row r="16" spans="1:6" ht="14.25" thickBot="1" x14ac:dyDescent="0.25">
      <c r="A16" s="56" t="s">
        <v>110</v>
      </c>
      <c r="B16" s="57">
        <v>4406</v>
      </c>
      <c r="C16" s="58">
        <v>3317</v>
      </c>
      <c r="D16" s="57">
        <v>7723</v>
      </c>
      <c r="E16" s="47">
        <v>2.6</v>
      </c>
      <c r="F16" s="44">
        <v>-22.6</v>
      </c>
    </row>
    <row r="17" spans="1:6" ht="14.25" thickBot="1" x14ac:dyDescent="0.25">
      <c r="A17" s="56" t="s">
        <v>111</v>
      </c>
      <c r="B17" s="57">
        <v>4585</v>
      </c>
      <c r="C17" s="59">
        <v>3124</v>
      </c>
      <c r="D17" s="57">
        <v>7709</v>
      </c>
      <c r="E17" s="47">
        <v>2.6</v>
      </c>
      <c r="F17" s="44">
        <v>16.3</v>
      </c>
    </row>
    <row r="18" spans="1:6" ht="14.25" thickBot="1" x14ac:dyDescent="0.25">
      <c r="A18" s="56" t="s">
        <v>112</v>
      </c>
      <c r="B18" s="57">
        <v>6639</v>
      </c>
      <c r="C18" s="59">
        <v>171</v>
      </c>
      <c r="D18" s="57">
        <v>6810</v>
      </c>
      <c r="E18" s="47">
        <v>2.2999999999999998</v>
      </c>
      <c r="F18" s="44">
        <v>30.7</v>
      </c>
    </row>
    <row r="19" spans="1:6" ht="16.5" customHeight="1" thickBot="1" x14ac:dyDescent="0.25">
      <c r="A19" s="56" t="s">
        <v>114</v>
      </c>
      <c r="B19" s="57">
        <v>5605</v>
      </c>
      <c r="C19" s="59">
        <v>923</v>
      </c>
      <c r="D19" s="57">
        <v>6528</v>
      </c>
      <c r="E19" s="47">
        <v>2.2000000000000002</v>
      </c>
      <c r="F19" s="44">
        <v>84.6</v>
      </c>
    </row>
    <row r="20" spans="1:6" ht="14.25" thickBot="1" x14ac:dyDescent="0.25">
      <c r="A20" s="56" t="s">
        <v>290</v>
      </c>
      <c r="B20" s="57">
        <v>49308</v>
      </c>
      <c r="C20" s="60">
        <v>41215</v>
      </c>
      <c r="D20" s="57">
        <v>90523</v>
      </c>
      <c r="E20" s="61">
        <v>30.1</v>
      </c>
      <c r="F20" s="62">
        <v>16.399999999999999</v>
      </c>
    </row>
    <row r="21" spans="1:6" ht="14.25" thickBot="1" x14ac:dyDescent="0.25">
      <c r="A21" s="63" t="s">
        <v>16</v>
      </c>
      <c r="B21" s="64">
        <v>175888</v>
      </c>
      <c r="C21" s="64">
        <v>125183</v>
      </c>
      <c r="D21" s="64">
        <v>301071</v>
      </c>
      <c r="E21" s="39">
        <v>100</v>
      </c>
      <c r="F21" s="39">
        <v>14.5</v>
      </c>
    </row>
    <row r="22" spans="1:6" x14ac:dyDescent="0.2">
      <c r="A22" s="65"/>
    </row>
  </sheetData>
  <mergeCells count="5">
    <mergeCell ref="A3:A4"/>
    <mergeCell ref="B3:C3"/>
    <mergeCell ref="D3:D4"/>
    <mergeCell ref="E3:E4"/>
    <mergeCell ref="F3:F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/>
  </sheetViews>
  <sheetFormatPr defaultRowHeight="12.75" x14ac:dyDescent="0.2"/>
  <cols>
    <col min="1" max="1" width="13.140625" customWidth="1"/>
    <col min="5" max="5" width="14.5703125" customWidth="1"/>
    <col min="10" max="10" width="11.5703125" bestFit="1" customWidth="1"/>
  </cols>
  <sheetData>
    <row r="1" spans="1:8" x14ac:dyDescent="0.2">
      <c r="A1" s="40" t="s">
        <v>291</v>
      </c>
    </row>
    <row r="2" spans="1:8" ht="13.5" thickBot="1" x14ac:dyDescent="0.25">
      <c r="A2" s="42" t="s">
        <v>292</v>
      </c>
    </row>
    <row r="3" spans="1:8" ht="27" x14ac:dyDescent="0.2">
      <c r="A3" s="67" t="s">
        <v>293</v>
      </c>
      <c r="B3" s="101" t="s">
        <v>294</v>
      </c>
      <c r="C3" s="101" t="s">
        <v>295</v>
      </c>
      <c r="D3" s="101" t="s">
        <v>296</v>
      </c>
      <c r="E3" s="67" t="s">
        <v>293</v>
      </c>
      <c r="F3" s="101" t="s">
        <v>294</v>
      </c>
      <c r="G3" s="101" t="s">
        <v>295</v>
      </c>
      <c r="H3" s="101" t="s">
        <v>296</v>
      </c>
    </row>
    <row r="4" spans="1:8" ht="14.25" thickBot="1" x14ac:dyDescent="0.25">
      <c r="A4" s="68" t="s">
        <v>297</v>
      </c>
      <c r="B4" s="102"/>
      <c r="C4" s="102"/>
      <c r="D4" s="102"/>
      <c r="E4" s="68" t="s">
        <v>297</v>
      </c>
      <c r="F4" s="102"/>
      <c r="G4" s="102"/>
      <c r="H4" s="102"/>
    </row>
    <row r="5" spans="1:8" ht="14.25" thickBot="1" x14ac:dyDescent="0.25">
      <c r="A5" s="69" t="s">
        <v>83</v>
      </c>
      <c r="B5" s="70">
        <v>20593</v>
      </c>
      <c r="C5" s="60">
        <v>4080</v>
      </c>
      <c r="D5" s="70">
        <v>-16513</v>
      </c>
      <c r="E5" s="69" t="s">
        <v>80</v>
      </c>
      <c r="F5" s="70">
        <v>1769</v>
      </c>
      <c r="G5" s="61">
        <v>478</v>
      </c>
      <c r="H5" s="70">
        <v>-1291</v>
      </c>
    </row>
    <row r="6" spans="1:8" ht="14.25" thickBot="1" x14ac:dyDescent="0.25">
      <c r="A6" s="69" t="s">
        <v>98</v>
      </c>
      <c r="B6" s="70">
        <v>18524</v>
      </c>
      <c r="C6" s="60">
        <v>4732</v>
      </c>
      <c r="D6" s="70">
        <v>-13792</v>
      </c>
      <c r="E6" s="69" t="s">
        <v>96</v>
      </c>
      <c r="F6" s="70">
        <v>1614</v>
      </c>
      <c r="G6" s="61">
        <v>108</v>
      </c>
      <c r="H6" s="70">
        <v>-1506</v>
      </c>
    </row>
    <row r="7" spans="1:8" ht="14.25" thickBot="1" x14ac:dyDescent="0.25">
      <c r="A7" s="69" t="s">
        <v>90</v>
      </c>
      <c r="B7" s="70">
        <v>12422</v>
      </c>
      <c r="C7" s="60">
        <v>2086</v>
      </c>
      <c r="D7" s="70">
        <v>-10336</v>
      </c>
      <c r="E7" s="69" t="s">
        <v>118</v>
      </c>
      <c r="F7" s="70">
        <v>1516</v>
      </c>
      <c r="G7" s="61">
        <v>301</v>
      </c>
      <c r="H7" s="70">
        <v>-1215</v>
      </c>
    </row>
    <row r="8" spans="1:8" ht="14.25" thickBot="1" x14ac:dyDescent="0.25">
      <c r="A8" s="69" t="s">
        <v>73</v>
      </c>
      <c r="B8" s="70">
        <v>10498</v>
      </c>
      <c r="C8" s="60">
        <v>3663</v>
      </c>
      <c r="D8" s="70">
        <v>-6835</v>
      </c>
      <c r="E8" s="69" t="s">
        <v>69</v>
      </c>
      <c r="F8" s="70">
        <v>1089</v>
      </c>
      <c r="G8" s="61">
        <v>176</v>
      </c>
      <c r="H8" s="71">
        <v>-913</v>
      </c>
    </row>
    <row r="9" spans="1:8" ht="14.25" thickBot="1" x14ac:dyDescent="0.25">
      <c r="A9" s="69" t="s">
        <v>84</v>
      </c>
      <c r="B9" s="70">
        <v>7165</v>
      </c>
      <c r="C9" s="60">
        <v>1276</v>
      </c>
      <c r="D9" s="70">
        <v>-5889</v>
      </c>
      <c r="E9" s="69" t="s">
        <v>68</v>
      </c>
      <c r="F9" s="70">
        <v>1057</v>
      </c>
      <c r="G9" s="61">
        <v>272</v>
      </c>
      <c r="H9" s="71">
        <v>-785</v>
      </c>
    </row>
    <row r="10" spans="1:8" ht="14.25" thickBot="1" x14ac:dyDescent="0.25">
      <c r="A10" s="69" t="s">
        <v>102</v>
      </c>
      <c r="B10" s="70">
        <v>6881</v>
      </c>
      <c r="C10" s="60">
        <v>4529</v>
      </c>
      <c r="D10" s="70">
        <v>-2352</v>
      </c>
      <c r="E10" s="69" t="s">
        <v>120</v>
      </c>
      <c r="F10" s="70">
        <v>1017</v>
      </c>
      <c r="G10" s="61">
        <v>554</v>
      </c>
      <c r="H10" s="71">
        <v>-463</v>
      </c>
    </row>
    <row r="11" spans="1:8" ht="16.5" customHeight="1" thickBot="1" x14ac:dyDescent="0.25">
      <c r="A11" s="69" t="s">
        <v>115</v>
      </c>
      <c r="B11" s="70">
        <v>5486</v>
      </c>
      <c r="C11" s="60">
        <v>2134</v>
      </c>
      <c r="D11" s="70">
        <v>-3352</v>
      </c>
      <c r="E11" s="69" t="s">
        <v>117</v>
      </c>
      <c r="F11" s="71">
        <v>857</v>
      </c>
      <c r="G11" s="61">
        <v>980</v>
      </c>
      <c r="H11" s="71">
        <v>123</v>
      </c>
    </row>
    <row r="12" spans="1:8" ht="14.25" thickBot="1" x14ac:dyDescent="0.25">
      <c r="A12" s="69" t="s">
        <v>81</v>
      </c>
      <c r="B12" s="70">
        <v>2422</v>
      </c>
      <c r="C12" s="61">
        <v>725</v>
      </c>
      <c r="D12" s="70">
        <v>-1697</v>
      </c>
      <c r="E12" s="69" t="s">
        <v>74</v>
      </c>
      <c r="F12" s="71">
        <v>787</v>
      </c>
      <c r="G12" s="61">
        <v>137</v>
      </c>
      <c r="H12" s="71">
        <v>-650</v>
      </c>
    </row>
    <row r="13" spans="1:8" ht="14.25" thickBot="1" x14ac:dyDescent="0.25">
      <c r="A13" s="69" t="s">
        <v>119</v>
      </c>
      <c r="B13" s="70">
        <v>2395</v>
      </c>
      <c r="C13" s="61">
        <v>637</v>
      </c>
      <c r="D13" s="70">
        <v>-1758</v>
      </c>
      <c r="E13" s="69" t="s">
        <v>106</v>
      </c>
      <c r="F13" s="71">
        <v>745</v>
      </c>
      <c r="G13" s="61">
        <v>801</v>
      </c>
      <c r="H13" s="71">
        <v>56</v>
      </c>
    </row>
    <row r="14" spans="1:8" ht="14.25" thickBot="1" x14ac:dyDescent="0.25">
      <c r="A14" s="69" t="s">
        <v>72</v>
      </c>
      <c r="B14" s="70">
        <v>2361</v>
      </c>
      <c r="C14" s="61">
        <v>365</v>
      </c>
      <c r="D14" s="70">
        <v>-1996</v>
      </c>
      <c r="E14" s="69" t="s">
        <v>87</v>
      </c>
      <c r="F14" s="71">
        <v>707</v>
      </c>
      <c r="G14" s="61">
        <v>900</v>
      </c>
      <c r="H14" s="71">
        <v>193</v>
      </c>
    </row>
    <row r="15" spans="1:8" ht="14.25" thickBot="1" x14ac:dyDescent="0.25">
      <c r="A15" s="69" t="s">
        <v>76</v>
      </c>
      <c r="B15" s="70">
        <v>2005</v>
      </c>
      <c r="C15" s="61">
        <v>410</v>
      </c>
      <c r="D15" s="70">
        <v>-1595</v>
      </c>
      <c r="E15" s="72" t="s">
        <v>290</v>
      </c>
      <c r="F15" s="73">
        <v>12649</v>
      </c>
      <c r="G15" s="74">
        <v>13025</v>
      </c>
      <c r="H15" s="75">
        <v>376</v>
      </c>
    </row>
    <row r="16" spans="1:8" ht="14.25" thickBot="1" x14ac:dyDescent="0.25">
      <c r="A16" s="76" t="s">
        <v>16</v>
      </c>
      <c r="B16" s="76"/>
      <c r="C16" s="76"/>
      <c r="D16" s="76"/>
      <c r="E16" s="76"/>
      <c r="F16" s="77">
        <v>114559</v>
      </c>
      <c r="G16" s="77">
        <v>42369</v>
      </c>
      <c r="H16" s="77">
        <v>-72190</v>
      </c>
    </row>
  </sheetData>
  <mergeCells count="6">
    <mergeCell ref="H3:H4"/>
    <mergeCell ref="B3:B4"/>
    <mergeCell ref="C3:C4"/>
    <mergeCell ref="D3:D4"/>
    <mergeCell ref="F3:F4"/>
    <mergeCell ref="G3:G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/>
  </sheetViews>
  <sheetFormatPr defaultRowHeight="12.75" x14ac:dyDescent="0.2"/>
  <cols>
    <col min="1" max="1" width="14" customWidth="1"/>
    <col min="6" max="6" width="17.28515625" customWidth="1"/>
  </cols>
  <sheetData>
    <row r="1" spans="1:10" x14ac:dyDescent="0.2">
      <c r="A1" s="40" t="s">
        <v>298</v>
      </c>
    </row>
    <row r="2" spans="1:10" ht="13.5" thickBot="1" x14ac:dyDescent="0.25">
      <c r="A2" s="78" t="s">
        <v>299</v>
      </c>
    </row>
    <row r="3" spans="1:10" ht="19.5" customHeight="1" thickBot="1" x14ac:dyDescent="0.25">
      <c r="A3" s="67" t="s">
        <v>300</v>
      </c>
      <c r="B3" s="104" t="s">
        <v>301</v>
      </c>
      <c r="C3" s="104"/>
      <c r="D3" s="104"/>
      <c r="E3" s="104"/>
      <c r="F3" s="79" t="s">
        <v>302</v>
      </c>
      <c r="G3" s="104" t="s">
        <v>303</v>
      </c>
      <c r="H3" s="104"/>
      <c r="I3" s="104"/>
      <c r="J3" s="104"/>
    </row>
    <row r="4" spans="1:10" ht="19.5" customHeight="1" thickBot="1" x14ac:dyDescent="0.25">
      <c r="A4" s="80" t="s">
        <v>297</v>
      </c>
      <c r="B4" s="49" t="s">
        <v>16</v>
      </c>
      <c r="C4" s="81" t="s">
        <v>304</v>
      </c>
      <c r="D4" s="82" t="s">
        <v>305</v>
      </c>
      <c r="E4" s="81" t="s">
        <v>306</v>
      </c>
      <c r="F4" s="83" t="s">
        <v>307</v>
      </c>
      <c r="G4" s="49" t="s">
        <v>16</v>
      </c>
      <c r="H4" s="81" t="s">
        <v>304</v>
      </c>
      <c r="I4" s="82" t="s">
        <v>305</v>
      </c>
      <c r="J4" s="81" t="s">
        <v>306</v>
      </c>
    </row>
    <row r="5" spans="1:10" ht="14.25" thickBot="1" x14ac:dyDescent="0.25">
      <c r="A5" s="69" t="s">
        <v>83</v>
      </c>
      <c r="B5" s="84">
        <v>13794</v>
      </c>
      <c r="C5" s="60">
        <v>9511</v>
      </c>
      <c r="D5" s="84">
        <v>4283</v>
      </c>
      <c r="E5" s="61">
        <v>31</v>
      </c>
      <c r="F5" s="85" t="s">
        <v>98</v>
      </c>
      <c r="G5" s="60">
        <v>3461</v>
      </c>
      <c r="H5" s="60">
        <v>2303</v>
      </c>
      <c r="I5" s="85">
        <v>1158</v>
      </c>
      <c r="J5" s="61">
        <v>33.5</v>
      </c>
    </row>
    <row r="6" spans="1:10" ht="14.25" thickBot="1" x14ac:dyDescent="0.25">
      <c r="A6" s="69" t="s">
        <v>98</v>
      </c>
      <c r="B6" s="84">
        <v>12329</v>
      </c>
      <c r="C6" s="60">
        <v>9070</v>
      </c>
      <c r="D6" s="84">
        <v>3259</v>
      </c>
      <c r="E6" s="61">
        <v>26.4</v>
      </c>
      <c r="F6" s="85" t="s">
        <v>102</v>
      </c>
      <c r="G6" s="60">
        <v>3158</v>
      </c>
      <c r="H6" s="60">
        <v>1864</v>
      </c>
      <c r="I6" s="84">
        <v>1294</v>
      </c>
      <c r="J6" s="61">
        <v>41</v>
      </c>
    </row>
    <row r="7" spans="1:10" ht="14.25" thickBot="1" x14ac:dyDescent="0.25">
      <c r="A7" s="69" t="s">
        <v>73</v>
      </c>
      <c r="B7" s="84">
        <v>7574</v>
      </c>
      <c r="C7" s="60">
        <v>5400</v>
      </c>
      <c r="D7" s="84">
        <v>2174</v>
      </c>
      <c r="E7" s="61">
        <v>28.7</v>
      </c>
      <c r="F7" s="85" t="s">
        <v>83</v>
      </c>
      <c r="G7" s="60">
        <v>3155</v>
      </c>
      <c r="H7" s="60">
        <v>1558</v>
      </c>
      <c r="I7" s="85">
        <v>1597</v>
      </c>
      <c r="J7" s="61">
        <v>50.6</v>
      </c>
    </row>
    <row r="8" spans="1:10" ht="14.25" thickBot="1" x14ac:dyDescent="0.25">
      <c r="A8" s="69" t="s">
        <v>90</v>
      </c>
      <c r="B8" s="84">
        <v>7437</v>
      </c>
      <c r="C8" s="60">
        <v>5244</v>
      </c>
      <c r="D8" s="84">
        <v>2193</v>
      </c>
      <c r="E8" s="61">
        <v>29.5</v>
      </c>
      <c r="F8" s="85" t="s">
        <v>73</v>
      </c>
      <c r="G8" s="60">
        <v>3003</v>
      </c>
      <c r="H8" s="60">
        <v>2031</v>
      </c>
      <c r="I8" s="85">
        <v>972</v>
      </c>
      <c r="J8" s="61">
        <v>32.4</v>
      </c>
    </row>
    <row r="9" spans="1:10" ht="14.25" thickBot="1" x14ac:dyDescent="0.25">
      <c r="A9" s="69" t="s">
        <v>84</v>
      </c>
      <c r="B9" s="84">
        <v>5848</v>
      </c>
      <c r="C9" s="60">
        <v>4180</v>
      </c>
      <c r="D9" s="84">
        <v>1668</v>
      </c>
      <c r="E9" s="61">
        <v>28.5</v>
      </c>
      <c r="F9" s="85" t="s">
        <v>116</v>
      </c>
      <c r="G9" s="60">
        <v>1685</v>
      </c>
      <c r="H9" s="61">
        <v>1070</v>
      </c>
      <c r="I9" s="85">
        <v>615</v>
      </c>
      <c r="J9" s="61">
        <v>36.5</v>
      </c>
    </row>
    <row r="10" spans="1:10" ht="14.25" customHeight="1" thickBot="1" x14ac:dyDescent="0.25">
      <c r="A10" s="69" t="s">
        <v>102</v>
      </c>
      <c r="B10" s="84">
        <v>5802</v>
      </c>
      <c r="C10" s="60">
        <v>3285</v>
      </c>
      <c r="D10" s="84">
        <v>2517</v>
      </c>
      <c r="E10" s="61">
        <v>43.4</v>
      </c>
      <c r="F10" s="85" t="s">
        <v>115</v>
      </c>
      <c r="G10" s="60">
        <v>1581</v>
      </c>
      <c r="H10" s="61">
        <v>896</v>
      </c>
      <c r="I10" s="85">
        <v>685</v>
      </c>
      <c r="J10" s="61">
        <v>43.3</v>
      </c>
    </row>
    <row r="11" spans="1:10" ht="12" customHeight="1" thickBot="1" x14ac:dyDescent="0.25">
      <c r="A11" s="69" t="s">
        <v>115</v>
      </c>
      <c r="B11" s="84">
        <v>4222</v>
      </c>
      <c r="C11" s="60">
        <v>2771</v>
      </c>
      <c r="D11" s="84">
        <v>1451</v>
      </c>
      <c r="E11" s="61">
        <v>34.4</v>
      </c>
      <c r="F11" s="85" t="s">
        <v>90</v>
      </c>
      <c r="G11" s="60">
        <v>1559</v>
      </c>
      <c r="H11" s="61">
        <v>934</v>
      </c>
      <c r="I11" s="85">
        <v>625</v>
      </c>
      <c r="J11" s="61">
        <v>40.1</v>
      </c>
    </row>
    <row r="12" spans="1:10" ht="14.25" thickBot="1" x14ac:dyDescent="0.25">
      <c r="A12" s="69" t="s">
        <v>119</v>
      </c>
      <c r="B12" s="85">
        <v>1974</v>
      </c>
      <c r="C12" s="60">
        <v>1366</v>
      </c>
      <c r="D12" s="85">
        <v>608</v>
      </c>
      <c r="E12" s="61">
        <v>30.8</v>
      </c>
      <c r="F12" s="85" t="s">
        <v>84</v>
      </c>
      <c r="G12" s="61">
        <v>933</v>
      </c>
      <c r="H12" s="61">
        <v>624</v>
      </c>
      <c r="I12" s="85">
        <v>309</v>
      </c>
      <c r="J12" s="61">
        <v>33.1</v>
      </c>
    </row>
    <row r="13" spans="1:10" ht="14.25" thickBot="1" x14ac:dyDescent="0.25">
      <c r="A13" s="69" t="s">
        <v>72</v>
      </c>
      <c r="B13" s="85">
        <v>1942</v>
      </c>
      <c r="C13" s="60">
        <v>1242</v>
      </c>
      <c r="D13" s="85">
        <v>700</v>
      </c>
      <c r="E13" s="61">
        <v>36</v>
      </c>
      <c r="F13" s="85" t="s">
        <v>87</v>
      </c>
      <c r="G13" s="61">
        <v>681</v>
      </c>
      <c r="H13" s="61">
        <v>441</v>
      </c>
      <c r="I13" s="85">
        <v>240</v>
      </c>
      <c r="J13" s="61">
        <v>35.200000000000003</v>
      </c>
    </row>
    <row r="14" spans="1:10" ht="14.25" thickBot="1" x14ac:dyDescent="0.25">
      <c r="A14" s="69" t="s">
        <v>81</v>
      </c>
      <c r="B14" s="85">
        <v>1699</v>
      </c>
      <c r="C14" s="61">
        <v>1122</v>
      </c>
      <c r="D14" s="85">
        <v>577</v>
      </c>
      <c r="E14" s="61">
        <v>34</v>
      </c>
      <c r="F14" s="85" t="s">
        <v>117</v>
      </c>
      <c r="G14" s="61">
        <v>665</v>
      </c>
      <c r="H14" s="61">
        <v>375</v>
      </c>
      <c r="I14" s="85">
        <v>290</v>
      </c>
      <c r="J14" s="61">
        <v>43.6</v>
      </c>
    </row>
    <row r="15" spans="1:10" ht="14.25" thickBot="1" x14ac:dyDescent="0.25">
      <c r="A15" s="69" t="s">
        <v>308</v>
      </c>
      <c r="B15" s="84">
        <v>19477</v>
      </c>
      <c r="C15" s="60">
        <v>13341</v>
      </c>
      <c r="D15" s="84">
        <v>6136</v>
      </c>
      <c r="E15" s="61">
        <v>31.5</v>
      </c>
      <c r="F15" s="85" t="s">
        <v>308</v>
      </c>
      <c r="G15" s="60">
        <v>10841</v>
      </c>
      <c r="H15" s="60">
        <v>6517</v>
      </c>
      <c r="I15" s="84">
        <v>4324</v>
      </c>
      <c r="J15" s="61">
        <v>39.9</v>
      </c>
    </row>
    <row r="16" spans="1:10" ht="14.25" thickBot="1" x14ac:dyDescent="0.25">
      <c r="A16" s="76" t="s">
        <v>16</v>
      </c>
      <c r="B16" s="77">
        <v>82098</v>
      </c>
      <c r="C16" s="77">
        <v>56532</v>
      </c>
      <c r="D16" s="77">
        <v>25566</v>
      </c>
      <c r="E16" s="86">
        <v>31.1</v>
      </c>
      <c r="F16" s="86" t="s">
        <v>16</v>
      </c>
      <c r="G16" s="77">
        <v>30722</v>
      </c>
      <c r="H16" s="77">
        <v>18613</v>
      </c>
      <c r="I16" s="77">
        <v>12109</v>
      </c>
      <c r="J16" s="86">
        <v>39.4</v>
      </c>
    </row>
  </sheetData>
  <mergeCells count="2">
    <mergeCell ref="B3:E3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D45"/>
  <sheetViews>
    <sheetView workbookViewId="0"/>
  </sheetViews>
  <sheetFormatPr defaultRowHeight="15" x14ac:dyDescent="0.25"/>
  <cols>
    <col min="1" max="1" width="9.140625" style="4"/>
    <col min="2" max="2" width="19.7109375" style="4" bestFit="1" customWidth="1"/>
    <col min="3" max="3" width="20.85546875" style="4" bestFit="1" customWidth="1"/>
    <col min="4" max="16384" width="9.140625" style="4"/>
  </cols>
  <sheetData>
    <row r="1" spans="1:1" x14ac:dyDescent="0.25">
      <c r="A1" s="25" t="s">
        <v>136</v>
      </c>
    </row>
    <row r="2" spans="1:1" x14ac:dyDescent="0.25">
      <c r="A2" s="26" t="s">
        <v>134</v>
      </c>
    </row>
    <row r="24" spans="1:4" x14ac:dyDescent="0.25">
      <c r="A24" s="4" t="s">
        <v>52</v>
      </c>
      <c r="B24" s="4" t="s">
        <v>21</v>
      </c>
      <c r="C24" s="4" t="s">
        <v>22</v>
      </c>
    </row>
    <row r="25" spans="1:4" x14ac:dyDescent="0.25">
      <c r="A25" s="4">
        <v>1997</v>
      </c>
      <c r="B25" s="4">
        <v>119543</v>
      </c>
      <c r="C25" s="14">
        <v>61350</v>
      </c>
      <c r="D25" s="14"/>
    </row>
    <row r="26" spans="1:4" x14ac:dyDescent="0.25">
      <c r="A26" s="4">
        <v>1998</v>
      </c>
      <c r="B26" s="4">
        <v>129180</v>
      </c>
      <c r="C26" s="14">
        <v>60724</v>
      </c>
      <c r="D26" s="14"/>
    </row>
    <row r="27" spans="1:4" x14ac:dyDescent="0.25">
      <c r="A27" s="4">
        <v>1999</v>
      </c>
      <c r="B27" s="4">
        <v>136649</v>
      </c>
      <c r="C27" s="14">
        <v>59674</v>
      </c>
      <c r="D27" s="14"/>
    </row>
    <row r="28" spans="1:4" x14ac:dyDescent="0.25">
      <c r="A28" s="4">
        <v>2000</v>
      </c>
      <c r="B28" s="4">
        <v>147196</v>
      </c>
      <c r="C28" s="14">
        <v>64606</v>
      </c>
      <c r="D28" s="14"/>
    </row>
    <row r="29" spans="1:4" x14ac:dyDescent="0.25">
      <c r="A29" s="4">
        <v>2001</v>
      </c>
      <c r="B29" s="4">
        <v>129738</v>
      </c>
      <c r="C29" s="14">
        <v>60107</v>
      </c>
      <c r="D29" s="14"/>
    </row>
    <row r="30" spans="1:4" x14ac:dyDescent="0.25">
      <c r="A30" s="4">
        <v>2002</v>
      </c>
      <c r="B30" s="4">
        <v>129668</v>
      </c>
      <c r="C30" s="14">
        <v>67078</v>
      </c>
      <c r="D30" s="14"/>
    </row>
    <row r="31" spans="1:4" x14ac:dyDescent="0.25">
      <c r="A31" s="4">
        <v>2003</v>
      </c>
      <c r="B31" s="4">
        <v>122651</v>
      </c>
      <c r="C31" s="14">
        <v>67181</v>
      </c>
      <c r="D31" s="14"/>
    </row>
    <row r="32" spans="1:4" x14ac:dyDescent="0.25">
      <c r="A32" s="4">
        <v>2004</v>
      </c>
      <c r="B32" s="4">
        <v>123146</v>
      </c>
      <c r="C32" s="14">
        <v>67164</v>
      </c>
      <c r="D32" s="14"/>
    </row>
    <row r="33" spans="1:4" x14ac:dyDescent="0.25">
      <c r="A33" s="4">
        <v>2005</v>
      </c>
      <c r="B33" s="4">
        <v>117193</v>
      </c>
      <c r="C33" s="14">
        <v>66864</v>
      </c>
      <c r="D33" s="14"/>
    </row>
    <row r="34" spans="1:4" x14ac:dyDescent="0.25">
      <c r="A34" s="4">
        <v>2006</v>
      </c>
      <c r="B34" s="4">
        <v>119882</v>
      </c>
      <c r="C34" s="14">
        <v>65925</v>
      </c>
      <c r="D34" s="14"/>
    </row>
    <row r="35" spans="1:4" x14ac:dyDescent="0.25">
      <c r="A35" s="4">
        <v>2007</v>
      </c>
      <c r="B35" s="4">
        <v>118184</v>
      </c>
      <c r="C35" s="14">
        <v>64648</v>
      </c>
      <c r="D35" s="14"/>
    </row>
    <row r="36" spans="1:4" x14ac:dyDescent="0.25">
      <c r="A36" s="4">
        <v>2008</v>
      </c>
      <c r="B36" s="4">
        <v>121954</v>
      </c>
      <c r="C36" s="14">
        <v>65348</v>
      </c>
      <c r="D36" s="14"/>
    </row>
    <row r="37" spans="1:4" x14ac:dyDescent="0.25">
      <c r="A37" s="4">
        <v>2009</v>
      </c>
      <c r="B37" s="4">
        <v>109297</v>
      </c>
      <c r="C37" s="14">
        <v>66552</v>
      </c>
      <c r="D37" s="14"/>
    </row>
    <row r="38" spans="1:4" x14ac:dyDescent="0.25">
      <c r="A38" s="4">
        <v>2010</v>
      </c>
      <c r="B38" s="4">
        <v>109265</v>
      </c>
      <c r="C38" s="14">
        <v>66774</v>
      </c>
      <c r="D38" s="14"/>
    </row>
    <row r="39" spans="1:4" x14ac:dyDescent="0.25">
      <c r="A39" s="4">
        <v>2011</v>
      </c>
      <c r="B39" s="4">
        <v>112162</v>
      </c>
      <c r="C39" s="14">
        <v>60934</v>
      </c>
      <c r="D39" s="14"/>
    </row>
    <row r="40" spans="1:4" x14ac:dyDescent="0.25">
      <c r="A40" s="4">
        <v>2012</v>
      </c>
      <c r="B40" s="4">
        <v>131616</v>
      </c>
      <c r="C40" s="14">
        <v>70634</v>
      </c>
      <c r="D40" s="14"/>
    </row>
    <row r="41" spans="1:4" x14ac:dyDescent="0.25">
      <c r="A41" s="4">
        <v>2013</v>
      </c>
      <c r="B41" s="4">
        <v>109969</v>
      </c>
      <c r="C41" s="14">
        <v>66513</v>
      </c>
      <c r="D41" s="14"/>
    </row>
    <row r="42" spans="1:4" x14ac:dyDescent="0.25">
      <c r="A42" s="4">
        <v>2014</v>
      </c>
      <c r="B42" s="4">
        <v>104265</v>
      </c>
      <c r="C42" s="14">
        <v>62899</v>
      </c>
      <c r="D42" s="14"/>
    </row>
    <row r="43" spans="1:4" x14ac:dyDescent="0.25">
      <c r="A43" s="4">
        <v>2015</v>
      </c>
      <c r="B43" s="4">
        <v>103145</v>
      </c>
      <c r="C43" s="14">
        <v>58829</v>
      </c>
      <c r="D43" s="14"/>
    </row>
    <row r="44" spans="1:4" x14ac:dyDescent="0.25">
      <c r="A44" s="4">
        <v>2016</v>
      </c>
      <c r="B44" s="4">
        <v>108319</v>
      </c>
      <c r="C44" s="14">
        <v>59257</v>
      </c>
      <c r="D44" s="14"/>
    </row>
    <row r="45" spans="1:4" x14ac:dyDescent="0.25">
      <c r="A45" s="4">
        <v>2017</v>
      </c>
      <c r="B45" s="4">
        <v>109712</v>
      </c>
      <c r="C45" s="14">
        <v>55776</v>
      </c>
      <c r="D45" s="14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G28"/>
  <sheetViews>
    <sheetView workbookViewId="0"/>
  </sheetViews>
  <sheetFormatPr defaultRowHeight="15" x14ac:dyDescent="0.25"/>
  <cols>
    <col min="1" max="1" width="24.140625" style="6" bestFit="1" customWidth="1"/>
    <col min="2" max="16384" width="9.140625" style="4"/>
  </cols>
  <sheetData>
    <row r="1" spans="1:1" x14ac:dyDescent="0.25">
      <c r="A1" s="25" t="s">
        <v>137</v>
      </c>
    </row>
    <row r="2" spans="1:1" x14ac:dyDescent="0.25">
      <c r="A2" s="26" t="s">
        <v>135</v>
      </c>
    </row>
    <row r="22" spans="1:7" s="6" customFormat="1" x14ac:dyDescent="0.25">
      <c r="B22" s="6">
        <v>1997</v>
      </c>
      <c r="C22" s="6">
        <v>2001</v>
      </c>
      <c r="D22" s="6">
        <v>2005</v>
      </c>
      <c r="E22" s="6">
        <v>2009</v>
      </c>
      <c r="F22" s="6">
        <v>2013</v>
      </c>
      <c r="G22" s="6">
        <v>2017</v>
      </c>
    </row>
    <row r="23" spans="1:7" x14ac:dyDescent="0.25">
      <c r="A23" s="6" t="s">
        <v>23</v>
      </c>
      <c r="B23" s="4">
        <v>9257</v>
      </c>
      <c r="C23" s="4">
        <v>64361</v>
      </c>
      <c r="D23" s="4">
        <v>103535</v>
      </c>
      <c r="E23" s="4">
        <v>143016</v>
      </c>
      <c r="F23" s="4">
        <v>198914</v>
      </c>
      <c r="G23" s="4">
        <v>260515</v>
      </c>
    </row>
    <row r="24" spans="1:7" x14ac:dyDescent="0.25">
      <c r="A24" s="6" t="s">
        <v>24</v>
      </c>
      <c r="B24" s="4">
        <v>17377</v>
      </c>
      <c r="C24" s="4">
        <v>105837</v>
      </c>
      <c r="D24" s="4">
        <v>174096</v>
      </c>
      <c r="E24" s="4">
        <v>234498</v>
      </c>
      <c r="F24" s="4">
        <v>271750</v>
      </c>
      <c r="G24" s="4">
        <v>311496</v>
      </c>
    </row>
    <row r="25" spans="1:7" x14ac:dyDescent="0.25">
      <c r="A25" s="6" t="s">
        <v>25</v>
      </c>
      <c r="B25" s="4">
        <v>-20843</v>
      </c>
      <c r="C25" s="4">
        <v>-131879</v>
      </c>
      <c r="D25" s="4">
        <v>-225036</v>
      </c>
      <c r="E25" s="4">
        <v>-316345</v>
      </c>
      <c r="F25" s="4">
        <v>-402793</v>
      </c>
      <c r="G25" s="4">
        <v>-463994</v>
      </c>
    </row>
    <row r="26" spans="1:7" x14ac:dyDescent="0.25">
      <c r="A26" s="6" t="s">
        <v>26</v>
      </c>
      <c r="B26" s="4">
        <v>-13320</v>
      </c>
      <c r="C26" s="4">
        <v>-87718</v>
      </c>
      <c r="D26" s="4">
        <v>-138715</v>
      </c>
      <c r="E26" s="4">
        <v>-177503</v>
      </c>
      <c r="F26" s="4">
        <v>-213186</v>
      </c>
      <c r="G26" s="4">
        <v>-261190</v>
      </c>
    </row>
    <row r="27" spans="1:7" x14ac:dyDescent="0.25">
      <c r="A27" s="6" t="s">
        <v>27</v>
      </c>
      <c r="B27" s="4">
        <v>-24030</v>
      </c>
      <c r="C27" s="4">
        <v>-136248</v>
      </c>
      <c r="D27" s="4">
        <v>-216465</v>
      </c>
      <c r="E27" s="4">
        <v>-293212</v>
      </c>
      <c r="F27" s="4">
        <v>-369238</v>
      </c>
      <c r="G27" s="4">
        <v>-448713</v>
      </c>
    </row>
    <row r="28" spans="1:7" x14ac:dyDescent="0.25">
      <c r="A28" s="6" t="s">
        <v>28</v>
      </c>
      <c r="B28" s="4">
        <v>31559</v>
      </c>
      <c r="C28" s="4">
        <v>185647</v>
      </c>
      <c r="D28" s="4">
        <v>302585</v>
      </c>
      <c r="E28" s="4">
        <v>409546</v>
      </c>
      <c r="F28" s="4">
        <v>514553</v>
      </c>
      <c r="G28" s="4">
        <v>601886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L118"/>
  <sheetViews>
    <sheetView workbookViewId="0"/>
  </sheetViews>
  <sheetFormatPr defaultRowHeight="15" x14ac:dyDescent="0.25"/>
  <cols>
    <col min="1" max="1" width="9.140625" style="4"/>
    <col min="2" max="2" width="9.7109375" style="4" bestFit="1" customWidth="1"/>
    <col min="3" max="3" width="9.5703125" style="4" bestFit="1" customWidth="1"/>
    <col min="4" max="16384" width="9.140625" style="4"/>
  </cols>
  <sheetData>
    <row r="1" spans="1:3" x14ac:dyDescent="0.25">
      <c r="A1" s="25" t="s">
        <v>139</v>
      </c>
    </row>
    <row r="2" spans="1:3" x14ac:dyDescent="0.25">
      <c r="A2" s="27" t="s">
        <v>138</v>
      </c>
    </row>
    <row r="3" spans="1:3" x14ac:dyDescent="0.25">
      <c r="A3" s="4" t="s">
        <v>29</v>
      </c>
      <c r="B3" s="4" t="s">
        <v>30</v>
      </c>
      <c r="C3" s="4" t="s">
        <v>31</v>
      </c>
    </row>
    <row r="4" spans="1:3" x14ac:dyDescent="0.25">
      <c r="A4" s="4">
        <v>0</v>
      </c>
      <c r="B4" s="8">
        <v>1.7502912781397162</v>
      </c>
      <c r="C4" s="8">
        <v>1.7151179502903247</v>
      </c>
    </row>
    <row r="5" spans="1:3" x14ac:dyDescent="0.25">
      <c r="A5" s="4">
        <v>1</v>
      </c>
      <c r="B5" s="8">
        <v>1.4194892236454162</v>
      </c>
      <c r="C5" s="8">
        <v>1.3387501676791294</v>
      </c>
    </row>
    <row r="6" spans="1:3" x14ac:dyDescent="0.25">
      <c r="A6" s="4">
        <v>2</v>
      </c>
      <c r="B6" s="8">
        <v>1.3951379965308868</v>
      </c>
      <c r="C6" s="8">
        <v>1.3341509687062836</v>
      </c>
    </row>
    <row r="7" spans="1:3" x14ac:dyDescent="0.25">
      <c r="A7" s="4">
        <v>3</v>
      </c>
      <c r="B7" s="8">
        <v>1.1744784154469199</v>
      </c>
      <c r="C7" s="8">
        <v>1.1379184791982064</v>
      </c>
    </row>
    <row r="8" spans="1:3" x14ac:dyDescent="0.25">
      <c r="A8" s="4">
        <v>4</v>
      </c>
      <c r="B8" s="8">
        <v>1.0504744742944701</v>
      </c>
      <c r="C8" s="8">
        <v>0.97962938121610477</v>
      </c>
    </row>
    <row r="9" spans="1:3" x14ac:dyDescent="0.25">
      <c r="A9" s="4">
        <v>5</v>
      </c>
      <c r="B9" s="8">
        <v>1.0047690941718148</v>
      </c>
      <c r="C9" s="8">
        <v>0.95088438763582006</v>
      </c>
    </row>
    <row r="10" spans="1:3" x14ac:dyDescent="0.25">
      <c r="A10" s="4">
        <v>6</v>
      </c>
      <c r="B10" s="8">
        <v>0.86503051396074582</v>
      </c>
      <c r="C10" s="8">
        <v>0.85238487630071091</v>
      </c>
    </row>
    <row r="11" spans="1:3" x14ac:dyDescent="0.25">
      <c r="A11" s="4">
        <v>7</v>
      </c>
      <c r="B11" s="8">
        <v>0.77099731387233217</v>
      </c>
      <c r="C11" s="8">
        <v>0.78186382538374577</v>
      </c>
    </row>
    <row r="12" spans="1:3" x14ac:dyDescent="0.25">
      <c r="A12" s="4">
        <v>8</v>
      </c>
      <c r="B12" s="8">
        <v>0.71480217437726412</v>
      </c>
      <c r="C12" s="8">
        <v>0.72590690454745799</v>
      </c>
    </row>
    <row r="13" spans="1:3" x14ac:dyDescent="0.25">
      <c r="A13" s="4">
        <v>9</v>
      </c>
      <c r="B13" s="8">
        <v>0.67921191936372116</v>
      </c>
      <c r="C13" s="8">
        <v>0.69026311250790484</v>
      </c>
    </row>
    <row r="14" spans="1:3" x14ac:dyDescent="0.25">
      <c r="A14" s="4">
        <v>10</v>
      </c>
      <c r="B14" s="8">
        <v>0.67584021099401703</v>
      </c>
      <c r="C14" s="8">
        <v>0.65193645440085857</v>
      </c>
    </row>
    <row r="15" spans="1:3" x14ac:dyDescent="0.25">
      <c r="A15" s="4">
        <v>11</v>
      </c>
      <c r="B15" s="8">
        <v>0.63050946513466233</v>
      </c>
      <c r="C15" s="8">
        <v>0.62970699269877162</v>
      </c>
    </row>
    <row r="16" spans="1:3" x14ac:dyDescent="0.25">
      <c r="A16" s="4">
        <v>12</v>
      </c>
      <c r="B16" s="8">
        <v>0.58255627943220434</v>
      </c>
      <c r="C16" s="8">
        <v>0.55726960887645405</v>
      </c>
    </row>
    <row r="17" spans="1:12" x14ac:dyDescent="0.25">
      <c r="A17" s="4">
        <v>13</v>
      </c>
      <c r="B17" s="8">
        <v>0.5353523622563473</v>
      </c>
      <c r="C17" s="8">
        <v>0.52737481555295784</v>
      </c>
    </row>
    <row r="18" spans="1:12" x14ac:dyDescent="0.25">
      <c r="A18" s="4">
        <v>14</v>
      </c>
      <c r="B18" s="8">
        <v>0.59604311291102063</v>
      </c>
      <c r="C18" s="8">
        <v>0.55611980913324266</v>
      </c>
    </row>
    <row r="19" spans="1:12" x14ac:dyDescent="0.25">
      <c r="A19" s="6">
        <v>15</v>
      </c>
      <c r="B19" s="8">
        <v>0.47653478291817608</v>
      </c>
      <c r="C19" s="8">
        <v>0.4587700975413449</v>
      </c>
    </row>
    <row r="20" spans="1:12" x14ac:dyDescent="0.25">
      <c r="A20" s="6">
        <v>16</v>
      </c>
      <c r="B20" s="8">
        <v>0.45855233827975439</v>
      </c>
      <c r="C20" s="8">
        <v>0.44612230036601958</v>
      </c>
      <c r="D20" s="8"/>
      <c r="E20" s="8"/>
      <c r="F20" s="8"/>
      <c r="G20" s="15"/>
      <c r="I20" s="6"/>
      <c r="J20" s="8"/>
      <c r="K20" s="8"/>
      <c r="L20" s="8"/>
    </row>
    <row r="21" spans="1:12" x14ac:dyDescent="0.25">
      <c r="A21" s="6">
        <v>17</v>
      </c>
      <c r="B21" s="8">
        <v>0.42520988884601407</v>
      </c>
      <c r="C21" s="8">
        <v>0.41469444071824157</v>
      </c>
      <c r="I21" s="6"/>
      <c r="J21" s="8"/>
      <c r="K21" s="8"/>
      <c r="L21" s="8"/>
    </row>
    <row r="22" spans="1:12" x14ac:dyDescent="0.25">
      <c r="A22" s="6">
        <v>18</v>
      </c>
      <c r="B22" s="8">
        <v>0.75451340628711216</v>
      </c>
      <c r="C22" s="8">
        <v>0.68336431404863651</v>
      </c>
      <c r="I22" s="6"/>
      <c r="J22" s="8"/>
      <c r="K22" s="8"/>
      <c r="L22" s="8"/>
    </row>
    <row r="23" spans="1:12" x14ac:dyDescent="0.25">
      <c r="A23" s="6">
        <v>19</v>
      </c>
      <c r="B23" s="8">
        <v>1.0396100806587569</v>
      </c>
      <c r="C23" s="8">
        <v>0.99879271026962813</v>
      </c>
      <c r="I23" s="6"/>
      <c r="J23" s="8"/>
      <c r="K23" s="8"/>
      <c r="L23" s="8"/>
    </row>
    <row r="24" spans="1:12" x14ac:dyDescent="0.25">
      <c r="A24" s="6">
        <v>20</v>
      </c>
      <c r="B24" s="8">
        <v>1.113413030528946</v>
      </c>
      <c r="C24" s="8">
        <v>1.095375888699385</v>
      </c>
    </row>
    <row r="25" spans="1:12" x14ac:dyDescent="0.25">
      <c r="A25" s="6">
        <v>21</v>
      </c>
      <c r="B25" s="8">
        <v>1.1445076743828837</v>
      </c>
      <c r="C25" s="8">
        <v>1.1616810072245751</v>
      </c>
    </row>
    <row r="26" spans="1:12" x14ac:dyDescent="0.25">
      <c r="A26" s="6">
        <v>22</v>
      </c>
      <c r="B26" s="8">
        <v>1.2692608840619346</v>
      </c>
      <c r="C26" s="8">
        <v>1.3640457620297797</v>
      </c>
    </row>
    <row r="27" spans="1:12" x14ac:dyDescent="0.25">
      <c r="A27" s="6">
        <v>23</v>
      </c>
      <c r="B27" s="8">
        <v>1.479805340036789</v>
      </c>
      <c r="C27" s="8">
        <v>1.6488128317651345</v>
      </c>
    </row>
    <row r="28" spans="1:12" x14ac:dyDescent="0.25">
      <c r="A28" s="6">
        <v>24</v>
      </c>
      <c r="B28" s="8">
        <v>1.7551615235626219</v>
      </c>
      <c r="C28" s="8">
        <v>2.0132993503631451</v>
      </c>
    </row>
    <row r="29" spans="1:12" x14ac:dyDescent="0.25">
      <c r="A29" s="6">
        <v>25</v>
      </c>
      <c r="B29" s="8">
        <v>2.1267987127566714</v>
      </c>
      <c r="C29" s="8">
        <v>2.4092137286089339</v>
      </c>
    </row>
    <row r="30" spans="1:12" x14ac:dyDescent="0.25">
      <c r="A30" s="6">
        <v>26</v>
      </c>
      <c r="B30" s="8">
        <v>2.4471110078785587</v>
      </c>
      <c r="C30" s="8">
        <v>2.7530038518291398</v>
      </c>
    </row>
    <row r="31" spans="1:12" x14ac:dyDescent="0.25">
      <c r="A31" s="6">
        <v>27</v>
      </c>
      <c r="B31" s="8">
        <v>2.806385266383693</v>
      </c>
      <c r="C31" s="8">
        <v>2.9668666040664582</v>
      </c>
    </row>
    <row r="32" spans="1:12" x14ac:dyDescent="0.25">
      <c r="A32" s="6">
        <v>28</v>
      </c>
      <c r="B32" s="8">
        <v>3.0083131343026368</v>
      </c>
      <c r="C32" s="8">
        <v>3.10062664086005</v>
      </c>
    </row>
    <row r="33" spans="1:7" x14ac:dyDescent="0.25">
      <c r="A33" s="6">
        <v>29</v>
      </c>
      <c r="B33" s="8">
        <v>3.0562663200050952</v>
      </c>
      <c r="C33" s="8">
        <v>3.152750895885633</v>
      </c>
    </row>
    <row r="34" spans="1:7" x14ac:dyDescent="0.25">
      <c r="A34" s="6">
        <v>30</v>
      </c>
      <c r="B34" s="8">
        <v>2.9895814211376144</v>
      </c>
      <c r="C34" s="8">
        <v>3.0320219228484371</v>
      </c>
    </row>
    <row r="35" spans="1:7" x14ac:dyDescent="0.25">
      <c r="A35" s="6">
        <v>31</v>
      </c>
      <c r="B35" s="8">
        <v>2.9236457907967348</v>
      </c>
      <c r="C35" s="8">
        <v>2.9898625989306864</v>
      </c>
    </row>
    <row r="36" spans="1:7" x14ac:dyDescent="0.25">
      <c r="A36" s="6">
        <v>32</v>
      </c>
      <c r="B36" s="8">
        <v>2.9599853143368788</v>
      </c>
      <c r="C36" s="8">
        <v>2.8817814230688157</v>
      </c>
    </row>
    <row r="37" spans="1:7" x14ac:dyDescent="0.25">
      <c r="A37" s="6">
        <v>33</v>
      </c>
      <c r="B37" s="8">
        <v>2.7737920854765536</v>
      </c>
      <c r="C37" s="8">
        <v>2.6610198723722287</v>
      </c>
    </row>
    <row r="38" spans="1:7" x14ac:dyDescent="0.25">
      <c r="A38" s="6">
        <v>34</v>
      </c>
      <c r="B38" s="8">
        <v>2.8003911181708854</v>
      </c>
      <c r="C38" s="8">
        <v>2.5583044286453442</v>
      </c>
    </row>
    <row r="39" spans="1:7" x14ac:dyDescent="0.25">
      <c r="A39" s="6">
        <v>35</v>
      </c>
      <c r="B39" s="8">
        <v>2.6419208247947941</v>
      </c>
      <c r="C39" s="8">
        <v>2.3574727401644213</v>
      </c>
    </row>
    <row r="40" spans="1:7" x14ac:dyDescent="0.25">
      <c r="A40" s="6">
        <v>36</v>
      </c>
      <c r="B40" s="8">
        <v>2.5261588374349544</v>
      </c>
      <c r="C40" s="8">
        <v>2.1896019776555584</v>
      </c>
    </row>
    <row r="41" spans="1:7" x14ac:dyDescent="0.25">
      <c r="A41" s="6">
        <v>37</v>
      </c>
      <c r="B41" s="8">
        <v>2.3425880484177322</v>
      </c>
      <c r="C41" s="8">
        <v>2.0638905390644462</v>
      </c>
    </row>
    <row r="42" spans="1:7" x14ac:dyDescent="0.25">
      <c r="A42" s="6">
        <v>38</v>
      </c>
      <c r="B42" s="8">
        <v>2.2047226395231654</v>
      </c>
      <c r="C42" s="8">
        <v>1.9550428300404346</v>
      </c>
    </row>
    <row r="43" spans="1:7" x14ac:dyDescent="0.25">
      <c r="A43" s="6">
        <v>39</v>
      </c>
      <c r="B43" s="8">
        <v>2.2047226395231654</v>
      </c>
      <c r="C43" s="8">
        <v>1.8534771860567618</v>
      </c>
      <c r="D43" s="8"/>
      <c r="E43" s="8"/>
      <c r="F43" s="8"/>
      <c r="G43" s="15"/>
    </row>
    <row r="44" spans="1:7" x14ac:dyDescent="0.25">
      <c r="A44" s="4">
        <v>40</v>
      </c>
      <c r="B44" s="8">
        <v>2.0908338234798278</v>
      </c>
      <c r="C44" s="8">
        <v>1.7561274744648641</v>
      </c>
    </row>
    <row r="45" spans="1:7" x14ac:dyDescent="0.25">
      <c r="A45" s="4">
        <v>41</v>
      </c>
      <c r="B45" s="8">
        <v>2.0084142855537284</v>
      </c>
      <c r="C45" s="8">
        <v>1.6944215549125194</v>
      </c>
    </row>
    <row r="46" spans="1:7" x14ac:dyDescent="0.25">
      <c r="A46" s="4">
        <v>42</v>
      </c>
      <c r="B46" s="8">
        <v>1.9698269564337814</v>
      </c>
      <c r="C46" s="8">
        <v>1.6422972998869363</v>
      </c>
    </row>
    <row r="47" spans="1:7" x14ac:dyDescent="0.25">
      <c r="A47" s="4">
        <v>43</v>
      </c>
      <c r="B47" s="8">
        <v>1.7532883522461198</v>
      </c>
      <c r="C47" s="8">
        <v>1.5825077132399441</v>
      </c>
    </row>
    <row r="48" spans="1:7" x14ac:dyDescent="0.25">
      <c r="A48" s="4">
        <v>44</v>
      </c>
      <c r="B48" s="8">
        <v>1.7102054119665675</v>
      </c>
      <c r="C48" s="8">
        <v>1.451047275932775</v>
      </c>
    </row>
    <row r="49" spans="1:3" x14ac:dyDescent="0.25">
      <c r="A49" s="4">
        <v>45</v>
      </c>
      <c r="B49" s="8">
        <v>1.6405234389926835</v>
      </c>
      <c r="C49" s="8">
        <v>1.3084721077745627</v>
      </c>
    </row>
    <row r="50" spans="1:3" x14ac:dyDescent="0.25">
      <c r="A50" s="4">
        <v>46</v>
      </c>
      <c r="B50" s="8">
        <v>1.5180180348934353</v>
      </c>
      <c r="C50" s="8">
        <v>1.2801103807753482</v>
      </c>
    </row>
    <row r="51" spans="1:3" x14ac:dyDescent="0.25">
      <c r="A51" s="4">
        <v>47</v>
      </c>
      <c r="B51" s="8">
        <v>1.4344745941774344</v>
      </c>
      <c r="C51" s="8">
        <v>1.2471494548032884</v>
      </c>
    </row>
    <row r="52" spans="1:3" x14ac:dyDescent="0.25">
      <c r="A52" s="4">
        <v>48</v>
      </c>
      <c r="B52" s="8">
        <v>1.3853975056850749</v>
      </c>
      <c r="C52" s="8">
        <v>1.1609144740624342</v>
      </c>
    </row>
    <row r="53" spans="1:3" x14ac:dyDescent="0.25">
      <c r="A53" s="4">
        <v>49</v>
      </c>
      <c r="B53" s="8">
        <v>1.2258033095190821</v>
      </c>
      <c r="C53" s="8">
        <v>1.1352356131307131</v>
      </c>
    </row>
    <row r="54" spans="1:3" x14ac:dyDescent="0.25">
      <c r="A54" s="4">
        <v>50</v>
      </c>
      <c r="B54" s="8">
        <v>1.2183106242530728</v>
      </c>
      <c r="C54" s="8">
        <v>1.1068738861314988</v>
      </c>
    </row>
    <row r="55" spans="1:3" x14ac:dyDescent="0.25">
      <c r="A55" s="4">
        <v>51</v>
      </c>
      <c r="B55" s="8">
        <v>1.1351418178003723</v>
      </c>
      <c r="C55" s="8">
        <v>1.007991108215319</v>
      </c>
    </row>
    <row r="56" spans="1:3" x14ac:dyDescent="0.25">
      <c r="A56" s="4">
        <v>52</v>
      </c>
      <c r="B56" s="8">
        <v>1.0796959468319054</v>
      </c>
      <c r="C56" s="8">
        <v>0.98231224728359801</v>
      </c>
    </row>
    <row r="57" spans="1:3" x14ac:dyDescent="0.25">
      <c r="A57" s="4">
        <v>53</v>
      </c>
      <c r="B57" s="8">
        <v>1.022376904546936</v>
      </c>
      <c r="C57" s="8">
        <v>0.97809631489182303</v>
      </c>
    </row>
    <row r="58" spans="1:3" x14ac:dyDescent="0.25">
      <c r="A58" s="4">
        <v>54</v>
      </c>
      <c r="B58" s="8">
        <v>0.89425198649818116</v>
      </c>
      <c r="C58" s="8">
        <v>0.88342946936741851</v>
      </c>
    </row>
    <row r="59" spans="1:3" x14ac:dyDescent="0.25">
      <c r="A59" s="4">
        <v>55</v>
      </c>
      <c r="B59" s="8">
        <v>0.82756708763070053</v>
      </c>
      <c r="C59" s="8">
        <v>0.90144299867773037</v>
      </c>
    </row>
    <row r="60" spans="1:3" x14ac:dyDescent="0.25">
      <c r="A60" s="4">
        <v>56</v>
      </c>
      <c r="B60" s="8">
        <v>0.77886463340164169</v>
      </c>
      <c r="C60" s="8">
        <v>0.86120000766533156</v>
      </c>
    </row>
    <row r="61" spans="1:3" x14ac:dyDescent="0.25">
      <c r="A61" s="4">
        <v>57</v>
      </c>
      <c r="B61" s="8">
        <v>0.74889389233760539</v>
      </c>
      <c r="C61" s="8">
        <v>0.80141042101833926</v>
      </c>
    </row>
    <row r="62" spans="1:3" x14ac:dyDescent="0.25">
      <c r="A62" s="4">
        <v>58</v>
      </c>
      <c r="B62" s="8">
        <v>0.68558070183982878</v>
      </c>
      <c r="C62" s="8">
        <v>0.7650000958166453</v>
      </c>
    </row>
    <row r="63" spans="1:3" x14ac:dyDescent="0.25">
      <c r="A63" s="4">
        <v>59</v>
      </c>
      <c r="B63" s="8">
        <v>0.66722362293810666</v>
      </c>
      <c r="C63" s="8">
        <v>0.7473698330874039</v>
      </c>
    </row>
    <row r="64" spans="1:3" x14ac:dyDescent="0.25">
      <c r="A64" s="4">
        <v>60</v>
      </c>
      <c r="B64" s="8">
        <v>0.65186361814278815</v>
      </c>
      <c r="C64" s="8">
        <v>0.71402564053427364</v>
      </c>
    </row>
    <row r="65" spans="1:7" x14ac:dyDescent="0.25">
      <c r="A65" s="4">
        <v>61</v>
      </c>
      <c r="B65" s="8">
        <v>0.59154750175141513</v>
      </c>
      <c r="C65" s="8">
        <v>0.66151811892762014</v>
      </c>
    </row>
    <row r="66" spans="1:7" x14ac:dyDescent="0.25">
      <c r="A66" s="4">
        <v>62</v>
      </c>
      <c r="B66" s="8">
        <v>0.59154750175141513</v>
      </c>
      <c r="C66" s="8">
        <v>0.63852212406339237</v>
      </c>
    </row>
    <row r="67" spans="1:7" x14ac:dyDescent="0.25">
      <c r="A67" s="4">
        <v>63</v>
      </c>
      <c r="B67" s="8">
        <v>0.56457383479378265</v>
      </c>
      <c r="C67" s="8">
        <v>0.61782572868558727</v>
      </c>
    </row>
    <row r="68" spans="1:7" x14ac:dyDescent="0.25">
      <c r="A68" s="4">
        <v>64</v>
      </c>
      <c r="B68" s="8">
        <v>0.59716701570092201</v>
      </c>
      <c r="C68" s="8">
        <v>0.58218193664603424</v>
      </c>
      <c r="D68" s="8"/>
      <c r="E68" s="8"/>
      <c r="F68" s="8"/>
      <c r="G68" s="15"/>
    </row>
    <row r="69" spans="1:7" x14ac:dyDescent="0.25">
      <c r="A69" s="4">
        <v>65</v>
      </c>
      <c r="B69" s="8">
        <v>0.54471821883885863</v>
      </c>
      <c r="C69" s="8">
        <v>0.56033574152501764</v>
      </c>
    </row>
    <row r="70" spans="1:7" x14ac:dyDescent="0.25">
      <c r="A70" s="4">
        <v>66</v>
      </c>
      <c r="B70" s="8">
        <v>0.55483334394797079</v>
      </c>
      <c r="C70" s="8">
        <v>0.53120748136366247</v>
      </c>
    </row>
    <row r="71" spans="1:7" x14ac:dyDescent="0.25">
      <c r="A71" s="4">
        <v>67</v>
      </c>
      <c r="B71" s="8">
        <v>0.53722553357284952</v>
      </c>
      <c r="C71" s="8">
        <v>0.5185596841883372</v>
      </c>
    </row>
    <row r="72" spans="1:7" x14ac:dyDescent="0.25">
      <c r="A72" s="4">
        <v>68</v>
      </c>
      <c r="B72" s="8">
        <v>0.49601576460979968</v>
      </c>
      <c r="C72" s="8">
        <v>0.51127761914799841</v>
      </c>
    </row>
    <row r="73" spans="1:7" x14ac:dyDescent="0.25">
      <c r="A73" s="4">
        <v>69</v>
      </c>
      <c r="B73" s="8">
        <v>0.46342258370266032</v>
      </c>
      <c r="C73" s="8">
        <v>0.47678362685165665</v>
      </c>
    </row>
    <row r="74" spans="1:7" x14ac:dyDescent="0.25">
      <c r="A74" s="4">
        <v>70</v>
      </c>
      <c r="B74" s="8">
        <v>0.45480599564674984</v>
      </c>
      <c r="C74" s="8">
        <v>0.47946649291914994</v>
      </c>
    </row>
    <row r="75" spans="1:7" x14ac:dyDescent="0.25">
      <c r="A75" s="4">
        <v>71</v>
      </c>
      <c r="B75" s="8">
        <v>0.39299134220217513</v>
      </c>
      <c r="C75" s="8">
        <v>0.40626257593469139</v>
      </c>
    </row>
    <row r="76" spans="1:7" x14ac:dyDescent="0.25">
      <c r="A76" s="4">
        <v>72</v>
      </c>
      <c r="B76" s="8">
        <v>0.32668107759799497</v>
      </c>
      <c r="C76" s="8">
        <v>0.37368491654370195</v>
      </c>
    </row>
    <row r="77" spans="1:7" x14ac:dyDescent="0.25">
      <c r="A77" s="4">
        <v>73</v>
      </c>
      <c r="B77" s="8">
        <v>0.30120594769356418</v>
      </c>
      <c r="C77" s="8">
        <v>0.36525305176015177</v>
      </c>
    </row>
    <row r="78" spans="1:7" x14ac:dyDescent="0.25">
      <c r="A78" s="4">
        <v>74</v>
      </c>
      <c r="B78" s="8">
        <v>0.29596106800735783</v>
      </c>
      <c r="C78" s="8">
        <v>0.35337178774696743</v>
      </c>
    </row>
    <row r="79" spans="1:7" x14ac:dyDescent="0.25">
      <c r="A79" s="4">
        <v>75</v>
      </c>
      <c r="B79" s="8">
        <v>0.28397277158174333</v>
      </c>
      <c r="C79" s="8">
        <v>0.36870245098978593</v>
      </c>
    </row>
    <row r="80" spans="1:7" x14ac:dyDescent="0.25">
      <c r="A80" s="4">
        <v>76</v>
      </c>
      <c r="B80" s="8">
        <v>0.30382838753666735</v>
      </c>
      <c r="C80" s="8">
        <v>0.40204664354291625</v>
      </c>
    </row>
    <row r="81" spans="1:3" x14ac:dyDescent="0.25">
      <c r="A81" s="4">
        <v>77</v>
      </c>
      <c r="B81" s="8">
        <v>0.27685472057903471</v>
      </c>
      <c r="C81" s="8">
        <v>0.39438131192150699</v>
      </c>
    </row>
    <row r="82" spans="1:3" x14ac:dyDescent="0.25">
      <c r="A82" s="4">
        <v>78</v>
      </c>
      <c r="B82" s="8">
        <v>0.27535618352583291</v>
      </c>
      <c r="C82" s="8">
        <v>0.39399804534043653</v>
      </c>
    </row>
    <row r="83" spans="1:3" x14ac:dyDescent="0.25">
      <c r="A83" s="4">
        <v>79</v>
      </c>
      <c r="B83" s="8">
        <v>0.26112008152041571</v>
      </c>
      <c r="C83" s="8">
        <v>0.37176858363834964</v>
      </c>
    </row>
    <row r="84" spans="1:3" x14ac:dyDescent="0.25">
      <c r="A84" s="4">
        <v>80</v>
      </c>
      <c r="B84" s="8">
        <v>0.21991031255736587</v>
      </c>
      <c r="C84" s="8">
        <v>0.35797098671981298</v>
      </c>
    </row>
    <row r="85" spans="1:3" x14ac:dyDescent="0.25">
      <c r="A85" s="4">
        <v>81</v>
      </c>
      <c r="B85" s="8">
        <v>0.19780689102263915</v>
      </c>
      <c r="C85" s="8">
        <v>0.36448651859801084</v>
      </c>
    </row>
    <row r="86" spans="1:3" x14ac:dyDescent="0.25">
      <c r="A86" s="4">
        <v>82</v>
      </c>
      <c r="B86" s="8">
        <v>0.18319615475392148</v>
      </c>
      <c r="C86" s="8">
        <v>0.35528812065231974</v>
      </c>
    </row>
    <row r="87" spans="1:3" x14ac:dyDescent="0.25">
      <c r="A87" s="4">
        <v>83</v>
      </c>
      <c r="B87" s="8">
        <v>0.18581859459702466</v>
      </c>
      <c r="C87" s="8">
        <v>0.35145545484161511</v>
      </c>
    </row>
    <row r="88" spans="1:3" x14ac:dyDescent="0.25">
      <c r="A88" s="4">
        <v>84</v>
      </c>
      <c r="B88" s="8">
        <v>0.16671224716870153</v>
      </c>
      <c r="C88" s="8">
        <v>0.32501006074775313</v>
      </c>
    </row>
    <row r="89" spans="1:3" x14ac:dyDescent="0.25">
      <c r="A89" s="4">
        <v>85</v>
      </c>
      <c r="B89" s="8">
        <v>0.13824004315786712</v>
      </c>
      <c r="C89" s="8">
        <v>0.3154283962209915</v>
      </c>
    </row>
    <row r="90" spans="1:3" x14ac:dyDescent="0.25">
      <c r="A90" s="4">
        <v>86</v>
      </c>
      <c r="B90" s="8">
        <v>0.13898931168446804</v>
      </c>
      <c r="C90" s="8">
        <v>0.33919092424736025</v>
      </c>
    </row>
    <row r="91" spans="1:3" x14ac:dyDescent="0.25">
      <c r="A91" s="4">
        <v>87</v>
      </c>
      <c r="B91" s="8">
        <v>0.12175613557264719</v>
      </c>
      <c r="C91" s="8">
        <v>0.31044593066707549</v>
      </c>
    </row>
    <row r="92" spans="1:3" x14ac:dyDescent="0.25">
      <c r="A92" s="4">
        <v>88</v>
      </c>
      <c r="B92" s="8">
        <v>0.10190051961772319</v>
      </c>
      <c r="C92" s="8">
        <v>0.28668340264070674</v>
      </c>
    </row>
    <row r="93" spans="1:3" x14ac:dyDescent="0.25">
      <c r="A93" s="4">
        <v>89</v>
      </c>
      <c r="B93" s="8">
        <v>9.4033200088413676E-2</v>
      </c>
      <c r="C93" s="8">
        <v>0.26828660674932447</v>
      </c>
    </row>
    <row r="94" spans="1:3" x14ac:dyDescent="0.25">
      <c r="A94" s="4">
        <v>90</v>
      </c>
      <c r="B94" s="8">
        <v>7.4926852660090582E-2</v>
      </c>
      <c r="C94" s="8">
        <v>0.22995994864227812</v>
      </c>
    </row>
    <row r="95" spans="1:3" x14ac:dyDescent="0.25">
      <c r="A95" s="4">
        <v>91</v>
      </c>
      <c r="B95" s="8">
        <v>5.8817579338171118E-2</v>
      </c>
      <c r="C95" s="8">
        <v>0.20121495506199338</v>
      </c>
    </row>
    <row r="96" spans="1:3" x14ac:dyDescent="0.25">
      <c r="A96" s="4">
        <v>92</v>
      </c>
      <c r="B96" s="8">
        <v>5.1699528335462507E-2</v>
      </c>
      <c r="C96" s="8">
        <v>0.1682540290899335</v>
      </c>
    </row>
    <row r="97" spans="1:6" x14ac:dyDescent="0.25">
      <c r="A97" s="4">
        <v>93</v>
      </c>
      <c r="B97" s="8">
        <v>4.6454648649256164E-2</v>
      </c>
      <c r="C97" s="8">
        <v>0.13490983653680319</v>
      </c>
    </row>
    <row r="98" spans="1:6" x14ac:dyDescent="0.25">
      <c r="A98" s="4">
        <v>94</v>
      </c>
      <c r="B98" s="8">
        <v>3.2218546643838955E-2</v>
      </c>
      <c r="C98" s="8">
        <v>0.10999750876722304</v>
      </c>
    </row>
    <row r="99" spans="1:6" x14ac:dyDescent="0.25">
      <c r="A99" s="4">
        <v>95</v>
      </c>
      <c r="B99" s="8">
        <v>2.0604884481524911E-2</v>
      </c>
      <c r="C99" s="8">
        <v>8.010271544372688E-2</v>
      </c>
    </row>
    <row r="100" spans="1:6" x14ac:dyDescent="0.25">
      <c r="A100" s="4">
        <v>96</v>
      </c>
      <c r="B100" s="8">
        <v>1.3112199215515853E-2</v>
      </c>
      <c r="C100" s="8">
        <v>5.7106720579499073E-2</v>
      </c>
    </row>
    <row r="101" spans="1:6" x14ac:dyDescent="0.25">
      <c r="A101" s="4">
        <v>97</v>
      </c>
      <c r="B101" s="8">
        <v>9.7404908458117757E-3</v>
      </c>
      <c r="C101" s="8">
        <v>4.2159323917750992E-2</v>
      </c>
    </row>
    <row r="102" spans="1:6" x14ac:dyDescent="0.25">
      <c r="A102" s="4">
        <v>98</v>
      </c>
      <c r="B102" s="8">
        <v>3.3717083697040761E-3</v>
      </c>
      <c r="C102" s="8">
        <v>1.4564130080677615E-2</v>
      </c>
    </row>
    <row r="103" spans="1:6" x14ac:dyDescent="0.25">
      <c r="A103" s="4">
        <v>99</v>
      </c>
      <c r="B103" s="8">
        <v>2.6224398431031705E-3</v>
      </c>
      <c r="C103" s="8">
        <v>1.3414330337466225E-2</v>
      </c>
      <c r="D103" s="8"/>
      <c r="E103" s="8"/>
      <c r="F103" s="8"/>
    </row>
    <row r="104" spans="1:6" x14ac:dyDescent="0.25">
      <c r="A104" s="4" t="s">
        <v>32</v>
      </c>
      <c r="B104" s="8">
        <v>3.7463426330045292E-3</v>
      </c>
      <c r="C104" s="8">
        <v>2.031312879673457E-2</v>
      </c>
    </row>
    <row r="105" spans="1:6" x14ac:dyDescent="0.25">
      <c r="B105" s="8">
        <f>SUM(B4:B104)</f>
        <v>99.999999999999972</v>
      </c>
      <c r="C105" s="8">
        <v>100.00000000000003</v>
      </c>
    </row>
    <row r="106" spans="1:6" x14ac:dyDescent="0.25">
      <c r="B106" s="8"/>
      <c r="C106" s="8"/>
    </row>
    <row r="107" spans="1:6" x14ac:dyDescent="0.25">
      <c r="B107" s="8"/>
      <c r="C107" s="8"/>
    </row>
    <row r="108" spans="1:6" x14ac:dyDescent="0.25">
      <c r="B108" s="8"/>
      <c r="C108" s="8"/>
    </row>
    <row r="109" spans="1:6" x14ac:dyDescent="0.25">
      <c r="B109" s="8"/>
      <c r="C109" s="8"/>
    </row>
    <row r="110" spans="1:6" x14ac:dyDescent="0.25">
      <c r="B110" s="8"/>
      <c r="C110" s="8"/>
    </row>
    <row r="111" spans="1:6" x14ac:dyDescent="0.25">
      <c r="B111" s="8"/>
      <c r="C111" s="8"/>
    </row>
    <row r="112" spans="1:6" x14ac:dyDescent="0.25">
      <c r="B112" s="8"/>
      <c r="C112" s="8"/>
    </row>
    <row r="113" spans="2:3" ht="11.25" customHeight="1" x14ac:dyDescent="0.25">
      <c r="B113" s="8"/>
      <c r="C113" s="8"/>
    </row>
    <row r="114" spans="2:3" hidden="1" x14ac:dyDescent="0.25">
      <c r="B114" s="8"/>
      <c r="C114" s="8"/>
    </row>
    <row r="115" spans="2:3" hidden="1" x14ac:dyDescent="0.25">
      <c r="B115" s="8"/>
      <c r="C115" s="8"/>
    </row>
    <row r="116" spans="2:3" hidden="1" x14ac:dyDescent="0.25">
      <c r="B116" s="8"/>
      <c r="C116" s="8"/>
    </row>
    <row r="117" spans="2:3" hidden="1" x14ac:dyDescent="0.25">
      <c r="B117" s="8"/>
      <c r="C117" s="8"/>
    </row>
    <row r="118" spans="2:3" x14ac:dyDescent="0.25">
      <c r="B118" s="8"/>
      <c r="C118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workbookViewId="0">
      <selection activeCell="N29" sqref="N29"/>
    </sheetView>
  </sheetViews>
  <sheetFormatPr defaultRowHeight="12.75" x14ac:dyDescent="0.2"/>
  <cols>
    <col min="3" max="3" width="10.7109375" bestFit="1" customWidth="1"/>
    <col min="4" max="4" width="11.42578125" bestFit="1" customWidth="1"/>
  </cols>
  <sheetData>
    <row r="1" spans="1:4" x14ac:dyDescent="0.2">
      <c r="A1" s="25" t="s">
        <v>266</v>
      </c>
    </row>
    <row r="2" spans="1:4" x14ac:dyDescent="0.2">
      <c r="A2" s="26" t="s">
        <v>140</v>
      </c>
    </row>
    <row r="3" spans="1:4" x14ac:dyDescent="0.2">
      <c r="B3" t="s">
        <v>156</v>
      </c>
      <c r="C3" t="s">
        <v>157</v>
      </c>
      <c r="D3" t="s">
        <v>158</v>
      </c>
    </row>
    <row r="4" spans="1:4" x14ac:dyDescent="0.2">
      <c r="A4">
        <v>1</v>
      </c>
      <c r="B4" t="s">
        <v>176</v>
      </c>
      <c r="C4" s="20">
        <v>2.0101267281536721</v>
      </c>
      <c r="D4" s="20">
        <v>-1.4383182496854503</v>
      </c>
    </row>
    <row r="5" spans="1:4" x14ac:dyDescent="0.2">
      <c r="A5">
        <v>2</v>
      </c>
      <c r="B5" t="s">
        <v>256</v>
      </c>
      <c r="C5" s="20">
        <v>-1.7910016610096051</v>
      </c>
      <c r="D5" s="20">
        <v>3.1775835921138151</v>
      </c>
    </row>
    <row r="6" spans="1:4" x14ac:dyDescent="0.2">
      <c r="A6">
        <v>3</v>
      </c>
      <c r="B6" t="s">
        <v>244</v>
      </c>
      <c r="C6" s="20">
        <v>2.1088547566841234</v>
      </c>
      <c r="D6" s="20">
        <v>2.5414403477988152</v>
      </c>
    </row>
    <row r="7" spans="1:4" x14ac:dyDescent="0.2">
      <c r="A7">
        <v>4</v>
      </c>
      <c r="B7" t="s">
        <v>263</v>
      </c>
      <c r="C7" s="20">
        <v>1.3586183530658498</v>
      </c>
      <c r="D7" s="20">
        <v>5.5703352475699832</v>
      </c>
    </row>
    <row r="8" spans="1:4" x14ac:dyDescent="0.2">
      <c r="A8">
        <v>5</v>
      </c>
      <c r="B8" t="s">
        <v>264</v>
      </c>
      <c r="C8" s="20">
        <v>-0.87848881429440007</v>
      </c>
      <c r="D8" s="20">
        <v>7.8601630752656853</v>
      </c>
    </row>
    <row r="9" spans="1:4" x14ac:dyDescent="0.2">
      <c r="A9">
        <v>6</v>
      </c>
      <c r="B9" t="s">
        <v>239</v>
      </c>
      <c r="C9" s="20">
        <v>0.56415367546119566</v>
      </c>
      <c r="D9" s="20">
        <v>2.3036275081332156</v>
      </c>
    </row>
    <row r="10" spans="1:4" x14ac:dyDescent="0.2">
      <c r="A10">
        <v>7</v>
      </c>
      <c r="B10" t="s">
        <v>245</v>
      </c>
      <c r="C10" s="20">
        <v>2.7658691743880515</v>
      </c>
      <c r="D10" s="20">
        <v>2.7658691743880515</v>
      </c>
    </row>
    <row r="11" spans="1:4" x14ac:dyDescent="0.2">
      <c r="A11">
        <v>8</v>
      </c>
      <c r="B11" t="s">
        <v>164</v>
      </c>
      <c r="C11" s="20">
        <v>-9.314564485894257E-2</v>
      </c>
      <c r="D11" s="20">
        <v>-2.7012237009093347</v>
      </c>
    </row>
    <row r="12" spans="1:4" x14ac:dyDescent="0.2">
      <c r="A12">
        <v>9</v>
      </c>
      <c r="B12" t="s">
        <v>259</v>
      </c>
      <c r="C12" s="20">
        <v>3.5892594998725817E-2</v>
      </c>
      <c r="D12" s="20">
        <v>3.9840780448585655</v>
      </c>
    </row>
    <row r="13" spans="1:4" x14ac:dyDescent="0.2">
      <c r="A13">
        <v>10</v>
      </c>
      <c r="B13" t="s">
        <v>177</v>
      </c>
      <c r="C13" s="20">
        <v>0.42477174418357694</v>
      </c>
      <c r="D13" s="20">
        <v>-1.4159058139452563</v>
      </c>
    </row>
    <row r="14" spans="1:4" x14ac:dyDescent="0.2">
      <c r="A14">
        <v>11</v>
      </c>
      <c r="B14" t="s">
        <v>178</v>
      </c>
      <c r="C14" s="20">
        <v>0.2269596261521038</v>
      </c>
      <c r="D14" s="20">
        <v>-1.3617577569126227</v>
      </c>
    </row>
    <row r="15" spans="1:4" x14ac:dyDescent="0.2">
      <c r="A15">
        <v>12</v>
      </c>
      <c r="B15" t="s">
        <v>229</v>
      </c>
      <c r="C15" s="20">
        <v>2.5834409299039467</v>
      </c>
      <c r="D15" s="20">
        <v>1.6062263172881059</v>
      </c>
    </row>
    <row r="16" spans="1:4" x14ac:dyDescent="0.2">
      <c r="A16">
        <v>13</v>
      </c>
      <c r="B16" t="s">
        <v>241</v>
      </c>
      <c r="C16" s="20">
        <v>1.6006789546566003</v>
      </c>
      <c r="D16" s="20">
        <v>2.5010608666509375</v>
      </c>
    </row>
    <row r="17" spans="1:4" x14ac:dyDescent="0.2">
      <c r="A17">
        <v>14</v>
      </c>
      <c r="B17" t="s">
        <v>254</v>
      </c>
      <c r="C17" s="20">
        <v>1.047293572924705</v>
      </c>
      <c r="D17" s="20">
        <v>3.0316392900451992</v>
      </c>
    </row>
    <row r="18" spans="1:4" x14ac:dyDescent="0.2">
      <c r="A18">
        <v>15</v>
      </c>
      <c r="B18" t="s">
        <v>159</v>
      </c>
      <c r="C18" s="20">
        <v>5.5355308398959284</v>
      </c>
      <c r="D18" s="20">
        <v>-5.6781033027375925</v>
      </c>
    </row>
    <row r="19" spans="1:4" x14ac:dyDescent="0.2">
      <c r="A19">
        <v>16</v>
      </c>
      <c r="B19" t="s">
        <v>247</v>
      </c>
      <c r="C19" s="20">
        <v>1.2156861332536084</v>
      </c>
      <c r="D19" s="20">
        <v>2.8005806477175721</v>
      </c>
    </row>
    <row r="20" spans="1:4" x14ac:dyDescent="0.2">
      <c r="A20">
        <v>17</v>
      </c>
      <c r="B20" t="s">
        <v>215</v>
      </c>
      <c r="C20" s="20">
        <v>0.77621303087426941</v>
      </c>
      <c r="D20" s="20">
        <v>0.98214710028989183</v>
      </c>
    </row>
    <row r="21" spans="1:4" x14ac:dyDescent="0.2">
      <c r="A21">
        <v>18</v>
      </c>
      <c r="B21" t="s">
        <v>265</v>
      </c>
      <c r="C21" s="20">
        <v>3.3666922523079679</v>
      </c>
      <c r="D21" s="20">
        <v>8.1605692637464884</v>
      </c>
    </row>
    <row r="22" spans="1:4" x14ac:dyDescent="0.2">
      <c r="A22">
        <v>19</v>
      </c>
      <c r="B22" t="s">
        <v>255</v>
      </c>
      <c r="C22" s="20">
        <v>0.36216743279008218</v>
      </c>
      <c r="D22" s="20">
        <v>3.1759297952361054</v>
      </c>
    </row>
    <row r="23" spans="1:4" x14ac:dyDescent="0.2">
      <c r="A23">
        <v>20</v>
      </c>
      <c r="B23" t="s">
        <v>231</v>
      </c>
      <c r="C23" s="20">
        <v>3.0326114909288528</v>
      </c>
      <c r="D23" s="20">
        <v>1.7467842187750189</v>
      </c>
    </row>
    <row r="24" spans="1:4" x14ac:dyDescent="0.2">
      <c r="A24">
        <v>21</v>
      </c>
      <c r="B24" t="s">
        <v>201</v>
      </c>
      <c r="C24" s="20">
        <v>4.3155647401250565</v>
      </c>
      <c r="D24" s="20">
        <v>0.22813558097577388</v>
      </c>
    </row>
    <row r="25" spans="1:4" x14ac:dyDescent="0.2">
      <c r="A25">
        <v>22</v>
      </c>
      <c r="B25" t="s">
        <v>249</v>
      </c>
      <c r="C25" s="20">
        <v>2.2253088079577044</v>
      </c>
      <c r="D25" s="20">
        <v>2.9299899304776438</v>
      </c>
    </row>
    <row r="26" spans="1:4" x14ac:dyDescent="0.2">
      <c r="A26">
        <v>23</v>
      </c>
      <c r="B26" t="s">
        <v>222</v>
      </c>
      <c r="C26" s="20">
        <v>2.602503391387232</v>
      </c>
      <c r="D26" s="20">
        <v>1.225345346778155</v>
      </c>
    </row>
    <row r="27" spans="1:4" x14ac:dyDescent="0.2">
      <c r="A27">
        <v>24</v>
      </c>
      <c r="B27" t="s">
        <v>224</v>
      </c>
      <c r="C27" s="20">
        <v>0.70590168525348229</v>
      </c>
      <c r="D27" s="20">
        <v>1.2613653064365504</v>
      </c>
    </row>
    <row r="28" spans="1:4" x14ac:dyDescent="0.2">
      <c r="A28">
        <v>25</v>
      </c>
      <c r="B28" t="s">
        <v>211</v>
      </c>
      <c r="C28" s="20">
        <v>0</v>
      </c>
      <c r="D28" s="20">
        <v>0.82789318229964382</v>
      </c>
    </row>
    <row r="29" spans="1:4" x14ac:dyDescent="0.2">
      <c r="A29">
        <v>26</v>
      </c>
      <c r="B29" t="s">
        <v>233</v>
      </c>
      <c r="C29" s="20">
        <v>0.72178063282116989</v>
      </c>
      <c r="D29" s="20">
        <v>1.7593402925016015</v>
      </c>
    </row>
    <row r="30" spans="1:4" x14ac:dyDescent="0.2">
      <c r="A30">
        <v>27</v>
      </c>
      <c r="B30" t="s">
        <v>169</v>
      </c>
      <c r="C30" s="20">
        <v>1.1945003797223022</v>
      </c>
      <c r="D30" s="20">
        <v>-2.0610986944227956</v>
      </c>
    </row>
    <row r="31" spans="1:4" x14ac:dyDescent="0.2">
      <c r="A31">
        <v>28</v>
      </c>
      <c r="B31" t="s">
        <v>227</v>
      </c>
      <c r="C31" s="20">
        <v>1.4308488884760071</v>
      </c>
      <c r="D31" s="20">
        <v>1.5376286562727242</v>
      </c>
    </row>
    <row r="32" spans="1:4" x14ac:dyDescent="0.2">
      <c r="A32">
        <v>29</v>
      </c>
      <c r="B32" t="s">
        <v>212</v>
      </c>
      <c r="C32" s="20">
        <v>-3.0737618634576034</v>
      </c>
      <c r="D32" s="20">
        <v>0.84212653793358994</v>
      </c>
    </row>
    <row r="33" spans="1:4" x14ac:dyDescent="0.2">
      <c r="A33">
        <v>30</v>
      </c>
      <c r="B33" t="s">
        <v>213</v>
      </c>
      <c r="C33" s="20">
        <v>2.5262832434837446</v>
      </c>
      <c r="D33" s="20">
        <v>0.94264300129990475</v>
      </c>
    </row>
    <row r="34" spans="1:4" x14ac:dyDescent="0.2">
      <c r="A34">
        <v>31</v>
      </c>
      <c r="B34" t="s">
        <v>183</v>
      </c>
      <c r="C34" s="20">
        <v>1.7913955688039209</v>
      </c>
      <c r="D34" s="20">
        <v>-1.0031815185301958</v>
      </c>
    </row>
    <row r="35" spans="1:4" x14ac:dyDescent="0.2">
      <c r="A35">
        <v>32</v>
      </c>
      <c r="B35" t="s">
        <v>253</v>
      </c>
      <c r="C35" s="20">
        <v>4.1336401602318249</v>
      </c>
      <c r="D35" s="20">
        <v>3.0256541379016451</v>
      </c>
    </row>
    <row r="36" spans="1:4" x14ac:dyDescent="0.2">
      <c r="A36">
        <v>33</v>
      </c>
      <c r="B36" t="s">
        <v>260</v>
      </c>
      <c r="C36" s="20">
        <v>3.2778939182862894</v>
      </c>
      <c r="D36" s="20">
        <v>4.3240302751861686</v>
      </c>
    </row>
    <row r="37" spans="1:4" x14ac:dyDescent="0.2">
      <c r="A37">
        <v>34</v>
      </c>
      <c r="B37" t="s">
        <v>206</v>
      </c>
      <c r="C37" s="20">
        <v>5.4273178706674603</v>
      </c>
      <c r="D37" s="20">
        <v>0.5338345446558157</v>
      </c>
    </row>
    <row r="38" spans="1:4" x14ac:dyDescent="0.2">
      <c r="A38">
        <v>35</v>
      </c>
      <c r="B38" t="s">
        <v>251</v>
      </c>
      <c r="C38" s="20">
        <v>3.79322065089413</v>
      </c>
      <c r="D38" s="20">
        <v>3.0045312086290132</v>
      </c>
    </row>
    <row r="39" spans="1:4" x14ac:dyDescent="0.2">
      <c r="A39">
        <v>36</v>
      </c>
      <c r="B39" t="s">
        <v>218</v>
      </c>
      <c r="C39" s="20">
        <v>3.3933151691168399</v>
      </c>
      <c r="D39" s="20">
        <v>1.0978372605966247</v>
      </c>
    </row>
    <row r="40" spans="1:4" x14ac:dyDescent="0.2">
      <c r="A40">
        <v>37</v>
      </c>
      <c r="B40" t="s">
        <v>226</v>
      </c>
      <c r="C40" s="20">
        <v>8.0970016842357406</v>
      </c>
      <c r="D40" s="20">
        <v>1.5243744002106407</v>
      </c>
    </row>
    <row r="41" spans="1:4" x14ac:dyDescent="0.2">
      <c r="A41">
        <v>38</v>
      </c>
      <c r="B41" t="s">
        <v>181</v>
      </c>
      <c r="C41" s="20">
        <v>3.3077486168577255</v>
      </c>
      <c r="D41" s="20">
        <v>-1.1792842894884064</v>
      </c>
    </row>
    <row r="42" spans="1:4" x14ac:dyDescent="0.2">
      <c r="A42">
        <v>39</v>
      </c>
      <c r="B42" t="s">
        <v>248</v>
      </c>
      <c r="C42" s="20">
        <v>2.8616726220969668</v>
      </c>
      <c r="D42" s="20">
        <v>2.8361219736853869</v>
      </c>
    </row>
    <row r="43" spans="1:4" x14ac:dyDescent="0.2">
      <c r="A43">
        <v>40</v>
      </c>
      <c r="B43" t="s">
        <v>237</v>
      </c>
      <c r="C43" s="20">
        <v>1.0910216529739221</v>
      </c>
      <c r="D43" s="20">
        <v>1.979062533301533</v>
      </c>
    </row>
    <row r="44" spans="1:4" x14ac:dyDescent="0.2">
      <c r="A44">
        <v>41</v>
      </c>
      <c r="B44" t="s">
        <v>242</v>
      </c>
      <c r="C44" s="20">
        <v>-0.24971005887608277</v>
      </c>
      <c r="D44" s="20">
        <v>2.5248461508581701</v>
      </c>
    </row>
    <row r="45" spans="1:4" x14ac:dyDescent="0.2">
      <c r="A45">
        <v>42</v>
      </c>
      <c r="B45" t="s">
        <v>225</v>
      </c>
      <c r="C45" s="20">
        <v>-0.33800662704243145</v>
      </c>
      <c r="D45" s="20">
        <v>1.3520265081697258</v>
      </c>
    </row>
    <row r="46" spans="1:4" x14ac:dyDescent="0.2">
      <c r="A46">
        <v>43</v>
      </c>
      <c r="B46" t="s">
        <v>190</v>
      </c>
      <c r="C46" s="20">
        <v>-0.18890765721446215</v>
      </c>
      <c r="D46" s="20">
        <v>-0.34633070489318063</v>
      </c>
    </row>
    <row r="47" spans="1:4" x14ac:dyDescent="0.2">
      <c r="A47">
        <v>44</v>
      </c>
      <c r="B47" t="s">
        <v>223</v>
      </c>
      <c r="C47" s="20">
        <v>-0.4786670081157991</v>
      </c>
      <c r="D47" s="20">
        <v>1.2445342211010779</v>
      </c>
    </row>
    <row r="48" spans="1:4" x14ac:dyDescent="0.2">
      <c r="A48">
        <v>45</v>
      </c>
      <c r="B48" t="s">
        <v>261</v>
      </c>
      <c r="C48" s="20">
        <v>0.91736339567157366</v>
      </c>
      <c r="D48" s="20">
        <v>4.7397108776364636</v>
      </c>
    </row>
    <row r="49" spans="1:4" x14ac:dyDescent="0.2">
      <c r="A49">
        <v>46</v>
      </c>
      <c r="B49" t="s">
        <v>250</v>
      </c>
      <c r="C49" s="20">
        <v>0.89819936689776048</v>
      </c>
      <c r="D49" s="20">
        <v>3.0025521693439425</v>
      </c>
    </row>
    <row r="50" spans="1:4" x14ac:dyDescent="0.2">
      <c r="A50">
        <v>47</v>
      </c>
      <c r="B50" t="s">
        <v>257</v>
      </c>
      <c r="C50" s="20">
        <v>0.85655892868461669</v>
      </c>
      <c r="D50" s="20">
        <v>3.6318098576227746</v>
      </c>
    </row>
    <row r="51" spans="1:4" x14ac:dyDescent="0.2">
      <c r="A51">
        <v>48</v>
      </c>
      <c r="B51" t="s">
        <v>170</v>
      </c>
      <c r="C51" s="20">
        <v>2.1699644372419158</v>
      </c>
      <c r="D51" s="20">
        <v>-1.8641967210851005</v>
      </c>
    </row>
    <row r="52" spans="1:4" x14ac:dyDescent="0.2">
      <c r="A52">
        <v>49</v>
      </c>
      <c r="B52" t="s">
        <v>216</v>
      </c>
      <c r="C52" s="20">
        <v>0.83141686796357805</v>
      </c>
      <c r="D52" s="20">
        <v>1.0392710849544726</v>
      </c>
    </row>
    <row r="53" spans="1:4" x14ac:dyDescent="0.2">
      <c r="A53">
        <v>50</v>
      </c>
      <c r="B53" t="s">
        <v>236</v>
      </c>
      <c r="C53" s="20">
        <v>2.3261251146744075</v>
      </c>
      <c r="D53" s="20">
        <v>1.8276697329584632</v>
      </c>
    </row>
    <row r="54" spans="1:4" x14ac:dyDescent="0.2">
      <c r="A54">
        <v>51</v>
      </c>
      <c r="B54" t="s">
        <v>238</v>
      </c>
      <c r="C54" s="20">
        <v>1.4538624035544028</v>
      </c>
      <c r="D54" s="20">
        <v>2.006330116905076</v>
      </c>
    </row>
    <row r="55" spans="1:4" x14ac:dyDescent="0.2">
      <c r="A55">
        <v>52</v>
      </c>
      <c r="B55" t="s">
        <v>205</v>
      </c>
      <c r="C55" s="20">
        <v>3.2068552123516127</v>
      </c>
      <c r="D55" s="20">
        <v>0.44746816916534138</v>
      </c>
    </row>
    <row r="56" spans="1:4" x14ac:dyDescent="0.2">
      <c r="A56">
        <v>53</v>
      </c>
      <c r="B56" t="s">
        <v>200</v>
      </c>
      <c r="C56" s="20">
        <v>-0.17968644714972373</v>
      </c>
      <c r="D56" s="20">
        <v>0.13476483536229281</v>
      </c>
    </row>
    <row r="57" spans="1:4" x14ac:dyDescent="0.2">
      <c r="A57">
        <v>54</v>
      </c>
      <c r="B57" t="s">
        <v>220</v>
      </c>
      <c r="C57" s="20">
        <v>3.0338056968803373E-2</v>
      </c>
      <c r="D57" s="20">
        <v>1.1983532502677334</v>
      </c>
    </row>
    <row r="58" spans="1:4" x14ac:dyDescent="0.2">
      <c r="A58">
        <v>55</v>
      </c>
      <c r="B58" t="s">
        <v>234</v>
      </c>
      <c r="C58" s="20">
        <v>-1.8898108431193303</v>
      </c>
      <c r="D58" s="20">
        <v>1.8019126643695942</v>
      </c>
    </row>
    <row r="59" spans="1:4" x14ac:dyDescent="0.2">
      <c r="A59">
        <v>56</v>
      </c>
      <c r="B59" t="s">
        <v>252</v>
      </c>
      <c r="C59" s="20">
        <v>-6.2773358358978862E-2</v>
      </c>
      <c r="D59" s="20">
        <v>3.0131212012309856</v>
      </c>
    </row>
    <row r="60" spans="1:4" x14ac:dyDescent="0.2">
      <c r="A60">
        <v>57</v>
      </c>
      <c r="B60" t="s">
        <v>209</v>
      </c>
      <c r="C60" s="20">
        <v>-1.7835871760082045</v>
      </c>
      <c r="D60" s="20">
        <v>0.76439450400351627</v>
      </c>
    </row>
    <row r="61" spans="1:4" x14ac:dyDescent="0.2">
      <c r="A61">
        <v>58</v>
      </c>
      <c r="B61" t="s">
        <v>174</v>
      </c>
      <c r="C61" s="20">
        <v>1.5064074558902196</v>
      </c>
      <c r="D61" s="20">
        <v>-1.6395959199780745</v>
      </c>
    </row>
    <row r="62" spans="1:4" x14ac:dyDescent="0.2">
      <c r="A62">
        <v>59</v>
      </c>
      <c r="B62" t="s">
        <v>217</v>
      </c>
      <c r="C62" s="20">
        <v>-1.9991864180490027</v>
      </c>
      <c r="D62" s="20">
        <v>1.0952064724964101</v>
      </c>
    </row>
    <row r="63" spans="1:4" x14ac:dyDescent="0.2">
      <c r="A63">
        <v>60</v>
      </c>
      <c r="B63" t="s">
        <v>210</v>
      </c>
      <c r="C63" s="20">
        <v>-1.5655195339224701</v>
      </c>
      <c r="D63" s="20">
        <v>0.77259405570199835</v>
      </c>
    </row>
    <row r="64" spans="1:4" x14ac:dyDescent="0.2">
      <c r="A64">
        <v>61</v>
      </c>
      <c r="B64" t="s">
        <v>199</v>
      </c>
      <c r="C64" s="20">
        <v>-3.0417658262480574</v>
      </c>
      <c r="D64" s="20">
        <v>0.1298974730070345</v>
      </c>
    </row>
    <row r="65" spans="1:4" x14ac:dyDescent="0.2">
      <c r="A65">
        <v>62</v>
      </c>
      <c r="B65" t="s">
        <v>197</v>
      </c>
      <c r="C65" s="20">
        <v>-3.9012029305550087</v>
      </c>
      <c r="D65" s="20">
        <v>0</v>
      </c>
    </row>
    <row r="66" spans="1:4" x14ac:dyDescent="0.2">
      <c r="A66">
        <v>63</v>
      </c>
      <c r="B66" t="s">
        <v>167</v>
      </c>
      <c r="C66" s="20">
        <v>-4.4652004314427431</v>
      </c>
      <c r="D66" s="20">
        <v>-2.619197655673124</v>
      </c>
    </row>
    <row r="67" spans="1:4" x14ac:dyDescent="0.2">
      <c r="A67">
        <v>64</v>
      </c>
      <c r="B67" t="s">
        <v>175</v>
      </c>
      <c r="C67" s="20">
        <v>-2.2011078909717892</v>
      </c>
      <c r="D67" s="20">
        <v>-1.5857443945710741</v>
      </c>
    </row>
    <row r="68" spans="1:4" x14ac:dyDescent="0.2">
      <c r="A68">
        <v>65</v>
      </c>
      <c r="B68" t="s">
        <v>194</v>
      </c>
      <c r="C68" s="20">
        <v>-2.0213061988838401</v>
      </c>
      <c r="D68" s="20">
        <v>-0.126898147015129</v>
      </c>
    </row>
    <row r="69" spans="1:4" x14ac:dyDescent="0.2">
      <c r="A69">
        <v>66</v>
      </c>
      <c r="B69" t="s">
        <v>228</v>
      </c>
      <c r="C69" s="20">
        <v>-2.9884744502037144</v>
      </c>
      <c r="D69" s="20">
        <v>1.5938530401086477</v>
      </c>
    </row>
    <row r="70" spans="1:4" x14ac:dyDescent="0.2">
      <c r="A70">
        <v>67</v>
      </c>
      <c r="B70" t="s">
        <v>193</v>
      </c>
      <c r="C70" s="20">
        <v>-1.7148135625575311</v>
      </c>
      <c r="D70" s="20">
        <v>-0.2588397830275519</v>
      </c>
    </row>
    <row r="71" spans="1:4" x14ac:dyDescent="0.2">
      <c r="A71">
        <v>68</v>
      </c>
      <c r="B71" t="s">
        <v>196</v>
      </c>
      <c r="C71" s="20">
        <v>-2.3412002865629153</v>
      </c>
      <c r="D71" s="20">
        <v>-9.3648011462516598E-2</v>
      </c>
    </row>
    <row r="72" spans="1:4" x14ac:dyDescent="0.2">
      <c r="A72">
        <v>69</v>
      </c>
      <c r="B72" t="s">
        <v>204</v>
      </c>
      <c r="C72" s="20">
        <v>-0.4895084176125129</v>
      </c>
      <c r="D72" s="20">
        <v>0.41221761483158975</v>
      </c>
    </row>
    <row r="73" spans="1:4" x14ac:dyDescent="0.2">
      <c r="A73">
        <v>70</v>
      </c>
      <c r="B73" t="s">
        <v>192</v>
      </c>
      <c r="C73" s="20">
        <v>-3.7061844161643225</v>
      </c>
      <c r="D73" s="20">
        <v>-0.26791694574681851</v>
      </c>
    </row>
    <row r="74" spans="1:4" x14ac:dyDescent="0.2">
      <c r="A74">
        <v>71</v>
      </c>
      <c r="B74" t="s">
        <v>163</v>
      </c>
      <c r="C74" s="20">
        <v>-5.6624825440018753</v>
      </c>
      <c r="D74" s="20">
        <v>-3.1582297005982296</v>
      </c>
    </row>
    <row r="75" spans="1:4" x14ac:dyDescent="0.2">
      <c r="A75">
        <v>72</v>
      </c>
      <c r="B75" t="s">
        <v>189</v>
      </c>
      <c r="C75" s="20">
        <v>-2.5182093545519613</v>
      </c>
      <c r="D75" s="20">
        <v>-0.37336227023325613</v>
      </c>
    </row>
    <row r="76" spans="1:4" x14ac:dyDescent="0.2">
      <c r="A76">
        <v>73</v>
      </c>
      <c r="B76" t="s">
        <v>166</v>
      </c>
      <c r="C76" s="20">
        <v>-5.6539021376561918</v>
      </c>
      <c r="D76" s="20">
        <v>-2.6636924964641628</v>
      </c>
    </row>
    <row r="77" spans="1:4" x14ac:dyDescent="0.2">
      <c r="A77">
        <v>74</v>
      </c>
      <c r="B77" t="s">
        <v>203</v>
      </c>
      <c r="C77" s="20">
        <v>-5.4036310380526729</v>
      </c>
      <c r="D77" s="20">
        <v>0.32825796025553616</v>
      </c>
    </row>
    <row r="78" spans="1:4" x14ac:dyDescent="0.2">
      <c r="A78">
        <v>75</v>
      </c>
      <c r="B78" t="s">
        <v>219</v>
      </c>
      <c r="C78" s="20">
        <v>-2.7858058817981313</v>
      </c>
      <c r="D78" s="20">
        <v>1.1118238721077744</v>
      </c>
    </row>
    <row r="79" spans="1:4" x14ac:dyDescent="0.2">
      <c r="A79">
        <v>76</v>
      </c>
      <c r="B79" t="s">
        <v>165</v>
      </c>
      <c r="C79" s="20">
        <v>-4.3035141305480487</v>
      </c>
      <c r="D79" s="20">
        <v>-2.6795465341148224</v>
      </c>
    </row>
    <row r="80" spans="1:4" x14ac:dyDescent="0.2">
      <c r="A80">
        <v>77</v>
      </c>
      <c r="B80" t="s">
        <v>172</v>
      </c>
      <c r="C80" s="20">
        <v>-3.1112627712318597</v>
      </c>
      <c r="D80" s="20">
        <v>-1.756358016017985</v>
      </c>
    </row>
    <row r="81" spans="1:4" x14ac:dyDescent="0.2">
      <c r="A81">
        <v>78</v>
      </c>
      <c r="B81" t="s">
        <v>186</v>
      </c>
      <c r="C81" s="20">
        <v>-3.2243507474087272</v>
      </c>
      <c r="D81" s="20">
        <v>-0.68992657913985866</v>
      </c>
    </row>
    <row r="82" spans="1:4" x14ac:dyDescent="0.2">
      <c r="A82">
        <v>79</v>
      </c>
      <c r="B82" t="s">
        <v>191</v>
      </c>
      <c r="C82" s="20">
        <v>-4.8674854735980402</v>
      </c>
      <c r="D82" s="20">
        <v>-0.33187400956350271</v>
      </c>
    </row>
    <row r="83" spans="1:4" x14ac:dyDescent="0.2">
      <c r="A83">
        <v>80</v>
      </c>
      <c r="B83" t="s">
        <v>162</v>
      </c>
      <c r="C83" s="20">
        <v>-7.2212423975610651</v>
      </c>
      <c r="D83" s="20">
        <v>-3.2939000409927668</v>
      </c>
    </row>
    <row r="84" spans="1:4" x14ac:dyDescent="0.2">
      <c r="A84">
        <v>81</v>
      </c>
      <c r="B84" t="s">
        <v>221</v>
      </c>
      <c r="C84" s="20">
        <v>-4.5219951227052606</v>
      </c>
      <c r="D84" s="20">
        <v>1.1997129917381304</v>
      </c>
    </row>
    <row r="85" spans="1:4" x14ac:dyDescent="0.2">
      <c r="A85">
        <v>82</v>
      </c>
      <c r="B85" t="s">
        <v>184</v>
      </c>
      <c r="C85" s="20">
        <v>-4.5087624238157575</v>
      </c>
      <c r="D85" s="20">
        <v>-0.99667379894874641</v>
      </c>
    </row>
    <row r="86" spans="1:4" x14ac:dyDescent="0.2">
      <c r="A86">
        <v>83</v>
      </c>
      <c r="B86" t="s">
        <v>180</v>
      </c>
      <c r="C86" s="20">
        <v>-3.4701683820339917</v>
      </c>
      <c r="D86" s="20">
        <v>-1.3091998895855514</v>
      </c>
    </row>
    <row r="87" spans="1:4" x14ac:dyDescent="0.2">
      <c r="A87">
        <v>84</v>
      </c>
      <c r="B87" t="s">
        <v>179</v>
      </c>
      <c r="C87" s="20">
        <v>-5.6115639110555762</v>
      </c>
      <c r="D87" s="20">
        <v>-1.3176951693976655</v>
      </c>
    </row>
    <row r="88" spans="1:4" x14ac:dyDescent="0.2">
      <c r="A88">
        <v>85</v>
      </c>
      <c r="B88" t="s">
        <v>161</v>
      </c>
      <c r="C88" s="20">
        <v>-10.519699255973753</v>
      </c>
      <c r="D88" s="20">
        <v>-3.6557820109412331</v>
      </c>
    </row>
    <row r="89" spans="1:4" x14ac:dyDescent="0.2">
      <c r="A89">
        <v>86</v>
      </c>
      <c r="B89" t="s">
        <v>168</v>
      </c>
      <c r="C89" s="20">
        <v>-6.9396460182285349</v>
      </c>
      <c r="D89" s="20">
        <v>-2.0938587123965409</v>
      </c>
    </row>
    <row r="90" spans="1:4" x14ac:dyDescent="0.2">
      <c r="A90">
        <v>87</v>
      </c>
      <c r="B90" t="s">
        <v>198</v>
      </c>
      <c r="C90" s="20">
        <v>-2.3479763996885556</v>
      </c>
      <c r="D90" s="20">
        <v>3.5984312638905072E-2</v>
      </c>
    </row>
    <row r="91" spans="1:4" x14ac:dyDescent="0.2">
      <c r="A91">
        <v>88</v>
      </c>
      <c r="B91" t="s">
        <v>230</v>
      </c>
      <c r="C91" s="20">
        <v>-3.5473737765061166</v>
      </c>
      <c r="D91" s="20">
        <v>1.6181003191080532</v>
      </c>
    </row>
    <row r="92" spans="1:4" x14ac:dyDescent="0.2">
      <c r="A92">
        <v>89</v>
      </c>
      <c r="B92" t="s">
        <v>173</v>
      </c>
      <c r="C92" s="20">
        <v>-4.4046121515037271</v>
      </c>
      <c r="D92" s="20">
        <v>-1.7419370090692707</v>
      </c>
    </row>
    <row r="93" spans="1:4" x14ac:dyDescent="0.2">
      <c r="A93">
        <v>90</v>
      </c>
      <c r="B93" t="s">
        <v>195</v>
      </c>
      <c r="C93" s="20">
        <v>-1.540910150745618</v>
      </c>
      <c r="D93" s="20">
        <v>-0.12165080137465406</v>
      </c>
    </row>
    <row r="94" spans="1:4" x14ac:dyDescent="0.2">
      <c r="A94">
        <v>91</v>
      </c>
      <c r="B94" t="s">
        <v>188</v>
      </c>
      <c r="C94" s="20">
        <v>-2.6507620941020544</v>
      </c>
      <c r="D94" s="20">
        <v>-0.37868029915743634</v>
      </c>
    </row>
    <row r="95" spans="1:4" x14ac:dyDescent="0.2">
      <c r="A95">
        <v>92</v>
      </c>
      <c r="B95" t="s">
        <v>182</v>
      </c>
      <c r="C95" s="20">
        <v>0.99607938521053752</v>
      </c>
      <c r="D95" s="20">
        <v>-1.088737932671983</v>
      </c>
    </row>
    <row r="96" spans="1:4" x14ac:dyDescent="0.2">
      <c r="A96">
        <v>93</v>
      </c>
      <c r="B96" t="s">
        <v>235</v>
      </c>
      <c r="C96" s="20">
        <v>3.3967228033858277</v>
      </c>
      <c r="D96" s="20">
        <v>1.8265396206886055</v>
      </c>
    </row>
    <row r="97" spans="1:4" x14ac:dyDescent="0.2">
      <c r="A97">
        <v>94</v>
      </c>
      <c r="B97" t="s">
        <v>207</v>
      </c>
      <c r="C97" s="20">
        <v>-3.1571193040305889</v>
      </c>
      <c r="D97" s="20">
        <v>0.58465172296862766</v>
      </c>
    </row>
    <row r="98" spans="1:4" x14ac:dyDescent="0.2">
      <c r="A98">
        <v>95</v>
      </c>
      <c r="B98" t="s">
        <v>262</v>
      </c>
      <c r="C98" s="20">
        <v>-2.6321396788789588</v>
      </c>
      <c r="D98" s="20">
        <v>5.4522893348207013</v>
      </c>
    </row>
    <row r="99" spans="1:4" x14ac:dyDescent="0.2">
      <c r="A99">
        <v>96</v>
      </c>
      <c r="B99" t="s">
        <v>243</v>
      </c>
      <c r="C99" s="20">
        <v>-1.7434438076812762</v>
      </c>
      <c r="D99" s="20">
        <v>2.5308055272792718</v>
      </c>
    </row>
    <row r="100" spans="1:4" x14ac:dyDescent="0.2">
      <c r="A100">
        <v>97</v>
      </c>
      <c r="B100" t="s">
        <v>246</v>
      </c>
      <c r="C100" s="20">
        <v>0.6483727318006195</v>
      </c>
      <c r="D100" s="20">
        <v>2.7997913418663112</v>
      </c>
    </row>
    <row r="101" spans="1:4" x14ac:dyDescent="0.2">
      <c r="A101">
        <v>98</v>
      </c>
      <c r="B101" t="s">
        <v>214</v>
      </c>
      <c r="C101" s="20">
        <v>2.0910340381134516</v>
      </c>
      <c r="D101" s="20">
        <v>0.95839060080199867</v>
      </c>
    </row>
    <row r="102" spans="1:4" x14ac:dyDescent="0.2">
      <c r="A102">
        <v>99</v>
      </c>
      <c r="B102" t="s">
        <v>258</v>
      </c>
      <c r="C102" s="20">
        <v>3.5305758250495836</v>
      </c>
      <c r="D102" s="20">
        <v>3.9162689824079422</v>
      </c>
    </row>
    <row r="103" spans="1:4" x14ac:dyDescent="0.2">
      <c r="A103">
        <v>100</v>
      </c>
      <c r="B103" t="s">
        <v>160</v>
      </c>
      <c r="C103" s="20">
        <v>-1.2923969851903054</v>
      </c>
      <c r="D103" s="20">
        <v>-4.2688264056285847</v>
      </c>
    </row>
    <row r="104" spans="1:4" x14ac:dyDescent="0.2">
      <c r="A104">
        <v>101</v>
      </c>
      <c r="B104" t="s">
        <v>187</v>
      </c>
      <c r="C104" s="20">
        <v>-11.237012551800062</v>
      </c>
      <c r="D104" s="20">
        <v>-0.68448807422132352</v>
      </c>
    </row>
    <row r="105" spans="1:4" x14ac:dyDescent="0.2">
      <c r="A105">
        <v>102</v>
      </c>
      <c r="B105" t="s">
        <v>171</v>
      </c>
      <c r="C105" s="20">
        <v>-7.9998015553102562</v>
      </c>
      <c r="D105" s="20">
        <v>-1.8604189663512223</v>
      </c>
    </row>
    <row r="106" spans="1:4" x14ac:dyDescent="0.2">
      <c r="A106">
        <v>103</v>
      </c>
      <c r="B106" t="s">
        <v>232</v>
      </c>
      <c r="C106" s="20">
        <v>1.5682682867923583</v>
      </c>
      <c r="D106" s="20">
        <v>1.7564604812074409</v>
      </c>
    </row>
    <row r="107" spans="1:4" x14ac:dyDescent="0.2">
      <c r="A107">
        <v>108</v>
      </c>
      <c r="B107" t="s">
        <v>240</v>
      </c>
      <c r="C107" s="20">
        <v>3.5046252435283649</v>
      </c>
      <c r="D107" s="20">
        <v>2.4819641068922191</v>
      </c>
    </row>
    <row r="108" spans="1:4" x14ac:dyDescent="0.2">
      <c r="A108">
        <v>109</v>
      </c>
      <c r="B108" t="s">
        <v>202</v>
      </c>
      <c r="C108" s="20">
        <v>-0.4582072070266075</v>
      </c>
      <c r="D108" s="20">
        <v>0.22910360351330375</v>
      </c>
    </row>
    <row r="109" spans="1:4" x14ac:dyDescent="0.2">
      <c r="A109">
        <v>110</v>
      </c>
      <c r="B109" t="s">
        <v>185</v>
      </c>
      <c r="C109" s="20">
        <v>-3.470405858861656</v>
      </c>
      <c r="D109" s="20">
        <v>-0.71449532388328207</v>
      </c>
    </row>
    <row r="110" spans="1:4" x14ac:dyDescent="0.2">
      <c r="A110">
        <v>111</v>
      </c>
      <c r="B110" t="s">
        <v>208</v>
      </c>
      <c r="C110" s="20">
        <v>-3.6627766100720724</v>
      </c>
      <c r="D110" s="20">
        <v>0.76073052670727659</v>
      </c>
    </row>
  </sheetData>
  <sortState ref="A3:E110">
    <sortCondition ref="A3:A110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AM58"/>
  <sheetViews>
    <sheetView topLeftCell="G22" workbookViewId="0">
      <selection activeCell="G22" sqref="G22"/>
    </sheetView>
  </sheetViews>
  <sheetFormatPr defaultRowHeight="15" x14ac:dyDescent="0.25"/>
  <cols>
    <col min="1" max="8" width="9.140625" style="4"/>
    <col min="9" max="9" width="10.5703125" style="4" bestFit="1" customWidth="1"/>
    <col min="10" max="16384" width="9.140625" style="4"/>
  </cols>
  <sheetData>
    <row r="1" spans="1:39" x14ac:dyDescent="0.25">
      <c r="A1" s="4" t="s">
        <v>10</v>
      </c>
    </row>
    <row r="2" spans="1:39" x14ac:dyDescent="0.25">
      <c r="H2" s="4" t="s">
        <v>33</v>
      </c>
      <c r="I2" s="4" t="s">
        <v>34</v>
      </c>
      <c r="M2" s="4" t="s">
        <v>35</v>
      </c>
      <c r="P2" s="4" t="s">
        <v>16</v>
      </c>
      <c r="Q2" s="4" t="s">
        <v>36</v>
      </c>
      <c r="U2" s="4" t="s">
        <v>3</v>
      </c>
      <c r="W2" s="4" t="s">
        <v>17</v>
      </c>
      <c r="AG2" s="16" t="s">
        <v>37</v>
      </c>
      <c r="AH2" s="16" t="s">
        <v>38</v>
      </c>
      <c r="AI2" s="16" t="s">
        <v>39</v>
      </c>
      <c r="AJ2" s="16" t="s">
        <v>40</v>
      </c>
      <c r="AK2" s="16" t="s">
        <v>41</v>
      </c>
      <c r="AL2" s="16" t="s">
        <v>42</v>
      </c>
      <c r="AM2" s="16" t="s">
        <v>43</v>
      </c>
    </row>
    <row r="3" spans="1:39" x14ac:dyDescent="0.25">
      <c r="A3" s="4" t="s">
        <v>44</v>
      </c>
      <c r="I3" s="4" t="s">
        <v>45</v>
      </c>
      <c r="J3" s="4" t="s">
        <v>46</v>
      </c>
      <c r="K3" s="4" t="s">
        <v>36</v>
      </c>
      <c r="M3" s="4" t="s">
        <v>45</v>
      </c>
      <c r="N3" s="4" t="s">
        <v>46</v>
      </c>
      <c r="O3" s="4" t="s">
        <v>36</v>
      </c>
      <c r="U3" s="4">
        <v>1</v>
      </c>
      <c r="V3" s="4">
        <v>2</v>
      </c>
    </row>
    <row r="4" spans="1:39" x14ac:dyDescent="0.25">
      <c r="H4" s="4">
        <v>2007</v>
      </c>
      <c r="I4" s="9">
        <v>1175628</v>
      </c>
      <c r="J4" s="4">
        <v>85.2</v>
      </c>
      <c r="K4" s="4">
        <v>2.1</v>
      </c>
      <c r="M4" s="9">
        <v>203903</v>
      </c>
      <c r="N4" s="4">
        <v>14.8</v>
      </c>
      <c r="O4" s="4">
        <v>7.3</v>
      </c>
      <c r="P4" s="9">
        <v>1379531</v>
      </c>
      <c r="Q4" s="4">
        <v>2.4</v>
      </c>
      <c r="U4" s="4" t="s">
        <v>18</v>
      </c>
      <c r="V4" s="4" t="s">
        <v>18</v>
      </c>
      <c r="W4" s="4" t="s">
        <v>18</v>
      </c>
    </row>
    <row r="5" spans="1:39" x14ac:dyDescent="0.25">
      <c r="A5" s="4" t="s">
        <v>47</v>
      </c>
      <c r="B5" s="4" t="s">
        <v>48</v>
      </c>
      <c r="C5" s="4" t="s">
        <v>49</v>
      </c>
      <c r="D5" s="4" t="s">
        <v>48</v>
      </c>
      <c r="E5" s="4" t="s">
        <v>49</v>
      </c>
      <c r="H5" s="4">
        <v>2008</v>
      </c>
      <c r="I5" s="9">
        <v>1175893</v>
      </c>
      <c r="J5" s="4">
        <v>84.7</v>
      </c>
      <c r="K5" s="4">
        <v>2.1</v>
      </c>
      <c r="M5" s="9">
        <v>212854</v>
      </c>
      <c r="N5" s="4">
        <v>15.3</v>
      </c>
      <c r="O5" s="4">
        <v>6.6</v>
      </c>
      <c r="P5" s="9">
        <v>1388747</v>
      </c>
      <c r="Q5" s="4">
        <v>2.4</v>
      </c>
      <c r="T5" s="4" t="s">
        <v>4</v>
      </c>
    </row>
    <row r="6" spans="1:39" x14ac:dyDescent="0.25">
      <c r="D6" s="4" t="s">
        <v>50</v>
      </c>
      <c r="E6" s="4" t="s">
        <v>50</v>
      </c>
      <c r="H6" s="4">
        <v>2009</v>
      </c>
      <c r="I6" s="9">
        <v>1097586</v>
      </c>
      <c r="J6" s="4">
        <v>83.6</v>
      </c>
      <c r="K6" s="4">
        <v>2</v>
      </c>
      <c r="M6" s="9">
        <v>215177</v>
      </c>
      <c r="N6" s="4">
        <v>16.399999999999999</v>
      </c>
      <c r="O6" s="4">
        <v>6.1</v>
      </c>
      <c r="P6" s="9">
        <v>1312763</v>
      </c>
      <c r="Q6" s="4">
        <v>2.2000000000000002</v>
      </c>
    </row>
    <row r="7" spans="1:39" x14ac:dyDescent="0.25">
      <c r="A7" s="4">
        <v>1</v>
      </c>
      <c r="B7" s="4">
        <v>1101319</v>
      </c>
      <c r="C7" s="4" t="s">
        <v>51</v>
      </c>
      <c r="D7" s="4">
        <v>1101319</v>
      </c>
      <c r="E7" s="4" t="s">
        <v>51</v>
      </c>
      <c r="H7" s="4">
        <v>2010</v>
      </c>
      <c r="I7" s="9">
        <v>1120005</v>
      </c>
      <c r="J7" s="4">
        <v>83.2</v>
      </c>
      <c r="K7" s="4">
        <v>2</v>
      </c>
      <c r="M7" s="9">
        <v>225461</v>
      </c>
      <c r="N7" s="4">
        <v>16.8</v>
      </c>
      <c r="O7" s="4">
        <v>6</v>
      </c>
      <c r="P7" s="9">
        <v>1345466</v>
      </c>
      <c r="Q7" s="4">
        <v>2.2999999999999998</v>
      </c>
      <c r="T7" s="4" t="s">
        <v>52</v>
      </c>
      <c r="U7" s="4" t="s">
        <v>2</v>
      </c>
      <c r="V7" s="4" t="s">
        <v>3</v>
      </c>
      <c r="W7" s="4" t="s">
        <v>5</v>
      </c>
      <c r="X7" s="4" t="s">
        <v>53</v>
      </c>
      <c r="Y7" s="4" t="s">
        <v>54</v>
      </c>
      <c r="Z7" s="4" t="s">
        <v>55</v>
      </c>
      <c r="AA7" s="4" t="s">
        <v>56</v>
      </c>
      <c r="AB7" s="4" t="s">
        <v>57</v>
      </c>
      <c r="AC7" s="4" t="s">
        <v>58</v>
      </c>
    </row>
    <row r="8" spans="1:39" x14ac:dyDescent="0.25">
      <c r="A8" s="4">
        <v>2</v>
      </c>
      <c r="B8" s="4">
        <v>233203</v>
      </c>
      <c r="C8" s="4" t="s">
        <v>59</v>
      </c>
      <c r="D8" s="4">
        <v>1334522</v>
      </c>
      <c r="E8" s="4" t="s">
        <v>60</v>
      </c>
      <c r="H8" s="4">
        <v>2011</v>
      </c>
      <c r="I8" s="9">
        <v>1119683</v>
      </c>
      <c r="J8" s="4">
        <v>82.4</v>
      </c>
      <c r="K8" s="4">
        <v>2</v>
      </c>
      <c r="M8" s="9">
        <v>238354</v>
      </c>
      <c r="N8" s="4">
        <v>17.600000000000001</v>
      </c>
      <c r="O8" s="4">
        <v>6</v>
      </c>
      <c r="P8" s="9">
        <v>1358037</v>
      </c>
      <c r="Q8" s="4">
        <v>2.2999999999999998</v>
      </c>
    </row>
    <row r="9" spans="1:39" x14ac:dyDescent="0.25">
      <c r="H9" s="4">
        <v>2012</v>
      </c>
      <c r="I9" s="9">
        <v>1276940</v>
      </c>
      <c r="J9" s="4">
        <v>82</v>
      </c>
      <c r="K9" s="4">
        <v>2.2999999999999998</v>
      </c>
      <c r="M9" s="9">
        <v>279387</v>
      </c>
      <c r="N9" s="4">
        <v>18</v>
      </c>
      <c r="O9" s="4">
        <v>6.6</v>
      </c>
      <c r="P9" s="9">
        <v>1556327</v>
      </c>
      <c r="Q9" s="4">
        <v>2.6</v>
      </c>
    </row>
    <row r="10" spans="1:39" x14ac:dyDescent="0.25">
      <c r="H10" s="4">
        <v>2013</v>
      </c>
      <c r="I10" s="9">
        <v>1113155</v>
      </c>
      <c r="J10" s="4">
        <v>81.7</v>
      </c>
      <c r="K10" s="4">
        <v>2</v>
      </c>
      <c r="M10" s="9">
        <v>249144</v>
      </c>
      <c r="N10" s="4">
        <v>18.3</v>
      </c>
      <c r="O10" s="4">
        <v>5.4</v>
      </c>
      <c r="P10" s="9">
        <v>1362299</v>
      </c>
      <c r="Q10" s="4">
        <v>2.2999999999999998</v>
      </c>
    </row>
    <row r="11" spans="1:39" x14ac:dyDescent="0.25">
      <c r="H11" s="4">
        <v>2014</v>
      </c>
      <c r="I11" s="9">
        <v>1073757</v>
      </c>
      <c r="J11" s="4">
        <v>81.8</v>
      </c>
      <c r="K11" s="4">
        <v>1.9</v>
      </c>
      <c r="M11" s="9">
        <v>239419</v>
      </c>
      <c r="N11" s="4">
        <v>18.2</v>
      </c>
      <c r="O11" s="4">
        <v>4.8</v>
      </c>
      <c r="P11" s="9">
        <v>1313176</v>
      </c>
      <c r="Q11" s="4">
        <v>2.2000000000000002</v>
      </c>
    </row>
    <row r="12" spans="1:39" x14ac:dyDescent="0.25">
      <c r="H12" s="4">
        <v>2015</v>
      </c>
      <c r="I12" s="9">
        <v>1081744</v>
      </c>
      <c r="J12" s="4">
        <v>84.2</v>
      </c>
      <c r="K12" s="4">
        <v>1.9</v>
      </c>
      <c r="M12" s="9">
        <v>202457</v>
      </c>
      <c r="N12" s="4">
        <v>15.8</v>
      </c>
      <c r="O12" s="4">
        <v>4</v>
      </c>
      <c r="P12" s="9">
        <v>1284201</v>
      </c>
      <c r="Q12" s="4">
        <v>2.1</v>
      </c>
      <c r="T12" s="4">
        <v>2001</v>
      </c>
      <c r="U12" s="4">
        <v>1039989</v>
      </c>
      <c r="V12" s="4">
        <v>93017</v>
      </c>
      <c r="W12" s="4">
        <v>1133006</v>
      </c>
      <c r="X12" s="4">
        <v>55653576.5</v>
      </c>
      <c r="Y12" s="4">
        <v>1338049</v>
      </c>
      <c r="Z12" s="4">
        <f t="shared" ref="Z12:Z21" si="0">+X12+Y12</f>
        <v>56991625.5</v>
      </c>
      <c r="AA12" s="8">
        <f>+U12/X12*100</f>
        <v>1.8686831384502307</v>
      </c>
      <c r="AB12" s="8">
        <f t="shared" ref="AB12:AC21" si="1">+V12/Y12*100</f>
        <v>6.9516886152898731</v>
      </c>
      <c r="AC12" s="8">
        <f t="shared" si="1"/>
        <v>1.9880219068326099</v>
      </c>
    </row>
    <row r="13" spans="1:39" x14ac:dyDescent="0.25">
      <c r="H13" s="4">
        <v>2016</v>
      </c>
      <c r="I13" s="9">
        <v>1101791</v>
      </c>
      <c r="J13" s="4">
        <v>82.8</v>
      </c>
      <c r="K13" s="4">
        <v>2</v>
      </c>
      <c r="M13" s="9">
        <v>229589</v>
      </c>
      <c r="N13" s="4">
        <v>17.2</v>
      </c>
      <c r="O13" s="4">
        <v>4.5999999999999996</v>
      </c>
      <c r="P13" s="9">
        <v>1331380</v>
      </c>
      <c r="Q13" s="4">
        <v>2.2000000000000002</v>
      </c>
      <c r="T13" s="4">
        <v>2002</v>
      </c>
      <c r="U13" s="4">
        <v>1114947</v>
      </c>
      <c r="V13" s="4">
        <v>108611</v>
      </c>
      <c r="W13" s="4">
        <v>1223558</v>
      </c>
      <c r="X13" s="4">
        <v>55656070.5</v>
      </c>
      <c r="Y13" s="4">
        <v>1402936</v>
      </c>
      <c r="Z13" s="4">
        <f t="shared" si="0"/>
        <v>57059006.5</v>
      </c>
      <c r="AA13" s="8">
        <f t="shared" ref="AA13:AA21" si="2">+U13/X13*100</f>
        <v>2.0032801273672383</v>
      </c>
      <c r="AB13" s="8">
        <f t="shared" si="1"/>
        <v>7.7416931349683802</v>
      </c>
      <c r="AC13" s="8">
        <f t="shared" si="1"/>
        <v>2.1443731236364938</v>
      </c>
    </row>
    <row r="14" spans="1:39" s="6" customFormat="1" x14ac:dyDescent="0.25">
      <c r="H14" s="6">
        <v>2017</v>
      </c>
      <c r="I14" s="17">
        <v>1101319</v>
      </c>
      <c r="J14" s="18">
        <f>+I14/D8*100</f>
        <v>82.525353647223497</v>
      </c>
      <c r="K14" s="18" t="e">
        <f>+I14/#REF!*100</f>
        <v>#REF!</v>
      </c>
      <c r="M14" s="6">
        <v>233203</v>
      </c>
      <c r="N14" s="6">
        <v>17.5</v>
      </c>
      <c r="O14" s="18" t="e">
        <f>+M14/#REF!*100</f>
        <v>#REF!</v>
      </c>
      <c r="P14" s="4">
        <v>1334522</v>
      </c>
      <c r="Q14" s="18" t="e">
        <f>+P14/#REF!*100</f>
        <v>#REF!</v>
      </c>
      <c r="T14" s="6">
        <v>2003</v>
      </c>
      <c r="U14" s="6">
        <v>1101207</v>
      </c>
      <c r="V14" s="6">
        <v>114609</v>
      </c>
      <c r="W14" s="6">
        <v>1215816</v>
      </c>
      <c r="X14" s="6">
        <v>55653497.5</v>
      </c>
      <c r="Y14" s="6">
        <v>1659705.5</v>
      </c>
      <c r="Z14" s="4">
        <f t="shared" si="0"/>
        <v>57313203</v>
      </c>
      <c r="AA14" s="8">
        <f t="shared" si="2"/>
        <v>1.9786842686751178</v>
      </c>
      <c r="AB14" s="8">
        <f t="shared" si="1"/>
        <v>6.9053817077788811</v>
      </c>
      <c r="AC14" s="8">
        <f t="shared" si="1"/>
        <v>2.1213541319615308</v>
      </c>
    </row>
    <row r="15" spans="1:39" x14ac:dyDescent="0.25">
      <c r="M15" s="9">
        <f>+M14-M13</f>
        <v>3614</v>
      </c>
      <c r="T15" s="4">
        <v>2004</v>
      </c>
      <c r="U15" s="4">
        <v>1149005</v>
      </c>
      <c r="V15" s="4">
        <v>161531</v>
      </c>
      <c r="W15" s="4">
        <v>1310536</v>
      </c>
      <c r="X15" s="4">
        <v>55652713.5</v>
      </c>
      <c r="Y15" s="4">
        <v>2032613</v>
      </c>
      <c r="Z15" s="4">
        <f t="shared" si="0"/>
        <v>57685326.5</v>
      </c>
      <c r="AA15" s="8">
        <f t="shared" si="2"/>
        <v>2.0645983416424074</v>
      </c>
      <c r="AB15" s="8">
        <f t="shared" si="1"/>
        <v>7.9469628502818788</v>
      </c>
      <c r="AC15" s="8">
        <f t="shared" si="1"/>
        <v>2.2718706463419256</v>
      </c>
    </row>
    <row r="16" spans="1:39" x14ac:dyDescent="0.25">
      <c r="M16" s="4">
        <f>+M15/M13*100</f>
        <v>1.5741172268706254</v>
      </c>
      <c r="T16" s="4">
        <v>2005</v>
      </c>
      <c r="U16" s="4">
        <v>1136442</v>
      </c>
      <c r="V16" s="4">
        <v>185268</v>
      </c>
      <c r="W16" s="4">
        <v>1321710</v>
      </c>
      <c r="X16" s="4">
        <v>55654503</v>
      </c>
      <c r="Y16" s="4">
        <v>2314980.5</v>
      </c>
      <c r="Z16" s="4">
        <f t="shared" si="0"/>
        <v>57969483.5</v>
      </c>
      <c r="AA16" s="8">
        <f t="shared" si="2"/>
        <v>2.0419587611805645</v>
      </c>
      <c r="AB16" s="8">
        <f t="shared" si="1"/>
        <v>8.0030047769300872</v>
      </c>
      <c r="AC16" s="8">
        <f t="shared" si="1"/>
        <v>2.2800099642081508</v>
      </c>
    </row>
    <row r="17" spans="3:29" x14ac:dyDescent="0.25">
      <c r="T17" s="4">
        <v>2006</v>
      </c>
      <c r="U17" s="4">
        <v>1164439</v>
      </c>
      <c r="V17" s="4">
        <v>203859</v>
      </c>
      <c r="W17" s="4">
        <v>1368298</v>
      </c>
      <c r="X17" s="4">
        <v>55637762.5</v>
      </c>
      <c r="Y17" s="4">
        <v>2506216.5</v>
      </c>
      <c r="Z17" s="4">
        <f t="shared" si="0"/>
        <v>58143979</v>
      </c>
      <c r="AA17" s="8">
        <f t="shared" si="2"/>
        <v>2.0928932934713185</v>
      </c>
      <c r="AB17" s="8">
        <f t="shared" si="1"/>
        <v>8.1341336632330048</v>
      </c>
      <c r="AC17" s="8">
        <f t="shared" si="1"/>
        <v>2.3532926771317113</v>
      </c>
    </row>
    <row r="18" spans="3:29" x14ac:dyDescent="0.25">
      <c r="T18" s="4">
        <v>2007</v>
      </c>
      <c r="U18" s="4">
        <v>1175628</v>
      </c>
      <c r="V18" s="4">
        <v>203903</v>
      </c>
      <c r="W18" s="4">
        <v>1379531</v>
      </c>
      <c r="X18" s="4">
        <v>55630176</v>
      </c>
      <c r="Y18" s="4">
        <v>2808133.5</v>
      </c>
      <c r="Z18" s="4">
        <f t="shared" si="0"/>
        <v>58438309.5</v>
      </c>
      <c r="AA18" s="8">
        <f t="shared" si="2"/>
        <v>2.1132918939533822</v>
      </c>
      <c r="AB18" s="8">
        <f t="shared" si="1"/>
        <v>7.2611576337093657</v>
      </c>
      <c r="AC18" s="8">
        <f t="shared" si="1"/>
        <v>2.3606620585080411</v>
      </c>
    </row>
    <row r="19" spans="3:29" x14ac:dyDescent="0.25">
      <c r="T19" s="4">
        <v>2008</v>
      </c>
      <c r="U19" s="4">
        <v>1175893</v>
      </c>
      <c r="V19" s="4">
        <v>212854</v>
      </c>
      <c r="W19" s="4">
        <f>+U19+V19</f>
        <v>1388747</v>
      </c>
      <c r="X19" s="4">
        <v>55613854.5</v>
      </c>
      <c r="Y19" s="4">
        <v>3212876</v>
      </c>
      <c r="Z19" s="4">
        <f t="shared" si="0"/>
        <v>58826730.5</v>
      </c>
      <c r="AA19" s="8">
        <f t="shared" si="2"/>
        <v>2.1143886007757291</v>
      </c>
      <c r="AB19" s="8">
        <f t="shared" si="1"/>
        <v>6.6250300353950795</v>
      </c>
      <c r="AC19" s="8">
        <f t="shared" si="1"/>
        <v>2.3607414319923832</v>
      </c>
    </row>
    <row r="20" spans="3:29" x14ac:dyDescent="0.25">
      <c r="C20" s="4" t="s">
        <v>61</v>
      </c>
      <c r="T20" s="4">
        <v>2009</v>
      </c>
      <c r="U20" s="4">
        <v>1097586</v>
      </c>
      <c r="V20" s="4">
        <v>215177</v>
      </c>
      <c r="W20" s="4">
        <f t="shared" ref="W20:W21" si="3">+U20+V20</f>
        <v>1312763</v>
      </c>
      <c r="X20" s="4">
        <v>55570083</v>
      </c>
      <c r="Y20" s="4">
        <v>3525281.5</v>
      </c>
      <c r="Z20" s="4">
        <f t="shared" si="0"/>
        <v>59095364.5</v>
      </c>
      <c r="AA20" s="8">
        <f t="shared" si="2"/>
        <v>1.9751383131819327</v>
      </c>
      <c r="AB20" s="8">
        <f t="shared" si="1"/>
        <v>6.10382461655899</v>
      </c>
      <c r="AC20" s="8">
        <f t="shared" si="1"/>
        <v>2.2214314288559809</v>
      </c>
    </row>
    <row r="21" spans="3:29" x14ac:dyDescent="0.25">
      <c r="C21" s="4" t="s">
        <v>62</v>
      </c>
      <c r="T21" s="4">
        <v>2010</v>
      </c>
      <c r="U21" s="4">
        <v>1120005</v>
      </c>
      <c r="V21" s="4">
        <v>225461</v>
      </c>
      <c r="W21" s="4">
        <f t="shared" si="3"/>
        <v>1345466</v>
      </c>
      <c r="X21" s="4">
        <v>55513740.5</v>
      </c>
      <c r="Y21" s="4">
        <v>3763676</v>
      </c>
      <c r="Z21" s="4">
        <f t="shared" si="0"/>
        <v>59277416.5</v>
      </c>
      <c r="AA21" s="8">
        <f t="shared" si="2"/>
        <v>2.0175275344668946</v>
      </c>
      <c r="AB21" s="8">
        <f t="shared" si="1"/>
        <v>5.9904465740409112</v>
      </c>
      <c r="AC21" s="8">
        <f t="shared" si="1"/>
        <v>2.2697784070937033</v>
      </c>
    </row>
    <row r="22" spans="3:29" x14ac:dyDescent="0.25">
      <c r="G22" s="25" t="s">
        <v>142</v>
      </c>
    </row>
    <row r="23" spans="3:29" x14ac:dyDescent="0.25">
      <c r="G23" s="26" t="s">
        <v>141</v>
      </c>
    </row>
    <row r="41" spans="7:10" x14ac:dyDescent="0.25">
      <c r="G41" s="4" t="s">
        <v>33</v>
      </c>
      <c r="H41" s="4" t="s">
        <v>65</v>
      </c>
      <c r="I41" s="4" t="s">
        <v>66</v>
      </c>
      <c r="J41" s="4" t="s">
        <v>67</v>
      </c>
    </row>
    <row r="42" spans="7:10" x14ac:dyDescent="0.25">
      <c r="G42" s="4">
        <v>2001</v>
      </c>
      <c r="H42" s="8">
        <v>1.8686831384502307</v>
      </c>
      <c r="I42" s="8">
        <v>6.9516886152898731</v>
      </c>
      <c r="J42" s="8">
        <v>1.9880219068326099</v>
      </c>
    </row>
    <row r="43" spans="7:10" x14ac:dyDescent="0.25">
      <c r="G43" s="4">
        <v>2002</v>
      </c>
      <c r="H43" s="8">
        <v>2.0032801273672383</v>
      </c>
      <c r="I43" s="8">
        <v>7.7416931349683802</v>
      </c>
      <c r="J43" s="8">
        <v>2.1443731236364938</v>
      </c>
    </row>
    <row r="44" spans="7:10" x14ac:dyDescent="0.25">
      <c r="G44" s="4">
        <v>2003</v>
      </c>
      <c r="H44" s="8">
        <v>1.9786842686751178</v>
      </c>
      <c r="I44" s="8">
        <v>6.9053817077788811</v>
      </c>
      <c r="J44" s="8">
        <v>2.1213541319615308</v>
      </c>
    </row>
    <row r="45" spans="7:10" x14ac:dyDescent="0.25">
      <c r="G45" s="4">
        <v>2004</v>
      </c>
      <c r="H45" s="8">
        <v>2.0645983416424074</v>
      </c>
      <c r="I45" s="8">
        <v>7.9469628502818788</v>
      </c>
      <c r="J45" s="8">
        <v>2.2718706463419256</v>
      </c>
    </row>
    <row r="46" spans="7:10" x14ac:dyDescent="0.25">
      <c r="G46" s="4">
        <v>2005</v>
      </c>
      <c r="H46" s="8">
        <v>2.0419587611805645</v>
      </c>
      <c r="I46" s="8">
        <v>8.0030047769300872</v>
      </c>
      <c r="J46" s="8">
        <v>2.2800099642081508</v>
      </c>
    </row>
    <row r="47" spans="7:10" x14ac:dyDescent="0.25">
      <c r="G47" s="4">
        <v>2006</v>
      </c>
      <c r="H47" s="8">
        <v>2.0928932934713185</v>
      </c>
      <c r="I47" s="8">
        <v>8.1341336632330048</v>
      </c>
      <c r="J47" s="8">
        <v>2.3532926771317113</v>
      </c>
    </row>
    <row r="48" spans="7:10" x14ac:dyDescent="0.25">
      <c r="G48" s="4">
        <v>2007</v>
      </c>
      <c r="H48" s="8">
        <v>2.1</v>
      </c>
      <c r="I48" s="8">
        <v>7.3</v>
      </c>
      <c r="J48" s="8">
        <v>2.4</v>
      </c>
    </row>
    <row r="49" spans="7:10" x14ac:dyDescent="0.25">
      <c r="G49" s="4">
        <v>2008</v>
      </c>
      <c r="H49" s="8">
        <v>2.1</v>
      </c>
      <c r="I49" s="8">
        <v>6.6</v>
      </c>
      <c r="J49" s="8">
        <v>2.4</v>
      </c>
    </row>
    <row r="50" spans="7:10" x14ac:dyDescent="0.25">
      <c r="G50" s="4">
        <v>2009</v>
      </c>
      <c r="H50" s="8">
        <v>2</v>
      </c>
      <c r="I50" s="8">
        <v>6.1</v>
      </c>
      <c r="J50" s="8">
        <v>2.2000000000000002</v>
      </c>
    </row>
    <row r="51" spans="7:10" x14ac:dyDescent="0.25">
      <c r="G51" s="4">
        <v>2010</v>
      </c>
      <c r="H51" s="8">
        <v>2</v>
      </c>
      <c r="I51" s="8">
        <v>6</v>
      </c>
      <c r="J51" s="8">
        <v>2.2999999999999998</v>
      </c>
    </row>
    <row r="52" spans="7:10" x14ac:dyDescent="0.25">
      <c r="G52" s="4">
        <v>2011</v>
      </c>
      <c r="H52" s="8">
        <v>2</v>
      </c>
      <c r="I52" s="8">
        <v>6</v>
      </c>
      <c r="J52" s="8">
        <v>2.2999999999999998</v>
      </c>
    </row>
    <row r="53" spans="7:10" x14ac:dyDescent="0.25">
      <c r="G53" s="4">
        <v>2012</v>
      </c>
      <c r="H53" s="8">
        <v>2.2999999999999998</v>
      </c>
      <c r="I53" s="8">
        <v>6.6</v>
      </c>
      <c r="J53" s="8">
        <v>2.6</v>
      </c>
    </row>
    <row r="54" spans="7:10" x14ac:dyDescent="0.25">
      <c r="G54" s="4">
        <v>2013</v>
      </c>
      <c r="H54" s="8">
        <v>2</v>
      </c>
      <c r="I54" s="8">
        <v>5.4</v>
      </c>
      <c r="J54" s="8">
        <v>2.2999999999999998</v>
      </c>
    </row>
    <row r="55" spans="7:10" x14ac:dyDescent="0.25">
      <c r="G55" s="4">
        <v>2014</v>
      </c>
      <c r="H55" s="8">
        <v>1.9</v>
      </c>
      <c r="I55" s="8">
        <v>4.8</v>
      </c>
      <c r="J55" s="8">
        <v>2.2000000000000002</v>
      </c>
    </row>
    <row r="56" spans="7:10" x14ac:dyDescent="0.25">
      <c r="G56" s="4">
        <v>2015</v>
      </c>
      <c r="H56" s="8">
        <v>1.9</v>
      </c>
      <c r="I56" s="8">
        <v>4</v>
      </c>
      <c r="J56" s="8">
        <v>2.1</v>
      </c>
    </row>
    <row r="57" spans="7:10" x14ac:dyDescent="0.25">
      <c r="G57" s="4">
        <v>2016</v>
      </c>
      <c r="H57" s="8">
        <v>2</v>
      </c>
      <c r="I57" s="8">
        <v>4.5999999999999996</v>
      </c>
      <c r="J57" s="8">
        <v>2.2000000000000002</v>
      </c>
    </row>
    <row r="58" spans="7:10" x14ac:dyDescent="0.25">
      <c r="G58" s="4">
        <v>2017</v>
      </c>
      <c r="H58" s="8">
        <v>1.9864711975213278</v>
      </c>
      <c r="I58" s="8">
        <v>4.5764358971641776</v>
      </c>
      <c r="J58" s="8">
        <v>2.2044838942268896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C43"/>
  <sheetViews>
    <sheetView zoomScaleNormal="100" workbookViewId="0"/>
  </sheetViews>
  <sheetFormatPr defaultRowHeight="12" x14ac:dyDescent="0.2"/>
  <cols>
    <col min="1" max="16384" width="9.140625" style="1"/>
  </cols>
  <sheetData>
    <row r="1" spans="1:1" ht="12.75" x14ac:dyDescent="0.2">
      <c r="A1" s="29" t="s">
        <v>144</v>
      </c>
    </row>
    <row r="2" spans="1:1" ht="12.75" x14ac:dyDescent="0.2">
      <c r="A2" s="27" t="s">
        <v>143</v>
      </c>
    </row>
    <row r="22" spans="1:3" x14ac:dyDescent="0.2">
      <c r="B22" s="1" t="s">
        <v>0</v>
      </c>
      <c r="C22" s="1" t="s">
        <v>1</v>
      </c>
    </row>
    <row r="23" spans="1:3" x14ac:dyDescent="0.2">
      <c r="A23" s="1">
        <v>1997</v>
      </c>
      <c r="B23" s="1">
        <v>162857</v>
      </c>
      <c r="C23" s="2">
        <v>2.8626460982066182</v>
      </c>
    </row>
    <row r="24" spans="1:3" x14ac:dyDescent="0.2">
      <c r="A24" s="1">
        <v>1998</v>
      </c>
      <c r="B24" s="1">
        <v>156885</v>
      </c>
      <c r="C24" s="2">
        <v>2.7568788683464303</v>
      </c>
    </row>
    <row r="25" spans="1:3" x14ac:dyDescent="0.2">
      <c r="A25" s="1">
        <v>1999</v>
      </c>
      <c r="B25" s="1">
        <v>185052</v>
      </c>
      <c r="C25" s="2">
        <v>3.2512996514804327</v>
      </c>
    </row>
    <row r="26" spans="1:3" x14ac:dyDescent="0.2">
      <c r="A26" s="1">
        <v>2000</v>
      </c>
      <c r="B26" s="1">
        <v>226968</v>
      </c>
      <c r="C26" s="2">
        <v>3.9859430564109077</v>
      </c>
    </row>
    <row r="27" spans="1:3" x14ac:dyDescent="0.2">
      <c r="A27" s="1">
        <v>2001</v>
      </c>
      <c r="B27" s="1">
        <v>208252</v>
      </c>
      <c r="C27" s="2">
        <v>3.6552047654566264</v>
      </c>
    </row>
    <row r="28" spans="1:3" x14ac:dyDescent="0.2">
      <c r="A28" s="1">
        <v>2002</v>
      </c>
      <c r="B28" s="1">
        <v>213202</v>
      </c>
      <c r="C28" s="2">
        <v>3.7365179150113668</v>
      </c>
    </row>
    <row r="29" spans="1:3" x14ac:dyDescent="0.2">
      <c r="A29" s="1">
        <v>2003</v>
      </c>
      <c r="B29" s="1">
        <v>440301</v>
      </c>
      <c r="C29" s="2">
        <v>7.6823659637378849</v>
      </c>
    </row>
    <row r="30" spans="1:3" x14ac:dyDescent="0.2">
      <c r="A30" s="1">
        <v>2004</v>
      </c>
      <c r="B30" s="1">
        <v>414880</v>
      </c>
      <c r="C30" s="2">
        <v>7.1921236330351705</v>
      </c>
    </row>
    <row r="31" spans="1:3" x14ac:dyDescent="0.2">
      <c r="A31" s="1">
        <v>2005</v>
      </c>
      <c r="B31" s="1">
        <v>304960</v>
      </c>
      <c r="C31" s="2">
        <v>5.2606989330860614</v>
      </c>
    </row>
    <row r="32" spans="1:3" x14ac:dyDescent="0.2">
      <c r="A32" s="1">
        <v>2006</v>
      </c>
      <c r="B32" s="1">
        <v>279714</v>
      </c>
      <c r="C32" s="2">
        <v>4.8107130748654132</v>
      </c>
    </row>
    <row r="33" spans="1:3" x14ac:dyDescent="0.2">
      <c r="A33" s="1">
        <v>2007</v>
      </c>
      <c r="B33" s="1">
        <v>527123</v>
      </c>
      <c r="C33" s="2">
        <v>9.0201616800705029</v>
      </c>
    </row>
    <row r="34" spans="1:3" x14ac:dyDescent="0.2">
      <c r="A34" s="1">
        <v>2008</v>
      </c>
      <c r="B34" s="1">
        <v>494394</v>
      </c>
      <c r="C34" s="2">
        <v>8.4042406538299801</v>
      </c>
    </row>
    <row r="35" spans="1:3" x14ac:dyDescent="0.2">
      <c r="A35" s="1">
        <v>2009</v>
      </c>
      <c r="B35" s="1">
        <v>421859</v>
      </c>
      <c r="C35" s="2">
        <v>7.138614061683298</v>
      </c>
    </row>
    <row r="36" spans="1:3" x14ac:dyDescent="0.2">
      <c r="A36" s="1">
        <v>2010</v>
      </c>
      <c r="B36" s="1">
        <v>447744</v>
      </c>
      <c r="C36" s="2">
        <v>7.5533656228084771</v>
      </c>
    </row>
    <row r="37" spans="1:3" x14ac:dyDescent="0.2">
      <c r="A37" s="1">
        <v>2011</v>
      </c>
      <c r="B37" s="1">
        <v>385793</v>
      </c>
      <c r="C37" s="2">
        <v>6.4970795409122069</v>
      </c>
    </row>
    <row r="38" spans="1:3" x14ac:dyDescent="0.2">
      <c r="A38" s="1">
        <v>2012</v>
      </c>
      <c r="B38" s="1">
        <v>350772</v>
      </c>
      <c r="C38" s="2">
        <v>5.8913951505681501</v>
      </c>
    </row>
    <row r="39" spans="1:3" x14ac:dyDescent="0.2">
      <c r="A39" s="1">
        <v>2013</v>
      </c>
      <c r="B39" s="1">
        <v>307454</v>
      </c>
      <c r="C39" s="2">
        <v>5.1043309090774764</v>
      </c>
    </row>
    <row r="40" spans="1:3" x14ac:dyDescent="0.2">
      <c r="A40" s="1">
        <v>2014</v>
      </c>
      <c r="B40" s="1">
        <v>277631</v>
      </c>
      <c r="C40" s="2">
        <v>4.5671151129955128</v>
      </c>
    </row>
    <row r="41" spans="1:3" x14ac:dyDescent="0.2">
      <c r="A41" s="1">
        <v>2015</v>
      </c>
      <c r="B41" s="1">
        <v>280078</v>
      </c>
      <c r="C41" s="2">
        <v>4.6118115961066506</v>
      </c>
    </row>
    <row r="42" spans="1:3" x14ac:dyDescent="0.2">
      <c r="A42" s="1">
        <v>2016</v>
      </c>
      <c r="B42" s="1">
        <v>300823</v>
      </c>
      <c r="C42" s="2">
        <v>4.9618244183522142</v>
      </c>
    </row>
    <row r="43" spans="1:3" x14ac:dyDescent="0.2">
      <c r="A43" s="1">
        <v>2017</v>
      </c>
      <c r="B43" s="3">
        <v>343440</v>
      </c>
      <c r="C43" s="2">
        <v>5.6586866371863218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D70"/>
  <sheetViews>
    <sheetView workbookViewId="0"/>
  </sheetViews>
  <sheetFormatPr defaultRowHeight="12.75" x14ac:dyDescent="0.2"/>
  <cols>
    <col min="2" max="2" width="14.28515625" bestFit="1" customWidth="1"/>
  </cols>
  <sheetData>
    <row r="1" spans="1:3" x14ac:dyDescent="0.2">
      <c r="A1" s="25" t="s">
        <v>146</v>
      </c>
    </row>
    <row r="2" spans="1:3" x14ac:dyDescent="0.2">
      <c r="A2" s="26" t="s">
        <v>145</v>
      </c>
    </row>
    <row r="4" spans="1:3" x14ac:dyDescent="0.2">
      <c r="A4">
        <v>1</v>
      </c>
      <c r="B4" s="19" t="s">
        <v>68</v>
      </c>
      <c r="C4" s="20">
        <v>36.946961049467141</v>
      </c>
    </row>
    <row r="5" spans="1:3" x14ac:dyDescent="0.2">
      <c r="A5">
        <v>2</v>
      </c>
      <c r="B5" t="s">
        <v>69</v>
      </c>
      <c r="C5" s="20">
        <v>34.423615808290656</v>
      </c>
    </row>
    <row r="6" spans="1:3" x14ac:dyDescent="0.2">
      <c r="A6">
        <v>3</v>
      </c>
      <c r="B6" s="19" t="s">
        <v>70</v>
      </c>
      <c r="C6" s="20">
        <v>19.162947659634089</v>
      </c>
    </row>
    <row r="7" spans="1:3" x14ac:dyDescent="0.2">
      <c r="A7">
        <v>4</v>
      </c>
      <c r="B7" s="19" t="s">
        <v>71</v>
      </c>
      <c r="C7" s="20">
        <v>16.245469347157368</v>
      </c>
    </row>
    <row r="8" spans="1:3" x14ac:dyDescent="0.2">
      <c r="A8">
        <v>5</v>
      </c>
      <c r="B8" s="19" t="s">
        <v>73</v>
      </c>
      <c r="C8" s="20">
        <v>14.931799002978263</v>
      </c>
    </row>
    <row r="9" spans="1:3" x14ac:dyDescent="0.2">
      <c r="A9">
        <v>6</v>
      </c>
      <c r="B9" s="19" t="s">
        <v>74</v>
      </c>
      <c r="C9" s="20">
        <v>14.409430131859194</v>
      </c>
    </row>
    <row r="10" spans="1:3" x14ac:dyDescent="0.2">
      <c r="A10">
        <v>7</v>
      </c>
      <c r="B10" t="s">
        <v>76</v>
      </c>
      <c r="C10" s="20">
        <v>13.705568301324943</v>
      </c>
    </row>
    <row r="11" spans="1:3" x14ac:dyDescent="0.2">
      <c r="A11">
        <v>8</v>
      </c>
      <c r="B11" s="19" t="s">
        <v>72</v>
      </c>
      <c r="C11" s="20">
        <v>12.022498101868544</v>
      </c>
    </row>
    <row r="12" spans="1:3" x14ac:dyDescent="0.2">
      <c r="A12">
        <v>9</v>
      </c>
      <c r="B12" t="s">
        <v>75</v>
      </c>
      <c r="C12" s="20">
        <v>11.400996924382225</v>
      </c>
    </row>
    <row r="13" spans="1:3" x14ac:dyDescent="0.2">
      <c r="A13">
        <v>10</v>
      </c>
      <c r="B13" s="19" t="s">
        <v>98</v>
      </c>
      <c r="C13" s="20">
        <v>11.1636899144277</v>
      </c>
    </row>
    <row r="14" spans="1:3" x14ac:dyDescent="0.2">
      <c r="A14">
        <v>11</v>
      </c>
      <c r="B14" s="19" t="s">
        <v>78</v>
      </c>
      <c r="C14" s="20">
        <v>10.462470381710334</v>
      </c>
    </row>
    <row r="15" spans="1:3" x14ac:dyDescent="0.2">
      <c r="A15">
        <v>12</v>
      </c>
      <c r="B15" s="19" t="s">
        <v>77</v>
      </c>
      <c r="C15" s="20">
        <v>9.5392640725138396</v>
      </c>
    </row>
    <row r="16" spans="1:3" x14ac:dyDescent="0.2">
      <c r="A16">
        <v>13</v>
      </c>
      <c r="B16" s="19" t="s">
        <v>81</v>
      </c>
      <c r="C16" s="20">
        <v>9.3621965539717777</v>
      </c>
    </row>
    <row r="17" spans="1:3" x14ac:dyDescent="0.2">
      <c r="A17">
        <v>14</v>
      </c>
      <c r="B17" s="19" t="s">
        <v>80</v>
      </c>
      <c r="C17" s="20">
        <v>8.614638832103708</v>
      </c>
    </row>
    <row r="18" spans="1:3" x14ac:dyDescent="0.2">
      <c r="A18">
        <v>15</v>
      </c>
      <c r="B18" s="19" t="s">
        <v>82</v>
      </c>
      <c r="C18" s="20">
        <v>7.9918555827523834</v>
      </c>
    </row>
    <row r="19" spans="1:3" x14ac:dyDescent="0.2">
      <c r="A19">
        <v>16</v>
      </c>
      <c r="B19" s="19" t="s">
        <v>83</v>
      </c>
      <c r="C19" s="20">
        <v>7.8478324551959613</v>
      </c>
    </row>
    <row r="20" spans="1:3" x14ac:dyDescent="0.2">
      <c r="A20">
        <v>17</v>
      </c>
      <c r="B20" s="19" t="s">
        <v>84</v>
      </c>
      <c r="C20" s="20">
        <v>7.5762097509487205</v>
      </c>
    </row>
    <row r="21" spans="1:3" x14ac:dyDescent="0.2">
      <c r="A21">
        <v>18</v>
      </c>
      <c r="B21" t="s">
        <v>85</v>
      </c>
      <c r="C21" s="20">
        <v>6.6633043452153382</v>
      </c>
    </row>
    <row r="22" spans="1:3" x14ac:dyDescent="0.2">
      <c r="A22">
        <v>19</v>
      </c>
      <c r="B22" t="s">
        <v>79</v>
      </c>
      <c r="C22" s="20">
        <v>5.8466798830664022</v>
      </c>
    </row>
    <row r="23" spans="1:3" x14ac:dyDescent="0.2">
      <c r="A23">
        <v>20</v>
      </c>
      <c r="B23" s="19" t="s">
        <v>99</v>
      </c>
      <c r="C23" s="20">
        <v>5.6358254518136217</v>
      </c>
    </row>
    <row r="24" spans="1:3" x14ac:dyDescent="0.2">
      <c r="A24">
        <v>21</v>
      </c>
      <c r="B24" s="19" t="s">
        <v>88</v>
      </c>
      <c r="C24" s="20">
        <v>4.9631480705566258</v>
      </c>
    </row>
    <row r="25" spans="1:3" x14ac:dyDescent="0.2">
      <c r="A25" s="21">
        <v>22</v>
      </c>
      <c r="B25" s="21" t="s">
        <v>62</v>
      </c>
      <c r="C25" s="22">
        <v>4.3367945020591154</v>
      </c>
    </row>
    <row r="26" spans="1:3" x14ac:dyDescent="0.2">
      <c r="A26">
        <v>23</v>
      </c>
      <c r="B26" s="19" t="s">
        <v>90</v>
      </c>
      <c r="C26" s="20">
        <v>3.6028841739325208</v>
      </c>
    </row>
    <row r="27" spans="1:3" x14ac:dyDescent="0.2">
      <c r="A27">
        <v>24</v>
      </c>
      <c r="B27" s="19" t="s">
        <v>91</v>
      </c>
      <c r="C27" s="20">
        <v>2.7095013333719953</v>
      </c>
    </row>
    <row r="28" spans="1:3" x14ac:dyDescent="0.2">
      <c r="A28">
        <v>25</v>
      </c>
      <c r="B28" s="19" t="s">
        <v>92</v>
      </c>
      <c r="C28" s="20">
        <v>2.4254069916078245</v>
      </c>
    </row>
    <row r="29" spans="1:3" x14ac:dyDescent="0.2">
      <c r="A29">
        <v>26</v>
      </c>
      <c r="B29" s="19" t="s">
        <v>86</v>
      </c>
      <c r="C29" s="20">
        <v>2.0761926079175632</v>
      </c>
    </row>
    <row r="30" spans="1:3" s="21" customFormat="1" x14ac:dyDescent="0.2">
      <c r="A30">
        <v>27</v>
      </c>
      <c r="B30" s="19" t="s">
        <v>93</v>
      </c>
      <c r="C30" s="20">
        <v>1.7595997829078458</v>
      </c>
    </row>
    <row r="31" spans="1:3" x14ac:dyDescent="0.2">
      <c r="A31">
        <v>28</v>
      </c>
      <c r="B31" t="s">
        <v>95</v>
      </c>
      <c r="C31" s="20">
        <v>1.6817200037907796</v>
      </c>
    </row>
    <row r="32" spans="1:3" x14ac:dyDescent="0.2">
      <c r="A32">
        <v>29</v>
      </c>
      <c r="B32" s="19" t="s">
        <v>94</v>
      </c>
      <c r="C32" s="20">
        <v>1.4984034525593053</v>
      </c>
    </row>
    <row r="33" spans="1:4" x14ac:dyDescent="0.2">
      <c r="A33">
        <v>30</v>
      </c>
      <c r="B33" s="19" t="s">
        <v>96</v>
      </c>
      <c r="C33" s="20">
        <v>1.4588224059742085</v>
      </c>
    </row>
    <row r="34" spans="1:4" x14ac:dyDescent="0.2">
      <c r="A34">
        <v>31</v>
      </c>
      <c r="B34" t="s">
        <v>87</v>
      </c>
      <c r="C34" s="20">
        <v>0.90826811770302107</v>
      </c>
    </row>
    <row r="35" spans="1:4" x14ac:dyDescent="0.2">
      <c r="A35">
        <v>32</v>
      </c>
      <c r="B35" s="19" t="s">
        <v>97</v>
      </c>
      <c r="C35" s="20">
        <v>0.66472741802654212</v>
      </c>
    </row>
    <row r="39" spans="1:4" x14ac:dyDescent="0.2">
      <c r="B39" s="19"/>
      <c r="C39" s="20"/>
    </row>
    <row r="40" spans="1:4" x14ac:dyDescent="0.2">
      <c r="C40" s="20"/>
    </row>
    <row r="41" spans="1:4" x14ac:dyDescent="0.2">
      <c r="B41" s="19"/>
      <c r="C41" s="20"/>
    </row>
    <row r="42" spans="1:4" x14ac:dyDescent="0.2">
      <c r="B42" s="19"/>
      <c r="C42" s="20"/>
    </row>
    <row r="43" spans="1:4" x14ac:dyDescent="0.2">
      <c r="B43" s="19"/>
      <c r="C43" s="20"/>
    </row>
    <row r="44" spans="1:4" x14ac:dyDescent="0.2">
      <c r="B44" s="19"/>
      <c r="C44" s="20"/>
    </row>
    <row r="45" spans="1:4" x14ac:dyDescent="0.2">
      <c r="C45" s="20"/>
      <c r="D45" s="21"/>
    </row>
    <row r="46" spans="1:4" x14ac:dyDescent="0.2">
      <c r="B46" s="19"/>
      <c r="C46" s="20"/>
    </row>
    <row r="47" spans="1:4" x14ac:dyDescent="0.2">
      <c r="C47" s="20"/>
    </row>
    <row r="48" spans="1:4" x14ac:dyDescent="0.2">
      <c r="B48" s="19"/>
      <c r="C48" s="20"/>
    </row>
    <row r="49" spans="1:3" x14ac:dyDescent="0.2">
      <c r="B49" s="19"/>
      <c r="C49" s="20"/>
    </row>
    <row r="50" spans="1:3" x14ac:dyDescent="0.2">
      <c r="B50" s="19"/>
      <c r="C50" s="20"/>
    </row>
    <row r="51" spans="1:3" x14ac:dyDescent="0.2">
      <c r="B51" s="19"/>
      <c r="C51" s="20"/>
    </row>
    <row r="52" spans="1:3" x14ac:dyDescent="0.2">
      <c r="B52" s="19"/>
      <c r="C52" s="20"/>
    </row>
    <row r="53" spans="1:3" x14ac:dyDescent="0.2">
      <c r="B53" s="19"/>
      <c r="C53" s="20"/>
    </row>
    <row r="54" spans="1:3" x14ac:dyDescent="0.2">
      <c r="B54" s="19"/>
      <c r="C54" s="20"/>
    </row>
    <row r="55" spans="1:3" x14ac:dyDescent="0.2">
      <c r="B55" s="19"/>
      <c r="C55" s="20"/>
    </row>
    <row r="56" spans="1:3" x14ac:dyDescent="0.2">
      <c r="C56" s="20"/>
    </row>
    <row r="57" spans="1:3" x14ac:dyDescent="0.2">
      <c r="C57" s="20"/>
    </row>
    <row r="58" spans="1:3" x14ac:dyDescent="0.2">
      <c r="B58" s="19"/>
      <c r="C58" s="20"/>
    </row>
    <row r="59" spans="1:3" x14ac:dyDescent="0.2">
      <c r="B59" s="19"/>
      <c r="C59" s="20"/>
    </row>
    <row r="60" spans="1:3" x14ac:dyDescent="0.2">
      <c r="A60" s="21"/>
      <c r="B60" s="21"/>
      <c r="C60" s="22"/>
    </row>
    <row r="61" spans="1:3" x14ac:dyDescent="0.2">
      <c r="B61" s="19"/>
      <c r="C61" s="20"/>
    </row>
    <row r="62" spans="1:3" x14ac:dyDescent="0.2">
      <c r="B62" s="19"/>
      <c r="C62" s="20"/>
    </row>
    <row r="63" spans="1:3" x14ac:dyDescent="0.2">
      <c r="B63" s="19"/>
      <c r="C63" s="20"/>
    </row>
    <row r="64" spans="1:3" x14ac:dyDescent="0.2">
      <c r="B64" s="19"/>
      <c r="C64" s="20"/>
    </row>
    <row r="65" spans="2:3" x14ac:dyDescent="0.2">
      <c r="B65" s="19"/>
      <c r="C65" s="20"/>
    </row>
    <row r="66" spans="2:3" x14ac:dyDescent="0.2">
      <c r="C66" s="20"/>
    </row>
    <row r="67" spans="2:3" x14ac:dyDescent="0.2">
      <c r="B67" s="19"/>
      <c r="C67" s="20"/>
    </row>
    <row r="68" spans="2:3" x14ac:dyDescent="0.2">
      <c r="B68" s="19"/>
      <c r="C68" s="20"/>
    </row>
    <row r="69" spans="2:3" x14ac:dyDescent="0.2">
      <c r="C69" s="20"/>
    </row>
    <row r="70" spans="2:3" x14ac:dyDescent="0.2">
      <c r="B70" s="19"/>
      <c r="C70" s="20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:H50"/>
  <sheetViews>
    <sheetView topLeftCell="A6" workbookViewId="0">
      <selection activeCell="A6" sqref="A6"/>
    </sheetView>
  </sheetViews>
  <sheetFormatPr defaultRowHeight="12.75" x14ac:dyDescent="0.2"/>
  <cols>
    <col min="2" max="2" width="32.85546875" customWidth="1"/>
    <col min="6" max="7" width="9.5703125" bestFit="1" customWidth="1"/>
    <col min="8" max="8" width="9.28515625" customWidth="1"/>
  </cols>
  <sheetData>
    <row r="1" spans="1:1" x14ac:dyDescent="0.2">
      <c r="A1" t="s">
        <v>10</v>
      </c>
    </row>
    <row r="3" spans="1:1" x14ac:dyDescent="0.2">
      <c r="A3" t="s">
        <v>44</v>
      </c>
    </row>
    <row r="6" spans="1:1" x14ac:dyDescent="0.2">
      <c r="A6" s="25" t="s">
        <v>148</v>
      </c>
    </row>
    <row r="7" spans="1:1" x14ac:dyDescent="0.2">
      <c r="A7" s="26" t="s">
        <v>138</v>
      </c>
    </row>
    <row r="22" spans="2:2" x14ac:dyDescent="0.2">
      <c r="B22" s="19"/>
    </row>
    <row r="23" spans="2:2" x14ac:dyDescent="0.2">
      <c r="B23" s="19"/>
    </row>
    <row r="24" spans="2:2" x14ac:dyDescent="0.2">
      <c r="B24" s="19"/>
    </row>
    <row r="33" spans="1:8" x14ac:dyDescent="0.2">
      <c r="B33" s="19" t="s">
        <v>147</v>
      </c>
      <c r="C33" s="19" t="s">
        <v>30</v>
      </c>
      <c r="D33" s="19" t="s">
        <v>31</v>
      </c>
      <c r="E33" t="s">
        <v>16</v>
      </c>
      <c r="F33" s="19" t="s">
        <v>30</v>
      </c>
      <c r="G33" s="19" t="s">
        <v>31</v>
      </c>
      <c r="H33" t="s">
        <v>16</v>
      </c>
    </row>
    <row r="34" spans="1:8" x14ac:dyDescent="0.2">
      <c r="A34">
        <v>1</v>
      </c>
      <c r="B34" t="s">
        <v>16</v>
      </c>
      <c r="C34">
        <v>199940</v>
      </c>
      <c r="D34">
        <v>143500</v>
      </c>
      <c r="E34">
        <v>343440</v>
      </c>
      <c r="F34" s="20">
        <v>58.216864663405545</v>
      </c>
      <c r="G34" s="20">
        <v>41.783135336594455</v>
      </c>
      <c r="H34" s="20">
        <v>100</v>
      </c>
    </row>
    <row r="35" spans="1:8" x14ac:dyDescent="0.2">
      <c r="A35">
        <v>2</v>
      </c>
      <c r="B35" t="s">
        <v>87</v>
      </c>
      <c r="C35">
        <v>16905</v>
      </c>
      <c r="D35">
        <v>26580</v>
      </c>
      <c r="E35">
        <v>43485</v>
      </c>
      <c r="F35" s="20">
        <v>38.875474301483273</v>
      </c>
      <c r="G35" s="20">
        <v>61.124525698516727</v>
      </c>
      <c r="H35" s="20">
        <v>100</v>
      </c>
    </row>
    <row r="36" spans="1:8" x14ac:dyDescent="0.2">
      <c r="A36">
        <v>3</v>
      </c>
      <c r="B36" s="19" t="s">
        <v>62</v>
      </c>
      <c r="C36">
        <v>24052</v>
      </c>
      <c r="D36">
        <v>18317</v>
      </c>
      <c r="E36">
        <v>42369</v>
      </c>
      <c r="F36" s="20">
        <v>56.767919941466637</v>
      </c>
      <c r="G36" s="20">
        <v>43.232080058533363</v>
      </c>
      <c r="H36" s="20">
        <v>100</v>
      </c>
    </row>
    <row r="37" spans="1:8" x14ac:dyDescent="0.2">
      <c r="A37">
        <v>4</v>
      </c>
      <c r="B37" t="s">
        <v>100</v>
      </c>
      <c r="C37">
        <v>16922</v>
      </c>
      <c r="D37">
        <v>6416</v>
      </c>
      <c r="E37">
        <v>23338</v>
      </c>
      <c r="F37" s="20">
        <v>72.508355471762783</v>
      </c>
      <c r="G37" s="20">
        <v>27.491644528237209</v>
      </c>
      <c r="H37" s="20">
        <v>100</v>
      </c>
    </row>
    <row r="38" spans="1:8" x14ac:dyDescent="0.2">
      <c r="A38">
        <v>5</v>
      </c>
      <c r="B38" t="s">
        <v>101</v>
      </c>
      <c r="C38">
        <v>7092</v>
      </c>
      <c r="D38">
        <v>8598</v>
      </c>
      <c r="E38">
        <v>15690</v>
      </c>
      <c r="F38" s="20">
        <v>45.200764818355644</v>
      </c>
      <c r="G38" s="20">
        <v>54.799235181644356</v>
      </c>
      <c r="H38" s="20">
        <v>100</v>
      </c>
    </row>
    <row r="39" spans="1:8" x14ac:dyDescent="0.2">
      <c r="A39">
        <v>6</v>
      </c>
      <c r="B39" t="s">
        <v>102</v>
      </c>
      <c r="C39">
        <v>7896</v>
      </c>
      <c r="D39">
        <v>7790</v>
      </c>
      <c r="E39">
        <v>15686</v>
      </c>
      <c r="F39" s="20">
        <v>50.337880912915978</v>
      </c>
      <c r="G39" s="20">
        <v>49.662119087084022</v>
      </c>
      <c r="H39" s="20">
        <v>100</v>
      </c>
    </row>
    <row r="40" spans="1:8" x14ac:dyDescent="0.2">
      <c r="A40">
        <v>7</v>
      </c>
      <c r="B40" t="s">
        <v>103</v>
      </c>
      <c r="C40">
        <v>7201</v>
      </c>
      <c r="D40">
        <v>8184</v>
      </c>
      <c r="E40">
        <v>15385</v>
      </c>
      <c r="F40" s="20">
        <v>46.805329866753333</v>
      </c>
      <c r="G40" s="20">
        <v>53.194670133246667</v>
      </c>
      <c r="H40" s="20">
        <v>100</v>
      </c>
    </row>
    <row r="41" spans="1:8" x14ac:dyDescent="0.2">
      <c r="A41">
        <v>8</v>
      </c>
      <c r="B41" t="s">
        <v>104</v>
      </c>
      <c r="C41">
        <v>12102</v>
      </c>
      <c r="D41">
        <v>2876</v>
      </c>
      <c r="E41">
        <v>14978</v>
      </c>
      <c r="F41" s="20">
        <v>80.798504473227396</v>
      </c>
      <c r="G41" s="20">
        <v>19.2014955267726</v>
      </c>
      <c r="H41" s="20">
        <v>100</v>
      </c>
    </row>
    <row r="42" spans="1:8" x14ac:dyDescent="0.2">
      <c r="A42">
        <v>9</v>
      </c>
      <c r="B42" t="s">
        <v>105</v>
      </c>
      <c r="C42">
        <v>11919</v>
      </c>
      <c r="D42">
        <v>2632</v>
      </c>
      <c r="E42">
        <v>14551</v>
      </c>
      <c r="F42" s="20">
        <v>81.911896089615837</v>
      </c>
      <c r="G42" s="20">
        <v>18.088103910384167</v>
      </c>
      <c r="H42" s="20">
        <v>100</v>
      </c>
    </row>
    <row r="43" spans="1:8" x14ac:dyDescent="0.2">
      <c r="A43">
        <v>10</v>
      </c>
      <c r="B43" s="19" t="s">
        <v>106</v>
      </c>
      <c r="C43">
        <v>5299</v>
      </c>
      <c r="D43">
        <v>5954</v>
      </c>
      <c r="E43">
        <v>11253</v>
      </c>
      <c r="F43" s="20">
        <v>47.089664978228029</v>
      </c>
      <c r="G43" s="20">
        <v>52.910335021771971</v>
      </c>
      <c r="H43" s="20">
        <v>100</v>
      </c>
    </row>
    <row r="44" spans="1:8" x14ac:dyDescent="0.2">
      <c r="A44">
        <v>11</v>
      </c>
      <c r="B44" t="s">
        <v>107</v>
      </c>
      <c r="C44">
        <v>9068</v>
      </c>
      <c r="D44">
        <v>1794</v>
      </c>
      <c r="E44">
        <v>10862</v>
      </c>
      <c r="F44" s="20">
        <v>83.483704658442264</v>
      </c>
      <c r="G44" s="20">
        <v>16.516295341557726</v>
      </c>
      <c r="H44" s="20">
        <v>100</v>
      </c>
    </row>
    <row r="45" spans="1:8" x14ac:dyDescent="0.2">
      <c r="A45">
        <v>12</v>
      </c>
      <c r="B45" t="s">
        <v>108</v>
      </c>
      <c r="C45">
        <v>8513</v>
      </c>
      <c r="D45">
        <v>175</v>
      </c>
      <c r="E45">
        <v>8688</v>
      </c>
      <c r="F45" s="20">
        <v>97.985727440147329</v>
      </c>
      <c r="G45" s="20">
        <v>2.0142725598526705</v>
      </c>
      <c r="H45" s="20">
        <v>100</v>
      </c>
    </row>
    <row r="46" spans="1:8" x14ac:dyDescent="0.2">
      <c r="A46">
        <v>13</v>
      </c>
      <c r="B46" t="s">
        <v>109</v>
      </c>
      <c r="C46">
        <v>2428</v>
      </c>
      <c r="D46">
        <v>5434</v>
      </c>
      <c r="E46">
        <v>7862</v>
      </c>
      <c r="F46" s="20">
        <v>30.882727041465273</v>
      </c>
      <c r="G46" s="20">
        <v>69.117272958534727</v>
      </c>
      <c r="H46" s="20">
        <v>100</v>
      </c>
    </row>
    <row r="47" spans="1:8" x14ac:dyDescent="0.2">
      <c r="A47">
        <v>14</v>
      </c>
      <c r="B47" t="s">
        <v>110</v>
      </c>
      <c r="C47">
        <v>4406</v>
      </c>
      <c r="D47">
        <v>3317</v>
      </c>
      <c r="E47">
        <v>7723</v>
      </c>
      <c r="F47" s="20">
        <v>57.050369027579961</v>
      </c>
      <c r="G47" s="20">
        <v>42.949630972420046</v>
      </c>
      <c r="H47" s="20">
        <v>100</v>
      </c>
    </row>
    <row r="48" spans="1:8" x14ac:dyDescent="0.2">
      <c r="A48">
        <v>15</v>
      </c>
      <c r="B48" t="s">
        <v>111</v>
      </c>
      <c r="C48">
        <v>4585</v>
      </c>
      <c r="D48">
        <v>3124</v>
      </c>
      <c r="E48">
        <v>7709</v>
      </c>
      <c r="F48" s="20">
        <v>59.475937216240759</v>
      </c>
      <c r="G48" s="20">
        <v>40.524062783759241</v>
      </c>
      <c r="H48" s="20">
        <v>100</v>
      </c>
    </row>
    <row r="49" spans="1:8" x14ac:dyDescent="0.2">
      <c r="A49">
        <v>16</v>
      </c>
      <c r="B49" t="s">
        <v>112</v>
      </c>
      <c r="C49">
        <v>6639</v>
      </c>
      <c r="D49">
        <v>171</v>
      </c>
      <c r="E49">
        <v>6810</v>
      </c>
      <c r="F49" s="20">
        <v>97.488986784140977</v>
      </c>
      <c r="G49" s="20">
        <v>2.5110132158590308</v>
      </c>
      <c r="H49" s="20">
        <v>100</v>
      </c>
    </row>
    <row r="50" spans="1:8" x14ac:dyDescent="0.2">
      <c r="A50">
        <v>17</v>
      </c>
      <c r="B50" s="19" t="s">
        <v>113</v>
      </c>
      <c r="C50">
        <v>54913</v>
      </c>
      <c r="D50">
        <v>42138</v>
      </c>
      <c r="E50">
        <v>97051</v>
      </c>
      <c r="F50" s="20">
        <v>56.581591122193487</v>
      </c>
      <c r="G50" s="20">
        <v>43.418408877806513</v>
      </c>
      <c r="H50" s="20"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Figura 1.</vt:lpstr>
      <vt:lpstr>Figura 2.</vt:lpstr>
      <vt:lpstr>Figura 3.</vt:lpstr>
      <vt:lpstr>Figura 4.</vt:lpstr>
      <vt:lpstr>Figura 5 - Cartogramma</vt:lpstr>
      <vt:lpstr>Figura 6.</vt:lpstr>
      <vt:lpstr>Figura 7.</vt:lpstr>
      <vt:lpstr>Figura 8.</vt:lpstr>
      <vt:lpstr>Figura 9.</vt:lpstr>
      <vt:lpstr>Figura 10.</vt:lpstr>
      <vt:lpstr>Figura 11.</vt:lpstr>
      <vt:lpstr>Figura 12.</vt:lpstr>
      <vt:lpstr>Figura 13.</vt:lpstr>
      <vt:lpstr>TAVOLA A1.</vt:lpstr>
      <vt:lpstr>TAVOLA A2.</vt:lpstr>
      <vt:lpstr>TAVOLA A3.</vt:lpstr>
      <vt:lpstr>TAVOLA A4.</vt:lpstr>
      <vt:lpstr>TAVOLA A5.</vt:lpstr>
      <vt:lpstr>TAVOLA A6.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Licari</dc:creator>
  <cp:lastModifiedBy>Francesca Licari</cp:lastModifiedBy>
  <dcterms:created xsi:type="dcterms:W3CDTF">2018-12-05T13:52:28Z</dcterms:created>
  <dcterms:modified xsi:type="dcterms:W3CDTF">2018-12-06T13:25:30Z</dcterms:modified>
</cp:coreProperties>
</file>