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75" yWindow="4305" windowWidth="16425" windowHeight="6915" tabRatio="599" firstSheet="14" activeTab="21"/>
  </bookViews>
  <sheets>
    <sheet name="Figura prima pagina" sheetId="88" r:id="rId1"/>
    <sheet name="Seconda figura prima pagina" sheetId="82" r:id="rId2"/>
    <sheet name="Prospetto 1" sheetId="73" r:id="rId3"/>
    <sheet name="Prospetto 2" sheetId="56" r:id="rId4"/>
    <sheet name="Prospetto 3" sheetId="58" r:id="rId5"/>
    <sheet name="Prospetto 4" sheetId="59" r:id="rId6"/>
    <sheet name="Prospetto 5" sheetId="76" r:id="rId7"/>
    <sheet name="Prospetto 6" sheetId="107" r:id="rId8"/>
    <sheet name="Prospetto 7" sheetId="108" r:id="rId9"/>
    <sheet name="Prospetto 8" sheetId="74" r:id="rId10"/>
    <sheet name="Figura 1 " sheetId="93" r:id="rId11"/>
    <sheet name="Prospetto 9" sheetId="94" r:id="rId12"/>
    <sheet name="Prospetto 10" sheetId="95" r:id="rId13"/>
    <sheet name="Prospetto 11" sheetId="96" r:id="rId14"/>
    <sheet name="Figura 2" sheetId="99" r:id="rId15"/>
    <sheet name="Prospetto 12" sheetId="90" r:id="rId16"/>
    <sheet name="Figura 3" sheetId="101" r:id="rId17"/>
    <sheet name="Prospetto 13" sheetId="100" r:id="rId18"/>
    <sheet name="Figura 4 " sheetId="102" r:id="rId19"/>
    <sheet name="Prospetto 14" sheetId="87" r:id="rId20"/>
    <sheet name="Prospetto 17" sheetId="79" r:id="rId21"/>
    <sheet name="Figura 5" sheetId="89" r:id="rId22"/>
  </sheets>
  <calcPr calcId="145621"/>
</workbook>
</file>

<file path=xl/calcChain.xml><?xml version="1.0" encoding="utf-8"?>
<calcChain xmlns="http://schemas.openxmlformats.org/spreadsheetml/2006/main">
  <c r="G18" i="73" l="1"/>
  <c r="F18" i="73"/>
  <c r="E18" i="73"/>
  <c r="D18" i="73"/>
  <c r="C18" i="73"/>
  <c r="B18" i="73"/>
  <c r="J17" i="73"/>
  <c r="I17" i="73"/>
  <c r="H17" i="73"/>
  <c r="J16" i="73"/>
  <c r="I16" i="73"/>
  <c r="H16" i="73"/>
  <c r="G14" i="73"/>
  <c r="F14" i="73"/>
  <c r="E14" i="73"/>
  <c r="D14" i="73"/>
  <c r="C14" i="73"/>
  <c r="B14" i="73"/>
  <c r="J13" i="73"/>
  <c r="I13" i="73"/>
  <c r="H13" i="73"/>
  <c r="J12" i="73"/>
  <c r="I12" i="73"/>
  <c r="H12" i="73"/>
  <c r="G10" i="73"/>
  <c r="F10" i="73"/>
  <c r="E10" i="73"/>
  <c r="D10" i="73"/>
  <c r="C10" i="73"/>
  <c r="B10" i="73"/>
  <c r="J9" i="73"/>
  <c r="I9" i="73"/>
  <c r="H9" i="73"/>
  <c r="J8" i="73"/>
  <c r="I8" i="73"/>
  <c r="H8" i="73"/>
  <c r="I10" i="73" l="1"/>
  <c r="I14" i="73"/>
  <c r="I18" i="73"/>
  <c r="H10" i="73"/>
  <c r="H14" i="73"/>
  <c r="H18" i="73"/>
  <c r="J10" i="73"/>
  <c r="J14" i="73"/>
  <c r="J18" i="73"/>
  <c r="D8" i="88"/>
  <c r="C8" i="88"/>
  <c r="B8" i="88"/>
  <c r="D7" i="88"/>
  <c r="C7" i="88"/>
  <c r="B7" i="88"/>
  <c r="D6" i="88"/>
  <c r="C6" i="88"/>
  <c r="B6" i="88"/>
</calcChain>
</file>

<file path=xl/sharedStrings.xml><?xml version="1.0" encoding="utf-8"?>
<sst xmlns="http://schemas.openxmlformats.org/spreadsheetml/2006/main" count="621" uniqueCount="392">
  <si>
    <t>Totale</t>
  </si>
  <si>
    <t>MOTIVO DEL VIAGGIO DI LAVORO</t>
  </si>
  <si>
    <t>Prenotazione presso agenzia</t>
  </si>
  <si>
    <t>Nessuna prenotazione</t>
  </si>
  <si>
    <t>Non sa/non risponde</t>
  </si>
  <si>
    <t>MEZZO DI TRASPORTO</t>
  </si>
  <si>
    <t>Aereo</t>
  </si>
  <si>
    <t>Treno</t>
  </si>
  <si>
    <t>Nave</t>
  </si>
  <si>
    <t>Auto</t>
  </si>
  <si>
    <t>Pullman</t>
  </si>
  <si>
    <t>Camper, autocaravan</t>
  </si>
  <si>
    <t>VACANZA</t>
  </si>
  <si>
    <t>LAVORO</t>
  </si>
  <si>
    <t>TOTALE</t>
  </si>
  <si>
    <t>Attivita' nel settore dell'edilizia e dell'artigianato</t>
  </si>
  <si>
    <t>Congresso, convegno, seminario, ecc.</t>
  </si>
  <si>
    <t xml:space="preserve">Riunione d’affari </t>
  </si>
  <si>
    <t>Fiera, mostra, esposizione</t>
  </si>
  <si>
    <t>Missione di lavoro o militare</t>
  </si>
  <si>
    <t>Rappresentanza, vendita, installazione, riparazione, ecc.</t>
  </si>
  <si>
    <t>Attività culturali, artistiche, religiose</t>
  </si>
  <si>
    <t>Docenza</t>
  </si>
  <si>
    <t>Altro motivo(a)</t>
  </si>
  <si>
    <t xml:space="preserve">Prenotazione diretta </t>
  </si>
  <si>
    <t>Spagna</t>
  </si>
  <si>
    <r>
      <t>(a)</t>
    </r>
    <r>
      <rPr>
        <sz val="7"/>
        <rFont val="Times New Roman"/>
        <family val="1"/>
      </rPr>
      <t xml:space="preserve">    </t>
    </r>
    <r>
      <rPr>
        <sz val="8"/>
        <rFont val="Arial"/>
        <family val="2"/>
      </rPr>
      <t xml:space="preserve">Include viaggi o meeting d'azienda, attività di controllo e ispezione, attività del personale viaggiante a bordo di mezzi di trasporto e i viaggi per la ricerca di lavoro </t>
    </r>
  </si>
  <si>
    <t>Corsi di lingua o aggiornamento prfessionale</t>
  </si>
  <si>
    <t xml:space="preserve">Toscana </t>
  </si>
  <si>
    <t>Croazia</t>
  </si>
  <si>
    <t>Austria</t>
  </si>
  <si>
    <t>Campania</t>
  </si>
  <si>
    <t>MOVIMENTO</t>
  </si>
  <si>
    <t>Esercizi Alberghieri</t>
  </si>
  <si>
    <t>Es. extra-alberghieri</t>
  </si>
  <si>
    <t>Esercizi alberghieri</t>
  </si>
  <si>
    <t>Residenti</t>
  </si>
  <si>
    <t>Arrivi</t>
  </si>
  <si>
    <t>Presenze</t>
  </si>
  <si>
    <t>P.M.</t>
  </si>
  <si>
    <t>Non Residenti</t>
  </si>
  <si>
    <t>Fonte: Istat, Movimento dei clienti negli esercizi ricettivi.</t>
  </si>
  <si>
    <t xml:space="preserve"> (a) Differenze assolute per la permanenza media.</t>
  </si>
  <si>
    <t>Regione di destinazione</t>
  </si>
  <si>
    <t>% di presenze sul totale nazionale</t>
  </si>
  <si>
    <t>% di presenze sul totale regionale</t>
  </si>
  <si>
    <t>(Italia=100)</t>
  </si>
  <si>
    <t>(regione =100)</t>
  </si>
  <si>
    <t>Non residenti</t>
  </si>
  <si>
    <t xml:space="preserve">Piemonte </t>
  </si>
  <si>
    <t xml:space="preserve">Valle d'Aosta/Vallée d'Aoste </t>
  </si>
  <si>
    <t xml:space="preserve">Lombardia </t>
  </si>
  <si>
    <t xml:space="preserve">Liguria </t>
  </si>
  <si>
    <t xml:space="preserve">Trentino-Alto Adige </t>
  </si>
  <si>
    <t xml:space="preserve">- Trento </t>
  </si>
  <si>
    <t xml:space="preserve">Veneto </t>
  </si>
  <si>
    <t>Friuli-Venezia Giulia</t>
  </si>
  <si>
    <t xml:space="preserve">Emilia-Romagna </t>
  </si>
  <si>
    <t>Umbria</t>
  </si>
  <si>
    <t>Marche</t>
  </si>
  <si>
    <t>Lazio</t>
  </si>
  <si>
    <t>Abruzzo</t>
  </si>
  <si>
    <t>Molise</t>
  </si>
  <si>
    <t>Puglia</t>
  </si>
  <si>
    <t>Basilicata</t>
  </si>
  <si>
    <t>Calabria</t>
  </si>
  <si>
    <t>Sicilia</t>
  </si>
  <si>
    <t>Sardegna</t>
  </si>
  <si>
    <t xml:space="preserve">ITALIA </t>
  </si>
  <si>
    <t>Comune</t>
  </si>
  <si>
    <t>Cavallino-Treporti (VE)</t>
  </si>
  <si>
    <t>Jesolo (VE)</t>
  </si>
  <si>
    <t>Lignano Sabbiadoro (UD)</t>
  </si>
  <si>
    <t>Lazise (VR)</t>
  </si>
  <si>
    <t>Limone sul Garda (BS)</t>
  </si>
  <si>
    <t>Germania</t>
  </si>
  <si>
    <t>Francia</t>
  </si>
  <si>
    <t>Paesi Bassi</t>
  </si>
  <si>
    <t>Cina</t>
  </si>
  <si>
    <t>Belgio</t>
  </si>
  <si>
    <t>Polonia</t>
  </si>
  <si>
    <t>Russia</t>
  </si>
  <si>
    <t>Danimarca</t>
  </si>
  <si>
    <t>Australia</t>
  </si>
  <si>
    <t>Giappone</t>
  </si>
  <si>
    <t>Svezia</t>
  </si>
  <si>
    <t>Brasile</t>
  </si>
  <si>
    <t>Romania</t>
  </si>
  <si>
    <t>Canada</t>
  </si>
  <si>
    <t>Italia</t>
  </si>
  <si>
    <t>Grecia</t>
  </si>
  <si>
    <t>Rep. Ceca</t>
  </si>
  <si>
    <t>Altri paesi UE28</t>
  </si>
  <si>
    <t>Fonte: elaborazione su dati Eurostat.</t>
  </si>
  <si>
    <t>Totale esercizi ricettivi</t>
  </si>
  <si>
    <t>Fonte: Istat, Viaggi e vacanze</t>
  </si>
  <si>
    <t>TOTALE ITALIA</t>
  </si>
  <si>
    <t>Es. alberghieri</t>
  </si>
  <si>
    <t>Esercizi extralberghieri</t>
  </si>
  <si>
    <t>Quote su UE28 2016</t>
  </si>
  <si>
    <t>PROSPETTO 1. ARRIVI, PRESENZE E PERMANENZA MEDIA (PM) PER TIPOLOGIA DI ESERCIZIO RICETTIVO E RESIDENZA DEI CLIENTI</t>
  </si>
  <si>
    <t>Classi demografiche</t>
  </si>
  <si>
    <t>N. comuni</t>
  </si>
  <si>
    <t>% comuni</t>
  </si>
  <si>
    <t>% popolazione</t>
  </si>
  <si>
    <t>N. letti</t>
  </si>
  <si>
    <t>% letti</t>
  </si>
  <si>
    <t>% presenze</t>
  </si>
  <si>
    <t>per abitante</t>
  </si>
  <si>
    <t xml:space="preserve">5.000-24.999 </t>
  </si>
  <si>
    <t xml:space="preserve">25.000-49.999 </t>
  </si>
  <si>
    <t>Tipologia di comune</t>
  </si>
  <si>
    <t xml:space="preserve">Presenze </t>
  </si>
  <si>
    <t>Costieri (a)</t>
  </si>
  <si>
    <t>Non costieri</t>
  </si>
  <si>
    <t>Altri comuni</t>
  </si>
  <si>
    <t>Totale presenze</t>
  </si>
  <si>
    <t>% di presenze sul totale nazionale (Italia = 100)</t>
  </si>
  <si>
    <t>Roma</t>
  </si>
  <si>
    <t>Milano</t>
  </si>
  <si>
    <t>Venezia</t>
  </si>
  <si>
    <t>Genova</t>
  </si>
  <si>
    <t>Firenze</t>
  </si>
  <si>
    <t>Pisa</t>
  </si>
  <si>
    <t>Rimini</t>
  </si>
  <si>
    <t>Padova</t>
  </si>
  <si>
    <t>Torino</t>
  </si>
  <si>
    <t>Napoli</t>
  </si>
  <si>
    <t>Ravenna</t>
  </si>
  <si>
    <t>Palermo</t>
  </si>
  <si>
    <t>Bologna</t>
  </si>
  <si>
    <t>Verona</t>
  </si>
  <si>
    <t>ITALIA</t>
  </si>
  <si>
    <t>Presenze per 1.000 abitanti</t>
  </si>
  <si>
    <t>Malcesine (VR)</t>
  </si>
  <si>
    <t>Andalo (TN)</t>
  </si>
  <si>
    <t>Pinzolo (TN)</t>
  </si>
  <si>
    <t>Campitello di Fassa (TN)</t>
  </si>
  <si>
    <t>Valsavarenche (AO)</t>
  </si>
  <si>
    <t>Mezzana (TN)</t>
  </si>
  <si>
    <t>Vigo di Fassa (TN)</t>
  </si>
  <si>
    <t>Livinallongo del Col di Lana (BL)</t>
  </si>
  <si>
    <t>Nago-Torbole (TN)</t>
  </si>
  <si>
    <t>Pozza di Fassa (TN)</t>
  </si>
  <si>
    <t>Canazei (TN)</t>
  </si>
  <si>
    <t>Capoliveri (LI)</t>
  </si>
  <si>
    <t>Parghelia (VV)</t>
  </si>
  <si>
    <t>Griante (CO)</t>
  </si>
  <si>
    <t>Valtournenche (AO)</t>
  </si>
  <si>
    <t>Sestriere (TO)</t>
  </si>
  <si>
    <t>Molveno (TN)</t>
  </si>
  <si>
    <t>Bibbona (LI)</t>
  </si>
  <si>
    <t>La Thuile (AO)</t>
  </si>
  <si>
    <t>PROSPETTO 10. POSTI LETTO E PRESENZE NEGLI ESERCIZI RICETTIVI PER TIPO DI COMUNE DI DESTINAZIONE</t>
  </si>
  <si>
    <t xml:space="preserve">PROSPETTO 9. POSTI LETTO E PRESENZE NEGLI ESERCIZI RICETTIVI PER CLASSE DEMOGRAFICA DEI COMUNI DI DESTINAZIONE. </t>
  </si>
  <si>
    <t xml:space="preserve">PROSPETTO 11. PRESENZE NEGLI ESERCIZI RICETTIVI PER TIPO DI COMUNE DI DESTINAZIONE E STAGIONALITA’. </t>
  </si>
  <si>
    <t>Anni 2016 e 2017, valori assoluti e variazioni percentuali (a)</t>
  </si>
  <si>
    <t>Variazioni % 2017/2016</t>
  </si>
  <si>
    <t>Anni 2016 e 2017, variazioni percentuali</t>
  </si>
  <si>
    <t>Anno 2017, quote percentuali e variazioni percentuali su 2016</t>
  </si>
  <si>
    <t>Anno 2017, valori assoluti, quote percentuali e presenze per abitante</t>
  </si>
  <si>
    <t xml:space="preserve">PROSPETTO 12. PRIMI CINQUANTA COMUNI ITALIANI PER NUMERO DI PRESENZE NEGLI ESERCIZI RICETTIVI. </t>
  </si>
  <si>
    <t xml:space="preserve">Anno 2017, quote percentuali </t>
  </si>
  <si>
    <t>Anno 2017, valori assoluti e quote percentuali.</t>
  </si>
  <si>
    <t>Anno 2017, valori assoluti</t>
  </si>
  <si>
    <t>Anno 2017</t>
  </si>
  <si>
    <t>Anni 2016-2017, quote percentuali e variazioni percentuali tendenziali</t>
  </si>
  <si>
    <t>2017 / 2016</t>
  </si>
  <si>
    <t>Totale Residenti</t>
  </si>
  <si>
    <t>Stati Uniti</t>
  </si>
  <si>
    <t>Altri Paesi dell'Asia</t>
  </si>
  <si>
    <t>Ceca, Repubblica</t>
  </si>
  <si>
    <t>Ungheria</t>
  </si>
  <si>
    <t>PROSPETTO 14. PRINCIPALI PAESI DEI CLIENTI NON RESIDENTI.</t>
  </si>
  <si>
    <t>Rhêmes-Notre-Dame (AO)</t>
  </si>
  <si>
    <t>Gressoney-La-Trinité (AO)</t>
  </si>
  <si>
    <t>San Teodoro (SS)</t>
  </si>
  <si>
    <t>Claviere (TO)</t>
  </si>
  <si>
    <t>Aglientu (SS)</t>
  </si>
  <si>
    <t>Selva di Cadore (BL)</t>
  </si>
  <si>
    <t>Quota Regionale</t>
  </si>
  <si>
    <t>% per residenza dei clienti (residenti)</t>
  </si>
  <si>
    <t>% per residenza dei clienti (non residenti)</t>
  </si>
  <si>
    <t>Piemonte</t>
  </si>
  <si>
    <t>Lombardia</t>
  </si>
  <si>
    <t>Liguria</t>
  </si>
  <si>
    <t>Bolzano/Bozen</t>
  </si>
  <si>
    <t>Trento</t>
  </si>
  <si>
    <t>Veneto</t>
  </si>
  <si>
    <t>Emilia-Romagna</t>
  </si>
  <si>
    <t>Toscana</t>
  </si>
  <si>
    <t>cod</t>
  </si>
  <si>
    <t>EU28</t>
  </si>
  <si>
    <t>Bulgaria</t>
  </si>
  <si>
    <t>Irlanda</t>
  </si>
  <si>
    <t>Estonia</t>
  </si>
  <si>
    <t>Cipro</t>
  </si>
  <si>
    <t>Lituania</t>
  </si>
  <si>
    <t>Lussemburgo</t>
  </si>
  <si>
    <t>Malta</t>
  </si>
  <si>
    <t>Portogallo</t>
  </si>
  <si>
    <t>Slovacchia</t>
  </si>
  <si>
    <t>Slovenia</t>
  </si>
  <si>
    <t>Finlandia</t>
  </si>
  <si>
    <t>Regno Unito</t>
  </si>
  <si>
    <t>Lettonia</t>
  </si>
  <si>
    <t>Anni 2016 e 2017,composizioni percentuali</t>
  </si>
  <si>
    <t>Anni 2016 e 2017, composizioni percentuali</t>
  </si>
  <si>
    <t xml:space="preserve">PROSPETTO 2. VIAGGI DI LAVORO CON PERNOTTAMENTO IN ESERCIZI RICETTIVI IN ITALIA PER MOTIVO PREVALENTE. </t>
  </si>
  <si>
    <t xml:space="preserve">Spesa media giornaliera per alloggio </t>
  </si>
  <si>
    <t>Spesa media giornaliera totale</t>
  </si>
  <si>
    <t>PRENOTAZIONE DELL’ALLOGGIO</t>
  </si>
  <si>
    <t>..</t>
  </si>
  <si>
    <t>(..) Dato statisticamente non significativo</t>
  </si>
  <si>
    <r>
      <t xml:space="preserve">PROSPETTO 3. VIAGGI CON PERNOTTAMENTO NEGLI ESERCIZI RICETTIVI IN ITALIA PER TIPO DI PRENOTAZIONE DELL’ALLOGGIO E TIPOLOGIA DEL VIAGGIO. </t>
    </r>
    <r>
      <rPr>
        <sz val="9.5"/>
        <color rgb="FF5F5F5F"/>
        <rFont val="Arial Narrow"/>
        <family val="2"/>
      </rPr>
      <t>Anni 2016 e 2017, composizioni percentuali</t>
    </r>
    <r>
      <rPr>
        <b/>
        <sz val="9.5"/>
        <color rgb="FF5F5F5F"/>
        <rFont val="Arial Narrow"/>
        <family val="2"/>
      </rPr>
      <t xml:space="preserve">
</t>
    </r>
  </si>
  <si>
    <t>ANNO</t>
  </si>
  <si>
    <t>ESTERO</t>
  </si>
  <si>
    <t>TOTALE VIAGGI</t>
  </si>
  <si>
    <t>Media per viaggio</t>
  </si>
  <si>
    <t>Media giornaliera</t>
  </si>
  <si>
    <r>
      <t>PROSPETTO 5. SPESA DEI VIAGGI IN ESERCIZI RICETTIVI, PER DESTINAZIONE PRINCIPALE.</t>
    </r>
    <r>
      <rPr>
        <sz val="12"/>
        <rFont val="Times New Roman"/>
        <family val="1"/>
      </rPr>
      <t xml:space="preserve"> </t>
    </r>
    <r>
      <rPr>
        <sz val="9.5"/>
        <rFont val="Arial Narrow"/>
        <family val="2"/>
      </rPr>
      <t>Anni 2015-2017, valori in euro della spesa media per viaggio e della spesa media giornaliera</t>
    </r>
  </si>
  <si>
    <t>TRIMESTRE</t>
  </si>
  <si>
    <t>DESTINAZIONE</t>
  </si>
  <si>
    <t>TIPOLOGIA DI ESERCIZIO</t>
  </si>
  <si>
    <t>Estero</t>
  </si>
  <si>
    <t>Esercizi extra-alberghieri</t>
  </si>
  <si>
    <t xml:space="preserve">Gennaio-marzo </t>
  </si>
  <si>
    <t>Aprile-giugno</t>
  </si>
  <si>
    <t xml:space="preserve">Luglio-settembre </t>
  </si>
  <si>
    <t>Ottobre-dicembre</t>
  </si>
  <si>
    <t>PROSPETTO 6. Spesa media per vacanza in esercizi ricettivi per trimestre, destinazione principale e tipologia di esercizio. Anni 2016 e 2017, valori in euro della spesa media per viaggio</t>
  </si>
  <si>
    <t>Prenotazione tramite Internet (diretta o tramite agenzia online)</t>
  </si>
  <si>
    <r>
      <t xml:space="preserve">PROSPETTO 4. VIAGGI CON PERNOTTAMENTO NEGLI ESERCIZI RICETTIVI IN ITALIA PER MEZZO DI TRASPORTO E TIPOLOGIA DEL VIAGGIO
</t>
    </r>
    <r>
      <rPr>
        <sz val="9.5"/>
        <color rgb="FF5F5F5F"/>
        <rFont val="Arial Narrow"/>
        <family val="2"/>
      </rPr>
      <t>Anni 2016 e 2017, composizioni percentuali</t>
    </r>
    <r>
      <rPr>
        <b/>
        <sz val="9.5"/>
        <color rgb="FF5F5F5F"/>
        <rFont val="Arial Narrow"/>
        <family val="2"/>
      </rPr>
      <t xml:space="preserve">
</t>
    </r>
  </si>
  <si>
    <t>Altro (a)</t>
  </si>
  <si>
    <t>(a) Include moto, motoscooter, altri mezzi</t>
  </si>
  <si>
    <t xml:space="preserve">Fonte: Eurostat </t>
  </si>
  <si>
    <r>
      <t>(a)</t>
    </r>
    <r>
      <rPr>
        <sz val="7"/>
        <rFont val="Times New Roman"/>
        <family val="1"/>
      </rPr>
      <t xml:space="preserve">    </t>
    </r>
    <r>
      <rPr>
        <sz val="7.5"/>
        <rFont val="Arial Narrow"/>
        <family val="2"/>
      </rPr>
      <t>Entrambe riferite a tutti i viaggi con pernottamento negli eserciti ricettivi</t>
    </r>
  </si>
  <si>
    <t>Paese</t>
  </si>
  <si>
    <r>
      <t xml:space="preserve">PROSPETTO 7. SPESA MEDIA GIORNALIERA PER VACANZA IN ESERCIZI RICETTIVI PER TRIMESTRE, DESTINAZIONE PRINCIPALE E TIPOLOGIA DI ESERCIZIO. </t>
    </r>
    <r>
      <rPr>
        <sz val="9.5"/>
        <rFont val="Arial Narrow"/>
        <family val="2"/>
      </rPr>
      <t>Anni 2016 e 2017, valori in euro della spesa media giornaliera</t>
    </r>
  </si>
  <si>
    <t xml:space="preserve">Var.% presenze </t>
  </si>
  <si>
    <t>2017/2016</t>
  </si>
  <si>
    <t>Residenti in Italia</t>
  </si>
  <si>
    <t>Non residenti in Italia</t>
  </si>
  <si>
    <t xml:space="preserve">Nord-Ovest </t>
  </si>
  <si>
    <t>Valle d'Aosta/Vallée d'Aoste</t>
  </si>
  <si>
    <t xml:space="preserve">Nord-Est </t>
  </si>
  <si>
    <t xml:space="preserve">- Bolzano/Bozen </t>
  </si>
  <si>
    <t>Centro</t>
  </si>
  <si>
    <t>Sud</t>
  </si>
  <si>
    <t>Isole</t>
  </si>
  <si>
    <r>
      <t>PROSPETTO 8. PRESENZE NEGLI ESERCIZI RICETTIVI PER RESIDENZA DEI CLIENTI (a) E REGIONE DI DESTINAZIONE</t>
    </r>
    <r>
      <rPr>
        <b/>
        <sz val="10"/>
        <color rgb="FF4D4D4D"/>
        <rFont val="Arial Narrow"/>
        <family val="2"/>
      </rPr>
      <t xml:space="preserve">. </t>
    </r>
  </si>
  <si>
    <t>(a) Per residenti si intendono i clienti residenti in Italia, per non residenti i clienti residenti all’estero.</t>
  </si>
  <si>
    <t>(a) Per residenti si intendono i clienti residenti in Italia, per non residenti i clienti residenti all’estero. La quota regionale si riferisce alla percentuale complessiva delle presenze dei clienti, residenti e non residenti, in ciascuna regione sul totale nazionale.</t>
  </si>
  <si>
    <t>Anno 2017, quote percentuali (a)</t>
  </si>
  <si>
    <t>% presenze periodo estivo</t>
  </si>
  <si>
    <t>% presenze nel resto dell’anno</t>
  </si>
  <si>
    <r>
      <t>Fonte: Istat, Movimento dei clienti negli esercizi ricettivi.</t>
    </r>
    <r>
      <rPr>
        <sz val="12"/>
        <rFont val="Times New Roman"/>
        <family val="1"/>
      </rPr>
      <t xml:space="preserve"> </t>
    </r>
  </si>
  <si>
    <t xml:space="preserve">      Comune</t>
  </si>
  <si>
    <t>in Italia</t>
  </si>
  <si>
    <t xml:space="preserve">Residenti </t>
  </si>
  <si>
    <t>1.</t>
  </si>
  <si>
    <t>26.</t>
  </si>
  <si>
    <t>Vieste (FG)</t>
  </si>
  <si>
    <t>2.</t>
  </si>
  <si>
    <t>27.</t>
  </si>
  <si>
    <t>3.</t>
  </si>
  <si>
    <t>28.</t>
  </si>
  <si>
    <t>Cattolica (RN)</t>
  </si>
  <si>
    <t>4.</t>
  </si>
  <si>
    <t>29.</t>
  </si>
  <si>
    <t>Montecatini Terme (PT)</t>
  </si>
  <si>
    <t>5.</t>
  </si>
  <si>
    <t>30.</t>
  </si>
  <si>
    <t>6.</t>
  </si>
  <si>
    <t>31.</t>
  </si>
  <si>
    <t>7.</t>
  </si>
  <si>
    <t xml:space="preserve">San Michele al </t>
  </si>
  <si>
    <t>Tagliamento (VE)</t>
  </si>
  <si>
    <t>32.</t>
  </si>
  <si>
    <t>Riva del Garda (TN)</t>
  </si>
  <si>
    <t>8.</t>
  </si>
  <si>
    <t>33.</t>
  </si>
  <si>
    <t>Castelrotto/Kastelruth (BZ)</t>
  </si>
  <si>
    <t>9.</t>
  </si>
  <si>
    <t>Caorle (VE)</t>
  </si>
  <si>
    <t>34.</t>
  </si>
  <si>
    <t>Chioggia (VE)</t>
  </si>
  <si>
    <t>10.</t>
  </si>
  <si>
    <t>35.</t>
  </si>
  <si>
    <t xml:space="preserve">Castiglione della </t>
  </si>
  <si>
    <t>Pescaia (GR)</t>
  </si>
  <si>
    <t>11.</t>
  </si>
  <si>
    <t>36.</t>
  </si>
  <si>
    <t>Sirmione (BS)</t>
  </si>
  <si>
    <t>12.</t>
  </si>
  <si>
    <t>37.</t>
  </si>
  <si>
    <t>Grado (GO)</t>
  </si>
  <si>
    <t>13.</t>
  </si>
  <si>
    <t>Riccione (RN)</t>
  </si>
  <si>
    <t>38.</t>
  </si>
  <si>
    <t>14.</t>
  </si>
  <si>
    <t>Cervia (RA)</t>
  </si>
  <si>
    <t>39.</t>
  </si>
  <si>
    <t>Forio (NA)</t>
  </si>
  <si>
    <t>15.</t>
  </si>
  <si>
    <t>Cesenatico (FO)</t>
  </si>
  <si>
    <t>40.</t>
  </si>
  <si>
    <t>Selva di Val Gardena/</t>
  </si>
  <si>
    <t>Wolkenstein in Gröden (BZ)</t>
  </si>
  <si>
    <t>16.</t>
  </si>
  <si>
    <t>41.</t>
  </si>
  <si>
    <t>Livigno (SO)</t>
  </si>
  <si>
    <t>17.</t>
  </si>
  <si>
    <t>42.</t>
  </si>
  <si>
    <t>18.</t>
  </si>
  <si>
    <t>43.</t>
  </si>
  <si>
    <t>San Vincenzo (LI)</t>
  </si>
  <si>
    <t>19.</t>
  </si>
  <si>
    <t>Sorrento (NA)</t>
  </si>
  <si>
    <t>44.</t>
  </si>
  <si>
    <t>Ischia (NA)</t>
  </si>
  <si>
    <t>20.</t>
  </si>
  <si>
    <t>Comacchio (FE)</t>
  </si>
  <si>
    <t>45.</t>
  </si>
  <si>
    <t>Cortina d'Ampezzo (BL)</t>
  </si>
  <si>
    <t>21.</t>
  </si>
  <si>
    <t>Peschiera del Garda (VR)</t>
  </si>
  <si>
    <t>46.</t>
  </si>
  <si>
    <t>Arzachena (SS)</t>
  </si>
  <si>
    <t>22.</t>
  </si>
  <si>
    <t>47.</t>
  </si>
  <si>
    <t>23.</t>
  </si>
  <si>
    <t>Bellaria-Igea Marina (RN)</t>
  </si>
  <si>
    <t>48.</t>
  </si>
  <si>
    <t>Merano/Meran (BZ)</t>
  </si>
  <si>
    <t>24.</t>
  </si>
  <si>
    <t>Bardolino (VR)</t>
  </si>
  <si>
    <t>49.</t>
  </si>
  <si>
    <t>Orbetello (GR)</t>
  </si>
  <si>
    <t>25.</t>
  </si>
  <si>
    <t>Abano Terme (PD)</t>
  </si>
  <si>
    <t>50.</t>
  </si>
  <si>
    <t>Rosolina (RO)</t>
  </si>
  <si>
    <r>
      <t xml:space="preserve">PROSPETTO 13. </t>
    </r>
    <r>
      <rPr>
        <b/>
        <sz val="10"/>
        <color rgb="FF808080"/>
        <rFont val="Arial Narrow"/>
        <family val="2"/>
      </rPr>
      <t xml:space="preserve">PRIMI CINQUANTA COMUNI ITALIANI PER PRESSIONE TURISTICA </t>
    </r>
    <r>
      <rPr>
        <sz val="8"/>
        <rFont val="Times New Roman"/>
        <family val="1"/>
      </rPr>
      <t> </t>
    </r>
    <r>
      <rPr>
        <b/>
        <sz val="10"/>
        <color rgb="FF808080"/>
        <rFont val="Arial Narrow"/>
        <family val="2"/>
      </rPr>
      <t xml:space="preserve">(NUMERO DI PRESENZE PER 1.000 ABITANTI NEGLI ESERCIZI RICETTIVI). </t>
    </r>
  </si>
  <si>
    <t>Badia/Abtei (BZ)</t>
  </si>
  <si>
    <t>Corvara in Badia/Corvara (BZ)</t>
  </si>
  <si>
    <t>Dimaro Folgarida (TN)</t>
  </si>
  <si>
    <t>San Michele al Tagliamento (VE)</t>
  </si>
  <si>
    <t>Selva di Val Gardena/Wolkenstein in Gröden (BZ)</t>
  </si>
  <si>
    <t>Senales/Schnals (BZ)</t>
  </si>
  <si>
    <t>Soraga di Fassa (TN)</t>
  </si>
  <si>
    <t>Avelengo/Hafling (BZ)</t>
  </si>
  <si>
    <t>Rio di Pusteria/Mühlbach (BZ)</t>
  </si>
  <si>
    <t>Moniga del Garda (BS)</t>
  </si>
  <si>
    <t>Sesto/Sexten (BZ)</t>
  </si>
  <si>
    <t>Scena/Schenna (BZ)</t>
  </si>
  <si>
    <t>Stelvio/Stilfs (BZ)</t>
  </si>
  <si>
    <t>Braies/Prags (BZ)</t>
  </si>
  <si>
    <t>Tirolo/Tirol (BZ)</t>
  </si>
  <si>
    <t>Garda (VR)</t>
  </si>
  <si>
    <t>PROSPETTO 15. PRESENZE NEGLI ESERCIZI RICETTIVI PER PAESE EUROPEO</t>
  </si>
  <si>
    <t>Anni 2016 e 2017, valori assoluti, variazioni percentuali e quote percentuali</t>
  </si>
  <si>
    <t>Quote su UE28 2017</t>
  </si>
  <si>
    <t>Var.% 2017/2016</t>
  </si>
  <si>
    <t>TOTALE UE28</t>
  </si>
  <si>
    <t>PAESE (a)</t>
  </si>
  <si>
    <t>Irlanda (b)</t>
  </si>
  <si>
    <t>Regno Unito (b)</t>
  </si>
  <si>
    <t>(a)I dati possono essere soggetti a revisione.</t>
  </si>
  <si>
    <t>(b) Per il Regno Unito e l'Irlanda i dati 2017 sono provvisori.</t>
  </si>
  <si>
    <t>&lt; 5.000 abitanti</t>
  </si>
  <si>
    <t>&gt; 50.000 abitanti</t>
  </si>
  <si>
    <t>(a) Come definiti in base al Regolamento UE n. 692/2011.</t>
  </si>
  <si>
    <r>
      <t>PAESE DI RESIDENZA</t>
    </r>
    <r>
      <rPr>
        <sz val="9"/>
        <rFont val="Arial Narrow"/>
        <family val="2"/>
      </rPr>
      <t> </t>
    </r>
  </si>
  <si>
    <t>Numero di presenze</t>
  </si>
  <si>
    <t>Quote % di presenze</t>
  </si>
  <si>
    <t>Variazione % di presenze</t>
  </si>
  <si>
    <t>Svizzera e Liechtenstein</t>
  </si>
  <si>
    <t>Altri Paesi europei</t>
  </si>
  <si>
    <t>Totale altri Paesi</t>
  </si>
  <si>
    <t>Viaggi</t>
  </si>
  <si>
    <t>Notti</t>
  </si>
  <si>
    <t>Vacanza</t>
  </si>
  <si>
    <t>Lavoro</t>
  </si>
  <si>
    <t>Totale Italia</t>
  </si>
  <si>
    <r>
      <t>PRESENZE PER TIPOLOGIA DI ESERCIZIO RICETTIVO E RESIDENZA DEI CLIENTI</t>
    </r>
    <r>
      <rPr>
        <b/>
        <sz val="10"/>
        <color rgb="FF808080"/>
        <rFont val="Arial"/>
        <family val="2"/>
      </rPr>
      <t>.</t>
    </r>
    <r>
      <rPr>
        <b/>
        <sz val="10"/>
        <color rgb="FF4D4D4D"/>
        <rFont val="Arial"/>
        <family val="2"/>
      </rPr>
      <t xml:space="preserve">  </t>
    </r>
  </si>
  <si>
    <t>VIAGGI E NOTTI NEGLI ESERCIZI RICETTIVI IN ITALIA PER TIPOLOGIA DEL VIAGGIO.</t>
  </si>
  <si>
    <r>
      <t>FIGURA 1. PRESENZE NEGLI ESERCIZI RICETTIVI PER RESIDENZA DEI CLIENTI(a) E REGIONE DI DESTINAZIONE.</t>
    </r>
    <r>
      <rPr>
        <b/>
        <sz val="10"/>
        <color rgb="FF4D4D4D"/>
        <rFont val="Arial Narrow"/>
        <family val="2"/>
      </rPr>
      <t xml:space="preserve"> </t>
    </r>
  </si>
  <si>
    <r>
      <t>FIGURA 2. PRESENZE NEGLI ESERCIZI RICETTIVI PER COMUNE DI DESTINAZIONE.</t>
    </r>
    <r>
      <rPr>
        <b/>
        <sz val="10"/>
        <color rgb="FF4D4D4D"/>
        <rFont val="Arial Narrow"/>
        <family val="2"/>
      </rPr>
      <t xml:space="preserve"> </t>
    </r>
  </si>
  <si>
    <t xml:space="preserve">FIGURA 3. PRESENZE NEGLI ESERCIZI RICETTIVI PER 1.000 ABITANTI PER COMUNE. </t>
  </si>
  <si>
    <r>
      <t>FIGURA 4. PREVALENZA DI CLIENTELA INTERNAZIONALE PER COMUNE.</t>
    </r>
    <r>
      <rPr>
        <b/>
        <sz val="10"/>
        <color rgb="FF4D4D4D"/>
        <rFont val="Arial Narrow"/>
        <family val="2"/>
      </rPr>
      <t/>
    </r>
  </si>
  <si>
    <t>FIGURA 5. SPESA MEDIA GIORNALIERA COMPLESSIVA E SPESA MEDIA GIORNALIERA PER L’ALLOGGIO (a) PER I RESIDENTI DI 15 ANNI E PIÙ NEI PAESI DELL’UNIONE EUROPEA. ANNO 2016 (Valori in euro)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</si>
</sst>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"/>
    <numFmt numFmtId="165" formatCode="#,##0.0"/>
  </numFmts>
  <fonts count="56" x14ac:knownFonts="1">
    <font>
      <sz val="10"/>
      <name val="Times New Rom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7"/>
      <name val="Arial"/>
      <family val="2"/>
    </font>
    <font>
      <b/>
      <sz val="9"/>
      <name val="Arial Narrow"/>
      <family val="2"/>
    </font>
    <font>
      <sz val="9"/>
      <name val="Arial Narrow"/>
      <family val="2"/>
    </font>
    <font>
      <sz val="9.5"/>
      <name val="Arial Narrow"/>
      <family val="2"/>
    </font>
    <font>
      <i/>
      <sz val="9"/>
      <name val="Arial Narrow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 Narrow"/>
      <family val="2"/>
    </font>
    <font>
      <sz val="7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0"/>
      <color rgb="FF808080"/>
      <name val="Arial Narrow"/>
      <family val="2"/>
    </font>
    <font>
      <b/>
      <sz val="10"/>
      <color rgb="FF5F5F5F"/>
      <name val="Arial Narrow"/>
      <family val="2"/>
    </font>
    <font>
      <sz val="9"/>
      <color rgb="FF000000"/>
      <name val="Arial Narrow"/>
      <family val="2"/>
    </font>
    <font>
      <sz val="8"/>
      <name val="Arial"/>
      <family val="2"/>
    </font>
    <font>
      <b/>
      <sz val="9"/>
      <color rgb="FF000000"/>
      <name val="Arial Narrow"/>
      <family val="2"/>
    </font>
    <font>
      <b/>
      <sz val="10"/>
      <color rgb="FF7F7F7F"/>
      <name val="Arial Narrow"/>
      <family val="2"/>
    </font>
    <font>
      <b/>
      <sz val="10"/>
      <color rgb="FF808080"/>
      <name val="Arial"/>
      <family val="2"/>
    </font>
    <font>
      <b/>
      <sz val="10"/>
      <color rgb="FF4D4D4D"/>
      <name val="Arial"/>
      <family val="2"/>
    </font>
    <font>
      <b/>
      <sz val="9"/>
      <color rgb="FFFFFFFF"/>
      <name val="Arial Narrow"/>
      <family val="2"/>
    </font>
    <font>
      <sz val="7.5"/>
      <name val="Arial Narrow"/>
      <family val="2"/>
    </font>
    <font>
      <i/>
      <sz val="9"/>
      <color rgb="FF000000"/>
      <name val="Arial Narrow"/>
      <family val="2"/>
    </font>
    <font>
      <b/>
      <sz val="9.5"/>
      <color rgb="FF5F5F5F"/>
      <name val="Arial Narrow"/>
      <family val="2"/>
    </font>
    <font>
      <sz val="9.5"/>
      <color rgb="FF5F5F5F"/>
      <name val="Arial Narrow"/>
      <family val="2"/>
    </font>
    <font>
      <b/>
      <sz val="10"/>
      <color rgb="FF4D4D4D"/>
      <name val="Arial Narrow"/>
      <family val="2"/>
    </font>
    <font>
      <b/>
      <i/>
      <sz val="9"/>
      <color rgb="FFFFFFFF"/>
      <name val="Arial Narrow"/>
      <family val="2"/>
    </font>
    <font>
      <sz val="8"/>
      <name val="Times New Roman"/>
      <family val="1"/>
    </font>
    <font>
      <sz val="12"/>
      <name val="Times New Roman"/>
      <family val="1"/>
    </font>
    <font>
      <b/>
      <sz val="9"/>
      <color theme="1"/>
      <name val="Arial"/>
      <family val="2"/>
    </font>
    <font>
      <sz val="11"/>
      <name val="Arial"/>
      <family val="2"/>
    </font>
    <font>
      <b/>
      <sz val="8"/>
      <color rgb="FF000000"/>
      <name val="Arial Narrow"/>
      <family val="2"/>
    </font>
    <font>
      <sz val="8"/>
      <color rgb="FF000000"/>
      <name val="Arial Narrow"/>
      <family val="2"/>
    </font>
    <font>
      <sz val="8"/>
      <name val="Arial Narrow"/>
      <family val="2"/>
    </font>
    <font>
      <b/>
      <i/>
      <sz val="9"/>
      <color rgb="FF000000"/>
      <name val="Arial Narrow"/>
      <family val="2"/>
    </font>
  </fonts>
  <fills count="4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527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244061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/>
      <diagonal/>
    </border>
  </borders>
  <cellStyleXfs count="75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8" fillId="20" borderId="3" applyNumberFormat="0" applyAlignment="0" applyProtection="0"/>
    <xf numFmtId="0" fontId="19" fillId="0" borderId="4" applyNumberFormat="0" applyFill="0" applyAlignment="0" applyProtection="0"/>
    <xf numFmtId="0" fontId="20" fillId="21" borderId="5" applyNumberFormat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7" borderId="0" applyNumberFormat="0" applyBorder="0" applyAlignment="0" applyProtection="0"/>
    <xf numFmtId="0" fontId="21" fillId="28" borderId="3" applyNumberFormat="0" applyAlignment="0" applyProtection="0"/>
    <xf numFmtId="0" fontId="22" fillId="29" borderId="0" applyNumberFormat="0" applyBorder="0" applyAlignment="0" applyProtection="0"/>
    <xf numFmtId="0" fontId="16" fillId="0" borderId="0"/>
    <xf numFmtId="0" fontId="16" fillId="30" borderId="6" applyNumberFormat="0" applyFont="0" applyAlignment="0" applyProtection="0"/>
    <xf numFmtId="0" fontId="23" fillId="20" borderId="7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8" applyNumberFormat="0" applyFill="0" applyAlignment="0" applyProtection="0"/>
    <xf numFmtId="0" fontId="28" fillId="0" borderId="9" applyNumberFormat="0" applyFill="0" applyAlignment="0" applyProtection="0"/>
    <xf numFmtId="0" fontId="29" fillId="0" borderId="10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11" applyNumberFormat="0" applyFill="0" applyAlignment="0" applyProtection="0"/>
    <xf numFmtId="0" fontId="31" fillId="31" borderId="0" applyNumberFormat="0" applyBorder="0" applyAlignment="0" applyProtection="0"/>
    <xf numFmtId="0" fontId="32" fillId="32" borderId="0" applyNumberFormat="0" applyBorder="0" applyAlignment="0" applyProtection="0"/>
    <xf numFmtId="0" fontId="5" fillId="0" borderId="0"/>
    <xf numFmtId="0" fontId="5" fillId="30" borderId="6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4" fillId="0" borderId="0"/>
    <xf numFmtId="0" fontId="4" fillId="30" borderId="6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51" fillId="0" borderId="0"/>
    <xf numFmtId="0" fontId="1" fillId="0" borderId="0"/>
  </cellStyleXfs>
  <cellXfs count="268">
    <xf numFmtId="0" fontId="0" fillId="0" borderId="0" xfId="0"/>
    <xf numFmtId="3" fontId="0" fillId="0" borderId="0" xfId="0" applyNumberFormat="1"/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2" xfId="0" applyFont="1" applyBorder="1" applyAlignment="1">
      <alignment horizontal="right" vertical="center" wrapText="1"/>
    </xf>
    <xf numFmtId="0" fontId="10" fillId="0" borderId="0" xfId="0" applyFont="1"/>
    <xf numFmtId="164" fontId="0" fillId="0" borderId="0" xfId="0" applyNumberFormat="1"/>
    <xf numFmtId="0" fontId="0" fillId="0" borderId="0" xfId="0" applyBorder="1"/>
    <xf numFmtId="0" fontId="14" fillId="0" borderId="1" xfId="0" applyFont="1" applyBorder="1"/>
    <xf numFmtId="0" fontId="0" fillId="0" borderId="1" xfId="0" applyBorder="1"/>
    <xf numFmtId="0" fontId="12" fillId="0" borderId="0" xfId="0" applyFont="1"/>
    <xf numFmtId="0" fontId="34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8" fillId="0" borderId="2" xfId="0" applyFont="1" applyBorder="1" applyAlignment="1">
      <alignment vertical="center" wrapText="1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8" fillId="34" borderId="1" xfId="0" applyFont="1" applyFill="1" applyBorder="1" applyAlignment="1">
      <alignment vertical="center" wrapText="1"/>
    </xf>
    <xf numFmtId="0" fontId="8" fillId="34" borderId="1" xfId="0" applyFont="1" applyFill="1" applyBorder="1" applyAlignment="1">
      <alignment horizontal="center" vertical="center" wrapText="1"/>
    </xf>
    <xf numFmtId="0" fontId="9" fillId="34" borderId="2" xfId="0" applyFont="1" applyFill="1" applyBorder="1" applyAlignment="1">
      <alignment vertical="center" wrapText="1"/>
    </xf>
    <xf numFmtId="0" fontId="8" fillId="34" borderId="2" xfId="0" applyFont="1" applyFill="1" applyBorder="1" applyAlignment="1">
      <alignment vertical="center" wrapText="1"/>
    </xf>
    <xf numFmtId="164" fontId="37" fillId="34" borderId="2" xfId="0" applyNumberFormat="1" applyFont="1" applyFill="1" applyBorder="1" applyAlignment="1">
      <alignment horizontal="right" vertical="center" wrapText="1"/>
    </xf>
    <xf numFmtId="0" fontId="35" fillId="34" borderId="2" xfId="0" applyFont="1" applyFill="1" applyBorder="1" applyAlignment="1">
      <alignment vertical="center" wrapText="1"/>
    </xf>
    <xf numFmtId="0" fontId="9" fillId="0" borderId="2" xfId="0" applyFont="1" applyBorder="1" applyAlignment="1">
      <alignment horizontal="justify" vertical="center" wrapText="1"/>
    </xf>
    <xf numFmtId="0" fontId="0" fillId="0" borderId="0" xfId="0" applyAlignment="1">
      <alignment horizontal="right"/>
    </xf>
    <xf numFmtId="0" fontId="0" fillId="0" borderId="2" xfId="0" applyBorder="1"/>
    <xf numFmtId="0" fontId="12" fillId="0" borderId="0" xfId="0" applyFont="1" applyAlignment="1">
      <alignment horizontal="center"/>
    </xf>
    <xf numFmtId="0" fontId="14" fillId="0" borderId="2" xfId="0" applyFont="1" applyFill="1" applyBorder="1"/>
    <xf numFmtId="0" fontId="13" fillId="0" borderId="0" xfId="0" applyFont="1" applyAlignment="1">
      <alignment vertical="top" wrapText="1"/>
    </xf>
    <xf numFmtId="165" fontId="0" fillId="0" borderId="0" xfId="0" applyNumberFormat="1"/>
    <xf numFmtId="165" fontId="0" fillId="34" borderId="0" xfId="0" applyNumberFormat="1" applyFill="1"/>
    <xf numFmtId="0" fontId="0" fillId="34" borderId="0" xfId="0" applyFill="1"/>
    <xf numFmtId="0" fontId="14" fillId="34" borderId="2" xfId="0" applyFont="1" applyFill="1" applyBorder="1" applyAlignment="1">
      <alignment horizontal="center"/>
    </xf>
    <xf numFmtId="0" fontId="9" fillId="0" borderId="2" xfId="0" applyFont="1" applyBorder="1" applyAlignment="1">
      <alignment horizontal="left" wrapText="1"/>
    </xf>
    <xf numFmtId="164" fontId="0" fillId="0" borderId="2" xfId="0" applyNumberFormat="1" applyBorder="1" applyAlignment="1">
      <alignment horizontal="center"/>
    </xf>
    <xf numFmtId="0" fontId="34" fillId="0" borderId="0" xfId="0" applyFont="1" applyAlignment="1">
      <alignment vertical="top"/>
    </xf>
    <xf numFmtId="0" fontId="38" fillId="0" borderId="0" xfId="0" applyFont="1"/>
    <xf numFmtId="0" fontId="0" fillId="0" borderId="14" xfId="0" applyBorder="1"/>
    <xf numFmtId="0" fontId="12" fillId="0" borderId="0" xfId="0" applyFont="1" applyAlignment="1">
      <alignment vertical="center" wrapText="1"/>
    </xf>
    <xf numFmtId="0" fontId="35" fillId="0" borderId="14" xfId="0" applyFont="1" applyBorder="1" applyAlignment="1">
      <alignment vertical="center" wrapText="1"/>
    </xf>
    <xf numFmtId="3" fontId="35" fillId="0" borderId="14" xfId="0" applyNumberFormat="1" applyFont="1" applyBorder="1" applyAlignment="1">
      <alignment horizontal="right" vertical="center" wrapText="1"/>
    </xf>
    <xf numFmtId="3" fontId="35" fillId="36" borderId="14" xfId="0" applyNumberFormat="1" applyFont="1" applyFill="1" applyBorder="1" applyAlignment="1">
      <alignment horizontal="right" vertical="center" wrapText="1"/>
    </xf>
    <xf numFmtId="0" fontId="38" fillId="0" borderId="0" xfId="0" applyFont="1" applyAlignment="1">
      <alignment vertical="center" wrapText="1"/>
    </xf>
    <xf numFmtId="0" fontId="42" fillId="0" borderId="0" xfId="0" applyFont="1" applyAlignment="1">
      <alignment vertical="center"/>
    </xf>
    <xf numFmtId="0" fontId="35" fillId="33" borderId="14" xfId="0" applyFont="1" applyFill="1" applyBorder="1" applyAlignment="1">
      <alignment vertical="center" wrapText="1"/>
    </xf>
    <xf numFmtId="0" fontId="43" fillId="33" borderId="14" xfId="0" applyFont="1" applyFill="1" applyBorder="1" applyAlignment="1">
      <alignment vertical="center" wrapText="1"/>
    </xf>
    <xf numFmtId="0" fontId="33" fillId="0" borderId="0" xfId="0" applyFont="1"/>
    <xf numFmtId="0" fontId="9" fillId="0" borderId="14" xfId="0" applyFont="1" applyBorder="1" applyAlignment="1">
      <alignment vertical="center"/>
    </xf>
    <xf numFmtId="0" fontId="42" fillId="0" borderId="0" xfId="0" applyFont="1"/>
    <xf numFmtId="0" fontId="35" fillId="0" borderId="14" xfId="0" applyFont="1" applyBorder="1" applyAlignment="1">
      <alignment vertical="center"/>
    </xf>
    <xf numFmtId="0" fontId="10" fillId="0" borderId="14" xfId="0" applyFont="1" applyBorder="1"/>
    <xf numFmtId="164" fontId="35" fillId="36" borderId="14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164" fontId="8" fillId="34" borderId="0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164" fontId="8" fillId="34" borderId="2" xfId="0" applyNumberFormat="1" applyFont="1" applyFill="1" applyBorder="1" applyAlignment="1">
      <alignment horizontal="center" vertical="center" wrapText="1"/>
    </xf>
    <xf numFmtId="2" fontId="35" fillId="0" borderId="14" xfId="0" applyNumberFormat="1" applyFont="1" applyBorder="1" applyAlignment="1">
      <alignment horizontal="right" vertical="center" wrapText="1"/>
    </xf>
    <xf numFmtId="4" fontId="35" fillId="0" borderId="14" xfId="0" applyNumberFormat="1" applyFont="1" applyBorder="1" applyAlignment="1">
      <alignment horizontal="right" vertical="center" wrapText="1"/>
    </xf>
    <xf numFmtId="4" fontId="35" fillId="36" borderId="14" xfId="0" applyNumberFormat="1" applyFont="1" applyFill="1" applyBorder="1" applyAlignment="1">
      <alignment horizontal="right" vertical="center" wrapText="1"/>
    </xf>
    <xf numFmtId="2" fontId="35" fillId="36" borderId="14" xfId="0" applyNumberFormat="1" applyFont="1" applyFill="1" applyBorder="1" applyAlignment="1">
      <alignment horizontal="right" vertical="center" wrapText="1"/>
    </xf>
    <xf numFmtId="164" fontId="35" fillId="0" borderId="14" xfId="0" applyNumberFormat="1" applyFont="1" applyBorder="1" applyAlignment="1">
      <alignment horizontal="right" vertical="center" wrapText="1"/>
    </xf>
    <xf numFmtId="0" fontId="0" fillId="34" borderId="0" xfId="0" applyFill="1" applyAlignment="1">
      <alignment horizontal="right"/>
    </xf>
    <xf numFmtId="0" fontId="12" fillId="34" borderId="0" xfId="0" applyFont="1" applyFill="1" applyAlignment="1">
      <alignment horizontal="right"/>
    </xf>
    <xf numFmtId="2" fontId="35" fillId="34" borderId="14" xfId="0" applyNumberFormat="1" applyFont="1" applyFill="1" applyBorder="1" applyAlignment="1">
      <alignment horizontal="right" vertical="center" wrapText="1"/>
    </xf>
    <xf numFmtId="3" fontId="35" fillId="34" borderId="14" xfId="0" applyNumberFormat="1" applyFont="1" applyFill="1" applyBorder="1" applyAlignment="1">
      <alignment horizontal="right" vertical="center" wrapText="1"/>
    </xf>
    <xf numFmtId="0" fontId="12" fillId="34" borderId="0" xfId="0" applyFont="1" applyFill="1"/>
    <xf numFmtId="3" fontId="0" fillId="0" borderId="0" xfId="0" applyNumberFormat="1" applyAlignment="1">
      <alignment horizontal="right"/>
    </xf>
    <xf numFmtId="3" fontId="35" fillId="36" borderId="14" xfId="0" applyNumberFormat="1" applyFont="1" applyFill="1" applyBorder="1" applyAlignment="1">
      <alignment horizontal="center" vertical="center"/>
    </xf>
    <xf numFmtId="0" fontId="43" fillId="0" borderId="14" xfId="0" applyFont="1" applyBorder="1" applyAlignment="1">
      <alignment horizontal="center" vertical="center"/>
    </xf>
    <xf numFmtId="0" fontId="43" fillId="36" borderId="14" xfId="0" applyFont="1" applyFill="1" applyBorder="1" applyAlignment="1">
      <alignment horizontal="center" vertical="center"/>
    </xf>
    <xf numFmtId="3" fontId="35" fillId="0" borderId="14" xfId="0" applyNumberFormat="1" applyFont="1" applyBorder="1" applyAlignment="1">
      <alignment horizontal="center" vertical="center"/>
    </xf>
    <xf numFmtId="0" fontId="35" fillId="0" borderId="14" xfId="0" applyFont="1" applyBorder="1" applyAlignment="1">
      <alignment horizontal="center" vertical="center"/>
    </xf>
    <xf numFmtId="3" fontId="35" fillId="33" borderId="14" xfId="0" applyNumberFormat="1" applyFont="1" applyFill="1" applyBorder="1" applyAlignment="1">
      <alignment horizontal="center" vertical="center"/>
    </xf>
    <xf numFmtId="0" fontId="33" fillId="0" borderId="0" xfId="0" applyFont="1" applyBorder="1"/>
    <xf numFmtId="0" fontId="35" fillId="36" borderId="0" xfId="0" applyFont="1" applyFill="1" applyAlignment="1">
      <alignment vertical="center"/>
    </xf>
    <xf numFmtId="0" fontId="35" fillId="36" borderId="12" xfId="0" applyFont="1" applyFill="1" applyBorder="1" applyAlignment="1">
      <alignment vertical="center"/>
    </xf>
    <xf numFmtId="0" fontId="14" fillId="0" borderId="0" xfId="0" applyFont="1"/>
    <xf numFmtId="0" fontId="14" fillId="0" borderId="0" xfId="0" applyFont="1" applyBorder="1"/>
    <xf numFmtId="165" fontId="35" fillId="36" borderId="14" xfId="0" applyNumberFormat="1" applyFont="1" applyFill="1" applyBorder="1" applyAlignment="1">
      <alignment horizontal="right" vertical="center" wrapText="1"/>
    </xf>
    <xf numFmtId="1" fontId="2" fillId="0" borderId="0" xfId="72" applyNumberFormat="1" applyBorder="1" applyAlignment="1">
      <alignment horizontal="center"/>
    </xf>
    <xf numFmtId="0" fontId="9" fillId="0" borderId="1" xfId="0" applyFont="1" applyBorder="1" applyAlignment="1">
      <alignment horizontal="left" wrapText="1"/>
    </xf>
    <xf numFmtId="164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34" fillId="34" borderId="0" xfId="0" applyFont="1" applyFill="1" applyAlignment="1">
      <alignment vertical="top"/>
    </xf>
    <xf numFmtId="0" fontId="50" fillId="0" borderId="0" xfId="74" applyFont="1" applyAlignment="1">
      <alignment horizontal="left"/>
    </xf>
    <xf numFmtId="164" fontId="1" fillId="0" borderId="0" xfId="74" applyNumberFormat="1"/>
    <xf numFmtId="0" fontId="50" fillId="0" borderId="0" xfId="74" applyFont="1" applyBorder="1" applyAlignment="1">
      <alignment horizontal="left"/>
    </xf>
    <xf numFmtId="164" fontId="1" fillId="0" borderId="0" xfId="74" applyNumberFormat="1" applyBorder="1"/>
    <xf numFmtId="0" fontId="9" fillId="0" borderId="0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34" borderId="2" xfId="0" applyFont="1" applyFill="1" applyBorder="1" applyAlignment="1">
      <alignment horizontal="right" vertical="center" wrapText="1"/>
    </xf>
    <xf numFmtId="164" fontId="9" fillId="34" borderId="2" xfId="0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vertical="center"/>
    </xf>
    <xf numFmtId="0" fontId="9" fillId="0" borderId="1" xfId="0" applyFont="1" applyBorder="1" applyAlignment="1">
      <alignment vertical="center" wrapText="1"/>
    </xf>
    <xf numFmtId="0" fontId="3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 vertical="center" wrapText="1"/>
    </xf>
    <xf numFmtId="0" fontId="35" fillId="0" borderId="1" xfId="0" applyFont="1" applyBorder="1" applyAlignment="1">
      <alignment vertical="center" wrapText="1"/>
    </xf>
    <xf numFmtId="0" fontId="35" fillId="0" borderId="2" xfId="0" applyFont="1" applyBorder="1" applyAlignment="1">
      <alignment horizontal="center" vertical="center" wrapText="1"/>
    </xf>
    <xf numFmtId="0" fontId="35" fillId="0" borderId="2" xfId="0" applyFont="1" applyBorder="1" applyAlignment="1">
      <alignment vertical="center" wrapText="1"/>
    </xf>
    <xf numFmtId="0" fontId="35" fillId="33" borderId="2" xfId="0" applyFont="1" applyFill="1" applyBorder="1" applyAlignment="1">
      <alignment vertical="center" wrapText="1"/>
    </xf>
    <xf numFmtId="0" fontId="35" fillId="33" borderId="2" xfId="0" applyFont="1" applyFill="1" applyBorder="1" applyAlignment="1">
      <alignment horizontal="right" vertical="center" wrapText="1"/>
    </xf>
    <xf numFmtId="0" fontId="37" fillId="33" borderId="2" xfId="0" applyFont="1" applyFill="1" applyBorder="1" applyAlignment="1">
      <alignment horizontal="center" vertical="center" wrapText="1"/>
    </xf>
    <xf numFmtId="0" fontId="37" fillId="0" borderId="1" xfId="0" applyFont="1" applyBorder="1" applyAlignment="1">
      <alignment vertical="center" wrapText="1"/>
    </xf>
    <xf numFmtId="0" fontId="37" fillId="0" borderId="1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37" fillId="33" borderId="14" xfId="0" applyFont="1" applyFill="1" applyBorder="1" applyAlignment="1">
      <alignment horizontal="center" vertical="center" wrapText="1"/>
    </xf>
    <xf numFmtId="164" fontId="9" fillId="34" borderId="2" xfId="0" applyNumberFormat="1" applyFont="1" applyFill="1" applyBorder="1" applyAlignment="1">
      <alignment horizontal="right" vertical="center" wrapText="1"/>
    </xf>
    <xf numFmtId="1" fontId="2" fillId="0" borderId="1" xfId="72" applyNumberFormat="1" applyBorder="1" applyAlignment="1">
      <alignment horizontal="center"/>
    </xf>
    <xf numFmtId="1" fontId="2" fillId="0" borderId="2" xfId="72" applyNumberFormat="1" applyBorder="1" applyAlignment="1">
      <alignment horizontal="center"/>
    </xf>
    <xf numFmtId="1" fontId="30" fillId="0" borderId="2" xfId="72" applyNumberFormat="1" applyFont="1" applyBorder="1" applyAlignment="1">
      <alignment horizontal="left"/>
    </xf>
    <xf numFmtId="0" fontId="50" fillId="37" borderId="16" xfId="72" applyFont="1" applyFill="1" applyBorder="1" applyAlignment="1">
      <alignment horizontal="center" vertical="center" wrapText="1"/>
    </xf>
    <xf numFmtId="0" fontId="50" fillId="37" borderId="18" xfId="72" applyFont="1" applyFill="1" applyBorder="1" applyAlignment="1">
      <alignment horizontal="center" vertical="center" wrapText="1"/>
    </xf>
    <xf numFmtId="0" fontId="50" fillId="37" borderId="19" xfId="72" applyFont="1" applyFill="1" applyBorder="1" applyAlignment="1">
      <alignment horizontal="center" vertical="center" wrapText="1"/>
    </xf>
    <xf numFmtId="0" fontId="37" fillId="0" borderId="13" xfId="0" applyFont="1" applyBorder="1" applyAlignment="1">
      <alignment horizontal="center" vertical="center" wrapText="1"/>
    </xf>
    <xf numFmtId="0" fontId="37" fillId="0" borderId="14" xfId="0" applyFont="1" applyBorder="1" applyAlignment="1">
      <alignment horizontal="center" vertical="center" wrapText="1"/>
    </xf>
    <xf numFmtId="0" fontId="37" fillId="0" borderId="0" xfId="0" applyFont="1" applyBorder="1" applyAlignment="1">
      <alignment vertical="center" wrapText="1"/>
    </xf>
    <xf numFmtId="0" fontId="37" fillId="0" borderId="12" xfId="0" applyFont="1" applyBorder="1" applyAlignment="1">
      <alignment horizontal="center" vertical="center" wrapText="1"/>
    </xf>
    <xf numFmtId="0" fontId="37" fillId="33" borderId="14" xfId="0" applyFont="1" applyFill="1" applyBorder="1" applyAlignment="1">
      <alignment vertical="center" wrapText="1"/>
    </xf>
    <xf numFmtId="0" fontId="41" fillId="38" borderId="14" xfId="0" applyFont="1" applyFill="1" applyBorder="1" applyAlignment="1">
      <alignment vertical="center" wrapText="1"/>
    </xf>
    <xf numFmtId="0" fontId="41" fillId="38" borderId="14" xfId="0" applyFont="1" applyFill="1" applyBorder="1" applyAlignment="1">
      <alignment horizontal="center" vertical="center" wrapText="1"/>
    </xf>
    <xf numFmtId="0" fontId="33" fillId="0" borderId="0" xfId="0" applyFont="1" applyAlignment="1">
      <alignment vertical="center"/>
    </xf>
    <xf numFmtId="0" fontId="42" fillId="0" borderId="0" xfId="0" applyFont="1" applyAlignment="1">
      <alignment horizontal="left" vertical="center" indent="13"/>
    </xf>
    <xf numFmtId="0" fontId="37" fillId="0" borderId="20" xfId="0" applyFont="1" applyBorder="1" applyAlignment="1">
      <alignment vertical="center" wrapText="1"/>
    </xf>
    <xf numFmtId="0" fontId="37" fillId="36" borderId="12" xfId="0" applyFont="1" applyFill="1" applyBorder="1" applyAlignment="1">
      <alignment horizontal="center" vertical="center" wrapText="1"/>
    </xf>
    <xf numFmtId="0" fontId="37" fillId="36" borderId="20" xfId="0" applyFont="1" applyFill="1" applyBorder="1" applyAlignment="1">
      <alignment horizontal="center" vertical="center" wrapText="1"/>
    </xf>
    <xf numFmtId="0" fontId="52" fillId="0" borderId="0" xfId="0" applyFont="1" applyAlignment="1">
      <alignment horizontal="right" vertical="center"/>
    </xf>
    <xf numFmtId="0" fontId="52" fillId="0" borderId="0" xfId="0" applyFont="1" applyAlignment="1">
      <alignment horizontal="center" vertical="center"/>
    </xf>
    <xf numFmtId="0" fontId="53" fillId="0" borderId="0" xfId="0" applyFont="1" applyAlignment="1">
      <alignment vertical="center" wrapText="1"/>
    </xf>
    <xf numFmtId="0" fontId="35" fillId="36" borderId="0" xfId="0" applyFont="1" applyFill="1" applyAlignment="1">
      <alignment horizontal="center" vertical="center"/>
    </xf>
    <xf numFmtId="0" fontId="35" fillId="36" borderId="12" xfId="0" applyFont="1" applyFill="1" applyBorder="1" applyAlignment="1">
      <alignment horizontal="center" vertical="center"/>
    </xf>
    <xf numFmtId="0" fontId="35" fillId="33" borderId="14" xfId="0" applyFont="1" applyFill="1" applyBorder="1" applyAlignment="1">
      <alignment horizontal="center" vertical="center" wrapText="1"/>
    </xf>
    <xf numFmtId="3" fontId="41" fillId="38" borderId="14" xfId="0" applyNumberFormat="1" applyFont="1" applyFill="1" applyBorder="1" applyAlignment="1">
      <alignment horizontal="center" vertical="center"/>
    </xf>
    <xf numFmtId="0" fontId="41" fillId="38" borderId="14" xfId="0" applyFont="1" applyFill="1" applyBorder="1" applyAlignment="1">
      <alignment horizontal="center" vertical="center"/>
    </xf>
    <xf numFmtId="0" fontId="37" fillId="0" borderId="0" xfId="0" applyFont="1" applyBorder="1" applyAlignment="1">
      <alignment vertical="center"/>
    </xf>
    <xf numFmtId="0" fontId="52" fillId="0" borderId="14" xfId="0" applyFont="1" applyBorder="1" applyAlignment="1">
      <alignment horizontal="right" vertical="center"/>
    </xf>
    <xf numFmtId="0" fontId="52" fillId="0" borderId="14" xfId="0" applyFont="1" applyBorder="1" applyAlignment="1">
      <alignment horizontal="center" vertical="center"/>
    </xf>
    <xf numFmtId="0" fontId="53" fillId="0" borderId="13" xfId="0" applyFont="1" applyBorder="1" applyAlignment="1">
      <alignment vertical="center" wrapText="1"/>
    </xf>
    <xf numFmtId="0" fontId="53" fillId="0" borderId="12" xfId="0" applyFont="1" applyBorder="1" applyAlignment="1">
      <alignment vertical="center" wrapText="1"/>
    </xf>
    <xf numFmtId="3" fontId="35" fillId="33" borderId="15" xfId="0" applyNumberFormat="1" applyFont="1" applyFill="1" applyBorder="1" applyAlignment="1">
      <alignment horizontal="center" vertical="center"/>
    </xf>
    <xf numFmtId="0" fontId="35" fillId="36" borderId="13" xfId="0" applyFont="1" applyFill="1" applyBorder="1" applyAlignment="1">
      <alignment horizontal="center" vertical="center"/>
    </xf>
    <xf numFmtId="0" fontId="35" fillId="36" borderId="14" xfId="0" applyFont="1" applyFill="1" applyBorder="1" applyAlignment="1">
      <alignment horizontal="center" vertical="center"/>
    </xf>
    <xf numFmtId="0" fontId="35" fillId="33" borderId="15" xfId="0" applyFont="1" applyFill="1" applyBorder="1" applyAlignment="1">
      <alignment horizontal="center" vertical="center" wrapText="1"/>
    </xf>
    <xf numFmtId="0" fontId="35" fillId="36" borderId="14" xfId="0" applyFont="1" applyFill="1" applyBorder="1" applyAlignment="1">
      <alignment horizontal="center" vertical="center" wrapText="1"/>
    </xf>
    <xf numFmtId="0" fontId="35" fillId="36" borderId="13" xfId="0" applyFont="1" applyFill="1" applyBorder="1" applyAlignment="1">
      <alignment vertical="center"/>
    </xf>
    <xf numFmtId="0" fontId="35" fillId="36" borderId="14" xfId="0" applyFont="1" applyFill="1" applyBorder="1" applyAlignment="1">
      <alignment vertical="center"/>
    </xf>
    <xf numFmtId="0" fontId="53" fillId="0" borderId="14" xfId="0" applyFont="1" applyBorder="1" applyAlignment="1">
      <alignment horizontal="right" vertical="center" wrapText="1"/>
    </xf>
    <xf numFmtId="0" fontId="53" fillId="0" borderId="14" xfId="0" applyFont="1" applyBorder="1" applyAlignment="1">
      <alignment horizontal="center" vertical="center" wrapText="1"/>
    </xf>
    <xf numFmtId="3" fontId="35" fillId="33" borderId="12" xfId="0" applyNumberFormat="1" applyFont="1" applyFill="1" applyBorder="1" applyAlignment="1">
      <alignment vertical="center"/>
    </xf>
    <xf numFmtId="0" fontId="0" fillId="34" borderId="0" xfId="0" applyFill="1" applyBorder="1"/>
    <xf numFmtId="0" fontId="10" fillId="34" borderId="0" xfId="0" applyFont="1" applyFill="1"/>
    <xf numFmtId="0" fontId="42" fillId="34" borderId="0" xfId="0" applyFont="1" applyFill="1"/>
    <xf numFmtId="0" fontId="8" fillId="33" borderId="12" xfId="0" applyFont="1" applyFill="1" applyBorder="1" applyAlignment="1">
      <alignment vertical="center" wrapText="1"/>
    </xf>
    <xf numFmtId="0" fontId="8" fillId="33" borderId="12" xfId="0" applyFont="1" applyFill="1" applyBorder="1" applyAlignment="1">
      <alignment horizontal="center" vertical="center"/>
    </xf>
    <xf numFmtId="0" fontId="8" fillId="33" borderId="12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justify" vertical="center"/>
    </xf>
    <xf numFmtId="3" fontId="9" fillId="36" borderId="14" xfId="0" applyNumberFormat="1" applyFont="1" applyFill="1" applyBorder="1" applyAlignment="1">
      <alignment horizontal="right" vertical="center"/>
    </xf>
    <xf numFmtId="3" fontId="9" fillId="0" borderId="14" xfId="0" applyNumberFormat="1" applyFont="1" applyBorder="1" applyAlignment="1">
      <alignment horizontal="right" vertical="center"/>
    </xf>
    <xf numFmtId="0" fontId="9" fillId="0" borderId="14" xfId="0" applyFont="1" applyBorder="1" applyAlignment="1">
      <alignment horizontal="justify" vertical="center" wrapText="1"/>
    </xf>
    <xf numFmtId="0" fontId="9" fillId="0" borderId="0" xfId="0" applyFont="1" applyAlignment="1">
      <alignment horizontal="justify" vertical="center"/>
    </xf>
    <xf numFmtId="3" fontId="9" fillId="36" borderId="0" xfId="0" applyNumberFormat="1" applyFont="1" applyFill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0" fontId="41" fillId="38" borderId="14" xfId="0" applyFont="1" applyFill="1" applyBorder="1" applyAlignment="1">
      <alignment horizontal="justify" vertical="center"/>
    </xf>
    <xf numFmtId="3" fontId="41" fillId="38" borderId="14" xfId="0" applyNumberFormat="1" applyFont="1" applyFill="1" applyBorder="1" applyAlignment="1">
      <alignment horizontal="right" vertical="center"/>
    </xf>
    <xf numFmtId="164" fontId="8" fillId="36" borderId="14" xfId="0" applyNumberFormat="1" applyFont="1" applyFill="1" applyBorder="1" applyAlignment="1">
      <alignment horizontal="center" vertical="center" wrapText="1"/>
    </xf>
    <xf numFmtId="164" fontId="8" fillId="33" borderId="14" xfId="0" applyNumberFormat="1" applyFont="1" applyFill="1" applyBorder="1" applyAlignment="1">
      <alignment horizontal="center" vertical="center" wrapText="1"/>
    </xf>
    <xf numFmtId="164" fontId="37" fillId="36" borderId="14" xfId="0" applyNumberFormat="1" applyFont="1" applyFill="1" applyBorder="1" applyAlignment="1">
      <alignment horizontal="center" vertical="center" wrapText="1"/>
    </xf>
    <xf numFmtId="164" fontId="9" fillId="36" borderId="14" xfId="0" applyNumberFormat="1" applyFont="1" applyFill="1" applyBorder="1" applyAlignment="1">
      <alignment horizontal="center" vertical="center" wrapText="1"/>
    </xf>
    <xf numFmtId="164" fontId="9" fillId="33" borderId="14" xfId="0" applyNumberFormat="1" applyFont="1" applyFill="1" applyBorder="1" applyAlignment="1">
      <alignment horizontal="center" vertical="center" wrapText="1"/>
    </xf>
    <xf numFmtId="164" fontId="35" fillId="36" borderId="14" xfId="0" applyNumberFormat="1" applyFont="1" applyFill="1" applyBorder="1" applyAlignment="1">
      <alignment horizontal="center" vertical="center" wrapText="1"/>
    </xf>
    <xf numFmtId="164" fontId="11" fillId="36" borderId="14" xfId="0" applyNumberFormat="1" applyFont="1" applyFill="1" applyBorder="1" applyAlignment="1">
      <alignment horizontal="center" vertical="center" wrapText="1"/>
    </xf>
    <xf numFmtId="164" fontId="11" fillId="33" borderId="14" xfId="0" applyNumberFormat="1" applyFont="1" applyFill="1" applyBorder="1" applyAlignment="1">
      <alignment horizontal="center" vertical="center" wrapText="1"/>
    </xf>
    <xf numFmtId="164" fontId="43" fillId="36" borderId="14" xfId="0" applyNumberFormat="1" applyFont="1" applyFill="1" applyBorder="1" applyAlignment="1">
      <alignment horizontal="center" vertical="center" wrapText="1"/>
    </xf>
    <xf numFmtId="164" fontId="41" fillId="38" borderId="14" xfId="0" applyNumberFormat="1" applyFont="1" applyFill="1" applyBorder="1" applyAlignment="1">
      <alignment horizontal="center" vertical="center" wrapText="1"/>
    </xf>
    <xf numFmtId="3" fontId="41" fillId="38" borderId="14" xfId="0" applyNumberFormat="1" applyFont="1" applyFill="1" applyBorder="1" applyAlignment="1">
      <alignment horizontal="center" vertical="center" wrapText="1"/>
    </xf>
    <xf numFmtId="0" fontId="47" fillId="38" borderId="14" xfId="0" applyFont="1" applyFill="1" applyBorder="1" applyAlignment="1">
      <alignment horizontal="center" vertical="center" wrapText="1"/>
    </xf>
    <xf numFmtId="0" fontId="41" fillId="38" borderId="0" xfId="0" applyFont="1" applyFill="1" applyAlignment="1">
      <alignment vertical="center" wrapText="1"/>
    </xf>
    <xf numFmtId="3" fontId="41" fillId="38" borderId="0" xfId="0" applyNumberFormat="1" applyFont="1" applyFill="1" applyAlignment="1">
      <alignment horizontal="center" vertical="center" wrapText="1"/>
    </xf>
    <xf numFmtId="0" fontId="47" fillId="38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left" vertical="center" indent="12"/>
    </xf>
    <xf numFmtId="0" fontId="41" fillId="38" borderId="14" xfId="0" applyFont="1" applyFill="1" applyBorder="1" applyAlignment="1">
      <alignment vertical="center"/>
    </xf>
    <xf numFmtId="3" fontId="35" fillId="36" borderId="12" xfId="0" applyNumberFormat="1" applyFont="1" applyFill="1" applyBorder="1" applyAlignment="1">
      <alignment vertical="center" wrapText="1"/>
    </xf>
    <xf numFmtId="3" fontId="35" fillId="36" borderId="14" xfId="0" applyNumberFormat="1" applyFont="1" applyFill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35" fillId="36" borderId="14" xfId="0" applyFont="1" applyFill="1" applyBorder="1" applyAlignment="1">
      <alignment vertical="center" wrapText="1"/>
    </xf>
    <xf numFmtId="0" fontId="8" fillId="0" borderId="12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164" fontId="9" fillId="36" borderId="14" xfId="0" applyNumberFormat="1" applyFont="1" applyFill="1" applyBorder="1" applyAlignment="1">
      <alignment horizontal="center" vertical="center"/>
    </xf>
    <xf numFmtId="164" fontId="9" fillId="33" borderId="12" xfId="0" applyNumberFormat="1" applyFont="1" applyFill="1" applyBorder="1" applyAlignment="1">
      <alignment horizontal="center" vertical="center"/>
    </xf>
    <xf numFmtId="164" fontId="41" fillId="38" borderId="14" xfId="0" applyNumberFormat="1" applyFont="1" applyFill="1" applyBorder="1" applyAlignment="1">
      <alignment horizontal="center" vertical="center"/>
    </xf>
    <xf numFmtId="164" fontId="41" fillId="38" borderId="12" xfId="0" applyNumberFormat="1" applyFont="1" applyFill="1" applyBorder="1" applyAlignment="1">
      <alignment horizontal="center" vertical="center"/>
    </xf>
    <xf numFmtId="164" fontId="9" fillId="36" borderId="14" xfId="0" applyNumberFormat="1" applyFont="1" applyFill="1" applyBorder="1" applyAlignment="1">
      <alignment horizontal="right" vertical="center"/>
    </xf>
    <xf numFmtId="164" fontId="9" fillId="0" borderId="14" xfId="0" applyNumberFormat="1" applyFont="1" applyBorder="1" applyAlignment="1">
      <alignment horizontal="right" vertical="center"/>
    </xf>
    <xf numFmtId="164" fontId="9" fillId="36" borderId="0" xfId="0" applyNumberFormat="1" applyFont="1" applyFill="1" applyAlignment="1">
      <alignment horizontal="right" vertical="center"/>
    </xf>
    <xf numFmtId="164" fontId="9" fillId="0" borderId="0" xfId="0" applyNumberFormat="1" applyFont="1" applyAlignment="1">
      <alignment horizontal="right" vertical="center"/>
    </xf>
    <xf numFmtId="164" fontId="41" fillId="38" borderId="14" xfId="0" applyNumberFormat="1" applyFont="1" applyFill="1" applyBorder="1" applyAlignment="1">
      <alignment horizontal="right" vertical="center"/>
    </xf>
    <xf numFmtId="0" fontId="37" fillId="0" borderId="13" xfId="0" applyFont="1" applyBorder="1" applyAlignment="1">
      <alignment horizontal="center" vertical="center" wrapText="1"/>
    </xf>
    <xf numFmtId="0" fontId="37" fillId="0" borderId="14" xfId="0" applyFont="1" applyBorder="1" applyAlignment="1">
      <alignment horizontal="center" vertical="center" wrapText="1"/>
    </xf>
    <xf numFmtId="0" fontId="37" fillId="0" borderId="13" xfId="0" applyFont="1" applyBorder="1" applyAlignment="1">
      <alignment vertical="center" wrapText="1"/>
    </xf>
    <xf numFmtId="0" fontId="37" fillId="0" borderId="0" xfId="0" applyFont="1" applyBorder="1" applyAlignment="1">
      <alignment vertical="center" wrapText="1"/>
    </xf>
    <xf numFmtId="0" fontId="37" fillId="0" borderId="14" xfId="0" applyFont="1" applyBorder="1" applyAlignment="1">
      <alignment vertical="center" wrapText="1"/>
    </xf>
    <xf numFmtId="0" fontId="37" fillId="0" borderId="12" xfId="0" applyFont="1" applyBorder="1" applyAlignment="1">
      <alignment horizontal="center" vertical="center" wrapText="1"/>
    </xf>
    <xf numFmtId="0" fontId="41" fillId="35" borderId="12" xfId="0" applyFont="1" applyFill="1" applyBorder="1" applyAlignment="1">
      <alignment horizontal="center" vertical="center" wrapText="1"/>
    </xf>
    <xf numFmtId="0" fontId="37" fillId="34" borderId="12" xfId="0" applyFont="1" applyFill="1" applyBorder="1" applyAlignment="1">
      <alignment horizontal="center" vertical="center" wrapText="1"/>
    </xf>
    <xf numFmtId="0" fontId="36" fillId="0" borderId="0" xfId="0" applyFont="1" applyBorder="1" applyAlignment="1">
      <alignment horizontal="justify" vertical="center"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44" fillId="34" borderId="0" xfId="0" applyFont="1" applyFill="1" applyAlignment="1">
      <alignment horizontal="left" vertical="top" wrapText="1"/>
    </xf>
    <xf numFmtId="0" fontId="44" fillId="34" borderId="0" xfId="0" applyFont="1" applyFill="1" applyAlignment="1">
      <alignment horizontal="left" vertical="top"/>
    </xf>
    <xf numFmtId="0" fontId="8" fillId="0" borderId="2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7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34" fillId="0" borderId="0" xfId="0" applyFont="1" applyAlignment="1">
      <alignment horizontal="left" vertical="center" wrapText="1"/>
    </xf>
    <xf numFmtId="0" fontId="37" fillId="33" borderId="13" xfId="0" applyFont="1" applyFill="1" applyBorder="1" applyAlignment="1">
      <alignment vertical="center" wrapText="1"/>
    </xf>
    <xf numFmtId="0" fontId="37" fillId="33" borderId="0" xfId="0" applyFont="1" applyFill="1" applyBorder="1" applyAlignment="1">
      <alignment vertical="center" wrapText="1"/>
    </xf>
    <xf numFmtId="0" fontId="37" fillId="33" borderId="15" xfId="0" applyFont="1" applyFill="1" applyBorder="1" applyAlignment="1">
      <alignment vertical="center" wrapText="1"/>
    </xf>
    <xf numFmtId="0" fontId="37" fillId="33" borderId="13" xfId="0" applyFont="1" applyFill="1" applyBorder="1" applyAlignment="1">
      <alignment horizontal="center" vertical="center" wrapText="1"/>
    </xf>
    <xf numFmtId="0" fontId="37" fillId="33" borderId="14" xfId="0" applyFont="1" applyFill="1" applyBorder="1" applyAlignment="1">
      <alignment horizontal="center" vertical="center" wrapText="1"/>
    </xf>
    <xf numFmtId="0" fontId="37" fillId="0" borderId="15" xfId="0" applyFont="1" applyBorder="1" applyAlignment="1">
      <alignment horizontal="center" vertical="center" wrapText="1"/>
    </xf>
    <xf numFmtId="0" fontId="55" fillId="36" borderId="13" xfId="0" applyFont="1" applyFill="1" applyBorder="1" applyAlignment="1">
      <alignment horizontal="center" vertical="center" wrapText="1"/>
    </xf>
    <xf numFmtId="0" fontId="55" fillId="36" borderId="15" xfId="0" applyFont="1" applyFill="1" applyBorder="1" applyAlignment="1">
      <alignment horizontal="center" vertical="center" wrapText="1"/>
    </xf>
    <xf numFmtId="0" fontId="37" fillId="0" borderId="15" xfId="0" applyFont="1" applyBorder="1" applyAlignment="1">
      <alignment vertical="center" wrapText="1"/>
    </xf>
    <xf numFmtId="0" fontId="37" fillId="36" borderId="13" xfId="0" applyFont="1" applyFill="1" applyBorder="1" applyAlignment="1">
      <alignment horizontal="center" vertical="center" wrapText="1"/>
    </xf>
    <xf numFmtId="0" fontId="37" fillId="36" borderId="15" xfId="0" applyFont="1" applyFill="1" applyBorder="1" applyAlignment="1">
      <alignment horizontal="center" vertical="center" wrapText="1"/>
    </xf>
    <xf numFmtId="0" fontId="55" fillId="0" borderId="13" xfId="0" applyFont="1" applyBorder="1" applyAlignment="1">
      <alignment horizontal="center" vertical="center" wrapText="1"/>
    </xf>
    <xf numFmtId="0" fontId="55" fillId="0" borderId="15" xfId="0" applyFont="1" applyBorder="1" applyAlignment="1">
      <alignment horizontal="center" vertical="center" wrapText="1"/>
    </xf>
    <xf numFmtId="0" fontId="53" fillId="0" borderId="12" xfId="0" applyFont="1" applyBorder="1" applyAlignment="1">
      <alignment vertical="center" wrapText="1"/>
    </xf>
    <xf numFmtId="0" fontId="54" fillId="38" borderId="12" xfId="0" applyFont="1" applyFill="1" applyBorder="1" applyAlignment="1">
      <alignment vertical="center" wrapText="1"/>
    </xf>
    <xf numFmtId="0" fontId="35" fillId="36" borderId="13" xfId="0" applyFont="1" applyFill="1" applyBorder="1" applyAlignment="1">
      <alignment horizontal="center" vertical="center" wrapText="1"/>
    </xf>
    <xf numFmtId="0" fontId="35" fillId="36" borderId="14" xfId="0" applyFont="1" applyFill="1" applyBorder="1" applyAlignment="1">
      <alignment horizontal="center" vertical="center" wrapText="1"/>
    </xf>
    <xf numFmtId="0" fontId="53" fillId="0" borderId="13" xfId="0" applyFont="1" applyBorder="1" applyAlignment="1">
      <alignment vertical="center" wrapText="1"/>
    </xf>
    <xf numFmtId="0" fontId="53" fillId="0" borderId="14" xfId="0" applyFont="1" applyBorder="1" applyAlignment="1">
      <alignment vertical="center" wrapText="1"/>
    </xf>
    <xf numFmtId="0" fontId="35" fillId="36" borderId="13" xfId="0" applyFont="1" applyFill="1" applyBorder="1" applyAlignment="1">
      <alignment vertical="center"/>
    </xf>
    <xf numFmtId="0" fontId="35" fillId="36" borderId="14" xfId="0" applyFont="1" applyFill="1" applyBorder="1" applyAlignment="1">
      <alignment vertical="center"/>
    </xf>
    <xf numFmtId="3" fontId="35" fillId="33" borderId="22" xfId="0" applyNumberFormat="1" applyFont="1" applyFill="1" applyBorder="1" applyAlignment="1">
      <alignment horizontal="center" vertical="center"/>
    </xf>
    <xf numFmtId="3" fontId="35" fillId="33" borderId="15" xfId="0" applyNumberFormat="1" applyFont="1" applyFill="1" applyBorder="1" applyAlignment="1">
      <alignment horizontal="center" vertical="center"/>
    </xf>
    <xf numFmtId="0" fontId="35" fillId="36" borderId="13" xfId="0" applyFont="1" applyFill="1" applyBorder="1" applyAlignment="1">
      <alignment horizontal="center" vertical="center"/>
    </xf>
    <xf numFmtId="0" fontId="35" fillId="36" borderId="14" xfId="0" applyFont="1" applyFill="1" applyBorder="1" applyAlignment="1">
      <alignment horizontal="center" vertical="center"/>
    </xf>
    <xf numFmtId="0" fontId="35" fillId="33" borderId="22" xfId="0" applyFont="1" applyFill="1" applyBorder="1" applyAlignment="1">
      <alignment horizontal="center" vertical="center" wrapText="1"/>
    </xf>
    <xf numFmtId="0" fontId="35" fillId="33" borderId="15" xfId="0" applyFont="1" applyFill="1" applyBorder="1" applyAlignment="1">
      <alignment horizontal="center" vertical="center" wrapText="1"/>
    </xf>
    <xf numFmtId="0" fontId="53" fillId="0" borderId="21" xfId="0" applyFont="1" applyBorder="1" applyAlignment="1">
      <alignment vertical="center" wrapText="1"/>
    </xf>
    <xf numFmtId="0" fontId="52" fillId="0" borderId="13" xfId="0" applyFont="1" applyBorder="1" applyAlignment="1">
      <alignment horizontal="center" vertical="center" wrapText="1"/>
    </xf>
    <xf numFmtId="0" fontId="52" fillId="0" borderId="14" xfId="0" applyFont="1" applyBorder="1" applyAlignment="1">
      <alignment horizontal="center" vertical="center" wrapText="1"/>
    </xf>
    <xf numFmtId="0" fontId="37" fillId="0" borderId="13" xfId="0" applyFont="1" applyBorder="1" applyAlignment="1">
      <alignment vertical="center"/>
    </xf>
    <xf numFmtId="0" fontId="37" fillId="0" borderId="0" xfId="0" applyFont="1" applyBorder="1" applyAlignment="1">
      <alignment vertical="center"/>
    </xf>
    <xf numFmtId="0" fontId="37" fillId="0" borderId="15" xfId="0" applyFont="1" applyBorder="1" applyAlignment="1">
      <alignment vertical="center"/>
    </xf>
    <xf numFmtId="0" fontId="37" fillId="0" borderId="13" xfId="0" applyFont="1" applyBorder="1" applyAlignment="1">
      <alignment horizontal="center" vertical="center"/>
    </xf>
    <xf numFmtId="0" fontId="37" fillId="0" borderId="0" xfId="0" applyFont="1" applyBorder="1" applyAlignment="1">
      <alignment horizontal="center" vertical="center"/>
    </xf>
    <xf numFmtId="0" fontId="37" fillId="0" borderId="15" xfId="0" applyFont="1" applyBorder="1" applyAlignment="1">
      <alignment horizontal="center" vertical="center"/>
    </xf>
    <xf numFmtId="0" fontId="52" fillId="0" borderId="13" xfId="0" applyFont="1" applyBorder="1" applyAlignment="1">
      <alignment horizontal="right" vertical="center"/>
    </xf>
    <xf numFmtId="0" fontId="52" fillId="0" borderId="14" xfId="0" applyFont="1" applyBorder="1" applyAlignment="1">
      <alignment horizontal="right" vertical="center"/>
    </xf>
    <xf numFmtId="0" fontId="52" fillId="0" borderId="13" xfId="0" applyFont="1" applyBorder="1" applyAlignment="1">
      <alignment horizontal="center" vertical="center"/>
    </xf>
    <xf numFmtId="0" fontId="52" fillId="0" borderId="14" xfId="0" applyFont="1" applyBorder="1" applyAlignment="1">
      <alignment horizontal="center" vertical="center"/>
    </xf>
    <xf numFmtId="0" fontId="41" fillId="38" borderId="12" xfId="0" applyFont="1" applyFill="1" applyBorder="1" applyAlignment="1">
      <alignment vertical="center"/>
    </xf>
    <xf numFmtId="0" fontId="37" fillId="0" borderId="14" xfId="0" applyFont="1" applyBorder="1" applyAlignment="1">
      <alignment horizontal="center" vertical="center"/>
    </xf>
    <xf numFmtId="3" fontId="37" fillId="39" borderId="13" xfId="0" applyNumberFormat="1" applyFont="1" applyFill="1" applyBorder="1" applyAlignment="1">
      <alignment horizontal="center" vertical="center" wrapText="1"/>
    </xf>
    <xf numFmtId="3" fontId="37" fillId="39" borderId="14" xfId="0" applyNumberFormat="1" applyFont="1" applyFill="1" applyBorder="1" applyAlignment="1">
      <alignment horizontal="center" vertical="center" wrapText="1"/>
    </xf>
    <xf numFmtId="0" fontId="8" fillId="0" borderId="13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2" xfId="0" applyFont="1" applyBorder="1" applyAlignment="1">
      <alignment horizontal="center" vertical="center"/>
    </xf>
    <xf numFmtId="3" fontId="9" fillId="0" borderId="12" xfId="0" applyNumberFormat="1" applyFont="1" applyBorder="1" applyAlignment="1">
      <alignment horizontal="right" vertical="center"/>
    </xf>
    <xf numFmtId="3" fontId="41" fillId="38" borderId="12" xfId="0" applyNumberFormat="1" applyFont="1" applyFill="1" applyBorder="1" applyAlignment="1">
      <alignment horizontal="right" vertical="center"/>
    </xf>
    <xf numFmtId="0" fontId="42" fillId="0" borderId="0" xfId="0" applyFont="1" applyAlignment="1">
      <alignment horizontal="left" vertical="center"/>
    </xf>
  </cellXfs>
  <cellStyles count="75">
    <cellStyle name="20% - Colore 1" xfId="1" builtinId="30" customBuiltin="1"/>
    <cellStyle name="20% - Colore 1 2" xfId="45"/>
    <cellStyle name="20% - Colore 1 3" xfId="59"/>
    <cellStyle name="20% - Colore 2" xfId="2" builtinId="34" customBuiltin="1"/>
    <cellStyle name="20% - Colore 2 2" xfId="47"/>
    <cellStyle name="20% - Colore 2 3" xfId="61"/>
    <cellStyle name="20% - Colore 3" xfId="3" builtinId="38" customBuiltin="1"/>
    <cellStyle name="20% - Colore 3 2" xfId="49"/>
    <cellStyle name="20% - Colore 3 3" xfId="63"/>
    <cellStyle name="20% - Colore 4" xfId="4" builtinId="42" customBuiltin="1"/>
    <cellStyle name="20% - Colore 4 2" xfId="51"/>
    <cellStyle name="20% - Colore 4 3" xfId="65"/>
    <cellStyle name="20% - Colore 5" xfId="5" builtinId="46" customBuiltin="1"/>
    <cellStyle name="20% - Colore 5 2" xfId="53"/>
    <cellStyle name="20% - Colore 5 3" xfId="67"/>
    <cellStyle name="20% - Colore 6" xfId="6" builtinId="50" customBuiltin="1"/>
    <cellStyle name="20% - Colore 6 2" xfId="55"/>
    <cellStyle name="20% - Colore 6 3" xfId="69"/>
    <cellStyle name="40% - Colore 1" xfId="7" builtinId="31" customBuiltin="1"/>
    <cellStyle name="40% - Colore 1 2" xfId="46"/>
    <cellStyle name="40% - Colore 1 3" xfId="60"/>
    <cellStyle name="40% - Colore 2" xfId="8" builtinId="35" customBuiltin="1"/>
    <cellStyle name="40% - Colore 2 2" xfId="48"/>
    <cellStyle name="40% - Colore 2 3" xfId="62"/>
    <cellStyle name="40% - Colore 3" xfId="9" builtinId="39" customBuiltin="1"/>
    <cellStyle name="40% - Colore 3 2" xfId="50"/>
    <cellStyle name="40% - Colore 3 3" xfId="64"/>
    <cellStyle name="40% - Colore 4" xfId="10" builtinId="43" customBuiltin="1"/>
    <cellStyle name="40% - Colore 4 2" xfId="52"/>
    <cellStyle name="40% - Colore 4 3" xfId="66"/>
    <cellStyle name="40% - Colore 5" xfId="11" builtinId="47" customBuiltin="1"/>
    <cellStyle name="40% - Colore 5 2" xfId="54"/>
    <cellStyle name="40% - Colore 5 3" xfId="68"/>
    <cellStyle name="40% - Colore 6" xfId="12" builtinId="51" customBuiltin="1"/>
    <cellStyle name="40% - Colore 6 2" xfId="56"/>
    <cellStyle name="40% - Colore 6 3" xfId="70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Migliaia 2" xfId="71"/>
    <cellStyle name="Neutrale" xfId="29" builtinId="28" customBuiltin="1"/>
    <cellStyle name="Normal 2" xfId="74"/>
    <cellStyle name="Normale" xfId="0" builtinId="0"/>
    <cellStyle name="Normale 2" xfId="30"/>
    <cellStyle name="Normale 3" xfId="43"/>
    <cellStyle name="Normale 4" xfId="57"/>
    <cellStyle name="Normale 5" xfId="72"/>
    <cellStyle name="Normale 6" xfId="73"/>
    <cellStyle name="Nota 2" xfId="31"/>
    <cellStyle name="Nota 3" xfId="44"/>
    <cellStyle name="Nota 4" xfId="58"/>
    <cellStyle name="Output" xfId="32" builtinId="21" customBuiltin="1"/>
    <cellStyle name="Testo avviso" xfId="33" builtinId="11" customBuiltin="1"/>
    <cellStyle name="Testo descrittivo" xfId="34" builtinId="53" customBuiltin="1"/>
    <cellStyle name="Titolo" xfId="35" builtinId="15" customBuiltin="1"/>
    <cellStyle name="Titolo 1" xfId="36" builtinId="16" customBuiltin="1"/>
    <cellStyle name="Titolo 2" xfId="37" builtinId="17" customBuiltin="1"/>
    <cellStyle name="Titolo 3" xfId="38" builtinId="18" customBuiltin="1"/>
    <cellStyle name="Titolo 4" xfId="39" builtinId="19" customBuiltin="1"/>
    <cellStyle name="Totale" xfId="40" builtinId="25" customBuiltin="1"/>
    <cellStyle name="Valore non valido" xfId="41" builtinId="27" customBuiltin="1"/>
    <cellStyle name="Valore valido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2"/>
          <c:order val="0"/>
          <c:tx>
            <c:strRef>
              <c:f>'Figura prima pagina'!$D$4</c:f>
              <c:strCache>
                <c:ptCount val="1"/>
                <c:pt idx="0">
                  <c:v>Totale esercizi ricettivi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'Figura prima pagina'!$A$6:$A$8</c:f>
              <c:strCache>
                <c:ptCount val="3"/>
                <c:pt idx="0">
                  <c:v>Residenti</c:v>
                </c:pt>
                <c:pt idx="1">
                  <c:v>Non residenti</c:v>
                </c:pt>
                <c:pt idx="2">
                  <c:v>Totale</c:v>
                </c:pt>
              </c:strCache>
            </c:strRef>
          </c:cat>
          <c:val>
            <c:numRef>
              <c:f>'Figura prima pagina'!$D$6:$D$8</c:f>
              <c:numCache>
                <c:formatCode>0.0</c:formatCode>
                <c:ptCount val="3"/>
                <c:pt idx="0">
                  <c:v>3.1591139600320588</c:v>
                </c:pt>
                <c:pt idx="1">
                  <c:v>5.6347757422364992</c:v>
                </c:pt>
                <c:pt idx="2">
                  <c:v>4.3842935675692161</c:v>
                </c:pt>
              </c:numCache>
            </c:numRef>
          </c:val>
        </c:ser>
        <c:ser>
          <c:idx val="1"/>
          <c:order val="1"/>
          <c:tx>
            <c:strRef>
              <c:f>'Figura prima pagina'!$C$4</c:f>
              <c:strCache>
                <c:ptCount val="1"/>
                <c:pt idx="0">
                  <c:v>Esercizi extralberghieri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5.5555555555555558E-3"/>
                  <c:y val="-1.06836714295517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'Figura prima pagina'!$A$6:$A$8</c:f>
              <c:strCache>
                <c:ptCount val="3"/>
                <c:pt idx="0">
                  <c:v>Residenti</c:v>
                </c:pt>
                <c:pt idx="1">
                  <c:v>Non residenti</c:v>
                </c:pt>
                <c:pt idx="2">
                  <c:v>Totale</c:v>
                </c:pt>
              </c:strCache>
            </c:strRef>
          </c:cat>
          <c:val>
            <c:numRef>
              <c:f>'Figura prima pagina'!$C$6:$C$8</c:f>
              <c:numCache>
                <c:formatCode>0.0</c:formatCode>
                <c:ptCount val="3"/>
                <c:pt idx="0">
                  <c:v>4.5644095386089987</c:v>
                </c:pt>
                <c:pt idx="1">
                  <c:v>10.546129811280977</c:v>
                </c:pt>
                <c:pt idx="2">
                  <c:v>7.5459693436688866</c:v>
                </c:pt>
              </c:numCache>
            </c:numRef>
          </c:val>
        </c:ser>
        <c:ser>
          <c:idx val="0"/>
          <c:order val="2"/>
          <c:tx>
            <c:strRef>
              <c:f>'Figura prima pagina'!$B$4</c:f>
              <c:strCache>
                <c:ptCount val="1"/>
                <c:pt idx="0">
                  <c:v>Es. alberghieri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'Figura prima pagina'!$A$6:$A$8</c:f>
              <c:strCache>
                <c:ptCount val="3"/>
                <c:pt idx="0">
                  <c:v>Residenti</c:v>
                </c:pt>
                <c:pt idx="1">
                  <c:v>Non residenti</c:v>
                </c:pt>
                <c:pt idx="2">
                  <c:v>Totale</c:v>
                </c:pt>
              </c:strCache>
            </c:strRef>
          </c:cat>
          <c:val>
            <c:numRef>
              <c:f>'Figura prima pagina'!$B$6:$B$8</c:f>
              <c:numCache>
                <c:formatCode>0.0</c:formatCode>
                <c:ptCount val="3"/>
                <c:pt idx="0">
                  <c:v>2.4563570087065187</c:v>
                </c:pt>
                <c:pt idx="1">
                  <c:v>3.125562098278607</c:v>
                </c:pt>
                <c:pt idx="2">
                  <c:v>2.7863371869251097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539904"/>
        <c:axId val="70558080"/>
      </c:barChart>
      <c:catAx>
        <c:axId val="705399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70558080"/>
        <c:crosses val="autoZero"/>
        <c:auto val="1"/>
        <c:lblAlgn val="ctr"/>
        <c:lblOffset val="100"/>
        <c:noMultiLvlLbl val="0"/>
      </c:catAx>
      <c:valAx>
        <c:axId val="70558080"/>
        <c:scaling>
          <c:orientation val="minMax"/>
        </c:scaling>
        <c:delete val="0"/>
        <c:axPos val="b"/>
        <c:numFmt formatCode="0.0" sourceLinked="1"/>
        <c:majorTickMark val="out"/>
        <c:minorTickMark val="none"/>
        <c:tickLblPos val="nextTo"/>
        <c:crossAx val="7053990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'Seconda figura prima pagina'!$C$4</c:f>
              <c:strCache>
                <c:ptCount val="1"/>
                <c:pt idx="0">
                  <c:v>Vacanza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85,7%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92,6%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88,0%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93,3%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'Seconda figura prima pagina'!$A$5:$B$8</c:f>
              <c:multiLvlStrCache>
                <c:ptCount val="4"/>
                <c:lvl>
                  <c:pt idx="0">
                    <c:v>Viaggi</c:v>
                  </c:pt>
                  <c:pt idx="1">
                    <c:v>Notti</c:v>
                  </c:pt>
                  <c:pt idx="2">
                    <c:v>Viaggi</c:v>
                  </c:pt>
                  <c:pt idx="3">
                    <c:v>Notti</c:v>
                  </c:pt>
                </c:lvl>
                <c:lvl>
                  <c:pt idx="0">
                    <c:v>2016</c:v>
                  </c:pt>
                  <c:pt idx="2">
                    <c:v>2017</c:v>
                  </c:pt>
                </c:lvl>
              </c:multiLvlStrCache>
            </c:multiLvlStrRef>
          </c:cat>
          <c:val>
            <c:numRef>
              <c:f>'Seconda figura prima pagina'!$C$5:$C$8</c:f>
              <c:numCache>
                <c:formatCode>General</c:formatCode>
                <c:ptCount val="4"/>
                <c:pt idx="0">
                  <c:v>85.7</c:v>
                </c:pt>
                <c:pt idx="1">
                  <c:v>92.6</c:v>
                </c:pt>
                <c:pt idx="2" formatCode="0.0">
                  <c:v>88</c:v>
                </c:pt>
                <c:pt idx="3">
                  <c:v>93.3</c:v>
                </c:pt>
              </c:numCache>
            </c:numRef>
          </c:val>
        </c:ser>
        <c:ser>
          <c:idx val="1"/>
          <c:order val="1"/>
          <c:tx>
            <c:strRef>
              <c:f>'Seconda figura prima pagina'!$D$4</c:f>
              <c:strCache>
                <c:ptCount val="1"/>
                <c:pt idx="0">
                  <c:v>Lavoro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14,3%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7,4%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12,0%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6,7%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'Seconda figura prima pagina'!$A$5:$B$8</c:f>
              <c:multiLvlStrCache>
                <c:ptCount val="4"/>
                <c:lvl>
                  <c:pt idx="0">
                    <c:v>Viaggi</c:v>
                  </c:pt>
                  <c:pt idx="1">
                    <c:v>Notti</c:v>
                  </c:pt>
                  <c:pt idx="2">
                    <c:v>Viaggi</c:v>
                  </c:pt>
                  <c:pt idx="3">
                    <c:v>Notti</c:v>
                  </c:pt>
                </c:lvl>
                <c:lvl>
                  <c:pt idx="0">
                    <c:v>2016</c:v>
                  </c:pt>
                  <c:pt idx="2">
                    <c:v>2017</c:v>
                  </c:pt>
                </c:lvl>
              </c:multiLvlStrCache>
            </c:multiLvlStrRef>
          </c:cat>
          <c:val>
            <c:numRef>
              <c:f>'Seconda figura prima pagina'!$D$5:$D$8</c:f>
              <c:numCache>
                <c:formatCode>General</c:formatCode>
                <c:ptCount val="4"/>
                <c:pt idx="0">
                  <c:v>14.3</c:v>
                </c:pt>
                <c:pt idx="1">
                  <c:v>7.4</c:v>
                </c:pt>
                <c:pt idx="2" formatCode="0.0">
                  <c:v>12</c:v>
                </c:pt>
                <c:pt idx="3">
                  <c:v>6.7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0596480"/>
        <c:axId val="70598016"/>
      </c:barChart>
      <c:catAx>
        <c:axId val="70596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0598016"/>
        <c:crosses val="autoZero"/>
        <c:auto val="1"/>
        <c:lblAlgn val="ctr"/>
        <c:lblOffset val="100"/>
        <c:noMultiLvlLbl val="0"/>
      </c:catAx>
      <c:valAx>
        <c:axId val="70598016"/>
        <c:scaling>
          <c:orientation val="minMax"/>
          <c:max val="1"/>
          <c:min val="0"/>
        </c:scaling>
        <c:delete val="0"/>
        <c:axPos val="l"/>
        <c:numFmt formatCode="0%" sourceLinked="1"/>
        <c:majorTickMark val="out"/>
        <c:minorTickMark val="none"/>
        <c:tickLblPos val="nextTo"/>
        <c:crossAx val="705964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7434975089801458E-2"/>
          <c:y val="3.9111100161371787E-2"/>
          <c:w val="0.94801411809825142"/>
          <c:h val="0.730430731637940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'Figura 5'!$B$3</c:f>
              <c:strCache>
                <c:ptCount val="1"/>
                <c:pt idx="0">
                  <c:v>Spesa media giornaliera per alloggio 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dPt>
            <c:idx val="15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</c:dPt>
          <c:dPt>
            <c:idx val="21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accent1"/>
                </a:solidFill>
              </a:ln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'Figura 5'!$A$4:$A$32</c:f>
              <c:strCache>
                <c:ptCount val="29"/>
                <c:pt idx="0">
                  <c:v>Polonia</c:v>
                </c:pt>
                <c:pt idx="1">
                  <c:v>Bulgaria</c:v>
                </c:pt>
                <c:pt idx="2">
                  <c:v>Romania</c:v>
                </c:pt>
                <c:pt idx="3">
                  <c:v>Rep. Ceca</c:v>
                </c:pt>
                <c:pt idx="4">
                  <c:v>Ungheria</c:v>
                </c:pt>
                <c:pt idx="5">
                  <c:v>Portogallo</c:v>
                </c:pt>
                <c:pt idx="6">
                  <c:v>Paesi Bassi</c:v>
                </c:pt>
                <c:pt idx="7">
                  <c:v>Slovenia</c:v>
                </c:pt>
                <c:pt idx="8">
                  <c:v>Lettonia</c:v>
                </c:pt>
                <c:pt idx="9">
                  <c:v>Grecia</c:v>
                </c:pt>
                <c:pt idx="10">
                  <c:v>Slovacchia</c:v>
                </c:pt>
                <c:pt idx="11">
                  <c:v>Lituania</c:v>
                </c:pt>
                <c:pt idx="12">
                  <c:v>Croazia</c:v>
                </c:pt>
                <c:pt idx="13">
                  <c:v>Svezia</c:v>
                </c:pt>
                <c:pt idx="14">
                  <c:v>Regno Unito</c:v>
                </c:pt>
                <c:pt idx="15">
                  <c:v>Italia</c:v>
                </c:pt>
                <c:pt idx="16">
                  <c:v>EU28</c:v>
                </c:pt>
                <c:pt idx="17">
                  <c:v>Estonia</c:v>
                </c:pt>
                <c:pt idx="18">
                  <c:v>Francia</c:v>
                </c:pt>
                <c:pt idx="19">
                  <c:v>Spagna</c:v>
                </c:pt>
                <c:pt idx="20">
                  <c:v>Belgio</c:v>
                </c:pt>
                <c:pt idx="21">
                  <c:v>Germania</c:v>
                </c:pt>
                <c:pt idx="22">
                  <c:v>Cipro</c:v>
                </c:pt>
                <c:pt idx="23">
                  <c:v>Irlanda</c:v>
                </c:pt>
                <c:pt idx="24">
                  <c:v>Malta</c:v>
                </c:pt>
                <c:pt idx="25">
                  <c:v>Lussemburgo</c:v>
                </c:pt>
                <c:pt idx="26">
                  <c:v>Austria</c:v>
                </c:pt>
                <c:pt idx="27">
                  <c:v>Danimarca</c:v>
                </c:pt>
                <c:pt idx="28">
                  <c:v>Finlandia</c:v>
                </c:pt>
              </c:strCache>
            </c:strRef>
          </c:cat>
          <c:val>
            <c:numRef>
              <c:f>'Figura 5'!$B$4:$B$32</c:f>
              <c:numCache>
                <c:formatCode>0</c:formatCode>
                <c:ptCount val="29"/>
                <c:pt idx="0">
                  <c:v>17.112456485695887</c:v>
                </c:pt>
                <c:pt idx="1">
                  <c:v>15.048143198747487</c:v>
                </c:pt>
                <c:pt idx="2">
                  <c:v>17.516607146394616</c:v>
                </c:pt>
                <c:pt idx="3">
                  <c:v>19.825888207831042</c:v>
                </c:pt>
                <c:pt idx="4">
                  <c:v>22.987271438209117</c:v>
                </c:pt>
                <c:pt idx="5">
                  <c:v>28.848579772160438</c:v>
                </c:pt>
                <c:pt idx="6">
                  <c:v>29.929945168811564</c:v>
                </c:pt>
                <c:pt idx="7">
                  <c:v>31.616338700784993</c:v>
                </c:pt>
                <c:pt idx="8">
                  <c:v>29.40145892275784</c:v>
                </c:pt>
                <c:pt idx="9">
                  <c:v>26.454485641406453</c:v>
                </c:pt>
                <c:pt idx="10">
                  <c:v>29.890346330678383</c:v>
                </c:pt>
                <c:pt idx="11">
                  <c:v>35.811505605775189</c:v>
                </c:pt>
                <c:pt idx="12">
                  <c:v>33.931795347573789</c:v>
                </c:pt>
                <c:pt idx="13">
                  <c:v>46.672882941361941</c:v>
                </c:pt>
                <c:pt idx="14">
                  <c:v>52.376591371617629</c:v>
                </c:pt>
                <c:pt idx="15">
                  <c:v>49.781726726989199</c:v>
                </c:pt>
                <c:pt idx="16">
                  <c:v>43.60003865517438</c:v>
                </c:pt>
                <c:pt idx="17">
                  <c:v>35.821604728485966</c:v>
                </c:pt>
                <c:pt idx="18">
                  <c:v>40.780481450932967</c:v>
                </c:pt>
                <c:pt idx="19">
                  <c:v>41.661602799260962</c:v>
                </c:pt>
                <c:pt idx="20">
                  <c:v>40.757615818096205</c:v>
                </c:pt>
                <c:pt idx="21">
                  <c:v>51.611340994930465</c:v>
                </c:pt>
                <c:pt idx="22">
                  <c:v>40.312988959223894</c:v>
                </c:pt>
                <c:pt idx="23">
                  <c:v>52.319028592936668</c:v>
                </c:pt>
                <c:pt idx="24">
                  <c:v>46.453556995748492</c:v>
                </c:pt>
                <c:pt idx="25">
                  <c:v>57.119038426398454</c:v>
                </c:pt>
                <c:pt idx="26">
                  <c:v>74.453079995654917</c:v>
                </c:pt>
                <c:pt idx="27">
                  <c:v>66.567772611078084</c:v>
                </c:pt>
                <c:pt idx="28">
                  <c:v>53.021505518433166</c:v>
                </c:pt>
              </c:numCache>
            </c:numRef>
          </c:val>
        </c:ser>
        <c:ser>
          <c:idx val="2"/>
          <c:order val="1"/>
          <c:tx>
            <c:strRef>
              <c:f>'Figura 5'!$C$3</c:f>
              <c:strCache>
                <c:ptCount val="1"/>
                <c:pt idx="0">
                  <c:v>Spesa media giornaliera totale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dPt>
            <c:idx val="15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'Figura 5'!$A$4:$A$32</c:f>
              <c:strCache>
                <c:ptCount val="29"/>
                <c:pt idx="0">
                  <c:v>Polonia</c:v>
                </c:pt>
                <c:pt idx="1">
                  <c:v>Bulgaria</c:v>
                </c:pt>
                <c:pt idx="2">
                  <c:v>Romania</c:v>
                </c:pt>
                <c:pt idx="3">
                  <c:v>Rep. Ceca</c:v>
                </c:pt>
                <c:pt idx="4">
                  <c:v>Ungheria</c:v>
                </c:pt>
                <c:pt idx="5">
                  <c:v>Portogallo</c:v>
                </c:pt>
                <c:pt idx="6">
                  <c:v>Paesi Bassi</c:v>
                </c:pt>
                <c:pt idx="7">
                  <c:v>Slovenia</c:v>
                </c:pt>
                <c:pt idx="8">
                  <c:v>Lettonia</c:v>
                </c:pt>
                <c:pt idx="9">
                  <c:v>Grecia</c:v>
                </c:pt>
                <c:pt idx="10">
                  <c:v>Slovacchia</c:v>
                </c:pt>
                <c:pt idx="11">
                  <c:v>Lituania</c:v>
                </c:pt>
                <c:pt idx="12">
                  <c:v>Croazia</c:v>
                </c:pt>
                <c:pt idx="13">
                  <c:v>Svezia</c:v>
                </c:pt>
                <c:pt idx="14">
                  <c:v>Regno Unito</c:v>
                </c:pt>
                <c:pt idx="15">
                  <c:v>Italia</c:v>
                </c:pt>
                <c:pt idx="16">
                  <c:v>EU28</c:v>
                </c:pt>
                <c:pt idx="17">
                  <c:v>Estonia</c:v>
                </c:pt>
                <c:pt idx="18">
                  <c:v>Francia</c:v>
                </c:pt>
                <c:pt idx="19">
                  <c:v>Spagna</c:v>
                </c:pt>
                <c:pt idx="20">
                  <c:v>Belgio</c:v>
                </c:pt>
                <c:pt idx="21">
                  <c:v>Germania</c:v>
                </c:pt>
                <c:pt idx="22">
                  <c:v>Cipro</c:v>
                </c:pt>
                <c:pt idx="23">
                  <c:v>Irlanda</c:v>
                </c:pt>
                <c:pt idx="24">
                  <c:v>Malta</c:v>
                </c:pt>
                <c:pt idx="25">
                  <c:v>Lussemburgo</c:v>
                </c:pt>
                <c:pt idx="26">
                  <c:v>Austria</c:v>
                </c:pt>
                <c:pt idx="27">
                  <c:v>Danimarca</c:v>
                </c:pt>
                <c:pt idx="28">
                  <c:v>Finlandia</c:v>
                </c:pt>
              </c:strCache>
            </c:strRef>
          </c:cat>
          <c:val>
            <c:numRef>
              <c:f>'Figura 5'!$C$4:$C$32</c:f>
              <c:numCache>
                <c:formatCode>0</c:formatCode>
                <c:ptCount val="29"/>
                <c:pt idx="0">
                  <c:v>46.636290217979671</c:v>
                </c:pt>
                <c:pt idx="1">
                  <c:v>47.04087527236301</c:v>
                </c:pt>
                <c:pt idx="2">
                  <c:v>47.630314770689907</c:v>
                </c:pt>
                <c:pt idx="3">
                  <c:v>54.642415644378374</c:v>
                </c:pt>
                <c:pt idx="4">
                  <c:v>64</c:v>
                </c:pt>
                <c:pt idx="5">
                  <c:v>67.606633123051566</c:v>
                </c:pt>
                <c:pt idx="6">
                  <c:v>70.618208213090057</c:v>
                </c:pt>
                <c:pt idx="7">
                  <c:v>70.801506840200915</c:v>
                </c:pt>
                <c:pt idx="8">
                  <c:v>71.771046377561348</c:v>
                </c:pt>
                <c:pt idx="9">
                  <c:v>72.869646249531939</c:v>
                </c:pt>
                <c:pt idx="10">
                  <c:v>73.984543049684632</c:v>
                </c:pt>
                <c:pt idx="11">
                  <c:v>75.09545707227835</c:v>
                </c:pt>
                <c:pt idx="12">
                  <c:v>89</c:v>
                </c:pt>
                <c:pt idx="13">
                  <c:v>91.948720129672679</c:v>
                </c:pt>
                <c:pt idx="14">
                  <c:v>94.199386042908884</c:v>
                </c:pt>
                <c:pt idx="15">
                  <c:v>100.09572070061979</c:v>
                </c:pt>
                <c:pt idx="16">
                  <c:v>100.14886880158502</c:v>
                </c:pt>
                <c:pt idx="17">
                  <c:v>105.15784703351287</c:v>
                </c:pt>
                <c:pt idx="18">
                  <c:v>105.5034713608963</c:v>
                </c:pt>
                <c:pt idx="19">
                  <c:v>107.6168873795357</c:v>
                </c:pt>
                <c:pt idx="20">
                  <c:v>108.10724571335017</c:v>
                </c:pt>
                <c:pt idx="21">
                  <c:v>109.39808826949134</c:v>
                </c:pt>
                <c:pt idx="22">
                  <c:v>127.34097195896366</c:v>
                </c:pt>
                <c:pt idx="23">
                  <c:v>134.25647719817181</c:v>
                </c:pt>
                <c:pt idx="24">
                  <c:v>147.1929844074063</c:v>
                </c:pt>
                <c:pt idx="25">
                  <c:v>149.36586782838455</c:v>
                </c:pt>
                <c:pt idx="26">
                  <c:v>154</c:v>
                </c:pt>
                <c:pt idx="27">
                  <c:v>160</c:v>
                </c:pt>
                <c:pt idx="28">
                  <c:v>161.95720129151425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89887872"/>
        <c:axId val="89889408"/>
      </c:barChart>
      <c:catAx>
        <c:axId val="89887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it-IT"/>
          </a:p>
        </c:txPr>
        <c:crossAx val="89889408"/>
        <c:crosses val="autoZero"/>
        <c:auto val="1"/>
        <c:lblAlgn val="ctr"/>
        <c:lblOffset val="100"/>
        <c:noMultiLvlLbl val="0"/>
      </c:catAx>
      <c:valAx>
        <c:axId val="89889408"/>
        <c:scaling>
          <c:orientation val="minMax"/>
        </c:scaling>
        <c:delete val="1"/>
        <c:axPos val="l"/>
        <c:numFmt formatCode="0" sourceLinked="1"/>
        <c:majorTickMark val="out"/>
        <c:minorTickMark val="none"/>
        <c:tickLblPos val="nextTo"/>
        <c:crossAx val="898878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2.0649696185237102E-2"/>
          <c:y val="0.10461874721071476"/>
          <c:w val="0.43815266242404632"/>
          <c:h val="8.4196337655669418E-2"/>
        </c:manualLayout>
      </c:layout>
      <c:overlay val="0"/>
    </c:legend>
    <c:plotVisOnly val="0"/>
    <c:dispBlanksAs val="gap"/>
    <c:showDLblsOverMax val="0"/>
  </c:chart>
  <c:spPr>
    <a:ln>
      <a:noFill/>
    </a:ln>
  </c:spPr>
  <c:txPr>
    <a:bodyPr/>
    <a:lstStyle/>
    <a:p>
      <a:pPr>
        <a:defRPr sz="90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238125</xdr:colOff>
      <xdr:row>5</xdr:row>
      <xdr:rowOff>42862</xdr:rowOff>
    </xdr:from>
    <xdr:to>
      <xdr:col>12</xdr:col>
      <xdr:colOff>476250</xdr:colOff>
      <xdr:row>18</xdr:row>
      <xdr:rowOff>19050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428625</xdr:colOff>
      <xdr:row>8</xdr:row>
      <xdr:rowOff>142876</xdr:rowOff>
    </xdr:from>
    <xdr:to>
      <xdr:col>12</xdr:col>
      <xdr:colOff>238125</xdr:colOff>
      <xdr:row>20</xdr:row>
      <xdr:rowOff>123826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144780</xdr:colOff>
      <xdr:row>2</xdr:row>
      <xdr:rowOff>60960</xdr:rowOff>
    </xdr:from>
    <xdr:to>
      <xdr:col>7</xdr:col>
      <xdr:colOff>92710</xdr:colOff>
      <xdr:row>28</xdr:row>
      <xdr:rowOff>22225</xdr:rowOff>
    </xdr:to>
    <xdr:pic>
      <xdr:nvPicPr>
        <xdr:cNvPr id="4" name="Immagine 3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87" b="34088"/>
        <a:stretch/>
      </xdr:blipFill>
      <xdr:spPr bwMode="auto">
        <a:xfrm>
          <a:off x="144780" y="411480"/>
          <a:ext cx="4740910" cy="43199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2</xdr:row>
      <xdr:rowOff>76201</xdr:rowOff>
    </xdr:from>
    <xdr:to>
      <xdr:col>5</xdr:col>
      <xdr:colOff>352425</xdr:colOff>
      <xdr:row>29</xdr:row>
      <xdr:rowOff>47626</xdr:rowOff>
    </xdr:to>
    <xdr:pic>
      <xdr:nvPicPr>
        <xdr:cNvPr id="3" name="Immagine 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882" b="24049"/>
        <a:stretch/>
      </xdr:blipFill>
      <xdr:spPr bwMode="auto">
        <a:xfrm>
          <a:off x="30480" y="400051"/>
          <a:ext cx="3379470" cy="43434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2</xdr:row>
      <xdr:rowOff>53340</xdr:rowOff>
    </xdr:from>
    <xdr:to>
      <xdr:col>6</xdr:col>
      <xdr:colOff>120650</xdr:colOff>
      <xdr:row>30</xdr:row>
      <xdr:rowOff>45085</xdr:rowOff>
    </xdr:to>
    <xdr:pic>
      <xdr:nvPicPr>
        <xdr:cNvPr id="4" name="Immagine 3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76" b="23293"/>
        <a:stretch/>
      </xdr:blipFill>
      <xdr:spPr bwMode="auto">
        <a:xfrm>
          <a:off x="121920" y="403860"/>
          <a:ext cx="4182110" cy="468566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15240</xdr:rowOff>
    </xdr:from>
    <xdr:to>
      <xdr:col>6</xdr:col>
      <xdr:colOff>135890</xdr:colOff>
      <xdr:row>32</xdr:row>
      <xdr:rowOff>1905</xdr:rowOff>
    </xdr:to>
    <xdr:pic>
      <xdr:nvPicPr>
        <xdr:cNvPr id="3" name="Immagine 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114" b="12786"/>
        <a:stretch/>
      </xdr:blipFill>
      <xdr:spPr bwMode="auto">
        <a:xfrm>
          <a:off x="0" y="365760"/>
          <a:ext cx="4319270" cy="501586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38</xdr:row>
      <xdr:rowOff>30753</xdr:rowOff>
    </xdr:from>
    <xdr:to>
      <xdr:col>15</xdr:col>
      <xdr:colOff>0</xdr:colOff>
      <xdr:row>53</xdr:row>
      <xdr:rowOff>28575</xdr:rowOff>
    </xdr:to>
    <xdr:graphicFrame macro="">
      <xdr:nvGraphicFramePr>
        <xdr:cNvPr id="5" name="Grafico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14"/>
  <sheetViews>
    <sheetView workbookViewId="0">
      <selection activeCell="E32" sqref="E32"/>
    </sheetView>
  </sheetViews>
  <sheetFormatPr defaultRowHeight="12.75" x14ac:dyDescent="0.2"/>
  <cols>
    <col min="1" max="1" width="12.83203125" customWidth="1"/>
    <col min="3" max="3" width="10.33203125" customWidth="1"/>
    <col min="4" max="5" width="11" customWidth="1"/>
  </cols>
  <sheetData>
    <row r="1" spans="1:6" x14ac:dyDescent="0.2">
      <c r="A1" s="35" t="s">
        <v>385</v>
      </c>
    </row>
    <row r="2" spans="1:6" ht="13.5" thickBot="1" x14ac:dyDescent="0.25">
      <c r="A2" s="5" t="s">
        <v>158</v>
      </c>
    </row>
    <row r="3" spans="1:6" ht="14.25" thickBot="1" x14ac:dyDescent="0.25">
      <c r="A3" s="201" t="s">
        <v>32</v>
      </c>
      <c r="B3" s="204" t="s">
        <v>157</v>
      </c>
      <c r="C3" s="204"/>
      <c r="D3" s="204"/>
    </row>
    <row r="4" spans="1:6" ht="12.75" customHeight="1" x14ac:dyDescent="0.2">
      <c r="A4" s="202"/>
      <c r="B4" s="199" t="s">
        <v>97</v>
      </c>
      <c r="C4" s="199" t="s">
        <v>98</v>
      </c>
      <c r="D4" s="199" t="s">
        <v>94</v>
      </c>
    </row>
    <row r="5" spans="1:6" ht="13.5" customHeight="1" thickBot="1" x14ac:dyDescent="0.25">
      <c r="A5" s="203"/>
      <c r="B5" s="200"/>
      <c r="C5" s="200"/>
      <c r="D5" s="200"/>
    </row>
    <row r="6" spans="1:6" ht="14.25" thickBot="1" x14ac:dyDescent="0.25">
      <c r="A6" s="38" t="s">
        <v>36</v>
      </c>
      <c r="B6" s="60">
        <f>'Prospetto 1'!H9</f>
        <v>2.4563570087065187</v>
      </c>
      <c r="C6" s="60">
        <f>'Prospetto 1'!I9</f>
        <v>4.5644095386089987</v>
      </c>
      <c r="D6" s="50">
        <f>'Prospetto 1'!J9</f>
        <v>3.1591139600320588</v>
      </c>
    </row>
    <row r="7" spans="1:6" ht="14.25" thickBot="1" x14ac:dyDescent="0.25">
      <c r="A7" s="38" t="s">
        <v>48</v>
      </c>
      <c r="B7" s="60">
        <f>'Prospetto 1'!H13</f>
        <v>3.125562098278607</v>
      </c>
      <c r="C7" s="60">
        <f>'Prospetto 1'!I13</f>
        <v>10.546129811280977</v>
      </c>
      <c r="D7" s="50">
        <f>'Prospetto 1'!J13</f>
        <v>5.6347757422364992</v>
      </c>
    </row>
    <row r="8" spans="1:6" ht="14.25" thickBot="1" x14ac:dyDescent="0.25">
      <c r="A8" s="38" t="s">
        <v>0</v>
      </c>
      <c r="B8" s="60">
        <f>'Prospetto 1'!H17</f>
        <v>2.7863371869251097</v>
      </c>
      <c r="C8" s="60">
        <f>'Prospetto 1'!I17</f>
        <v>7.5459693436688866</v>
      </c>
      <c r="D8" s="50">
        <f>'Prospetto 1'!J17</f>
        <v>4.3842935675692161</v>
      </c>
    </row>
    <row r="9" spans="1:6" x14ac:dyDescent="0.2">
      <c r="A9" s="42" t="s">
        <v>41</v>
      </c>
    </row>
    <row r="14" spans="1:6" x14ac:dyDescent="0.2">
      <c r="A14" s="65"/>
      <c r="B14" s="30"/>
      <c r="C14" s="30"/>
      <c r="D14" s="30"/>
      <c r="E14" s="30"/>
      <c r="F14" s="30"/>
    </row>
  </sheetData>
  <mergeCells count="5">
    <mergeCell ref="B4:B5"/>
    <mergeCell ref="C4:C5"/>
    <mergeCell ref="D4:D5"/>
    <mergeCell ref="A3:A5"/>
    <mergeCell ref="B3:D3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38"/>
  <sheetViews>
    <sheetView workbookViewId="0">
      <selection activeCell="O17" sqref="O17"/>
    </sheetView>
  </sheetViews>
  <sheetFormatPr defaultRowHeight="12.75" x14ac:dyDescent="0.2"/>
  <cols>
    <col min="1" max="1" width="12.6640625" customWidth="1"/>
    <col min="5" max="6" width="9.5" bestFit="1" customWidth="1"/>
    <col min="7" max="7" width="9.83203125" bestFit="1" customWidth="1"/>
  </cols>
  <sheetData>
    <row r="1" spans="1:10" x14ac:dyDescent="0.2">
      <c r="A1" s="35" t="s">
        <v>250</v>
      </c>
    </row>
    <row r="2" spans="1:10" x14ac:dyDescent="0.2">
      <c r="A2" s="5" t="s">
        <v>159</v>
      </c>
    </row>
    <row r="3" spans="1:10" ht="10.5" customHeight="1" thickBot="1" x14ac:dyDescent="0.25"/>
    <row r="4" spans="1:10" ht="13.5" customHeight="1" x14ac:dyDescent="0.2">
      <c r="A4" s="218" t="s">
        <v>43</v>
      </c>
      <c r="B4" s="221" t="s">
        <v>44</v>
      </c>
      <c r="C4" s="221"/>
      <c r="D4" s="221"/>
      <c r="E4" s="221" t="s">
        <v>45</v>
      </c>
      <c r="F4" s="221"/>
      <c r="G4" s="221"/>
      <c r="H4" s="221" t="s">
        <v>239</v>
      </c>
      <c r="I4" s="221"/>
      <c r="J4" s="221"/>
    </row>
    <row r="5" spans="1:10" ht="14.25" thickBot="1" x14ac:dyDescent="0.25">
      <c r="A5" s="219"/>
      <c r="B5" s="222" t="s">
        <v>46</v>
      </c>
      <c r="C5" s="222"/>
      <c r="D5" s="222"/>
      <c r="E5" s="222" t="s">
        <v>47</v>
      </c>
      <c r="F5" s="222"/>
      <c r="G5" s="222"/>
      <c r="H5" s="222" t="s">
        <v>240</v>
      </c>
      <c r="I5" s="222"/>
      <c r="J5" s="222"/>
    </row>
    <row r="6" spans="1:10" ht="41.25" thickBot="1" x14ac:dyDescent="0.25">
      <c r="A6" s="220"/>
      <c r="B6" s="108" t="s">
        <v>241</v>
      </c>
      <c r="C6" s="108" t="s">
        <v>242</v>
      </c>
      <c r="D6" s="108" t="s">
        <v>0</v>
      </c>
      <c r="E6" s="108" t="s">
        <v>241</v>
      </c>
      <c r="F6" s="108" t="s">
        <v>242</v>
      </c>
      <c r="G6" s="108" t="s">
        <v>0</v>
      </c>
      <c r="H6" s="108" t="s">
        <v>241</v>
      </c>
      <c r="I6" s="108" t="s">
        <v>242</v>
      </c>
      <c r="J6" s="108" t="s">
        <v>0</v>
      </c>
    </row>
    <row r="7" spans="1:10" ht="14.25" thickBot="1" x14ac:dyDescent="0.25">
      <c r="A7" s="120" t="s">
        <v>243</v>
      </c>
      <c r="B7" s="166">
        <v>16.8</v>
      </c>
      <c r="C7" s="167">
        <v>18.100000000000001</v>
      </c>
      <c r="D7" s="166">
        <v>17.5</v>
      </c>
      <c r="E7" s="167">
        <v>48.2</v>
      </c>
      <c r="F7" s="168">
        <v>51.8</v>
      </c>
      <c r="G7" s="167">
        <v>100</v>
      </c>
      <c r="H7" s="168">
        <v>3.5</v>
      </c>
      <c r="I7" s="167">
        <v>7</v>
      </c>
      <c r="J7" s="168">
        <v>5.3</v>
      </c>
    </row>
    <row r="8" spans="1:10" ht="14.25" thickBot="1" x14ac:dyDescent="0.25">
      <c r="A8" s="43" t="s">
        <v>49</v>
      </c>
      <c r="B8" s="169">
        <v>4.0999999999999996</v>
      </c>
      <c r="C8" s="170">
        <v>3</v>
      </c>
      <c r="D8" s="169">
        <v>3.5</v>
      </c>
      <c r="E8" s="170">
        <v>57.4</v>
      </c>
      <c r="F8" s="171">
        <v>42.6</v>
      </c>
      <c r="G8" s="170">
        <v>100</v>
      </c>
      <c r="H8" s="171">
        <v>5</v>
      </c>
      <c r="I8" s="170">
        <v>8.3000000000000007</v>
      </c>
      <c r="J8" s="171">
        <v>6.3</v>
      </c>
    </row>
    <row r="9" spans="1:10" ht="41.25" thickBot="1" x14ac:dyDescent="0.25">
      <c r="A9" s="43" t="s">
        <v>244</v>
      </c>
      <c r="B9" s="169">
        <v>1</v>
      </c>
      <c r="C9" s="170">
        <v>0.7</v>
      </c>
      <c r="D9" s="169">
        <v>0.9</v>
      </c>
      <c r="E9" s="170">
        <v>60.1</v>
      </c>
      <c r="F9" s="171">
        <v>39.9</v>
      </c>
      <c r="G9" s="170">
        <v>100</v>
      </c>
      <c r="H9" s="171">
        <v>3.1</v>
      </c>
      <c r="I9" s="170">
        <v>4.9000000000000004</v>
      </c>
      <c r="J9" s="171">
        <v>3.8</v>
      </c>
    </row>
    <row r="10" spans="1:10" ht="14.25" thickBot="1" x14ac:dyDescent="0.25">
      <c r="A10" s="43" t="s">
        <v>52</v>
      </c>
      <c r="B10" s="169">
        <v>4.4000000000000004</v>
      </c>
      <c r="C10" s="170">
        <v>3</v>
      </c>
      <c r="D10" s="169">
        <v>3.7</v>
      </c>
      <c r="E10" s="170">
        <v>59.4</v>
      </c>
      <c r="F10" s="171">
        <v>40.6</v>
      </c>
      <c r="G10" s="170">
        <v>100</v>
      </c>
      <c r="H10" s="171">
        <v>2.4</v>
      </c>
      <c r="I10" s="170">
        <v>4.4000000000000004</v>
      </c>
      <c r="J10" s="171">
        <v>3.2</v>
      </c>
    </row>
    <row r="11" spans="1:10" ht="14.25" thickBot="1" x14ac:dyDescent="0.25">
      <c r="A11" s="43" t="s">
        <v>51</v>
      </c>
      <c r="B11" s="169">
        <v>7.3</v>
      </c>
      <c r="C11" s="170">
        <v>11.4</v>
      </c>
      <c r="D11" s="169">
        <v>9.4</v>
      </c>
      <c r="E11" s="170">
        <v>39.1</v>
      </c>
      <c r="F11" s="171">
        <v>60.9</v>
      </c>
      <c r="G11" s="170">
        <v>100</v>
      </c>
      <c r="H11" s="171">
        <v>3.4</v>
      </c>
      <c r="I11" s="170">
        <v>7.6</v>
      </c>
      <c r="J11" s="171">
        <v>5.9</v>
      </c>
    </row>
    <row r="12" spans="1:10" ht="14.25" thickBot="1" x14ac:dyDescent="0.25">
      <c r="A12" s="120" t="s">
        <v>245</v>
      </c>
      <c r="B12" s="166">
        <v>36.1</v>
      </c>
      <c r="C12" s="167">
        <v>43.9</v>
      </c>
      <c r="D12" s="166">
        <v>40</v>
      </c>
      <c r="E12" s="167">
        <v>45.1</v>
      </c>
      <c r="F12" s="168">
        <v>54.9</v>
      </c>
      <c r="G12" s="167">
        <v>100</v>
      </c>
      <c r="H12" s="168">
        <v>4.5999999999999996</v>
      </c>
      <c r="I12" s="167">
        <v>5.8</v>
      </c>
      <c r="J12" s="168">
        <v>5.3</v>
      </c>
    </row>
    <row r="13" spans="1:10" ht="27.75" thickBot="1" x14ac:dyDescent="0.25">
      <c r="A13" s="43" t="s">
        <v>53</v>
      </c>
      <c r="B13" s="169">
        <v>9.8000000000000007</v>
      </c>
      <c r="C13" s="170">
        <v>14</v>
      </c>
      <c r="D13" s="169">
        <v>11.9</v>
      </c>
      <c r="E13" s="170">
        <v>41.1</v>
      </c>
      <c r="F13" s="171">
        <v>58.9</v>
      </c>
      <c r="G13" s="170">
        <v>100</v>
      </c>
      <c r="H13" s="171">
        <v>4.8</v>
      </c>
      <c r="I13" s="170">
        <v>3.5</v>
      </c>
      <c r="J13" s="171">
        <v>4</v>
      </c>
    </row>
    <row r="14" spans="1:10" ht="27.75" thickBot="1" x14ac:dyDescent="0.25">
      <c r="A14" s="44" t="s">
        <v>246</v>
      </c>
      <c r="B14" s="172">
        <v>4.9000000000000004</v>
      </c>
      <c r="C14" s="173">
        <v>10.5</v>
      </c>
      <c r="D14" s="172">
        <v>7.7</v>
      </c>
      <c r="E14" s="173">
        <v>31.7</v>
      </c>
      <c r="F14" s="174">
        <v>68.3</v>
      </c>
      <c r="G14" s="173">
        <v>100</v>
      </c>
      <c r="H14" s="174">
        <v>4.5999999999999996</v>
      </c>
      <c r="I14" s="173">
        <v>2.9</v>
      </c>
      <c r="J14" s="174">
        <v>3.5</v>
      </c>
    </row>
    <row r="15" spans="1:10" ht="14.25" thickBot="1" x14ac:dyDescent="0.25">
      <c r="A15" s="44" t="s">
        <v>54</v>
      </c>
      <c r="B15" s="172">
        <v>4.9000000000000004</v>
      </c>
      <c r="C15" s="173">
        <v>3.5</v>
      </c>
      <c r="D15" s="172">
        <v>4.2</v>
      </c>
      <c r="E15" s="173">
        <v>58.3</v>
      </c>
      <c r="F15" s="174">
        <v>41.7</v>
      </c>
      <c r="G15" s="173">
        <v>100</v>
      </c>
      <c r="H15" s="174">
        <v>5</v>
      </c>
      <c r="I15" s="173">
        <v>5</v>
      </c>
      <c r="J15" s="174">
        <v>5</v>
      </c>
    </row>
    <row r="16" spans="1:10" ht="14.25" thickBot="1" x14ac:dyDescent="0.25">
      <c r="A16" s="43" t="s">
        <v>55</v>
      </c>
      <c r="B16" s="169">
        <v>10.5</v>
      </c>
      <c r="C16" s="170">
        <v>22.4</v>
      </c>
      <c r="D16" s="169">
        <v>16.5</v>
      </c>
      <c r="E16" s="170">
        <v>31.9</v>
      </c>
      <c r="F16" s="171">
        <v>68.099999999999994</v>
      </c>
      <c r="G16" s="170">
        <v>100</v>
      </c>
      <c r="H16" s="171">
        <v>3</v>
      </c>
      <c r="I16" s="170">
        <v>7.1</v>
      </c>
      <c r="J16" s="171">
        <v>5.8</v>
      </c>
    </row>
    <row r="17" spans="1:10" ht="27.75" thickBot="1" x14ac:dyDescent="0.25">
      <c r="A17" s="43" t="s">
        <v>56</v>
      </c>
      <c r="B17" s="169">
        <v>1.8</v>
      </c>
      <c r="C17" s="170">
        <v>2.4</v>
      </c>
      <c r="D17" s="169">
        <v>2.1</v>
      </c>
      <c r="E17" s="170">
        <v>43.1</v>
      </c>
      <c r="F17" s="171">
        <v>56.9</v>
      </c>
      <c r="G17" s="170">
        <v>100</v>
      </c>
      <c r="H17" s="171">
        <v>2.9</v>
      </c>
      <c r="I17" s="170">
        <v>6.9</v>
      </c>
      <c r="J17" s="171">
        <v>5.0999999999999996</v>
      </c>
    </row>
    <row r="18" spans="1:10" ht="14.25" thickBot="1" x14ac:dyDescent="0.25">
      <c r="A18" s="43" t="s">
        <v>57</v>
      </c>
      <c r="B18" s="169">
        <v>14</v>
      </c>
      <c r="C18" s="170">
        <v>5.0999999999999996</v>
      </c>
      <c r="D18" s="169">
        <v>9.5</v>
      </c>
      <c r="E18" s="170">
        <v>73.3</v>
      </c>
      <c r="F18" s="171">
        <v>26.7</v>
      </c>
      <c r="G18" s="170">
        <v>100</v>
      </c>
      <c r="H18" s="171">
        <v>5.9</v>
      </c>
      <c r="I18" s="170">
        <v>6.1</v>
      </c>
      <c r="J18" s="171">
        <v>6</v>
      </c>
    </row>
    <row r="19" spans="1:10" ht="14.25" thickBot="1" x14ac:dyDescent="0.25">
      <c r="A19" s="120" t="s">
        <v>247</v>
      </c>
      <c r="B19" s="166">
        <v>22.1</v>
      </c>
      <c r="C19" s="167">
        <v>23.7</v>
      </c>
      <c r="D19" s="166">
        <v>22.8</v>
      </c>
      <c r="E19" s="167">
        <v>48.2</v>
      </c>
      <c r="F19" s="168">
        <v>51.8</v>
      </c>
      <c r="G19" s="167">
        <v>100</v>
      </c>
      <c r="H19" s="168">
        <v>-0.3</v>
      </c>
      <c r="I19" s="167">
        <v>4.2</v>
      </c>
      <c r="J19" s="168">
        <v>1.9</v>
      </c>
    </row>
    <row r="20" spans="1:10" ht="14.25" thickBot="1" x14ac:dyDescent="0.25">
      <c r="A20" s="43" t="s">
        <v>28</v>
      </c>
      <c r="B20" s="169">
        <v>10</v>
      </c>
      <c r="C20" s="170">
        <v>11.8</v>
      </c>
      <c r="D20" s="169">
        <v>10.9</v>
      </c>
      <c r="E20" s="170">
        <v>45.7</v>
      </c>
      <c r="F20" s="171">
        <v>54.3</v>
      </c>
      <c r="G20" s="170">
        <v>100</v>
      </c>
      <c r="H20" s="171">
        <v>3.5</v>
      </c>
      <c r="I20" s="170">
        <v>3.9</v>
      </c>
      <c r="J20" s="171">
        <v>3.7</v>
      </c>
    </row>
    <row r="21" spans="1:10" ht="14.25" thickBot="1" x14ac:dyDescent="0.25">
      <c r="A21" s="43" t="s">
        <v>58</v>
      </c>
      <c r="B21" s="169">
        <v>1.7</v>
      </c>
      <c r="C21" s="170">
        <v>0.9</v>
      </c>
      <c r="D21" s="169">
        <v>1.3</v>
      </c>
      <c r="E21" s="170">
        <v>64</v>
      </c>
      <c r="F21" s="171">
        <v>36</v>
      </c>
      <c r="G21" s="170">
        <v>100</v>
      </c>
      <c r="H21" s="171">
        <v>-8.1</v>
      </c>
      <c r="I21" s="170">
        <v>-8.9</v>
      </c>
      <c r="J21" s="171">
        <v>-8.4</v>
      </c>
    </row>
    <row r="22" spans="1:10" ht="14.25" thickBot="1" x14ac:dyDescent="0.25">
      <c r="A22" s="43" t="s">
        <v>59</v>
      </c>
      <c r="B22" s="169">
        <v>4.3</v>
      </c>
      <c r="C22" s="170">
        <v>1</v>
      </c>
      <c r="D22" s="169">
        <v>2.6</v>
      </c>
      <c r="E22" s="170">
        <v>82</v>
      </c>
      <c r="F22" s="171">
        <v>18</v>
      </c>
      <c r="G22" s="170">
        <v>100</v>
      </c>
      <c r="H22" s="171">
        <v>-8.1</v>
      </c>
      <c r="I22" s="170">
        <v>-7.3</v>
      </c>
      <c r="J22" s="171">
        <v>-8</v>
      </c>
    </row>
    <row r="23" spans="1:10" ht="14.25" thickBot="1" x14ac:dyDescent="0.25">
      <c r="A23" s="43" t="s">
        <v>60</v>
      </c>
      <c r="B23" s="169">
        <v>6.1</v>
      </c>
      <c r="C23" s="170">
        <v>10</v>
      </c>
      <c r="D23" s="169">
        <v>8</v>
      </c>
      <c r="E23" s="170">
        <v>37.799999999999997</v>
      </c>
      <c r="F23" s="171">
        <v>62.2</v>
      </c>
      <c r="G23" s="170">
        <v>100</v>
      </c>
      <c r="H23" s="171">
        <v>2</v>
      </c>
      <c r="I23" s="170">
        <v>7.2</v>
      </c>
      <c r="J23" s="171">
        <v>5.2</v>
      </c>
    </row>
    <row r="24" spans="1:10" ht="14.25" thickBot="1" x14ac:dyDescent="0.25">
      <c r="A24" s="120" t="s">
        <v>248</v>
      </c>
      <c r="B24" s="166">
        <v>18</v>
      </c>
      <c r="C24" s="167">
        <v>7.5</v>
      </c>
      <c r="D24" s="166">
        <v>12.8</v>
      </c>
      <c r="E24" s="167">
        <v>70.2</v>
      </c>
      <c r="F24" s="168">
        <v>29.8</v>
      </c>
      <c r="G24" s="167">
        <v>100</v>
      </c>
      <c r="H24" s="168">
        <v>3.7</v>
      </c>
      <c r="I24" s="167">
        <v>4.2</v>
      </c>
      <c r="J24" s="168">
        <v>3.9</v>
      </c>
    </row>
    <row r="25" spans="1:10" ht="14.25" thickBot="1" x14ac:dyDescent="0.25">
      <c r="A25" s="43" t="s">
        <v>61</v>
      </c>
      <c r="B25" s="169">
        <v>2.5</v>
      </c>
      <c r="C25" s="170">
        <v>0.4</v>
      </c>
      <c r="D25" s="169">
        <v>1.5</v>
      </c>
      <c r="E25" s="170">
        <v>86</v>
      </c>
      <c r="F25" s="171">
        <v>14</v>
      </c>
      <c r="G25" s="170">
        <v>100</v>
      </c>
      <c r="H25" s="171">
        <v>1.6</v>
      </c>
      <c r="I25" s="170">
        <v>-1</v>
      </c>
      <c r="J25" s="171">
        <v>1.2</v>
      </c>
    </row>
    <row r="26" spans="1:10" ht="14.25" thickBot="1" x14ac:dyDescent="0.25">
      <c r="A26" s="43" t="s">
        <v>62</v>
      </c>
      <c r="B26" s="169">
        <v>0.2</v>
      </c>
      <c r="C26" s="170">
        <v>0</v>
      </c>
      <c r="D26" s="169">
        <v>0.1</v>
      </c>
      <c r="E26" s="170">
        <v>90.3</v>
      </c>
      <c r="F26" s="171">
        <v>9.6999999999999993</v>
      </c>
      <c r="G26" s="170">
        <v>100</v>
      </c>
      <c r="H26" s="171">
        <v>-5.3</v>
      </c>
      <c r="I26" s="170">
        <v>-6.1</v>
      </c>
      <c r="J26" s="171">
        <v>-5.3</v>
      </c>
    </row>
    <row r="27" spans="1:10" ht="14.25" thickBot="1" x14ac:dyDescent="0.25">
      <c r="A27" s="43" t="s">
        <v>31</v>
      </c>
      <c r="B27" s="169">
        <v>5.2</v>
      </c>
      <c r="C27" s="170">
        <v>4.5</v>
      </c>
      <c r="D27" s="169">
        <v>4.9000000000000004</v>
      </c>
      <c r="E27" s="170">
        <v>53.3</v>
      </c>
      <c r="F27" s="171">
        <v>46.7</v>
      </c>
      <c r="G27" s="170">
        <v>100</v>
      </c>
      <c r="H27" s="171">
        <v>3.6</v>
      </c>
      <c r="I27" s="170">
        <v>2.1</v>
      </c>
      <c r="J27" s="171">
        <v>2.9</v>
      </c>
    </row>
    <row r="28" spans="1:10" ht="14.25" thickBot="1" x14ac:dyDescent="0.25">
      <c r="A28" s="43" t="s">
        <v>63</v>
      </c>
      <c r="B28" s="169">
        <v>5.7</v>
      </c>
      <c r="C28" s="170">
        <v>1.5</v>
      </c>
      <c r="D28" s="169">
        <v>3.6</v>
      </c>
      <c r="E28" s="170">
        <v>78.5</v>
      </c>
      <c r="F28" s="171">
        <v>21.5</v>
      </c>
      <c r="G28" s="170">
        <v>100</v>
      </c>
      <c r="H28" s="171">
        <v>4.2</v>
      </c>
      <c r="I28" s="170">
        <v>9.3000000000000007</v>
      </c>
      <c r="J28" s="171">
        <v>5.2</v>
      </c>
    </row>
    <row r="29" spans="1:10" ht="14.25" thickBot="1" x14ac:dyDescent="0.25">
      <c r="A29" s="43" t="s">
        <v>64</v>
      </c>
      <c r="B29" s="169">
        <v>1.1000000000000001</v>
      </c>
      <c r="C29" s="170">
        <v>0.1</v>
      </c>
      <c r="D29" s="169">
        <v>0.6</v>
      </c>
      <c r="E29" s="170">
        <v>89.5</v>
      </c>
      <c r="F29" s="171">
        <v>10.5</v>
      </c>
      <c r="G29" s="170">
        <v>100</v>
      </c>
      <c r="H29" s="171">
        <v>6.8</v>
      </c>
      <c r="I29" s="170">
        <v>3.8</v>
      </c>
      <c r="J29" s="171">
        <v>6.5</v>
      </c>
    </row>
    <row r="30" spans="1:10" ht="14.25" thickBot="1" x14ac:dyDescent="0.25">
      <c r="A30" s="43" t="s">
        <v>65</v>
      </c>
      <c r="B30" s="169">
        <v>3.3</v>
      </c>
      <c r="C30" s="170">
        <v>1</v>
      </c>
      <c r="D30" s="169">
        <v>2.1</v>
      </c>
      <c r="E30" s="170">
        <v>77.5</v>
      </c>
      <c r="F30" s="171">
        <v>22.5</v>
      </c>
      <c r="G30" s="170">
        <v>100</v>
      </c>
      <c r="H30" s="171">
        <v>4.3</v>
      </c>
      <c r="I30" s="170">
        <v>9.3000000000000007</v>
      </c>
      <c r="J30" s="171">
        <v>5.4</v>
      </c>
    </row>
    <row r="31" spans="1:10" ht="14.25" thickBot="1" x14ac:dyDescent="0.25">
      <c r="A31" s="120" t="s">
        <v>249</v>
      </c>
      <c r="B31" s="166">
        <v>7</v>
      </c>
      <c r="C31" s="167">
        <v>6.8</v>
      </c>
      <c r="D31" s="166">
        <v>6.9</v>
      </c>
      <c r="E31" s="167">
        <v>50.4</v>
      </c>
      <c r="F31" s="168">
        <v>49.6</v>
      </c>
      <c r="G31" s="167">
        <v>100</v>
      </c>
      <c r="H31" s="168">
        <v>5.0999999999999996</v>
      </c>
      <c r="I31" s="167">
        <v>7.7</v>
      </c>
      <c r="J31" s="168">
        <v>6.4</v>
      </c>
    </row>
    <row r="32" spans="1:10" ht="14.25" thickBot="1" x14ac:dyDescent="0.25">
      <c r="A32" s="43" t="s">
        <v>66</v>
      </c>
      <c r="B32" s="169">
        <v>3.6</v>
      </c>
      <c r="C32" s="170">
        <v>3.4</v>
      </c>
      <c r="D32" s="169">
        <v>3.5</v>
      </c>
      <c r="E32" s="170">
        <v>50.7</v>
      </c>
      <c r="F32" s="171">
        <v>49.3</v>
      </c>
      <c r="G32" s="170">
        <v>100</v>
      </c>
      <c r="H32" s="171">
        <v>9.5</v>
      </c>
      <c r="I32" s="170">
        <v>5.3</v>
      </c>
      <c r="J32" s="171">
        <v>7.3</v>
      </c>
    </row>
    <row r="33" spans="1:10" ht="14.25" thickBot="1" x14ac:dyDescent="0.25">
      <c r="A33" s="43" t="s">
        <v>67</v>
      </c>
      <c r="B33" s="169">
        <v>3.4</v>
      </c>
      <c r="C33" s="170">
        <v>3.4</v>
      </c>
      <c r="D33" s="169">
        <v>3.4</v>
      </c>
      <c r="E33" s="170">
        <v>50.1</v>
      </c>
      <c r="F33" s="171">
        <v>49.9</v>
      </c>
      <c r="G33" s="170">
        <v>100</v>
      </c>
      <c r="H33" s="171">
        <v>1</v>
      </c>
      <c r="I33" s="170">
        <v>10.4</v>
      </c>
      <c r="J33" s="171">
        <v>5.5</v>
      </c>
    </row>
    <row r="34" spans="1:10" ht="14.25" thickBot="1" x14ac:dyDescent="0.25">
      <c r="A34" s="121" t="s">
        <v>68</v>
      </c>
      <c r="B34" s="175">
        <v>100</v>
      </c>
      <c r="C34" s="175">
        <v>100</v>
      </c>
      <c r="D34" s="175">
        <v>100</v>
      </c>
      <c r="E34" s="175">
        <v>49.9</v>
      </c>
      <c r="F34" s="175">
        <v>50.1</v>
      </c>
      <c r="G34" s="175">
        <v>100</v>
      </c>
      <c r="H34" s="175">
        <v>3.2</v>
      </c>
      <c r="I34" s="175">
        <v>5.6</v>
      </c>
      <c r="J34" s="175">
        <v>4.4000000000000004</v>
      </c>
    </row>
    <row r="35" spans="1:10" x14ac:dyDescent="0.2">
      <c r="A35" s="42" t="s">
        <v>41</v>
      </c>
    </row>
    <row r="36" spans="1:10" x14ac:dyDescent="0.2">
      <c r="A36" s="42" t="s">
        <v>251</v>
      </c>
    </row>
    <row r="38" spans="1:10" x14ac:dyDescent="0.2">
      <c r="A38" s="123"/>
    </row>
  </sheetData>
  <sortState ref="A34:J56">
    <sortCondition descending="1" ref="E34:E56"/>
  </sortState>
  <mergeCells count="7">
    <mergeCell ref="A4:A6"/>
    <mergeCell ref="B4:D4"/>
    <mergeCell ref="E4:G4"/>
    <mergeCell ref="H4:J4"/>
    <mergeCell ref="B5:D5"/>
    <mergeCell ref="E5:G5"/>
    <mergeCell ref="H5:J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30"/>
  <sheetViews>
    <sheetView workbookViewId="0">
      <selection activeCell="L42" sqref="L42"/>
    </sheetView>
  </sheetViews>
  <sheetFormatPr defaultRowHeight="12.75" x14ac:dyDescent="0.2"/>
  <cols>
    <col min="1" max="1" width="9.33203125" customWidth="1"/>
    <col min="2" max="2" width="12.1640625" customWidth="1"/>
    <col min="3" max="3" width="13.33203125" customWidth="1"/>
    <col min="12" max="12" width="23.33203125" bestFit="1" customWidth="1"/>
  </cols>
  <sheetData>
    <row r="1" spans="1:15" x14ac:dyDescent="0.2">
      <c r="A1" s="45" t="s">
        <v>387</v>
      </c>
    </row>
    <row r="2" spans="1:15" x14ac:dyDescent="0.2">
      <c r="A2" s="76" t="s">
        <v>253</v>
      </c>
    </row>
    <row r="3" spans="1:15" x14ac:dyDescent="0.2">
      <c r="L3" t="s">
        <v>43</v>
      </c>
    </row>
    <row r="5" spans="1:15" x14ac:dyDescent="0.2">
      <c r="K5" s="10" t="s">
        <v>191</v>
      </c>
      <c r="M5" s="10" t="s">
        <v>180</v>
      </c>
      <c r="N5" s="10" t="s">
        <v>181</v>
      </c>
      <c r="O5" s="10" t="s">
        <v>182</v>
      </c>
    </row>
    <row r="6" spans="1:15" x14ac:dyDescent="0.2">
      <c r="K6">
        <v>1</v>
      </c>
      <c r="L6" s="10" t="s">
        <v>183</v>
      </c>
      <c r="M6" s="6">
        <v>3.5424308616933602</v>
      </c>
      <c r="N6">
        <v>57.388622674800715</v>
      </c>
      <c r="O6">
        <v>42.611377325199285</v>
      </c>
    </row>
    <row r="7" spans="1:15" x14ac:dyDescent="0.2">
      <c r="K7">
        <v>2</v>
      </c>
      <c r="L7" t="s">
        <v>50</v>
      </c>
      <c r="M7" s="6">
        <v>0.85571861988501496</v>
      </c>
      <c r="N7">
        <v>60.148324638370489</v>
      </c>
      <c r="O7">
        <v>39.851675361629511</v>
      </c>
    </row>
    <row r="8" spans="1:15" x14ac:dyDescent="0.2">
      <c r="K8">
        <v>3</v>
      </c>
      <c r="L8" t="s">
        <v>184</v>
      </c>
      <c r="M8" s="6">
        <v>9.3635829879647794</v>
      </c>
      <c r="N8">
        <v>39.129278555099326</v>
      </c>
      <c r="O8">
        <v>60.870721444900667</v>
      </c>
    </row>
    <row r="9" spans="1:15" x14ac:dyDescent="0.2">
      <c r="K9">
        <v>7</v>
      </c>
      <c r="L9" t="s">
        <v>185</v>
      </c>
      <c r="M9" s="6">
        <v>3.6924711031977799</v>
      </c>
      <c r="N9">
        <v>59.426929983433787</v>
      </c>
      <c r="O9">
        <v>40.573070016566213</v>
      </c>
    </row>
    <row r="10" spans="1:15" x14ac:dyDescent="0.2">
      <c r="K10">
        <v>21</v>
      </c>
      <c r="L10" t="s">
        <v>186</v>
      </c>
      <c r="M10" s="6">
        <v>7.7029044741323274</v>
      </c>
      <c r="N10">
        <v>31.71327795709853</v>
      </c>
      <c r="O10">
        <v>68.286722042901474</v>
      </c>
    </row>
    <row r="11" spans="1:15" x14ac:dyDescent="0.2">
      <c r="K11">
        <v>22</v>
      </c>
      <c r="L11" s="10" t="s">
        <v>187</v>
      </c>
      <c r="M11" s="6">
        <v>4.226057511396232</v>
      </c>
      <c r="N11">
        <v>58.302821271116215</v>
      </c>
      <c r="O11">
        <v>41.697178728883785</v>
      </c>
    </row>
    <row r="12" spans="1:15" x14ac:dyDescent="0.2">
      <c r="K12">
        <v>5</v>
      </c>
      <c r="L12" t="s">
        <v>188</v>
      </c>
      <c r="M12" s="6">
        <v>16.447764777503355</v>
      </c>
      <c r="N12">
        <v>31.920522078384085</v>
      </c>
      <c r="O12">
        <v>68.079477921615918</v>
      </c>
    </row>
    <row r="13" spans="1:15" x14ac:dyDescent="0.2">
      <c r="K13">
        <v>6</v>
      </c>
      <c r="L13" t="s">
        <v>56</v>
      </c>
      <c r="M13" s="6">
        <v>2.0754517123284049</v>
      </c>
      <c r="N13">
        <v>43.120176449935883</v>
      </c>
      <c r="O13">
        <v>56.879823550064124</v>
      </c>
    </row>
    <row r="14" spans="1:15" x14ac:dyDescent="0.2">
      <c r="K14">
        <v>8</v>
      </c>
      <c r="L14" t="s">
        <v>189</v>
      </c>
      <c r="M14" s="6">
        <v>9.5321623628300323</v>
      </c>
      <c r="N14">
        <v>73.263814534331345</v>
      </c>
      <c r="O14">
        <v>26.736185465668662</v>
      </c>
    </row>
    <row r="15" spans="1:15" x14ac:dyDescent="0.2">
      <c r="K15">
        <v>9</v>
      </c>
      <c r="L15" t="s">
        <v>190</v>
      </c>
      <c r="M15" s="6">
        <v>10.920560891695679</v>
      </c>
      <c r="N15">
        <v>45.701624486723787</v>
      </c>
      <c r="O15">
        <v>54.298375513276213</v>
      </c>
    </row>
    <row r="16" spans="1:15" x14ac:dyDescent="0.2">
      <c r="K16">
        <v>10</v>
      </c>
      <c r="L16" t="s">
        <v>58</v>
      </c>
      <c r="M16" s="6">
        <v>1.3035563357466271</v>
      </c>
      <c r="N16">
        <v>63.962661527030683</v>
      </c>
      <c r="O16">
        <v>36.03733847296931</v>
      </c>
    </row>
    <row r="17" spans="1:15" x14ac:dyDescent="0.2">
      <c r="K17">
        <v>11</v>
      </c>
      <c r="L17" t="s">
        <v>59</v>
      </c>
      <c r="M17" s="6">
        <v>2.6464206933064354</v>
      </c>
      <c r="N17">
        <v>82.000054439530217</v>
      </c>
      <c r="O17">
        <v>17.999945560469786</v>
      </c>
    </row>
    <row r="18" spans="1:15" x14ac:dyDescent="0.2">
      <c r="K18">
        <v>12</v>
      </c>
      <c r="L18" t="s">
        <v>60</v>
      </c>
      <c r="M18" s="6">
        <v>8.0375334420173505</v>
      </c>
      <c r="N18">
        <v>37.839981408065718</v>
      </c>
      <c r="O18">
        <v>62.160018591934282</v>
      </c>
    </row>
    <row r="19" spans="1:15" x14ac:dyDescent="0.2">
      <c r="K19">
        <v>13</v>
      </c>
      <c r="L19" t="s">
        <v>61</v>
      </c>
      <c r="M19" s="6">
        <v>1.4724307448445888</v>
      </c>
      <c r="N19">
        <v>86.022963206588614</v>
      </c>
      <c r="O19">
        <v>13.977036793411388</v>
      </c>
    </row>
    <row r="20" spans="1:15" x14ac:dyDescent="0.2">
      <c r="K20">
        <v>14</v>
      </c>
      <c r="L20" t="s">
        <v>62</v>
      </c>
      <c r="M20" s="6">
        <v>0.10352515864003768</v>
      </c>
      <c r="N20">
        <v>90.309720592389141</v>
      </c>
      <c r="O20">
        <v>9.6902794076108556</v>
      </c>
    </row>
    <row r="21" spans="1:15" x14ac:dyDescent="0.2">
      <c r="K21">
        <v>15</v>
      </c>
      <c r="L21" t="s">
        <v>31</v>
      </c>
      <c r="M21" s="6">
        <v>4.8616696576821923</v>
      </c>
      <c r="N21">
        <v>53.315297120726079</v>
      </c>
      <c r="O21">
        <v>46.684702879273921</v>
      </c>
    </row>
    <row r="22" spans="1:15" x14ac:dyDescent="0.2">
      <c r="K22">
        <v>16</v>
      </c>
      <c r="L22" t="s">
        <v>63</v>
      </c>
      <c r="M22" s="6">
        <v>3.611462690930209</v>
      </c>
      <c r="N22">
        <v>78.522032813799612</v>
      </c>
      <c r="O22">
        <v>21.477967186200392</v>
      </c>
    </row>
    <row r="23" spans="1:15" x14ac:dyDescent="0.2">
      <c r="K23">
        <v>17</v>
      </c>
      <c r="L23" t="s">
        <v>64</v>
      </c>
      <c r="M23" s="6">
        <v>0.59377267845354187</v>
      </c>
      <c r="N23">
        <v>89.549207813480322</v>
      </c>
      <c r="O23">
        <v>10.450792186519676</v>
      </c>
    </row>
    <row r="24" spans="1:15" x14ac:dyDescent="0.2">
      <c r="K24">
        <v>18</v>
      </c>
      <c r="L24" t="s">
        <v>65</v>
      </c>
      <c r="M24" s="6">
        <v>2.1333827894074533</v>
      </c>
      <c r="N24">
        <v>77.485242872728193</v>
      </c>
      <c r="O24">
        <v>22.514757127271796</v>
      </c>
    </row>
    <row r="25" spans="1:15" x14ac:dyDescent="0.2">
      <c r="K25">
        <v>19</v>
      </c>
      <c r="L25" t="s">
        <v>66</v>
      </c>
      <c r="M25" s="6">
        <v>3.4959359866531363</v>
      </c>
      <c r="N25">
        <v>50.749694354123243</v>
      </c>
      <c r="O25">
        <v>49.250305645876765</v>
      </c>
    </row>
    <row r="26" spans="1:15" x14ac:dyDescent="0.2">
      <c r="K26">
        <v>20</v>
      </c>
      <c r="L26" t="s">
        <v>67</v>
      </c>
      <c r="M26" s="6">
        <v>3.3812045196914609</v>
      </c>
      <c r="N26">
        <v>50.093022719480885</v>
      </c>
      <c r="O26">
        <v>49.906977280519115</v>
      </c>
    </row>
    <row r="30" spans="1:15" x14ac:dyDescent="0.2">
      <c r="A30" t="s">
        <v>252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10"/>
  <sheetViews>
    <sheetView workbookViewId="0">
      <selection activeCell="G30" sqref="G30"/>
    </sheetView>
  </sheetViews>
  <sheetFormatPr defaultRowHeight="12.75" x14ac:dyDescent="0.2"/>
  <cols>
    <col min="1" max="1" width="17.1640625" customWidth="1"/>
    <col min="2" max="2" width="13.1640625" customWidth="1"/>
    <col min="3" max="3" width="12.5" customWidth="1"/>
    <col min="4" max="4" width="11" customWidth="1"/>
    <col min="7" max="7" width="9.6640625" bestFit="1" customWidth="1"/>
    <col min="8" max="8" width="10.5" customWidth="1"/>
    <col min="9" max="9" width="10.1640625" customWidth="1"/>
    <col min="10" max="10" width="12.5" bestFit="1" customWidth="1"/>
  </cols>
  <sheetData>
    <row r="1" spans="1:9" x14ac:dyDescent="0.2">
      <c r="A1" s="45" t="s">
        <v>154</v>
      </c>
    </row>
    <row r="2" spans="1:9" ht="13.5" thickBot="1" x14ac:dyDescent="0.25">
      <c r="A2" s="76" t="s">
        <v>160</v>
      </c>
    </row>
    <row r="3" spans="1:9" ht="13.5" customHeight="1" x14ac:dyDescent="0.2">
      <c r="A3" s="201" t="s">
        <v>101</v>
      </c>
      <c r="B3" s="227" t="s">
        <v>102</v>
      </c>
      <c r="C3" s="229" t="s">
        <v>103</v>
      </c>
      <c r="D3" s="224" t="s">
        <v>104</v>
      </c>
      <c r="E3" s="199" t="s">
        <v>105</v>
      </c>
      <c r="F3" s="224" t="s">
        <v>106</v>
      </c>
      <c r="G3" s="199" t="s">
        <v>38</v>
      </c>
      <c r="H3" s="224" t="s">
        <v>107</v>
      </c>
      <c r="I3" s="116" t="s">
        <v>38</v>
      </c>
    </row>
    <row r="4" spans="1:9" ht="14.25" thickBot="1" x14ac:dyDescent="0.25">
      <c r="A4" s="226"/>
      <c r="B4" s="228"/>
      <c r="C4" s="230"/>
      <c r="D4" s="225"/>
      <c r="E4" s="223"/>
      <c r="F4" s="225"/>
      <c r="G4" s="223"/>
      <c r="H4" s="225"/>
      <c r="I4" s="117" t="s">
        <v>108</v>
      </c>
    </row>
    <row r="5" spans="1:9" ht="14.25" thickBot="1" x14ac:dyDescent="0.25">
      <c r="A5" s="48" t="s">
        <v>370</v>
      </c>
      <c r="B5" s="67">
        <v>5572</v>
      </c>
      <c r="C5" s="68">
        <v>69.8</v>
      </c>
      <c r="D5" s="69">
        <v>16.5</v>
      </c>
      <c r="E5" s="70">
        <v>1380907</v>
      </c>
      <c r="F5" s="69">
        <v>27.4</v>
      </c>
      <c r="G5" s="70">
        <v>91681941</v>
      </c>
      <c r="H5" s="69">
        <v>21.8</v>
      </c>
      <c r="I5" s="71">
        <v>9.1999999999999993</v>
      </c>
    </row>
    <row r="6" spans="1:9" ht="14.25" thickBot="1" x14ac:dyDescent="0.25">
      <c r="A6" s="48" t="s">
        <v>109</v>
      </c>
      <c r="B6" s="67">
        <v>2014</v>
      </c>
      <c r="C6" s="68">
        <v>25.2</v>
      </c>
      <c r="D6" s="69">
        <v>34.5</v>
      </c>
      <c r="E6" s="70">
        <v>2043521</v>
      </c>
      <c r="F6" s="69">
        <v>40.6</v>
      </c>
      <c r="G6" s="70">
        <v>155953032</v>
      </c>
      <c r="H6" s="69">
        <v>37.1</v>
      </c>
      <c r="I6" s="71">
        <v>7.5</v>
      </c>
    </row>
    <row r="7" spans="1:9" ht="14.25" thickBot="1" x14ac:dyDescent="0.25">
      <c r="A7" s="48" t="s">
        <v>110</v>
      </c>
      <c r="B7" s="143">
        <v>253</v>
      </c>
      <c r="C7" s="68">
        <v>3.2</v>
      </c>
      <c r="D7" s="69">
        <v>14.5</v>
      </c>
      <c r="E7" s="70">
        <v>571667</v>
      </c>
      <c r="F7" s="69">
        <v>11.3</v>
      </c>
      <c r="G7" s="70">
        <v>47020699</v>
      </c>
      <c r="H7" s="69">
        <v>11.2</v>
      </c>
      <c r="I7" s="71">
        <v>5.4</v>
      </c>
    </row>
    <row r="8" spans="1:9" ht="14.25" thickBot="1" x14ac:dyDescent="0.25">
      <c r="A8" s="48" t="s">
        <v>371</v>
      </c>
      <c r="B8" s="143">
        <v>144</v>
      </c>
      <c r="C8" s="68">
        <v>1.8</v>
      </c>
      <c r="D8" s="69">
        <v>34.5</v>
      </c>
      <c r="E8" s="70">
        <v>1041703</v>
      </c>
      <c r="F8" s="69">
        <v>20.7</v>
      </c>
      <c r="G8" s="70">
        <v>125973483</v>
      </c>
      <c r="H8" s="69">
        <v>29.9</v>
      </c>
      <c r="I8" s="71">
        <v>6</v>
      </c>
    </row>
    <row r="9" spans="1:9" ht="14.25" thickBot="1" x14ac:dyDescent="0.25">
      <c r="A9" s="121" t="s">
        <v>96</v>
      </c>
      <c r="B9" s="176">
        <v>7983</v>
      </c>
      <c r="C9" s="177">
        <v>100</v>
      </c>
      <c r="D9" s="177">
        <v>100</v>
      </c>
      <c r="E9" s="176">
        <v>5037798</v>
      </c>
      <c r="F9" s="177">
        <v>100</v>
      </c>
      <c r="G9" s="176">
        <v>420629155</v>
      </c>
      <c r="H9" s="177">
        <v>100</v>
      </c>
      <c r="I9" s="122">
        <v>6.9</v>
      </c>
    </row>
    <row r="10" spans="1:9" x14ac:dyDescent="0.2">
      <c r="A10" s="47" t="s">
        <v>41</v>
      </c>
    </row>
  </sheetData>
  <mergeCells count="8">
    <mergeCell ref="G3:G4"/>
    <mergeCell ref="H3:H4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10"/>
  <sheetViews>
    <sheetView workbookViewId="0">
      <selection activeCell="G26" sqref="G26"/>
    </sheetView>
  </sheetViews>
  <sheetFormatPr defaultRowHeight="12.75" x14ac:dyDescent="0.2"/>
  <cols>
    <col min="1" max="1" width="19.1640625" customWidth="1"/>
    <col min="2" max="2" width="13.1640625" customWidth="1"/>
    <col min="3" max="3" width="12.5" customWidth="1"/>
    <col min="4" max="4" width="12.83203125" customWidth="1"/>
    <col min="5" max="5" width="11.5" customWidth="1"/>
    <col min="7" max="7" width="9.6640625" bestFit="1" customWidth="1"/>
    <col min="8" max="8" width="10.6640625" customWidth="1"/>
    <col min="9" max="9" width="10.5" customWidth="1"/>
    <col min="10" max="10" width="12.5" bestFit="1" customWidth="1"/>
  </cols>
  <sheetData>
    <row r="1" spans="1:9" x14ac:dyDescent="0.2">
      <c r="A1" s="45" t="s">
        <v>153</v>
      </c>
    </row>
    <row r="2" spans="1:9" ht="13.5" thickBot="1" x14ac:dyDescent="0.25">
      <c r="A2" s="76" t="s">
        <v>160</v>
      </c>
    </row>
    <row r="3" spans="1:9" ht="13.5" x14ac:dyDescent="0.2">
      <c r="A3" s="201" t="s">
        <v>111</v>
      </c>
      <c r="B3" s="227" t="s">
        <v>102</v>
      </c>
      <c r="C3" s="229" t="s">
        <v>103</v>
      </c>
      <c r="D3" s="224" t="s">
        <v>104</v>
      </c>
      <c r="E3" s="199" t="s">
        <v>105</v>
      </c>
      <c r="F3" s="224" t="s">
        <v>106</v>
      </c>
      <c r="G3" s="199" t="s">
        <v>38</v>
      </c>
      <c r="H3" s="224" t="s">
        <v>107</v>
      </c>
      <c r="I3" s="116" t="s">
        <v>112</v>
      </c>
    </row>
    <row r="4" spans="1:9" ht="14.25" thickBot="1" x14ac:dyDescent="0.25">
      <c r="A4" s="226"/>
      <c r="B4" s="228"/>
      <c r="C4" s="230"/>
      <c r="D4" s="225"/>
      <c r="E4" s="223"/>
      <c r="F4" s="225"/>
      <c r="G4" s="223"/>
      <c r="H4" s="225"/>
      <c r="I4" s="117" t="s">
        <v>108</v>
      </c>
    </row>
    <row r="5" spans="1:9" ht="14.25" thickBot="1" x14ac:dyDescent="0.25">
      <c r="A5" s="48" t="s">
        <v>113</v>
      </c>
      <c r="B5" s="67">
        <v>1146</v>
      </c>
      <c r="C5" s="68">
        <v>14.4</v>
      </c>
      <c r="D5" s="69">
        <v>34.200000000000003</v>
      </c>
      <c r="E5" s="70">
        <v>2843154</v>
      </c>
      <c r="F5" s="69">
        <v>56.4</v>
      </c>
      <c r="G5" s="70">
        <v>223449255</v>
      </c>
      <c r="H5" s="69">
        <v>53.1</v>
      </c>
      <c r="I5" s="71">
        <v>10.8</v>
      </c>
    </row>
    <row r="6" spans="1:9" ht="14.25" thickBot="1" x14ac:dyDescent="0.25">
      <c r="A6" s="48" t="s">
        <v>114</v>
      </c>
      <c r="B6" s="67">
        <v>6837</v>
      </c>
      <c r="C6" s="68">
        <v>85.6</v>
      </c>
      <c r="D6" s="69">
        <v>65.8</v>
      </c>
      <c r="E6" s="70">
        <v>2194644</v>
      </c>
      <c r="F6" s="69">
        <v>43.6</v>
      </c>
      <c r="G6" s="70">
        <v>197179900</v>
      </c>
      <c r="H6" s="69">
        <v>46.9</v>
      </c>
      <c r="I6" s="71">
        <v>4.9000000000000004</v>
      </c>
    </row>
    <row r="7" spans="1:9" ht="13.5" x14ac:dyDescent="0.2">
      <c r="A7" s="178" t="s">
        <v>96</v>
      </c>
      <c r="B7" s="179">
        <v>7983</v>
      </c>
      <c r="C7" s="180">
        <v>100</v>
      </c>
      <c r="D7" s="180">
        <v>100</v>
      </c>
      <c r="E7" s="179">
        <v>5037798</v>
      </c>
      <c r="F7" s="180">
        <v>100</v>
      </c>
      <c r="G7" s="179">
        <v>420629155</v>
      </c>
      <c r="H7" s="180">
        <v>100</v>
      </c>
      <c r="I7" s="180">
        <v>6.9</v>
      </c>
    </row>
    <row r="8" spans="1:9" x14ac:dyDescent="0.2">
      <c r="A8" s="42" t="s">
        <v>41</v>
      </c>
    </row>
    <row r="9" spans="1:9" x14ac:dyDescent="0.2">
      <c r="A9" s="42" t="s">
        <v>372</v>
      </c>
    </row>
    <row r="10" spans="1:9" x14ac:dyDescent="0.2">
      <c r="A10" s="181"/>
    </row>
  </sheetData>
  <mergeCells count="8">
    <mergeCell ref="G3:G4"/>
    <mergeCell ref="H3:H4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8"/>
  <sheetViews>
    <sheetView workbookViewId="0">
      <selection activeCell="B12" sqref="B12"/>
    </sheetView>
  </sheetViews>
  <sheetFormatPr defaultRowHeight="12.75" x14ac:dyDescent="0.2"/>
  <cols>
    <col min="1" max="1" width="19.1640625" customWidth="1"/>
    <col min="2" max="2" width="13.1640625" customWidth="1"/>
    <col min="3" max="3" width="12.5" customWidth="1"/>
    <col min="4" max="4" width="12.83203125" customWidth="1"/>
    <col min="5" max="5" width="10.1640625" bestFit="1" customWidth="1"/>
    <col min="8" max="8" width="10.6640625" customWidth="1"/>
    <col min="9" max="9" width="10.5" customWidth="1"/>
    <col min="10" max="10" width="12.5" bestFit="1" customWidth="1"/>
  </cols>
  <sheetData>
    <row r="1" spans="1:4" x14ac:dyDescent="0.2">
      <c r="A1" s="45" t="s">
        <v>155</v>
      </c>
    </row>
    <row r="2" spans="1:4" ht="13.5" thickBot="1" x14ac:dyDescent="0.25">
      <c r="A2" s="76" t="s">
        <v>162</v>
      </c>
    </row>
    <row r="3" spans="1:4" ht="41.25" thickBot="1" x14ac:dyDescent="0.25">
      <c r="A3" s="125" t="s">
        <v>111</v>
      </c>
      <c r="B3" s="126" t="s">
        <v>254</v>
      </c>
      <c r="C3" s="119" t="s">
        <v>255</v>
      </c>
      <c r="D3" s="127" t="s">
        <v>116</v>
      </c>
    </row>
    <row r="4" spans="1:4" ht="14.25" thickBot="1" x14ac:dyDescent="0.25">
      <c r="A4" s="48" t="s">
        <v>113</v>
      </c>
      <c r="B4" s="143">
        <v>70.8</v>
      </c>
      <c r="C4" s="71">
        <v>29.2</v>
      </c>
      <c r="D4" s="143">
        <v>100</v>
      </c>
    </row>
    <row r="5" spans="1:4" ht="14.25" thickBot="1" x14ac:dyDescent="0.25">
      <c r="A5" s="48" t="s">
        <v>114</v>
      </c>
      <c r="B5" s="143">
        <v>49.4</v>
      </c>
      <c r="C5" s="71">
        <v>50.6</v>
      </c>
      <c r="D5" s="143">
        <v>100</v>
      </c>
    </row>
    <row r="6" spans="1:4" ht="14.25" thickBot="1" x14ac:dyDescent="0.25">
      <c r="A6" s="121" t="s">
        <v>96</v>
      </c>
      <c r="B6" s="122">
        <v>60.8</v>
      </c>
      <c r="C6" s="122">
        <v>39.200000000000003</v>
      </c>
      <c r="D6" s="122">
        <v>100</v>
      </c>
    </row>
    <row r="7" spans="1:4" x14ac:dyDescent="0.2">
      <c r="A7" s="42" t="s">
        <v>41</v>
      </c>
    </row>
    <row r="8" spans="1:4" x14ac:dyDescent="0.2">
      <c r="A8" s="42" t="s">
        <v>372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31"/>
  <sheetViews>
    <sheetView workbookViewId="0">
      <selection activeCell="J35" sqref="J35"/>
    </sheetView>
  </sheetViews>
  <sheetFormatPr defaultRowHeight="12.75" x14ac:dyDescent="0.2"/>
  <cols>
    <col min="2" max="2" width="12.1640625" customWidth="1"/>
    <col min="3" max="3" width="13.33203125" customWidth="1"/>
  </cols>
  <sheetData>
    <row r="1" spans="1:1" x14ac:dyDescent="0.2">
      <c r="A1" s="45" t="s">
        <v>388</v>
      </c>
    </row>
    <row r="2" spans="1:1" x14ac:dyDescent="0.2">
      <c r="A2" s="77" t="s">
        <v>164</v>
      </c>
    </row>
    <row r="31" spans="1:1" ht="15.75" x14ac:dyDescent="0.2">
      <c r="A31" s="42" t="s">
        <v>256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36"/>
  <sheetViews>
    <sheetView workbookViewId="0">
      <selection activeCell="B45" sqref="B45"/>
    </sheetView>
  </sheetViews>
  <sheetFormatPr defaultRowHeight="12.75" x14ac:dyDescent="0.2"/>
  <cols>
    <col min="1" max="1" width="3.5" customWidth="1"/>
    <col min="2" max="2" width="19.83203125" customWidth="1"/>
    <col min="3" max="3" width="10.33203125" customWidth="1"/>
    <col min="4" max="4" width="9.83203125" customWidth="1"/>
    <col min="5" max="6" width="8.83203125" customWidth="1"/>
    <col min="7" max="7" width="2.5" customWidth="1"/>
    <col min="8" max="8" width="3" customWidth="1"/>
    <col min="9" max="9" width="19" customWidth="1"/>
  </cols>
  <sheetData>
    <row r="1" spans="1:13" x14ac:dyDescent="0.2">
      <c r="A1" s="73" t="s">
        <v>161</v>
      </c>
    </row>
    <row r="2" spans="1:13" ht="13.5" thickBot="1" x14ac:dyDescent="0.25">
      <c r="A2" s="77" t="s">
        <v>163</v>
      </c>
    </row>
    <row r="3" spans="1:13" ht="26.45" customHeight="1" thickBot="1" x14ac:dyDescent="0.25">
      <c r="A3" s="248" t="s">
        <v>257</v>
      </c>
      <c r="B3" s="248"/>
      <c r="C3" s="251" t="s">
        <v>38</v>
      </c>
      <c r="D3" s="204" t="s">
        <v>117</v>
      </c>
      <c r="E3" s="204"/>
      <c r="F3" s="204"/>
      <c r="G3" s="248" t="s">
        <v>257</v>
      </c>
      <c r="H3" s="248"/>
      <c r="I3" s="248"/>
      <c r="J3" s="251" t="s">
        <v>38</v>
      </c>
      <c r="K3" s="204" t="s">
        <v>117</v>
      </c>
      <c r="L3" s="204"/>
      <c r="M3" s="204"/>
    </row>
    <row r="4" spans="1:13" x14ac:dyDescent="0.2">
      <c r="A4" s="249"/>
      <c r="B4" s="249"/>
      <c r="C4" s="252"/>
      <c r="D4" s="254" t="s">
        <v>0</v>
      </c>
      <c r="E4" s="128" t="s">
        <v>36</v>
      </c>
      <c r="F4" s="246" t="s">
        <v>242</v>
      </c>
      <c r="G4" s="249"/>
      <c r="H4" s="249"/>
      <c r="I4" s="249"/>
      <c r="J4" s="252"/>
      <c r="K4" s="256" t="s">
        <v>0</v>
      </c>
      <c r="L4" s="129" t="s">
        <v>259</v>
      </c>
      <c r="M4" s="246" t="s">
        <v>242</v>
      </c>
    </row>
    <row r="5" spans="1:13" ht="13.5" thickBot="1" x14ac:dyDescent="0.25">
      <c r="A5" s="250"/>
      <c r="B5" s="250"/>
      <c r="C5" s="253"/>
      <c r="D5" s="255"/>
      <c r="E5" s="137" t="s">
        <v>258</v>
      </c>
      <c r="F5" s="247"/>
      <c r="G5" s="250"/>
      <c r="H5" s="250"/>
      <c r="I5" s="250"/>
      <c r="J5" s="253"/>
      <c r="K5" s="257"/>
      <c r="L5" s="138" t="s">
        <v>258</v>
      </c>
      <c r="M5" s="247"/>
    </row>
    <row r="6" spans="1:13" ht="14.25" thickBot="1" x14ac:dyDescent="0.25">
      <c r="A6" s="130" t="s">
        <v>260</v>
      </c>
      <c r="B6" s="74" t="s">
        <v>118</v>
      </c>
      <c r="C6" s="141">
        <v>26944569</v>
      </c>
      <c r="D6" s="131">
        <v>6.4</v>
      </c>
      <c r="E6" s="144">
        <v>3.9</v>
      </c>
      <c r="F6" s="145">
        <v>8.9</v>
      </c>
      <c r="G6" s="245" t="s">
        <v>261</v>
      </c>
      <c r="H6" s="245"/>
      <c r="I6" s="74" t="s">
        <v>262</v>
      </c>
      <c r="J6" s="141">
        <v>1987403</v>
      </c>
      <c r="K6" s="143">
        <v>0.5</v>
      </c>
      <c r="L6" s="144">
        <v>0.8</v>
      </c>
      <c r="M6" s="145">
        <v>0.2</v>
      </c>
    </row>
    <row r="7" spans="1:13" ht="14.25" thickBot="1" x14ac:dyDescent="0.25">
      <c r="A7" s="139" t="s">
        <v>263</v>
      </c>
      <c r="B7" s="146" t="s">
        <v>119</v>
      </c>
      <c r="C7" s="141">
        <v>11852973</v>
      </c>
      <c r="D7" s="142">
        <v>2.8</v>
      </c>
      <c r="E7" s="144">
        <v>1.9</v>
      </c>
      <c r="F7" s="145">
        <v>3.7</v>
      </c>
      <c r="G7" s="231" t="s">
        <v>264</v>
      </c>
      <c r="H7" s="231"/>
      <c r="I7" s="146" t="s">
        <v>121</v>
      </c>
      <c r="J7" s="141">
        <v>1861432</v>
      </c>
      <c r="K7" s="143">
        <v>0.4</v>
      </c>
      <c r="L7" s="144">
        <v>0.5</v>
      </c>
      <c r="M7" s="145">
        <v>0.4</v>
      </c>
    </row>
    <row r="8" spans="1:13" ht="14.25" thickBot="1" x14ac:dyDescent="0.25">
      <c r="A8" s="139" t="s">
        <v>265</v>
      </c>
      <c r="B8" s="146" t="s">
        <v>120</v>
      </c>
      <c r="C8" s="141">
        <v>11685819</v>
      </c>
      <c r="D8" s="142">
        <v>2.8</v>
      </c>
      <c r="E8" s="144">
        <v>0.8</v>
      </c>
      <c r="F8" s="145">
        <v>4.8</v>
      </c>
      <c r="G8" s="231" t="s">
        <v>266</v>
      </c>
      <c r="H8" s="231"/>
      <c r="I8" s="146" t="s">
        <v>267</v>
      </c>
      <c r="J8" s="141">
        <v>1846672</v>
      </c>
      <c r="K8" s="143">
        <v>0.4</v>
      </c>
      <c r="L8" s="144">
        <v>0.7</v>
      </c>
      <c r="M8" s="145">
        <v>0.2</v>
      </c>
    </row>
    <row r="9" spans="1:13" ht="14.25" thickBot="1" x14ac:dyDescent="0.25">
      <c r="A9" s="139" t="s">
        <v>268</v>
      </c>
      <c r="B9" s="146" t="s">
        <v>122</v>
      </c>
      <c r="C9" s="141">
        <v>10056157</v>
      </c>
      <c r="D9" s="142">
        <v>2.4</v>
      </c>
      <c r="E9" s="144">
        <v>1.2</v>
      </c>
      <c r="F9" s="145">
        <v>3.6</v>
      </c>
      <c r="G9" s="231" t="s">
        <v>269</v>
      </c>
      <c r="H9" s="231"/>
      <c r="I9" s="146" t="s">
        <v>270</v>
      </c>
      <c r="J9" s="141">
        <v>1645341</v>
      </c>
      <c r="K9" s="143">
        <v>0.4</v>
      </c>
      <c r="L9" s="144">
        <v>0.2</v>
      </c>
      <c r="M9" s="145">
        <v>0.6</v>
      </c>
    </row>
    <row r="10" spans="1:13" ht="14.25" thickBot="1" x14ac:dyDescent="0.25">
      <c r="A10" s="139" t="s">
        <v>271</v>
      </c>
      <c r="B10" s="146" t="s">
        <v>124</v>
      </c>
      <c r="C10" s="141">
        <v>7376990</v>
      </c>
      <c r="D10" s="142">
        <v>1.8</v>
      </c>
      <c r="E10" s="144">
        <v>2.4</v>
      </c>
      <c r="F10" s="145">
        <v>1.1000000000000001</v>
      </c>
      <c r="G10" s="231" t="s">
        <v>272</v>
      </c>
      <c r="H10" s="231"/>
      <c r="I10" s="146" t="s">
        <v>123</v>
      </c>
      <c r="J10" s="141">
        <v>1616787</v>
      </c>
      <c r="K10" s="143">
        <v>0.4</v>
      </c>
      <c r="L10" s="144">
        <v>0.4</v>
      </c>
      <c r="M10" s="145">
        <v>0.4</v>
      </c>
    </row>
    <row r="11" spans="1:13" ht="14.25" thickBot="1" x14ac:dyDescent="0.25">
      <c r="A11" s="139" t="s">
        <v>273</v>
      </c>
      <c r="B11" s="146" t="s">
        <v>70</v>
      </c>
      <c r="C11" s="141">
        <v>6310266</v>
      </c>
      <c r="D11" s="142">
        <v>1.5</v>
      </c>
      <c r="E11" s="144">
        <v>0.5</v>
      </c>
      <c r="F11" s="145">
        <v>2.5</v>
      </c>
      <c r="G11" s="231" t="s">
        <v>274</v>
      </c>
      <c r="H11" s="231"/>
      <c r="I11" s="146" t="s">
        <v>125</v>
      </c>
      <c r="J11" s="141">
        <v>1601192</v>
      </c>
      <c r="K11" s="143">
        <v>0.4</v>
      </c>
      <c r="L11" s="144">
        <v>0.4</v>
      </c>
      <c r="M11" s="145">
        <v>0.4</v>
      </c>
    </row>
    <row r="12" spans="1:13" ht="13.5" x14ac:dyDescent="0.2">
      <c r="A12" s="235" t="s">
        <v>275</v>
      </c>
      <c r="B12" s="146" t="s">
        <v>276</v>
      </c>
      <c r="C12" s="239">
        <v>5719540</v>
      </c>
      <c r="D12" s="241">
        <v>1.4</v>
      </c>
      <c r="E12" s="243">
        <v>0.8</v>
      </c>
      <c r="F12" s="233">
        <v>2</v>
      </c>
      <c r="G12" s="235" t="s">
        <v>278</v>
      </c>
      <c r="H12" s="235"/>
      <c r="I12" s="237" t="s">
        <v>279</v>
      </c>
      <c r="J12" s="239">
        <v>1586697</v>
      </c>
      <c r="K12" s="241">
        <v>0.4</v>
      </c>
      <c r="L12" s="243">
        <v>0.1</v>
      </c>
      <c r="M12" s="233">
        <v>0.6</v>
      </c>
    </row>
    <row r="13" spans="1:13" ht="14.25" thickBot="1" x14ac:dyDescent="0.25">
      <c r="A13" s="236"/>
      <c r="B13" s="74" t="s">
        <v>277</v>
      </c>
      <c r="C13" s="240"/>
      <c r="D13" s="242"/>
      <c r="E13" s="244"/>
      <c r="F13" s="234"/>
      <c r="G13" s="236"/>
      <c r="H13" s="236"/>
      <c r="I13" s="238"/>
      <c r="J13" s="240"/>
      <c r="K13" s="242"/>
      <c r="L13" s="244"/>
      <c r="M13" s="234"/>
    </row>
    <row r="14" spans="1:13" ht="14.25" thickBot="1" x14ac:dyDescent="0.25">
      <c r="A14" s="139" t="s">
        <v>280</v>
      </c>
      <c r="B14" s="146" t="s">
        <v>71</v>
      </c>
      <c r="C14" s="141">
        <v>5664409</v>
      </c>
      <c r="D14" s="142">
        <v>1.3</v>
      </c>
      <c r="E14" s="144">
        <v>1.1000000000000001</v>
      </c>
      <c r="F14" s="145">
        <v>1.6</v>
      </c>
      <c r="G14" s="231" t="s">
        <v>281</v>
      </c>
      <c r="H14" s="231"/>
      <c r="I14" s="146" t="s">
        <v>282</v>
      </c>
      <c r="J14" s="141">
        <v>1514567</v>
      </c>
      <c r="K14" s="143">
        <v>0.4</v>
      </c>
      <c r="L14" s="144">
        <v>0.3</v>
      </c>
      <c r="M14" s="145">
        <v>0.4</v>
      </c>
    </row>
    <row r="15" spans="1:13" ht="14.25" thickBot="1" x14ac:dyDescent="0.25">
      <c r="A15" s="139" t="s">
        <v>283</v>
      </c>
      <c r="B15" s="146" t="s">
        <v>284</v>
      </c>
      <c r="C15" s="141">
        <v>4469901</v>
      </c>
      <c r="D15" s="142">
        <v>1.1000000000000001</v>
      </c>
      <c r="E15" s="144">
        <v>0.7</v>
      </c>
      <c r="F15" s="145">
        <v>1.4</v>
      </c>
      <c r="G15" s="231" t="s">
        <v>285</v>
      </c>
      <c r="H15" s="231"/>
      <c r="I15" s="146" t="s">
        <v>286</v>
      </c>
      <c r="J15" s="141">
        <v>1426833</v>
      </c>
      <c r="K15" s="143">
        <v>0.3</v>
      </c>
      <c r="L15" s="144">
        <v>0.4</v>
      </c>
      <c r="M15" s="145">
        <v>0.3</v>
      </c>
    </row>
    <row r="16" spans="1:13" ht="13.5" x14ac:dyDescent="0.2">
      <c r="A16" s="235" t="s">
        <v>287</v>
      </c>
      <c r="B16" s="237" t="s">
        <v>126</v>
      </c>
      <c r="C16" s="239">
        <v>3717634</v>
      </c>
      <c r="D16" s="241">
        <v>0.9</v>
      </c>
      <c r="E16" s="243">
        <v>1.3</v>
      </c>
      <c r="F16" s="233">
        <v>0.5</v>
      </c>
      <c r="G16" s="235" t="s">
        <v>288</v>
      </c>
      <c r="H16" s="235"/>
      <c r="I16" s="146" t="s">
        <v>289</v>
      </c>
      <c r="J16" s="239">
        <v>1361859</v>
      </c>
      <c r="K16" s="241">
        <v>0.3</v>
      </c>
      <c r="L16" s="243">
        <v>0.4</v>
      </c>
      <c r="M16" s="233">
        <v>0.2</v>
      </c>
    </row>
    <row r="17" spans="1:13" ht="14.25" thickBot="1" x14ac:dyDescent="0.25">
      <c r="A17" s="236"/>
      <c r="B17" s="238"/>
      <c r="C17" s="240"/>
      <c r="D17" s="242"/>
      <c r="E17" s="244"/>
      <c r="F17" s="234"/>
      <c r="G17" s="236"/>
      <c r="H17" s="236"/>
      <c r="I17" s="74" t="s">
        <v>290</v>
      </c>
      <c r="J17" s="240"/>
      <c r="K17" s="242"/>
      <c r="L17" s="244"/>
      <c r="M17" s="234"/>
    </row>
    <row r="18" spans="1:13" ht="14.25" thickBot="1" x14ac:dyDescent="0.25">
      <c r="A18" s="139" t="s">
        <v>291</v>
      </c>
      <c r="B18" s="146" t="s">
        <v>72</v>
      </c>
      <c r="C18" s="141">
        <v>3584952</v>
      </c>
      <c r="D18" s="142">
        <v>0.9</v>
      </c>
      <c r="E18" s="144">
        <v>0.6</v>
      </c>
      <c r="F18" s="145">
        <v>1.1000000000000001</v>
      </c>
      <c r="G18" s="231" t="s">
        <v>292</v>
      </c>
      <c r="H18" s="231"/>
      <c r="I18" s="146" t="s">
        <v>293</v>
      </c>
      <c r="J18" s="141">
        <v>1359824</v>
      </c>
      <c r="K18" s="143">
        <v>0.3</v>
      </c>
      <c r="L18" s="144">
        <v>0.2</v>
      </c>
      <c r="M18" s="145">
        <v>0.5</v>
      </c>
    </row>
    <row r="19" spans="1:13" ht="14.25" thickBot="1" x14ac:dyDescent="0.25">
      <c r="A19" s="139" t="s">
        <v>294</v>
      </c>
      <c r="B19" s="146" t="s">
        <v>73</v>
      </c>
      <c r="C19" s="141">
        <v>3576398</v>
      </c>
      <c r="D19" s="142">
        <v>0.9</v>
      </c>
      <c r="E19" s="144">
        <v>0.2</v>
      </c>
      <c r="F19" s="145">
        <v>1.5</v>
      </c>
      <c r="G19" s="231" t="s">
        <v>295</v>
      </c>
      <c r="H19" s="231"/>
      <c r="I19" s="146" t="s">
        <v>296</v>
      </c>
      <c r="J19" s="141">
        <v>1355334</v>
      </c>
      <c r="K19" s="143">
        <v>0.3</v>
      </c>
      <c r="L19" s="144">
        <v>0.2</v>
      </c>
      <c r="M19" s="145">
        <v>0.5</v>
      </c>
    </row>
    <row r="20" spans="1:13" ht="14.25" thickBot="1" x14ac:dyDescent="0.25">
      <c r="A20" s="139" t="s">
        <v>297</v>
      </c>
      <c r="B20" s="146" t="s">
        <v>298</v>
      </c>
      <c r="C20" s="141">
        <v>3559615</v>
      </c>
      <c r="D20" s="142">
        <v>0.8</v>
      </c>
      <c r="E20" s="144">
        <v>1.4</v>
      </c>
      <c r="F20" s="145">
        <v>0.3</v>
      </c>
      <c r="G20" s="231" t="s">
        <v>299</v>
      </c>
      <c r="H20" s="231"/>
      <c r="I20" s="146" t="s">
        <v>129</v>
      </c>
      <c r="J20" s="141">
        <v>1349385</v>
      </c>
      <c r="K20" s="143">
        <v>0.3</v>
      </c>
      <c r="L20" s="144">
        <v>0.3</v>
      </c>
      <c r="M20" s="145">
        <v>0.3</v>
      </c>
    </row>
    <row r="21" spans="1:13" ht="14.25" thickBot="1" x14ac:dyDescent="0.25">
      <c r="A21" s="139" t="s">
        <v>300</v>
      </c>
      <c r="B21" s="146" t="s">
        <v>301</v>
      </c>
      <c r="C21" s="141">
        <v>3553112</v>
      </c>
      <c r="D21" s="142">
        <v>0.8</v>
      </c>
      <c r="E21" s="144">
        <v>1.4</v>
      </c>
      <c r="F21" s="145">
        <v>0.3</v>
      </c>
      <c r="G21" s="231" t="s">
        <v>302</v>
      </c>
      <c r="H21" s="231"/>
      <c r="I21" s="146" t="s">
        <v>303</v>
      </c>
      <c r="J21" s="141">
        <v>1317534</v>
      </c>
      <c r="K21" s="143">
        <v>0.3</v>
      </c>
      <c r="L21" s="144">
        <v>0.4</v>
      </c>
      <c r="M21" s="145">
        <v>0.2</v>
      </c>
    </row>
    <row r="22" spans="1:13" ht="13.5" x14ac:dyDescent="0.2">
      <c r="A22" s="235" t="s">
        <v>304</v>
      </c>
      <c r="B22" s="237" t="s">
        <v>305</v>
      </c>
      <c r="C22" s="239">
        <v>3327357</v>
      </c>
      <c r="D22" s="241">
        <v>0.8</v>
      </c>
      <c r="E22" s="243">
        <v>1.3</v>
      </c>
      <c r="F22" s="233">
        <v>0.3</v>
      </c>
      <c r="G22" s="235" t="s">
        <v>306</v>
      </c>
      <c r="H22" s="235"/>
      <c r="I22" s="146" t="s">
        <v>307</v>
      </c>
      <c r="J22" s="239">
        <v>1254351</v>
      </c>
      <c r="K22" s="241">
        <v>0.3</v>
      </c>
      <c r="L22" s="243">
        <v>0.2</v>
      </c>
      <c r="M22" s="233">
        <v>0.3</v>
      </c>
    </row>
    <row r="23" spans="1:13" ht="14.25" thickBot="1" x14ac:dyDescent="0.25">
      <c r="A23" s="236"/>
      <c r="B23" s="238"/>
      <c r="C23" s="240"/>
      <c r="D23" s="242"/>
      <c r="E23" s="244"/>
      <c r="F23" s="234"/>
      <c r="G23" s="236"/>
      <c r="H23" s="236"/>
      <c r="I23" s="74" t="s">
        <v>308</v>
      </c>
      <c r="J23" s="240"/>
      <c r="K23" s="242"/>
      <c r="L23" s="244"/>
      <c r="M23" s="234"/>
    </row>
    <row r="24" spans="1:13" ht="14.25" thickBot="1" x14ac:dyDescent="0.25">
      <c r="A24" s="139" t="s">
        <v>309</v>
      </c>
      <c r="B24" s="146" t="s">
        <v>127</v>
      </c>
      <c r="C24" s="141">
        <v>3243737</v>
      </c>
      <c r="D24" s="142">
        <v>0.8</v>
      </c>
      <c r="E24" s="144">
        <v>0.7</v>
      </c>
      <c r="F24" s="145">
        <v>0.8</v>
      </c>
      <c r="G24" s="231" t="s">
        <v>310</v>
      </c>
      <c r="H24" s="231"/>
      <c r="I24" s="146" t="s">
        <v>311</v>
      </c>
      <c r="J24" s="141">
        <v>1192395</v>
      </c>
      <c r="K24" s="143">
        <v>0.3</v>
      </c>
      <c r="L24" s="144">
        <v>0.2</v>
      </c>
      <c r="M24" s="145">
        <v>0.3</v>
      </c>
    </row>
    <row r="25" spans="1:13" ht="14.25" thickBot="1" x14ac:dyDescent="0.25">
      <c r="A25" s="139" t="s">
        <v>312</v>
      </c>
      <c r="B25" s="146" t="s">
        <v>130</v>
      </c>
      <c r="C25" s="141">
        <v>2986733</v>
      </c>
      <c r="D25" s="142">
        <v>0.7</v>
      </c>
      <c r="E25" s="144">
        <v>0.7</v>
      </c>
      <c r="F25" s="145">
        <v>0.7</v>
      </c>
      <c r="G25" s="231" t="s">
        <v>313</v>
      </c>
      <c r="H25" s="231"/>
      <c r="I25" s="146" t="s">
        <v>74</v>
      </c>
      <c r="J25" s="141">
        <v>1179085</v>
      </c>
      <c r="K25" s="143">
        <v>0.3</v>
      </c>
      <c r="L25" s="144">
        <v>0.1</v>
      </c>
      <c r="M25" s="145">
        <v>0.5</v>
      </c>
    </row>
    <row r="26" spans="1:13" ht="14.25" thickBot="1" x14ac:dyDescent="0.25">
      <c r="A26" s="139" t="s">
        <v>314</v>
      </c>
      <c r="B26" s="146" t="s">
        <v>128</v>
      </c>
      <c r="C26" s="141">
        <v>2779203</v>
      </c>
      <c r="D26" s="142">
        <v>0.7</v>
      </c>
      <c r="E26" s="144">
        <v>1</v>
      </c>
      <c r="F26" s="145">
        <v>0.4</v>
      </c>
      <c r="G26" s="231" t="s">
        <v>315</v>
      </c>
      <c r="H26" s="231"/>
      <c r="I26" s="146" t="s">
        <v>316</v>
      </c>
      <c r="J26" s="141">
        <v>1169389</v>
      </c>
      <c r="K26" s="143">
        <v>0.3</v>
      </c>
      <c r="L26" s="144">
        <v>0.2</v>
      </c>
      <c r="M26" s="145">
        <v>0.3</v>
      </c>
    </row>
    <row r="27" spans="1:13" ht="14.25" thickBot="1" x14ac:dyDescent="0.25">
      <c r="A27" s="139" t="s">
        <v>317</v>
      </c>
      <c r="B27" s="146" t="s">
        <v>318</v>
      </c>
      <c r="C27" s="141">
        <v>2467279</v>
      </c>
      <c r="D27" s="142">
        <v>0.6</v>
      </c>
      <c r="E27" s="144">
        <v>0.1</v>
      </c>
      <c r="F27" s="145">
        <v>1</v>
      </c>
      <c r="G27" s="231" t="s">
        <v>319</v>
      </c>
      <c r="H27" s="231"/>
      <c r="I27" s="146" t="s">
        <v>320</v>
      </c>
      <c r="J27" s="141">
        <v>1165838</v>
      </c>
      <c r="K27" s="143">
        <v>0.3</v>
      </c>
      <c r="L27" s="144">
        <v>0.4</v>
      </c>
      <c r="M27" s="145">
        <v>0.1</v>
      </c>
    </row>
    <row r="28" spans="1:13" ht="14.25" thickBot="1" x14ac:dyDescent="0.25">
      <c r="A28" s="139" t="s">
        <v>321</v>
      </c>
      <c r="B28" s="146" t="s">
        <v>322</v>
      </c>
      <c r="C28" s="141">
        <v>2433211</v>
      </c>
      <c r="D28" s="142">
        <v>0.6</v>
      </c>
      <c r="E28" s="144">
        <v>0.7</v>
      </c>
      <c r="F28" s="145">
        <v>0.5</v>
      </c>
      <c r="G28" s="231" t="s">
        <v>323</v>
      </c>
      <c r="H28" s="231"/>
      <c r="I28" s="146" t="s">
        <v>324</v>
      </c>
      <c r="J28" s="141">
        <v>1149349</v>
      </c>
      <c r="K28" s="143">
        <v>0.3</v>
      </c>
      <c r="L28" s="144">
        <v>0.4</v>
      </c>
      <c r="M28" s="145">
        <v>0.2</v>
      </c>
    </row>
    <row r="29" spans="1:13" ht="14.25" thickBot="1" x14ac:dyDescent="0.25">
      <c r="A29" s="139" t="s">
        <v>325</v>
      </c>
      <c r="B29" s="146" t="s">
        <v>326</v>
      </c>
      <c r="C29" s="141">
        <v>2401356</v>
      </c>
      <c r="D29" s="142">
        <v>0.6</v>
      </c>
      <c r="E29" s="144">
        <v>0.2</v>
      </c>
      <c r="F29" s="145">
        <v>0.9</v>
      </c>
      <c r="G29" s="231" t="s">
        <v>327</v>
      </c>
      <c r="H29" s="231"/>
      <c r="I29" s="146" t="s">
        <v>328</v>
      </c>
      <c r="J29" s="141">
        <v>1149277</v>
      </c>
      <c r="K29" s="143">
        <v>0.3</v>
      </c>
      <c r="L29" s="144">
        <v>0.2</v>
      </c>
      <c r="M29" s="145">
        <v>0.4</v>
      </c>
    </row>
    <row r="30" spans="1:13" ht="14.25" thickBot="1" x14ac:dyDescent="0.25">
      <c r="A30" s="139" t="s">
        <v>329</v>
      </c>
      <c r="B30" s="146" t="s">
        <v>131</v>
      </c>
      <c r="C30" s="141">
        <v>2317359</v>
      </c>
      <c r="D30" s="142">
        <v>0.6</v>
      </c>
      <c r="E30" s="144">
        <v>0.4</v>
      </c>
      <c r="F30" s="145">
        <v>0.7</v>
      </c>
      <c r="G30" s="231" t="s">
        <v>330</v>
      </c>
      <c r="H30" s="231"/>
      <c r="I30" s="146" t="s">
        <v>134</v>
      </c>
      <c r="J30" s="141">
        <v>1138394</v>
      </c>
      <c r="K30" s="143">
        <v>0.3</v>
      </c>
      <c r="L30" s="144">
        <v>0.1</v>
      </c>
      <c r="M30" s="145">
        <v>0.5</v>
      </c>
    </row>
    <row r="31" spans="1:13" ht="14.25" thickBot="1" x14ac:dyDescent="0.25">
      <c r="A31" s="139" t="s">
        <v>331</v>
      </c>
      <c r="B31" s="146" t="s">
        <v>332</v>
      </c>
      <c r="C31" s="141">
        <v>2198974</v>
      </c>
      <c r="D31" s="142">
        <v>0.5</v>
      </c>
      <c r="E31" s="144">
        <v>0.8</v>
      </c>
      <c r="F31" s="145">
        <v>0.2</v>
      </c>
      <c r="G31" s="231" t="s">
        <v>333</v>
      </c>
      <c r="H31" s="231"/>
      <c r="I31" s="146" t="s">
        <v>334</v>
      </c>
      <c r="J31" s="141">
        <v>1120461</v>
      </c>
      <c r="K31" s="143">
        <v>0.3</v>
      </c>
      <c r="L31" s="144">
        <v>0.1</v>
      </c>
      <c r="M31" s="145">
        <v>0.4</v>
      </c>
    </row>
    <row r="32" spans="1:13" ht="14.25" thickBot="1" x14ac:dyDescent="0.25">
      <c r="A32" s="139" t="s">
        <v>335</v>
      </c>
      <c r="B32" s="146" t="s">
        <v>336</v>
      </c>
      <c r="C32" s="141">
        <v>2054980</v>
      </c>
      <c r="D32" s="142">
        <v>0.5</v>
      </c>
      <c r="E32" s="144">
        <v>0.1</v>
      </c>
      <c r="F32" s="145">
        <v>0.9</v>
      </c>
      <c r="G32" s="231" t="s">
        <v>337</v>
      </c>
      <c r="H32" s="231"/>
      <c r="I32" s="146" t="s">
        <v>338</v>
      </c>
      <c r="J32" s="141">
        <v>1106798</v>
      </c>
      <c r="K32" s="143">
        <v>0.3</v>
      </c>
      <c r="L32" s="144">
        <v>0.4</v>
      </c>
      <c r="M32" s="145">
        <v>0.1</v>
      </c>
    </row>
    <row r="33" spans="1:13" ht="14.25" thickBot="1" x14ac:dyDescent="0.25">
      <c r="A33" s="140" t="s">
        <v>339</v>
      </c>
      <c r="B33" s="75" t="s">
        <v>340</v>
      </c>
      <c r="C33" s="72">
        <v>1993177</v>
      </c>
      <c r="D33" s="132">
        <v>0.5</v>
      </c>
      <c r="E33" s="133">
        <v>0.6</v>
      </c>
      <c r="F33" s="145">
        <v>0.4</v>
      </c>
      <c r="G33" s="231" t="s">
        <v>341</v>
      </c>
      <c r="H33" s="231"/>
      <c r="I33" s="75" t="s">
        <v>342</v>
      </c>
      <c r="J33" s="72">
        <v>1091229</v>
      </c>
      <c r="K33" s="143">
        <v>0.3</v>
      </c>
      <c r="L33" s="133">
        <v>0.3</v>
      </c>
      <c r="M33" s="145">
        <v>0.3</v>
      </c>
    </row>
    <row r="34" spans="1:13" ht="14.25" thickBot="1" x14ac:dyDescent="0.25">
      <c r="A34" s="231"/>
      <c r="B34" s="231"/>
      <c r="C34" s="231"/>
      <c r="D34" s="231"/>
      <c r="E34" s="231"/>
      <c r="F34" s="231"/>
      <c r="G34" s="231"/>
      <c r="H34" s="231"/>
      <c r="I34" s="147" t="s">
        <v>115</v>
      </c>
      <c r="J34" s="72">
        <v>249806028</v>
      </c>
      <c r="K34" s="143">
        <v>59.4</v>
      </c>
      <c r="L34" s="133">
        <v>67.3</v>
      </c>
      <c r="M34" s="145">
        <v>51.5</v>
      </c>
    </row>
    <row r="35" spans="1:13" ht="14.25" thickBot="1" x14ac:dyDescent="0.25">
      <c r="A35" s="232"/>
      <c r="B35" s="232"/>
      <c r="C35" s="232"/>
      <c r="D35" s="232"/>
      <c r="E35" s="232"/>
      <c r="F35" s="232"/>
      <c r="G35" s="232"/>
      <c r="H35" s="258" t="s">
        <v>132</v>
      </c>
      <c r="I35" s="258"/>
      <c r="J35" s="134">
        <v>420629155</v>
      </c>
      <c r="K35" s="135">
        <v>100</v>
      </c>
      <c r="L35" s="135">
        <v>100</v>
      </c>
      <c r="M35" s="135">
        <v>100</v>
      </c>
    </row>
    <row r="36" spans="1:13" x14ac:dyDescent="0.2">
      <c r="A36" s="42" t="s">
        <v>41</v>
      </c>
    </row>
  </sheetData>
  <mergeCells count="68">
    <mergeCell ref="G14:H14"/>
    <mergeCell ref="G15:H15"/>
    <mergeCell ref="H35:I35"/>
    <mergeCell ref="G18:H18"/>
    <mergeCell ref="G19:H19"/>
    <mergeCell ref="G20:H20"/>
    <mergeCell ref="G21:H21"/>
    <mergeCell ref="G22:H23"/>
    <mergeCell ref="A34:H34"/>
    <mergeCell ref="G24:H24"/>
    <mergeCell ref="G25:H25"/>
    <mergeCell ref="G26:H26"/>
    <mergeCell ref="G27:H27"/>
    <mergeCell ref="G28:H28"/>
    <mergeCell ref="G29:H29"/>
    <mergeCell ref="G30:H30"/>
    <mergeCell ref="M4:M5"/>
    <mergeCell ref="K3:M3"/>
    <mergeCell ref="D3:F3"/>
    <mergeCell ref="A3:B5"/>
    <mergeCell ref="C3:C5"/>
    <mergeCell ref="J3:J5"/>
    <mergeCell ref="D4:D5"/>
    <mergeCell ref="F4:F5"/>
    <mergeCell ref="K4:K5"/>
    <mergeCell ref="G3:I5"/>
    <mergeCell ref="G6:H6"/>
    <mergeCell ref="G7:H7"/>
    <mergeCell ref="G8:H8"/>
    <mergeCell ref="G9:H9"/>
    <mergeCell ref="A12:A13"/>
    <mergeCell ref="C12:C13"/>
    <mergeCell ref="D12:D13"/>
    <mergeCell ref="E12:E13"/>
    <mergeCell ref="F12:F13"/>
    <mergeCell ref="G10:H10"/>
    <mergeCell ref="G11:H11"/>
    <mergeCell ref="G12:H13"/>
    <mergeCell ref="I12:I13"/>
    <mergeCell ref="J12:J13"/>
    <mergeCell ref="K12:K13"/>
    <mergeCell ref="L12:L13"/>
    <mergeCell ref="M12:M13"/>
    <mergeCell ref="J16:J17"/>
    <mergeCell ref="K16:K17"/>
    <mergeCell ref="L16:L17"/>
    <mergeCell ref="M16:M17"/>
    <mergeCell ref="A16:A17"/>
    <mergeCell ref="B16:B17"/>
    <mergeCell ref="C16:C17"/>
    <mergeCell ref="D16:D17"/>
    <mergeCell ref="E16:E17"/>
    <mergeCell ref="F16:F17"/>
    <mergeCell ref="G16:H17"/>
    <mergeCell ref="G33:H33"/>
    <mergeCell ref="A35:G35"/>
    <mergeCell ref="M22:M23"/>
    <mergeCell ref="A22:A23"/>
    <mergeCell ref="B22:B23"/>
    <mergeCell ref="C22:C23"/>
    <mergeCell ref="D22:D23"/>
    <mergeCell ref="E22:E23"/>
    <mergeCell ref="F22:F23"/>
    <mergeCell ref="J22:J23"/>
    <mergeCell ref="K22:K23"/>
    <mergeCell ref="L22:L23"/>
    <mergeCell ref="G31:H31"/>
    <mergeCell ref="G32:H3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32"/>
  <sheetViews>
    <sheetView workbookViewId="0">
      <selection activeCell="J35" sqref="J35"/>
    </sheetView>
  </sheetViews>
  <sheetFormatPr defaultRowHeight="12.75" x14ac:dyDescent="0.2"/>
  <cols>
    <col min="2" max="2" width="12.1640625" customWidth="1"/>
    <col min="3" max="3" width="13.33203125" customWidth="1"/>
  </cols>
  <sheetData>
    <row r="1" spans="1:1" x14ac:dyDescent="0.2">
      <c r="A1" s="35" t="s">
        <v>389</v>
      </c>
    </row>
    <row r="2" spans="1:1" x14ac:dyDescent="0.2">
      <c r="A2" s="77" t="s">
        <v>164</v>
      </c>
    </row>
    <row r="32" spans="1:1" x14ac:dyDescent="0.2">
      <c r="A32" s="42" t="s">
        <v>41</v>
      </c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30"/>
  <sheetViews>
    <sheetView workbookViewId="0">
      <selection activeCell="O17" sqref="O17"/>
    </sheetView>
  </sheetViews>
  <sheetFormatPr defaultColWidth="10.5" defaultRowHeight="12.75" x14ac:dyDescent="0.2"/>
  <cols>
    <col min="1" max="1" width="2.6640625" customWidth="1"/>
    <col min="2" max="2" width="23" customWidth="1"/>
    <col min="3" max="3" width="15.33203125" customWidth="1"/>
    <col min="4" max="4" width="10.1640625" customWidth="1"/>
    <col min="5" max="5" width="2.1640625" customWidth="1"/>
    <col min="6" max="6" width="2.83203125" customWidth="1"/>
    <col min="7" max="7" width="25.5" customWidth="1"/>
    <col min="8" max="8" width="13.1640625" customWidth="1"/>
    <col min="9" max="9" width="10.1640625" customWidth="1"/>
  </cols>
  <sheetData>
    <row r="1" spans="1:9" x14ac:dyDescent="0.2">
      <c r="A1" s="35" t="s">
        <v>343</v>
      </c>
    </row>
    <row r="2" spans="1:9" ht="13.5" thickBot="1" x14ac:dyDescent="0.25">
      <c r="A2" s="77" t="s">
        <v>164</v>
      </c>
    </row>
    <row r="3" spans="1:9" x14ac:dyDescent="0.2">
      <c r="A3" s="199" t="s">
        <v>69</v>
      </c>
      <c r="B3" s="199"/>
      <c r="C3" s="251" t="s">
        <v>38</v>
      </c>
      <c r="D3" s="260" t="s">
        <v>133</v>
      </c>
      <c r="E3" s="251"/>
      <c r="F3" s="199" t="s">
        <v>69</v>
      </c>
      <c r="G3" s="199"/>
      <c r="H3" s="251" t="s">
        <v>38</v>
      </c>
      <c r="I3" s="260" t="s">
        <v>133</v>
      </c>
    </row>
    <row r="4" spans="1:9" ht="13.5" thickBot="1" x14ac:dyDescent="0.25">
      <c r="A4" s="200"/>
      <c r="B4" s="200"/>
      <c r="C4" s="259"/>
      <c r="D4" s="261"/>
      <c r="E4" s="259"/>
      <c r="F4" s="200"/>
      <c r="G4" s="200"/>
      <c r="H4" s="259"/>
      <c r="I4" s="261"/>
    </row>
    <row r="5" spans="1:9" ht="26.25" thickBot="1" x14ac:dyDescent="0.25">
      <c r="A5" s="148" t="s">
        <v>260</v>
      </c>
      <c r="B5" s="147" t="s">
        <v>74</v>
      </c>
      <c r="C5" s="150">
        <v>1179085</v>
      </c>
      <c r="D5" s="183">
        <v>1012960</v>
      </c>
      <c r="F5" s="149" t="s">
        <v>261</v>
      </c>
      <c r="G5" s="147" t="s">
        <v>136</v>
      </c>
      <c r="H5" s="150">
        <v>960313</v>
      </c>
      <c r="I5" s="184">
        <v>313930</v>
      </c>
    </row>
    <row r="6" spans="1:9" ht="26.25" thickBot="1" x14ac:dyDescent="0.25">
      <c r="A6" s="148" t="s">
        <v>263</v>
      </c>
      <c r="B6" s="147" t="s">
        <v>135</v>
      </c>
      <c r="C6" s="150">
        <v>824064</v>
      </c>
      <c r="D6" s="183">
        <v>755329</v>
      </c>
      <c r="F6" s="149" t="s">
        <v>264</v>
      </c>
      <c r="G6" s="147" t="s">
        <v>344</v>
      </c>
      <c r="H6" s="150">
        <v>1089051</v>
      </c>
      <c r="I6" s="183">
        <v>312676</v>
      </c>
    </row>
    <row r="7" spans="1:9" ht="26.25" thickBot="1" x14ac:dyDescent="0.25">
      <c r="A7" s="148" t="s">
        <v>265</v>
      </c>
      <c r="B7" s="147" t="s">
        <v>345</v>
      </c>
      <c r="C7" s="150">
        <v>957757</v>
      </c>
      <c r="D7" s="183">
        <v>699603</v>
      </c>
      <c r="F7" s="149" t="s">
        <v>266</v>
      </c>
      <c r="G7" s="147" t="s">
        <v>134</v>
      </c>
      <c r="H7" s="150">
        <v>1138394</v>
      </c>
      <c r="I7" s="183">
        <v>307342</v>
      </c>
    </row>
    <row r="8" spans="1:9" ht="26.25" thickBot="1" x14ac:dyDescent="0.25">
      <c r="A8" s="148" t="s">
        <v>268</v>
      </c>
      <c r="B8" s="147" t="s">
        <v>137</v>
      </c>
      <c r="C8" s="150">
        <v>434535</v>
      </c>
      <c r="D8" s="183">
        <v>594439</v>
      </c>
      <c r="F8" s="149" t="s">
        <v>269</v>
      </c>
      <c r="G8" s="147" t="s">
        <v>336</v>
      </c>
      <c r="H8" s="150">
        <v>2054980</v>
      </c>
      <c r="I8" s="183">
        <v>290006</v>
      </c>
    </row>
    <row r="9" spans="1:9" ht="26.25" thickBot="1" x14ac:dyDescent="0.25">
      <c r="A9" s="148" t="s">
        <v>271</v>
      </c>
      <c r="B9" s="147" t="s">
        <v>139</v>
      </c>
      <c r="C9" s="150">
        <v>471067</v>
      </c>
      <c r="D9" s="183">
        <v>526921</v>
      </c>
      <c r="F9" s="149" t="s">
        <v>272</v>
      </c>
      <c r="G9" s="147" t="s">
        <v>346</v>
      </c>
      <c r="H9" s="150">
        <v>627343</v>
      </c>
      <c r="I9" s="183">
        <v>284638</v>
      </c>
    </row>
    <row r="10" spans="1:9" ht="26.25" thickBot="1" x14ac:dyDescent="0.25">
      <c r="A10" s="148" t="s">
        <v>273</v>
      </c>
      <c r="B10" s="147" t="s">
        <v>73</v>
      </c>
      <c r="C10" s="150">
        <v>3576398</v>
      </c>
      <c r="D10" s="183">
        <v>517119</v>
      </c>
      <c r="F10" s="149" t="s">
        <v>274</v>
      </c>
      <c r="G10" s="147" t="s">
        <v>177</v>
      </c>
      <c r="H10" s="150">
        <v>60981</v>
      </c>
      <c r="I10" s="183">
        <v>272237</v>
      </c>
    </row>
    <row r="11" spans="1:9" ht="26.25" thickBot="1" x14ac:dyDescent="0.25">
      <c r="A11" s="148" t="s">
        <v>275</v>
      </c>
      <c r="B11" s="147" t="s">
        <v>174</v>
      </c>
      <c r="C11" s="150">
        <v>45864</v>
      </c>
      <c r="D11" s="183">
        <v>515326</v>
      </c>
      <c r="F11" s="149" t="s">
        <v>278</v>
      </c>
      <c r="G11" s="147" t="s">
        <v>140</v>
      </c>
      <c r="H11" s="150">
        <v>341295</v>
      </c>
      <c r="I11" s="183">
        <v>271516</v>
      </c>
    </row>
    <row r="12" spans="1:9" ht="26.25" thickBot="1" x14ac:dyDescent="0.25">
      <c r="A12" s="148" t="s">
        <v>280</v>
      </c>
      <c r="B12" s="147" t="s">
        <v>72</v>
      </c>
      <c r="C12" s="150">
        <v>3584952</v>
      </c>
      <c r="D12" s="183">
        <v>514636</v>
      </c>
      <c r="F12" s="149" t="s">
        <v>281</v>
      </c>
      <c r="G12" s="147" t="s">
        <v>142</v>
      </c>
      <c r="H12" s="150">
        <v>776955</v>
      </c>
      <c r="I12" s="183">
        <v>268378</v>
      </c>
    </row>
    <row r="13" spans="1:9" ht="26.25" thickBot="1" x14ac:dyDescent="0.25">
      <c r="A13" s="148" t="s">
        <v>283</v>
      </c>
      <c r="B13" s="147" t="s">
        <v>347</v>
      </c>
      <c r="C13" s="150">
        <v>5719540</v>
      </c>
      <c r="D13" s="183">
        <v>481119</v>
      </c>
      <c r="F13" s="149" t="s">
        <v>285</v>
      </c>
      <c r="G13" s="147" t="s">
        <v>138</v>
      </c>
      <c r="H13" s="150">
        <v>44106</v>
      </c>
      <c r="I13" s="183">
        <v>267309</v>
      </c>
    </row>
    <row r="14" spans="1:9" ht="41.25" thickBot="1" x14ac:dyDescent="0.25">
      <c r="A14" s="148" t="s">
        <v>287</v>
      </c>
      <c r="B14" s="186" t="s">
        <v>348</v>
      </c>
      <c r="C14" s="150">
        <v>1254351</v>
      </c>
      <c r="D14" s="183">
        <v>480043</v>
      </c>
      <c r="F14" s="149" t="s">
        <v>288</v>
      </c>
      <c r="G14" s="147" t="s">
        <v>141</v>
      </c>
      <c r="H14" s="150">
        <v>346110</v>
      </c>
      <c r="I14" s="183">
        <v>266034</v>
      </c>
    </row>
    <row r="15" spans="1:9" ht="26.25" thickBot="1" x14ac:dyDescent="0.25">
      <c r="A15" s="148" t="s">
        <v>291</v>
      </c>
      <c r="B15" s="147" t="s">
        <v>70</v>
      </c>
      <c r="C15" s="150">
        <v>6310266</v>
      </c>
      <c r="D15" s="183">
        <v>465119</v>
      </c>
      <c r="F15" s="149" t="s">
        <v>292</v>
      </c>
      <c r="G15" s="147" t="s">
        <v>349</v>
      </c>
      <c r="H15" s="150">
        <v>322713</v>
      </c>
      <c r="I15" s="183">
        <v>260043</v>
      </c>
    </row>
    <row r="16" spans="1:9" ht="26.25" thickBot="1" x14ac:dyDescent="0.25">
      <c r="A16" s="148" t="s">
        <v>294</v>
      </c>
      <c r="B16" s="147" t="s">
        <v>144</v>
      </c>
      <c r="C16" s="150">
        <v>863255</v>
      </c>
      <c r="D16" s="183">
        <v>450786</v>
      </c>
      <c r="F16" s="149" t="s">
        <v>295</v>
      </c>
      <c r="G16" s="147" t="s">
        <v>350</v>
      </c>
      <c r="H16" s="150">
        <v>180463</v>
      </c>
      <c r="I16" s="183">
        <v>249949</v>
      </c>
    </row>
    <row r="17" spans="1:9" ht="26.25" thickBot="1" x14ac:dyDescent="0.25">
      <c r="A17" s="148" t="s">
        <v>297</v>
      </c>
      <c r="B17" s="147" t="s">
        <v>175</v>
      </c>
      <c r="C17" s="150">
        <v>130461</v>
      </c>
      <c r="D17" s="183">
        <v>433425</v>
      </c>
      <c r="F17" s="149" t="s">
        <v>299</v>
      </c>
      <c r="G17" s="147" t="s">
        <v>178</v>
      </c>
      <c r="H17" s="150">
        <v>283541</v>
      </c>
      <c r="I17" s="183">
        <v>241723</v>
      </c>
    </row>
    <row r="18" spans="1:9" ht="26.25" thickBot="1" x14ac:dyDescent="0.25">
      <c r="A18" s="148" t="s">
        <v>300</v>
      </c>
      <c r="B18" s="147" t="s">
        <v>149</v>
      </c>
      <c r="C18" s="150">
        <v>393585</v>
      </c>
      <c r="D18" s="183">
        <v>423665</v>
      </c>
      <c r="F18" s="149" t="s">
        <v>302</v>
      </c>
      <c r="G18" s="147" t="s">
        <v>145</v>
      </c>
      <c r="H18" s="150">
        <v>971116</v>
      </c>
      <c r="I18" s="183">
        <v>240019</v>
      </c>
    </row>
    <row r="19" spans="1:9" ht="26.25" thickBot="1" x14ac:dyDescent="0.25">
      <c r="A19" s="148" t="s">
        <v>304</v>
      </c>
      <c r="B19" s="147" t="s">
        <v>176</v>
      </c>
      <c r="C19" s="150">
        <v>582725</v>
      </c>
      <c r="D19" s="183">
        <v>421349</v>
      </c>
      <c r="F19" s="149" t="s">
        <v>306</v>
      </c>
      <c r="G19" s="147" t="s">
        <v>143</v>
      </c>
      <c r="H19" s="150">
        <v>545020</v>
      </c>
      <c r="I19" s="183">
        <v>239569</v>
      </c>
    </row>
    <row r="20" spans="1:9" ht="26.25" thickBot="1" x14ac:dyDescent="0.25">
      <c r="A20" s="148" t="s">
        <v>309</v>
      </c>
      <c r="B20" s="147" t="s">
        <v>351</v>
      </c>
      <c r="C20" s="150">
        <v>307571</v>
      </c>
      <c r="D20" s="183">
        <v>403108</v>
      </c>
      <c r="F20" s="149" t="s">
        <v>310</v>
      </c>
      <c r="G20" s="147" t="s">
        <v>352</v>
      </c>
      <c r="H20" s="150">
        <v>737599</v>
      </c>
      <c r="I20" s="183">
        <v>239403</v>
      </c>
    </row>
    <row r="21" spans="1:9" ht="26.25" thickBot="1" x14ac:dyDescent="0.25">
      <c r="A21" s="148" t="s">
        <v>312</v>
      </c>
      <c r="B21" s="147" t="s">
        <v>284</v>
      </c>
      <c r="C21" s="150">
        <v>4469901</v>
      </c>
      <c r="D21" s="183">
        <v>383419</v>
      </c>
      <c r="F21" s="149" t="s">
        <v>313</v>
      </c>
      <c r="G21" s="147" t="s">
        <v>353</v>
      </c>
      <c r="H21" s="150">
        <v>595381</v>
      </c>
      <c r="I21" s="183">
        <v>234033</v>
      </c>
    </row>
    <row r="22" spans="1:9" ht="26.25" thickBot="1" x14ac:dyDescent="0.25">
      <c r="A22" s="148" t="s">
        <v>314</v>
      </c>
      <c r="B22" s="147" t="s">
        <v>147</v>
      </c>
      <c r="C22" s="150">
        <v>235784</v>
      </c>
      <c r="D22" s="183">
        <v>373667</v>
      </c>
      <c r="F22" s="149" t="s">
        <v>315</v>
      </c>
      <c r="G22" s="147" t="s">
        <v>146</v>
      </c>
      <c r="H22" s="150">
        <v>299998</v>
      </c>
      <c r="I22" s="183">
        <v>230945</v>
      </c>
    </row>
    <row r="23" spans="1:9" ht="26.25" thickBot="1" x14ac:dyDescent="0.25">
      <c r="A23" s="148" t="s">
        <v>317</v>
      </c>
      <c r="B23" s="147" t="s">
        <v>354</v>
      </c>
      <c r="C23" s="150">
        <v>707591</v>
      </c>
      <c r="D23" s="183">
        <v>369499</v>
      </c>
      <c r="F23" s="149" t="s">
        <v>319</v>
      </c>
      <c r="G23" s="147" t="s">
        <v>148</v>
      </c>
      <c r="H23" s="150">
        <v>525517</v>
      </c>
      <c r="I23" s="183">
        <v>230086</v>
      </c>
    </row>
    <row r="24" spans="1:9" ht="26.25" thickBot="1" x14ac:dyDescent="0.25">
      <c r="A24" s="148" t="s">
        <v>321</v>
      </c>
      <c r="B24" s="147" t="s">
        <v>355</v>
      </c>
      <c r="C24" s="150">
        <v>1063823</v>
      </c>
      <c r="D24" s="183">
        <v>364573</v>
      </c>
      <c r="F24" s="149" t="s">
        <v>323</v>
      </c>
      <c r="G24" s="147" t="s">
        <v>326</v>
      </c>
      <c r="H24" s="150">
        <v>2401356</v>
      </c>
      <c r="I24" s="183">
        <v>229466</v>
      </c>
    </row>
    <row r="25" spans="1:9" ht="26.25" thickBot="1" x14ac:dyDescent="0.25">
      <c r="A25" s="148" t="s">
        <v>325</v>
      </c>
      <c r="B25" s="147" t="s">
        <v>356</v>
      </c>
      <c r="C25" s="150">
        <v>409718</v>
      </c>
      <c r="D25" s="183">
        <v>360033</v>
      </c>
      <c r="F25" s="149" t="s">
        <v>327</v>
      </c>
      <c r="G25" s="147" t="s">
        <v>357</v>
      </c>
      <c r="H25" s="150">
        <v>145549</v>
      </c>
      <c r="I25" s="183">
        <v>223922</v>
      </c>
    </row>
    <row r="26" spans="1:9" ht="26.25" thickBot="1" x14ac:dyDescent="0.25">
      <c r="A26" s="148" t="s">
        <v>329</v>
      </c>
      <c r="B26" s="147" t="s">
        <v>150</v>
      </c>
      <c r="C26" s="150">
        <v>394974</v>
      </c>
      <c r="D26" s="183">
        <v>350154</v>
      </c>
      <c r="F26" s="149" t="s">
        <v>330</v>
      </c>
      <c r="G26" s="147" t="s">
        <v>282</v>
      </c>
      <c r="H26" s="150">
        <v>1514567</v>
      </c>
      <c r="I26" s="183">
        <v>220397</v>
      </c>
    </row>
    <row r="27" spans="1:9" ht="26.25" thickBot="1" x14ac:dyDescent="0.25">
      <c r="A27" s="148" t="s">
        <v>331</v>
      </c>
      <c r="B27" s="147" t="s">
        <v>358</v>
      </c>
      <c r="C27" s="150">
        <v>828027</v>
      </c>
      <c r="D27" s="183">
        <v>337007</v>
      </c>
      <c r="F27" s="149" t="s">
        <v>333</v>
      </c>
      <c r="G27" s="147" t="s">
        <v>71</v>
      </c>
      <c r="H27" s="150">
        <v>5664409</v>
      </c>
      <c r="I27" s="183">
        <v>215262</v>
      </c>
    </row>
    <row r="28" spans="1:9" ht="26.25" thickBot="1" x14ac:dyDescent="0.25">
      <c r="A28" s="148" t="s">
        <v>335</v>
      </c>
      <c r="B28" s="147" t="s">
        <v>151</v>
      </c>
      <c r="C28" s="150">
        <v>1056928</v>
      </c>
      <c r="D28" s="183">
        <v>331222</v>
      </c>
      <c r="F28" s="149" t="s">
        <v>337</v>
      </c>
      <c r="G28" s="147" t="s">
        <v>179</v>
      </c>
      <c r="H28" s="150">
        <v>109298</v>
      </c>
      <c r="I28" s="183">
        <v>213057</v>
      </c>
    </row>
    <row r="29" spans="1:9" ht="26.25" thickBot="1" x14ac:dyDescent="0.25">
      <c r="A29" s="148" t="s">
        <v>339</v>
      </c>
      <c r="B29" s="147" t="s">
        <v>152</v>
      </c>
      <c r="C29" s="150">
        <v>243160</v>
      </c>
      <c r="D29" s="183">
        <v>319947</v>
      </c>
      <c r="E29" s="36"/>
      <c r="F29" s="149" t="s">
        <v>341</v>
      </c>
      <c r="G29" s="147" t="s">
        <v>359</v>
      </c>
      <c r="H29" s="150">
        <v>873996</v>
      </c>
      <c r="I29" s="183">
        <v>212910</v>
      </c>
    </row>
    <row r="30" spans="1:9" ht="13.5" x14ac:dyDescent="0.2">
      <c r="A30" s="47" t="s">
        <v>41</v>
      </c>
      <c r="F30" s="118"/>
      <c r="G30" s="118"/>
      <c r="H30" s="185"/>
      <c r="I30" s="136"/>
    </row>
  </sheetData>
  <mergeCells count="7">
    <mergeCell ref="A3:B4"/>
    <mergeCell ref="C3:C4"/>
    <mergeCell ref="D3:D4"/>
    <mergeCell ref="I3:I4"/>
    <mergeCell ref="E3:E4"/>
    <mergeCell ref="F3:G4"/>
    <mergeCell ref="H3:H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33"/>
  <sheetViews>
    <sheetView workbookViewId="0">
      <selection activeCell="P14" sqref="P14"/>
    </sheetView>
  </sheetViews>
  <sheetFormatPr defaultRowHeight="12.75" x14ac:dyDescent="0.2"/>
  <cols>
    <col min="2" max="2" width="12.1640625" customWidth="1"/>
    <col min="3" max="3" width="13.33203125" customWidth="1"/>
  </cols>
  <sheetData>
    <row r="1" spans="1:1" x14ac:dyDescent="0.2">
      <c r="A1" s="45" t="s">
        <v>390</v>
      </c>
    </row>
    <row r="2" spans="1:1" x14ac:dyDescent="0.2">
      <c r="A2" s="77" t="s">
        <v>165</v>
      </c>
    </row>
    <row r="29" spans="1:1" x14ac:dyDescent="0.2">
      <c r="A29" s="124"/>
    </row>
    <row r="33" spans="1:1" x14ac:dyDescent="0.2">
      <c r="A33" s="42" t="s">
        <v>41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40"/>
  <sheetViews>
    <sheetView workbookViewId="0">
      <selection activeCell="G36" sqref="G36"/>
    </sheetView>
  </sheetViews>
  <sheetFormatPr defaultRowHeight="12.75" x14ac:dyDescent="0.2"/>
  <cols>
    <col min="2" max="2" width="12.1640625" customWidth="1"/>
    <col min="3" max="3" width="17" customWidth="1"/>
    <col min="4" max="4" width="19" customWidth="1"/>
  </cols>
  <sheetData>
    <row r="1" spans="1:13" x14ac:dyDescent="0.2">
      <c r="A1" s="35" t="s">
        <v>386</v>
      </c>
      <c r="B1" s="11"/>
      <c r="C1" s="11"/>
      <c r="D1" s="11"/>
      <c r="E1" s="12"/>
      <c r="G1" s="1"/>
    </row>
    <row r="2" spans="1:13" x14ac:dyDescent="0.2">
      <c r="A2" s="51" t="s">
        <v>206</v>
      </c>
      <c r="B2" s="51"/>
      <c r="C2" s="51"/>
      <c r="H2" s="25"/>
    </row>
    <row r="3" spans="1:13" x14ac:dyDescent="0.2">
      <c r="B3" s="9"/>
      <c r="C3" s="7"/>
      <c r="D3" s="7"/>
    </row>
    <row r="4" spans="1:13" x14ac:dyDescent="0.2">
      <c r="A4" s="24"/>
      <c r="B4" s="8"/>
      <c r="C4" s="31" t="s">
        <v>382</v>
      </c>
      <c r="D4" s="31" t="s">
        <v>383</v>
      </c>
      <c r="E4" s="26" t="s">
        <v>384</v>
      </c>
    </row>
    <row r="5" spans="1:13" ht="13.5" x14ac:dyDescent="0.25">
      <c r="A5" s="24">
        <v>2016</v>
      </c>
      <c r="B5" s="32" t="s">
        <v>380</v>
      </c>
      <c r="C5" s="82">
        <v>85.7</v>
      </c>
      <c r="D5" s="82">
        <v>14.3</v>
      </c>
      <c r="E5" s="33">
        <v>100</v>
      </c>
    </row>
    <row r="6" spans="1:13" ht="13.5" x14ac:dyDescent="0.25">
      <c r="A6" s="24"/>
      <c r="B6" s="32" t="s">
        <v>381</v>
      </c>
      <c r="C6" s="82">
        <v>92.6</v>
      </c>
      <c r="D6" s="82">
        <v>7.4</v>
      </c>
      <c r="E6" s="33">
        <v>100</v>
      </c>
    </row>
    <row r="7" spans="1:13" ht="13.5" x14ac:dyDescent="0.25">
      <c r="A7" s="24">
        <v>2017</v>
      </c>
      <c r="B7" s="32" t="s">
        <v>380</v>
      </c>
      <c r="C7" s="33">
        <v>88</v>
      </c>
      <c r="D7" s="33">
        <v>12</v>
      </c>
      <c r="E7" s="33">
        <v>100</v>
      </c>
    </row>
    <row r="8" spans="1:13" ht="13.5" x14ac:dyDescent="0.25">
      <c r="A8" s="24"/>
      <c r="B8" s="80" t="s">
        <v>381</v>
      </c>
      <c r="C8" s="83">
        <v>93.3</v>
      </c>
      <c r="D8" s="83">
        <v>6.7</v>
      </c>
      <c r="E8" s="81">
        <v>100</v>
      </c>
    </row>
    <row r="9" spans="1:13" s="30" customFormat="1" x14ac:dyDescent="0.2">
      <c r="A9" s="42" t="s">
        <v>95</v>
      </c>
      <c r="B9"/>
      <c r="C9"/>
      <c r="D9"/>
      <c r="E9"/>
    </row>
    <row r="11" spans="1:13" x14ac:dyDescent="0.2">
      <c r="C11" s="1"/>
      <c r="E11" s="1"/>
      <c r="G11" s="1"/>
      <c r="I11" s="1"/>
      <c r="K11" s="1"/>
      <c r="M11" s="1"/>
    </row>
    <row r="12" spans="1:13" x14ac:dyDescent="0.2">
      <c r="C12" s="1"/>
      <c r="E12" s="1"/>
      <c r="G12" s="1"/>
      <c r="I12" s="1"/>
      <c r="K12" s="1"/>
      <c r="M12" s="1"/>
    </row>
    <row r="16" spans="1:13" x14ac:dyDescent="0.2">
      <c r="I16" s="1"/>
    </row>
    <row r="17" spans="8:13" x14ac:dyDescent="0.2">
      <c r="I17" s="1"/>
      <c r="K17" s="1"/>
      <c r="M17" s="1"/>
    </row>
    <row r="18" spans="8:13" x14ac:dyDescent="0.2">
      <c r="I18" s="1"/>
      <c r="K18" s="1"/>
      <c r="M18" s="1"/>
    </row>
    <row r="19" spans="8:13" x14ac:dyDescent="0.2">
      <c r="I19" s="1"/>
      <c r="K19" s="1"/>
      <c r="M19" s="1"/>
    </row>
    <row r="21" spans="8:13" x14ac:dyDescent="0.2">
      <c r="H21" s="28"/>
      <c r="I21" s="28"/>
      <c r="J21" s="28"/>
      <c r="K21" s="28"/>
      <c r="L21" s="28"/>
      <c r="M21" s="28"/>
    </row>
    <row r="22" spans="8:13" x14ac:dyDescent="0.2">
      <c r="H22" s="28"/>
      <c r="I22" s="28"/>
      <c r="J22" s="28"/>
      <c r="K22" s="28"/>
      <c r="L22" s="28"/>
      <c r="M22" s="28"/>
    </row>
    <row r="23" spans="8:13" x14ac:dyDescent="0.2">
      <c r="H23" s="28"/>
      <c r="I23" s="28"/>
      <c r="J23" s="28"/>
      <c r="K23" s="28"/>
      <c r="L23" s="28"/>
      <c r="M23" s="28"/>
    </row>
    <row r="25" spans="8:13" x14ac:dyDescent="0.2">
      <c r="I25" s="1"/>
      <c r="K25" s="1"/>
      <c r="M25" s="1"/>
    </row>
    <row r="26" spans="8:13" x14ac:dyDescent="0.2">
      <c r="I26" s="1"/>
      <c r="K26" s="1"/>
      <c r="M26" s="1"/>
    </row>
    <row r="27" spans="8:13" x14ac:dyDescent="0.2">
      <c r="I27" s="1"/>
      <c r="K27" s="1"/>
      <c r="M27" s="1"/>
    </row>
    <row r="28" spans="8:13" x14ac:dyDescent="0.2">
      <c r="H28" s="28"/>
      <c r="I28" s="28"/>
      <c r="J28" s="28"/>
      <c r="K28" s="28"/>
      <c r="L28" s="28"/>
      <c r="M28" s="28"/>
    </row>
    <row r="29" spans="8:13" x14ac:dyDescent="0.2">
      <c r="I29" s="29"/>
      <c r="K29" s="29"/>
      <c r="M29" s="29"/>
    </row>
    <row r="30" spans="8:13" x14ac:dyDescent="0.2">
      <c r="I30" s="28"/>
      <c r="K30" s="28"/>
      <c r="M30" s="28"/>
    </row>
    <row r="39" spans="8:10" x14ac:dyDescent="0.2">
      <c r="H39" s="1"/>
      <c r="J39" s="1"/>
    </row>
    <row r="40" spans="8:10" x14ac:dyDescent="0.2">
      <c r="H40" s="1"/>
      <c r="J40" s="1"/>
    </row>
  </sheetData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31"/>
  <sheetViews>
    <sheetView workbookViewId="0">
      <selection activeCell="E30" sqref="E5:G30"/>
    </sheetView>
  </sheetViews>
  <sheetFormatPr defaultRowHeight="12.75" x14ac:dyDescent="0.2"/>
  <cols>
    <col min="1" max="1" width="21" customWidth="1"/>
    <col min="2" max="2" width="11.83203125" customWidth="1"/>
    <col min="3" max="3" width="9.83203125" customWidth="1"/>
    <col min="4" max="4" width="15" hidden="1" customWidth="1"/>
    <col min="6" max="6" width="9.6640625" customWidth="1"/>
    <col min="7" max="7" width="14.6640625" customWidth="1"/>
  </cols>
  <sheetData>
    <row r="1" spans="1:7" x14ac:dyDescent="0.2">
      <c r="A1" s="35" t="s">
        <v>173</v>
      </c>
      <c r="B1" s="35"/>
      <c r="C1" s="35"/>
    </row>
    <row r="2" spans="1:7" ht="13.5" thickBot="1" x14ac:dyDescent="0.25">
      <c r="A2" s="49" t="s">
        <v>166</v>
      </c>
      <c r="B2" s="49"/>
      <c r="C2" s="49"/>
      <c r="D2" s="36"/>
      <c r="E2" s="36"/>
      <c r="F2" s="36"/>
    </row>
    <row r="3" spans="1:7" ht="28.9" customHeight="1" thickBot="1" x14ac:dyDescent="0.25">
      <c r="A3" s="262" t="s">
        <v>373</v>
      </c>
      <c r="B3" s="264" t="s">
        <v>374</v>
      </c>
      <c r="C3" s="264"/>
      <c r="D3" s="264"/>
      <c r="E3" s="264" t="s">
        <v>375</v>
      </c>
      <c r="F3" s="264"/>
      <c r="G3" s="189" t="s">
        <v>376</v>
      </c>
    </row>
    <row r="4" spans="1:7" ht="14.25" thickBot="1" x14ac:dyDescent="0.25">
      <c r="A4" s="263"/>
      <c r="B4" s="188">
        <v>2016</v>
      </c>
      <c r="C4" s="264">
        <v>2017</v>
      </c>
      <c r="D4" s="264"/>
      <c r="E4" s="188">
        <v>2016</v>
      </c>
      <c r="F4" s="187">
        <v>2017</v>
      </c>
      <c r="G4" s="188" t="s">
        <v>167</v>
      </c>
    </row>
    <row r="5" spans="1:7" ht="14.25" thickBot="1" x14ac:dyDescent="0.25">
      <c r="A5" s="46" t="s">
        <v>75</v>
      </c>
      <c r="B5" s="158">
        <v>56568609</v>
      </c>
      <c r="C5" s="265">
        <v>59327839</v>
      </c>
      <c r="D5" s="265"/>
      <c r="E5" s="190">
        <v>14</v>
      </c>
      <c r="F5" s="191">
        <v>14.1</v>
      </c>
      <c r="G5" s="190">
        <v>4.9000000000000004</v>
      </c>
    </row>
    <row r="6" spans="1:7" ht="14.25" thickBot="1" x14ac:dyDescent="0.25">
      <c r="A6" s="46" t="s">
        <v>76</v>
      </c>
      <c r="B6" s="158">
        <v>13375435</v>
      </c>
      <c r="C6" s="265">
        <v>13629514</v>
      </c>
      <c r="D6" s="265"/>
      <c r="E6" s="190">
        <v>3.3</v>
      </c>
      <c r="F6" s="191">
        <v>3.2</v>
      </c>
      <c r="G6" s="190">
        <v>1.9</v>
      </c>
    </row>
    <row r="7" spans="1:7" ht="14.25" thickBot="1" x14ac:dyDescent="0.25">
      <c r="A7" s="46" t="s">
        <v>204</v>
      </c>
      <c r="B7" s="158">
        <v>13050367</v>
      </c>
      <c r="C7" s="265">
        <v>13252332</v>
      </c>
      <c r="D7" s="265"/>
      <c r="E7" s="190">
        <v>3.2</v>
      </c>
      <c r="F7" s="191">
        <v>3.2</v>
      </c>
      <c r="G7" s="190">
        <v>1.5</v>
      </c>
    </row>
    <row r="8" spans="1:7" ht="14.25" thickBot="1" x14ac:dyDescent="0.25">
      <c r="A8" s="46" t="s">
        <v>169</v>
      </c>
      <c r="B8" s="158">
        <v>11471854</v>
      </c>
      <c r="C8" s="265">
        <v>12659011</v>
      </c>
      <c r="D8" s="265"/>
      <c r="E8" s="190">
        <v>2.8</v>
      </c>
      <c r="F8" s="191">
        <v>3</v>
      </c>
      <c r="G8" s="190">
        <v>10.3</v>
      </c>
    </row>
    <row r="9" spans="1:7" ht="14.25" thickBot="1" x14ac:dyDescent="0.25">
      <c r="A9" s="46" t="s">
        <v>77</v>
      </c>
      <c r="B9" s="158">
        <v>10862942</v>
      </c>
      <c r="C9" s="265">
        <v>10918181</v>
      </c>
      <c r="D9" s="265"/>
      <c r="E9" s="190">
        <v>2.7</v>
      </c>
      <c r="F9" s="191">
        <v>2.6</v>
      </c>
      <c r="G9" s="190">
        <v>0.5</v>
      </c>
    </row>
    <row r="10" spans="1:7" ht="14.25" thickBot="1" x14ac:dyDescent="0.25">
      <c r="A10" s="46" t="s">
        <v>377</v>
      </c>
      <c r="B10" s="158">
        <v>10481733</v>
      </c>
      <c r="C10" s="265">
        <v>10810696</v>
      </c>
      <c r="D10" s="265"/>
      <c r="E10" s="190">
        <v>2.6</v>
      </c>
      <c r="F10" s="191">
        <v>2.6</v>
      </c>
      <c r="G10" s="190">
        <v>3.1</v>
      </c>
    </row>
    <row r="11" spans="1:7" ht="14.25" thickBot="1" x14ac:dyDescent="0.25">
      <c r="A11" s="46" t="s">
        <v>30</v>
      </c>
      <c r="B11" s="158">
        <v>9003336</v>
      </c>
      <c r="C11" s="265">
        <v>9436079</v>
      </c>
      <c r="D11" s="265"/>
      <c r="E11" s="190">
        <v>2.2000000000000002</v>
      </c>
      <c r="F11" s="191">
        <v>2.2000000000000002</v>
      </c>
      <c r="G11" s="190">
        <v>4.8</v>
      </c>
    </row>
    <row r="12" spans="1:7" ht="14.25" thickBot="1" x14ac:dyDescent="0.25">
      <c r="A12" s="46" t="s">
        <v>80</v>
      </c>
      <c r="B12" s="158">
        <v>5010696</v>
      </c>
      <c r="C12" s="265">
        <v>5528454</v>
      </c>
      <c r="D12" s="265"/>
      <c r="E12" s="190">
        <v>1.2</v>
      </c>
      <c r="F12" s="191">
        <v>1.3</v>
      </c>
      <c r="G12" s="190">
        <v>10.3</v>
      </c>
    </row>
    <row r="13" spans="1:7" ht="14.25" thickBot="1" x14ac:dyDescent="0.25">
      <c r="A13" s="46" t="s">
        <v>25</v>
      </c>
      <c r="B13" s="158">
        <v>5012402</v>
      </c>
      <c r="C13" s="265">
        <v>5175006</v>
      </c>
      <c r="D13" s="265"/>
      <c r="E13" s="190">
        <v>1.2</v>
      </c>
      <c r="F13" s="191">
        <v>1.2</v>
      </c>
      <c r="G13" s="190">
        <v>3.2</v>
      </c>
    </row>
    <row r="14" spans="1:7" ht="14.25" thickBot="1" x14ac:dyDescent="0.25">
      <c r="A14" s="46" t="s">
        <v>81</v>
      </c>
      <c r="B14" s="158">
        <v>4027391</v>
      </c>
      <c r="C14" s="265">
        <v>5075809</v>
      </c>
      <c r="D14" s="265"/>
      <c r="E14" s="190">
        <v>1</v>
      </c>
      <c r="F14" s="191">
        <v>1.2</v>
      </c>
      <c r="G14" s="190">
        <v>26</v>
      </c>
    </row>
    <row r="15" spans="1:7" ht="14.25" thickBot="1" x14ac:dyDescent="0.25">
      <c r="A15" s="46" t="s">
        <v>78</v>
      </c>
      <c r="B15" s="158">
        <v>4472992</v>
      </c>
      <c r="C15" s="265">
        <v>5027945</v>
      </c>
      <c r="D15" s="265"/>
      <c r="E15" s="190">
        <v>1.1000000000000001</v>
      </c>
      <c r="F15" s="191">
        <v>1.2</v>
      </c>
      <c r="G15" s="190">
        <v>12.4</v>
      </c>
    </row>
    <row r="16" spans="1:7" ht="14.25" thickBot="1" x14ac:dyDescent="0.25">
      <c r="A16" s="46" t="s">
        <v>79</v>
      </c>
      <c r="B16" s="158">
        <v>4915498</v>
      </c>
      <c r="C16" s="265">
        <v>4926347</v>
      </c>
      <c r="D16" s="265"/>
      <c r="E16" s="190">
        <v>1.2</v>
      </c>
      <c r="F16" s="191">
        <v>1.2</v>
      </c>
      <c r="G16" s="190">
        <v>0.2</v>
      </c>
    </row>
    <row r="17" spans="1:7" ht="14.25" thickBot="1" x14ac:dyDescent="0.25">
      <c r="A17" s="46" t="s">
        <v>171</v>
      </c>
      <c r="B17" s="158">
        <v>3414202</v>
      </c>
      <c r="C17" s="265">
        <v>3804439</v>
      </c>
      <c r="D17" s="265"/>
      <c r="E17" s="190">
        <v>0.8</v>
      </c>
      <c r="F17" s="191">
        <v>0.9</v>
      </c>
      <c r="G17" s="190">
        <v>11.4</v>
      </c>
    </row>
    <row r="18" spans="1:7" ht="14.25" thickBot="1" x14ac:dyDescent="0.25">
      <c r="A18" s="46" t="s">
        <v>378</v>
      </c>
      <c r="B18" s="158">
        <v>3364210</v>
      </c>
      <c r="C18" s="265">
        <v>3797221</v>
      </c>
      <c r="D18" s="265"/>
      <c r="E18" s="190">
        <v>0.8</v>
      </c>
      <c r="F18" s="191">
        <v>0.9</v>
      </c>
      <c r="G18" s="190">
        <v>12.9</v>
      </c>
    </row>
    <row r="19" spans="1:7" ht="14.25" thickBot="1" x14ac:dyDescent="0.25">
      <c r="A19" s="46" t="s">
        <v>82</v>
      </c>
      <c r="B19" s="158">
        <v>3332655</v>
      </c>
      <c r="C19" s="265">
        <v>3559661</v>
      </c>
      <c r="D19" s="265"/>
      <c r="E19" s="190">
        <v>0.8</v>
      </c>
      <c r="F19" s="191">
        <v>0.8</v>
      </c>
      <c r="G19" s="190">
        <v>6.8</v>
      </c>
    </row>
    <row r="20" spans="1:7" ht="14.25" thickBot="1" x14ac:dyDescent="0.25">
      <c r="A20" s="46" t="s">
        <v>83</v>
      </c>
      <c r="B20" s="158">
        <v>2412291</v>
      </c>
      <c r="C20" s="265">
        <v>2587574</v>
      </c>
      <c r="D20" s="265"/>
      <c r="E20" s="190">
        <v>0.6</v>
      </c>
      <c r="F20" s="191">
        <v>0.6</v>
      </c>
      <c r="G20" s="190">
        <v>7.3</v>
      </c>
    </row>
    <row r="21" spans="1:7" ht="14.25" thickBot="1" x14ac:dyDescent="0.25">
      <c r="A21" s="46" t="s">
        <v>85</v>
      </c>
      <c r="B21" s="158">
        <v>2443398</v>
      </c>
      <c r="C21" s="265">
        <v>2576489</v>
      </c>
      <c r="D21" s="265"/>
      <c r="E21" s="190">
        <v>0.6</v>
      </c>
      <c r="F21" s="191">
        <v>0.6</v>
      </c>
      <c r="G21" s="190">
        <v>5.4</v>
      </c>
    </row>
    <row r="22" spans="1:7" ht="14.25" thickBot="1" x14ac:dyDescent="0.25">
      <c r="A22" s="46" t="s">
        <v>170</v>
      </c>
      <c r="B22" s="158">
        <v>2415609</v>
      </c>
      <c r="C22" s="265">
        <v>2443064</v>
      </c>
      <c r="D22" s="265"/>
      <c r="E22" s="190">
        <v>0.6</v>
      </c>
      <c r="F22" s="191">
        <v>0.6</v>
      </c>
      <c r="G22" s="190">
        <v>1.1000000000000001</v>
      </c>
    </row>
    <row r="23" spans="1:7" ht="14.25" thickBot="1" x14ac:dyDescent="0.25">
      <c r="A23" s="46" t="s">
        <v>87</v>
      </c>
      <c r="B23" s="158">
        <v>2277558</v>
      </c>
      <c r="C23" s="265">
        <v>2370409</v>
      </c>
      <c r="D23" s="265"/>
      <c r="E23" s="190">
        <v>0.6</v>
      </c>
      <c r="F23" s="191">
        <v>0.6</v>
      </c>
      <c r="G23" s="190">
        <v>4.0999999999999996</v>
      </c>
    </row>
    <row r="24" spans="1:7" ht="14.25" thickBot="1" x14ac:dyDescent="0.25">
      <c r="A24" s="46" t="s">
        <v>86</v>
      </c>
      <c r="B24" s="158">
        <v>1887568</v>
      </c>
      <c r="C24" s="265">
        <v>2322949</v>
      </c>
      <c r="D24" s="265"/>
      <c r="E24" s="190">
        <v>0.5</v>
      </c>
      <c r="F24" s="191">
        <v>0.6</v>
      </c>
      <c r="G24" s="190">
        <v>23.1</v>
      </c>
    </row>
    <row r="25" spans="1:7" ht="14.25" thickBot="1" x14ac:dyDescent="0.25">
      <c r="A25" s="46" t="s">
        <v>88</v>
      </c>
      <c r="B25" s="158">
        <v>1995516</v>
      </c>
      <c r="C25" s="265">
        <v>2126326</v>
      </c>
      <c r="D25" s="265"/>
      <c r="E25" s="190">
        <v>0.5</v>
      </c>
      <c r="F25" s="191">
        <v>0.5</v>
      </c>
      <c r="G25" s="190">
        <v>6.6</v>
      </c>
    </row>
    <row r="26" spans="1:7" ht="14.25" thickBot="1" x14ac:dyDescent="0.25">
      <c r="A26" s="46" t="s">
        <v>84</v>
      </c>
      <c r="B26" s="158">
        <v>1908981</v>
      </c>
      <c r="C26" s="265">
        <v>1945427</v>
      </c>
      <c r="D26" s="265"/>
      <c r="E26" s="190">
        <v>0.5</v>
      </c>
      <c r="F26" s="191">
        <v>0.5</v>
      </c>
      <c r="G26" s="190">
        <v>1.9</v>
      </c>
    </row>
    <row r="27" spans="1:7" ht="14.25" thickBot="1" x14ac:dyDescent="0.25">
      <c r="A27" s="46" t="s">
        <v>172</v>
      </c>
      <c r="B27" s="158">
        <v>1717906</v>
      </c>
      <c r="C27" s="265">
        <v>1918303</v>
      </c>
      <c r="D27" s="265"/>
      <c r="E27" s="190">
        <v>0.4</v>
      </c>
      <c r="F27" s="191">
        <v>0.5</v>
      </c>
      <c r="G27" s="190">
        <v>11.7</v>
      </c>
    </row>
    <row r="28" spans="1:7" ht="14.25" thickBot="1" x14ac:dyDescent="0.25">
      <c r="A28" s="46" t="s">
        <v>379</v>
      </c>
      <c r="B28" s="158">
        <v>23998665</v>
      </c>
      <c r="C28" s="265">
        <v>25439711</v>
      </c>
      <c r="D28" s="265"/>
      <c r="E28" s="190">
        <v>6</v>
      </c>
      <c r="F28" s="191">
        <v>6</v>
      </c>
      <c r="G28" s="190">
        <v>6</v>
      </c>
    </row>
    <row r="29" spans="1:7" ht="14.25" thickBot="1" x14ac:dyDescent="0.25">
      <c r="A29" s="46" t="s">
        <v>168</v>
      </c>
      <c r="B29" s="158">
        <v>203540299</v>
      </c>
      <c r="C29" s="265">
        <v>209970369</v>
      </c>
      <c r="D29" s="265"/>
      <c r="E29" s="190">
        <v>50.5</v>
      </c>
      <c r="F29" s="191">
        <v>49.9</v>
      </c>
      <c r="G29" s="190">
        <v>3.2</v>
      </c>
    </row>
    <row r="30" spans="1:7" ht="14.25" thickBot="1" x14ac:dyDescent="0.25">
      <c r="A30" s="182" t="s">
        <v>14</v>
      </c>
      <c r="B30" s="165">
        <v>402962113</v>
      </c>
      <c r="C30" s="266">
        <v>420629155</v>
      </c>
      <c r="D30" s="266"/>
      <c r="E30" s="192">
        <v>100</v>
      </c>
      <c r="F30" s="193">
        <v>100</v>
      </c>
      <c r="G30" s="192">
        <v>4.4000000000000004</v>
      </c>
    </row>
    <row r="31" spans="1:7" x14ac:dyDescent="0.2">
      <c r="A31" s="42" t="s">
        <v>41</v>
      </c>
      <c r="B31" s="37"/>
      <c r="C31" s="37"/>
      <c r="D31" s="37"/>
      <c r="E31" s="37"/>
      <c r="F31" s="37"/>
      <c r="G31" s="37"/>
    </row>
  </sheetData>
  <sortState ref="A6:F28">
    <sortCondition descending="1" ref="F6:F28"/>
  </sortState>
  <mergeCells count="30">
    <mergeCell ref="C29:D29"/>
    <mergeCell ref="C30:D30"/>
    <mergeCell ref="E3:F3"/>
    <mergeCell ref="B3:D3"/>
    <mergeCell ref="C26:D26"/>
    <mergeCell ref="C27:D27"/>
    <mergeCell ref="C28:D28"/>
    <mergeCell ref="C23:D23"/>
    <mergeCell ref="C24:D24"/>
    <mergeCell ref="C25:D25"/>
    <mergeCell ref="C20:D20"/>
    <mergeCell ref="C21:D21"/>
    <mergeCell ref="C22:D22"/>
    <mergeCell ref="C17:D17"/>
    <mergeCell ref="C18:D18"/>
    <mergeCell ref="C19:D19"/>
    <mergeCell ref="C14:D14"/>
    <mergeCell ref="C15:D15"/>
    <mergeCell ref="C16:D16"/>
    <mergeCell ref="C11:D11"/>
    <mergeCell ref="C12:D12"/>
    <mergeCell ref="C13:D13"/>
    <mergeCell ref="A3:A4"/>
    <mergeCell ref="C4:D4"/>
    <mergeCell ref="C8:D8"/>
    <mergeCell ref="C9:D9"/>
    <mergeCell ref="C10:D10"/>
    <mergeCell ref="C5:D5"/>
    <mergeCell ref="C6:D6"/>
    <mergeCell ref="C7:D7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24"/>
  <sheetViews>
    <sheetView workbookViewId="0">
      <selection activeCell="B11" sqref="B11"/>
    </sheetView>
  </sheetViews>
  <sheetFormatPr defaultRowHeight="12.75" x14ac:dyDescent="0.2"/>
  <cols>
    <col min="1" max="1" width="19.1640625" customWidth="1"/>
    <col min="2" max="2" width="14.1640625" customWidth="1"/>
    <col min="3" max="3" width="15.5" customWidth="1"/>
    <col min="4" max="5" width="11.33203125" customWidth="1"/>
    <col min="6" max="6" width="11" customWidth="1"/>
    <col min="10" max="10" width="12.5" bestFit="1" customWidth="1"/>
  </cols>
  <sheetData>
    <row r="1" spans="1:10" x14ac:dyDescent="0.2">
      <c r="A1" s="35" t="s">
        <v>360</v>
      </c>
      <c r="B1" s="151"/>
      <c r="C1" s="30"/>
      <c r="D1" s="30"/>
      <c r="E1" s="30"/>
      <c r="F1" s="30"/>
      <c r="G1" s="30"/>
      <c r="H1" s="30"/>
      <c r="I1" s="30"/>
      <c r="J1" s="30"/>
    </row>
    <row r="2" spans="1:10" s="7" customFormat="1" ht="13.5" thickBot="1" x14ac:dyDescent="0.25">
      <c r="A2" s="152" t="s">
        <v>361</v>
      </c>
      <c r="B2" s="151"/>
      <c r="C2" s="151"/>
      <c r="D2" s="151"/>
      <c r="E2" s="151"/>
      <c r="F2" s="151"/>
      <c r="G2" s="151"/>
      <c r="H2" s="151"/>
      <c r="I2" s="151"/>
      <c r="J2" s="151"/>
    </row>
    <row r="3" spans="1:10" ht="27.75" thickBot="1" x14ac:dyDescent="0.25">
      <c r="A3" s="154" t="s">
        <v>365</v>
      </c>
      <c r="B3" s="155">
        <v>2016</v>
      </c>
      <c r="C3" s="155">
        <v>2017</v>
      </c>
      <c r="D3" s="156" t="s">
        <v>99</v>
      </c>
      <c r="E3" s="156" t="s">
        <v>362</v>
      </c>
      <c r="F3" s="156" t="s">
        <v>363</v>
      </c>
      <c r="G3" s="30"/>
      <c r="H3" s="30"/>
      <c r="I3" s="30"/>
      <c r="J3" s="30"/>
    </row>
    <row r="4" spans="1:10" ht="14.25" thickBot="1" x14ac:dyDescent="0.25">
      <c r="A4" s="157" t="s">
        <v>25</v>
      </c>
      <c r="B4" s="158">
        <v>454957250</v>
      </c>
      <c r="C4" s="159">
        <v>471199729</v>
      </c>
      <c r="D4" s="194">
        <v>14.9</v>
      </c>
      <c r="E4" s="195">
        <v>15</v>
      </c>
      <c r="F4" s="194">
        <v>3.6</v>
      </c>
      <c r="G4" s="30"/>
      <c r="H4" s="30"/>
      <c r="I4" s="30"/>
      <c r="J4" s="30"/>
    </row>
    <row r="5" spans="1:10" ht="14.25" thickBot="1" x14ac:dyDescent="0.25">
      <c r="A5" s="157" t="s">
        <v>76</v>
      </c>
      <c r="B5" s="158">
        <v>404763426</v>
      </c>
      <c r="C5" s="159">
        <v>433058728</v>
      </c>
      <c r="D5" s="194">
        <v>13.3</v>
      </c>
      <c r="E5" s="195">
        <v>13.8</v>
      </c>
      <c r="F5" s="194">
        <v>7</v>
      </c>
      <c r="G5" s="30"/>
      <c r="H5" s="30"/>
      <c r="I5" s="30"/>
      <c r="J5" s="30"/>
    </row>
    <row r="6" spans="1:10" ht="14.25" thickBot="1" x14ac:dyDescent="0.25">
      <c r="A6" s="157" t="s">
        <v>367</v>
      </c>
      <c r="B6" s="158">
        <v>476356101</v>
      </c>
      <c r="C6" s="159">
        <v>428249286</v>
      </c>
      <c r="D6" s="194">
        <v>15.6</v>
      </c>
      <c r="E6" s="195">
        <v>13.6</v>
      </c>
      <c r="F6" s="194">
        <v>-10.1</v>
      </c>
      <c r="G6" s="30"/>
      <c r="H6" s="30"/>
      <c r="I6" s="30"/>
      <c r="J6" s="30"/>
    </row>
    <row r="7" spans="1:10" ht="14.25" thickBot="1" x14ac:dyDescent="0.25">
      <c r="A7" s="157" t="s">
        <v>89</v>
      </c>
      <c r="B7" s="158">
        <v>402962113</v>
      </c>
      <c r="C7" s="159">
        <v>420629155</v>
      </c>
      <c r="D7" s="194">
        <v>13.2</v>
      </c>
      <c r="E7" s="195">
        <v>13.4</v>
      </c>
      <c r="F7" s="194">
        <v>4.4000000000000004</v>
      </c>
      <c r="G7" s="30"/>
      <c r="H7" s="30"/>
      <c r="I7" s="30"/>
      <c r="J7" s="30"/>
    </row>
    <row r="8" spans="1:10" ht="14.25" thickBot="1" x14ac:dyDescent="0.25">
      <c r="A8" s="160" t="s">
        <v>75</v>
      </c>
      <c r="B8" s="158">
        <v>388851871</v>
      </c>
      <c r="C8" s="159">
        <v>401163218</v>
      </c>
      <c r="D8" s="194">
        <v>12.7</v>
      </c>
      <c r="E8" s="195">
        <v>12.8</v>
      </c>
      <c r="F8" s="194">
        <v>3.2</v>
      </c>
    </row>
    <row r="9" spans="1:10" ht="14.25" thickBot="1" x14ac:dyDescent="0.25">
      <c r="A9" s="157" t="s">
        <v>30</v>
      </c>
      <c r="B9" s="158">
        <v>117957253</v>
      </c>
      <c r="C9" s="159">
        <v>121126543</v>
      </c>
      <c r="D9" s="194">
        <v>3.9</v>
      </c>
      <c r="E9" s="195">
        <v>3.9</v>
      </c>
      <c r="F9" s="194">
        <v>2.7</v>
      </c>
    </row>
    <row r="10" spans="1:10" ht="14.25" thickBot="1" x14ac:dyDescent="0.25">
      <c r="A10" s="157" t="s">
        <v>77</v>
      </c>
      <c r="B10" s="158">
        <v>106212858</v>
      </c>
      <c r="C10" s="159">
        <v>111697814</v>
      </c>
      <c r="D10" s="194">
        <v>3.5</v>
      </c>
      <c r="E10" s="195">
        <v>3.6</v>
      </c>
      <c r="F10" s="194">
        <v>5.2</v>
      </c>
    </row>
    <row r="11" spans="1:10" ht="14.25" thickBot="1" x14ac:dyDescent="0.25">
      <c r="A11" s="160" t="s">
        <v>90</v>
      </c>
      <c r="B11" s="158">
        <v>101855381</v>
      </c>
      <c r="C11" s="159">
        <v>111271482</v>
      </c>
      <c r="D11" s="194">
        <v>3.3</v>
      </c>
      <c r="E11" s="195">
        <v>3.5</v>
      </c>
      <c r="F11" s="194">
        <v>9.1999999999999993</v>
      </c>
    </row>
    <row r="12" spans="1:10" ht="14.25" thickBot="1" x14ac:dyDescent="0.25">
      <c r="A12" s="157" t="s">
        <v>29</v>
      </c>
      <c r="B12" s="158">
        <v>77824114</v>
      </c>
      <c r="C12" s="159">
        <v>86094847</v>
      </c>
      <c r="D12" s="194">
        <v>2.5</v>
      </c>
      <c r="E12" s="195">
        <v>2.7</v>
      </c>
      <c r="F12" s="194">
        <v>10.6</v>
      </c>
    </row>
    <row r="13" spans="1:10" ht="14.25" thickBot="1" x14ac:dyDescent="0.25">
      <c r="A13" s="157" t="s">
        <v>80</v>
      </c>
      <c r="B13" s="158">
        <v>79393860</v>
      </c>
      <c r="C13" s="159">
        <v>83880915</v>
      </c>
      <c r="D13" s="194">
        <v>2.6</v>
      </c>
      <c r="E13" s="195">
        <v>2.7</v>
      </c>
      <c r="F13" s="194">
        <v>5.7</v>
      </c>
    </row>
    <row r="14" spans="1:10" ht="14.25" thickBot="1" x14ac:dyDescent="0.25">
      <c r="A14" s="157" t="s">
        <v>200</v>
      </c>
      <c r="B14" s="158">
        <v>66014226</v>
      </c>
      <c r="C14" s="159">
        <v>72035786</v>
      </c>
      <c r="D14" s="194">
        <v>2.2000000000000002</v>
      </c>
      <c r="E14" s="195">
        <v>2.2999999999999998</v>
      </c>
      <c r="F14" s="194">
        <v>9.1</v>
      </c>
    </row>
    <row r="15" spans="1:10" ht="14.25" thickBot="1" x14ac:dyDescent="0.25">
      <c r="A15" s="157" t="s">
        <v>85</v>
      </c>
      <c r="B15" s="158">
        <v>57234148</v>
      </c>
      <c r="C15" s="159">
        <v>58683201</v>
      </c>
      <c r="D15" s="194">
        <v>1.9</v>
      </c>
      <c r="E15" s="195">
        <v>1.9</v>
      </c>
      <c r="F15" s="194">
        <v>2.5</v>
      </c>
    </row>
    <row r="16" spans="1:10" ht="14.25" thickBot="1" x14ac:dyDescent="0.25">
      <c r="A16" s="157" t="s">
        <v>91</v>
      </c>
      <c r="B16" s="158">
        <v>49696957</v>
      </c>
      <c r="C16" s="159">
        <v>53219395</v>
      </c>
      <c r="D16" s="194">
        <v>1.6</v>
      </c>
      <c r="E16" s="195">
        <v>1.7</v>
      </c>
      <c r="F16" s="194">
        <v>7.1</v>
      </c>
    </row>
    <row r="17" spans="1:6" ht="14.25" thickBot="1" x14ac:dyDescent="0.25">
      <c r="A17" s="157" t="s">
        <v>79</v>
      </c>
      <c r="B17" s="158">
        <v>36855214</v>
      </c>
      <c r="C17" s="159">
        <v>38677308</v>
      </c>
      <c r="D17" s="194">
        <v>1.2</v>
      </c>
      <c r="E17" s="195">
        <v>1.2</v>
      </c>
      <c r="F17" s="194">
        <v>4.9000000000000004</v>
      </c>
    </row>
    <row r="18" spans="1:6" ht="14.25" thickBot="1" x14ac:dyDescent="0.25">
      <c r="A18" s="157" t="s">
        <v>366</v>
      </c>
      <c r="B18" s="158">
        <v>31105668</v>
      </c>
      <c r="C18" s="159">
        <v>33934553</v>
      </c>
      <c r="D18" s="194">
        <v>1</v>
      </c>
      <c r="E18" s="195">
        <v>1.1000000000000001</v>
      </c>
      <c r="F18" s="194">
        <v>9.1</v>
      </c>
    </row>
    <row r="19" spans="1:6" ht="14.25" thickBot="1" x14ac:dyDescent="0.25">
      <c r="A19" s="157" t="s">
        <v>82</v>
      </c>
      <c r="B19" s="158">
        <v>31896255</v>
      </c>
      <c r="C19" s="159">
        <v>32157794</v>
      </c>
      <c r="D19" s="194">
        <v>1</v>
      </c>
      <c r="E19" s="195">
        <v>1</v>
      </c>
      <c r="F19" s="194">
        <v>0.8</v>
      </c>
    </row>
    <row r="20" spans="1:6" ht="13.5" x14ac:dyDescent="0.2">
      <c r="A20" s="161" t="s">
        <v>92</v>
      </c>
      <c r="B20" s="162">
        <v>169960826</v>
      </c>
      <c r="C20" s="163">
        <v>181698585</v>
      </c>
      <c r="D20" s="196">
        <v>5.6</v>
      </c>
      <c r="E20" s="197">
        <v>5.8</v>
      </c>
      <c r="F20" s="196">
        <v>6.9</v>
      </c>
    </row>
    <row r="21" spans="1:6" ht="14.25" thickBot="1" x14ac:dyDescent="0.25">
      <c r="A21" s="164" t="s">
        <v>364</v>
      </c>
      <c r="B21" s="165">
        <v>3053897521</v>
      </c>
      <c r="C21" s="165">
        <v>3138778339</v>
      </c>
      <c r="D21" s="198">
        <v>100</v>
      </c>
      <c r="E21" s="198">
        <v>100</v>
      </c>
      <c r="F21" s="198">
        <v>2.8</v>
      </c>
    </row>
    <row r="22" spans="1:6" x14ac:dyDescent="0.2">
      <c r="A22" s="153" t="s">
        <v>93</v>
      </c>
    </row>
    <row r="23" spans="1:6" x14ac:dyDescent="0.2">
      <c r="A23" s="153" t="s">
        <v>368</v>
      </c>
    </row>
    <row r="24" spans="1:6" x14ac:dyDescent="0.2">
      <c r="A24" s="153" t="s">
        <v>369</v>
      </c>
    </row>
  </sheetData>
  <sortState ref="A4:F20">
    <sortCondition descending="1" ref="E4:E20"/>
  </sortState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34"/>
  <sheetViews>
    <sheetView tabSelected="1" workbookViewId="0">
      <selection activeCell="K27" sqref="K27"/>
    </sheetView>
  </sheetViews>
  <sheetFormatPr defaultRowHeight="12.75" x14ac:dyDescent="0.2"/>
  <cols>
    <col min="1" max="1" width="13.33203125" customWidth="1"/>
    <col min="2" max="2" width="19" customWidth="1"/>
    <col min="3" max="3" width="16.6640625" customWidth="1"/>
  </cols>
  <sheetData>
    <row r="1" spans="1:8" x14ac:dyDescent="0.2">
      <c r="A1" s="35" t="s">
        <v>391</v>
      </c>
    </row>
    <row r="3" spans="1:8" ht="45.75" customHeight="1" x14ac:dyDescent="0.2">
      <c r="A3" s="113" t="s">
        <v>237</v>
      </c>
      <c r="B3" s="114" t="s">
        <v>209</v>
      </c>
      <c r="C3" s="115" t="s">
        <v>210</v>
      </c>
    </row>
    <row r="4" spans="1:8" ht="15" x14ac:dyDescent="0.25">
      <c r="A4" s="112" t="s">
        <v>80</v>
      </c>
      <c r="B4" s="111">
        <v>17.112456485695887</v>
      </c>
      <c r="C4" s="110">
        <v>46.636290217979671</v>
      </c>
      <c r="D4" s="85"/>
      <c r="G4" s="85"/>
      <c r="H4" s="86"/>
    </row>
    <row r="5" spans="1:8" ht="15" x14ac:dyDescent="0.25">
      <c r="A5" s="112" t="s">
        <v>193</v>
      </c>
      <c r="B5" s="111">
        <v>15.048143198747487</v>
      </c>
      <c r="C5" s="111">
        <v>47.04087527236301</v>
      </c>
      <c r="D5" s="85"/>
      <c r="E5" s="86"/>
      <c r="G5" s="85"/>
      <c r="H5" s="86"/>
    </row>
    <row r="6" spans="1:8" ht="15" x14ac:dyDescent="0.25">
      <c r="A6" s="112" t="s">
        <v>87</v>
      </c>
      <c r="B6" s="111">
        <v>17.516607146394616</v>
      </c>
      <c r="C6" s="111">
        <v>47.630314770689907</v>
      </c>
      <c r="D6" s="85"/>
      <c r="G6" s="85"/>
      <c r="H6" s="86"/>
    </row>
    <row r="7" spans="1:8" ht="15" x14ac:dyDescent="0.25">
      <c r="A7" s="112" t="s">
        <v>91</v>
      </c>
      <c r="B7" s="111">
        <v>19.825888207831042</v>
      </c>
      <c r="C7" s="111">
        <v>54.642415644378374</v>
      </c>
      <c r="D7" s="85"/>
      <c r="G7" s="85"/>
      <c r="H7" s="86"/>
    </row>
    <row r="8" spans="1:8" ht="15" x14ac:dyDescent="0.25">
      <c r="A8" s="112" t="s">
        <v>172</v>
      </c>
      <c r="B8" s="111">
        <v>22.987271438209117</v>
      </c>
      <c r="C8" s="111">
        <v>64</v>
      </c>
      <c r="D8" s="85"/>
      <c r="G8" s="85"/>
      <c r="H8" s="86"/>
    </row>
    <row r="9" spans="1:8" ht="15" x14ac:dyDescent="0.25">
      <c r="A9" s="112" t="s">
        <v>200</v>
      </c>
      <c r="B9" s="111">
        <v>28.848579772160438</v>
      </c>
      <c r="C9" s="111">
        <v>67.606633123051566</v>
      </c>
      <c r="D9" s="85"/>
      <c r="G9" s="85"/>
      <c r="H9" s="86"/>
    </row>
    <row r="10" spans="1:8" ht="15" x14ac:dyDescent="0.25">
      <c r="A10" s="112" t="s">
        <v>77</v>
      </c>
      <c r="B10" s="111">
        <v>29.929945168811564</v>
      </c>
      <c r="C10" s="111">
        <v>70.618208213090057</v>
      </c>
      <c r="D10" s="85"/>
      <c r="G10" s="85"/>
      <c r="H10" s="86"/>
    </row>
    <row r="11" spans="1:8" ht="15" x14ac:dyDescent="0.25">
      <c r="A11" s="112" t="s">
        <v>202</v>
      </c>
      <c r="B11" s="111">
        <v>31.616338700784993</v>
      </c>
      <c r="C11" s="111">
        <v>70.801506840200915</v>
      </c>
      <c r="D11" s="85"/>
      <c r="G11" s="85"/>
      <c r="H11" s="86"/>
    </row>
    <row r="12" spans="1:8" ht="15" x14ac:dyDescent="0.25">
      <c r="A12" s="112" t="s">
        <v>205</v>
      </c>
      <c r="B12" s="111">
        <v>29.40145892275784</v>
      </c>
      <c r="C12" s="111">
        <v>71.771046377561348</v>
      </c>
      <c r="D12" s="85"/>
      <c r="G12" s="85"/>
      <c r="H12" s="86"/>
    </row>
    <row r="13" spans="1:8" ht="15" x14ac:dyDescent="0.25">
      <c r="A13" s="112" t="s">
        <v>90</v>
      </c>
      <c r="B13" s="111">
        <v>26.454485641406453</v>
      </c>
      <c r="C13" s="111">
        <v>72.869646249531939</v>
      </c>
      <c r="D13" s="85"/>
      <c r="G13" s="85"/>
      <c r="H13" s="86"/>
    </row>
    <row r="14" spans="1:8" ht="15" x14ac:dyDescent="0.25">
      <c r="A14" s="112" t="s">
        <v>201</v>
      </c>
      <c r="B14" s="111">
        <v>29.890346330678383</v>
      </c>
      <c r="C14" s="111">
        <v>73.984543049684632</v>
      </c>
      <c r="D14" s="85"/>
      <c r="G14" s="85"/>
      <c r="H14" s="86"/>
    </row>
    <row r="15" spans="1:8" ht="15" x14ac:dyDescent="0.25">
      <c r="A15" s="112" t="s">
        <v>197</v>
      </c>
      <c r="B15" s="111">
        <v>35.811505605775189</v>
      </c>
      <c r="C15" s="111">
        <v>75.09545707227835</v>
      </c>
      <c r="D15" s="85"/>
      <c r="G15" s="85"/>
      <c r="H15" s="86"/>
    </row>
    <row r="16" spans="1:8" ht="15" x14ac:dyDescent="0.25">
      <c r="A16" s="112" t="s">
        <v>29</v>
      </c>
      <c r="B16" s="111">
        <v>33.931795347573789</v>
      </c>
      <c r="C16" s="111">
        <v>89</v>
      </c>
      <c r="D16" s="85"/>
      <c r="G16" s="85"/>
      <c r="H16" s="86"/>
    </row>
    <row r="17" spans="1:8" ht="15" x14ac:dyDescent="0.25">
      <c r="A17" s="112" t="s">
        <v>85</v>
      </c>
      <c r="B17" s="111">
        <v>46.672882941361941</v>
      </c>
      <c r="C17" s="111">
        <v>91.948720129672679</v>
      </c>
      <c r="D17" s="85"/>
      <c r="G17" s="85"/>
      <c r="H17" s="86"/>
    </row>
    <row r="18" spans="1:8" ht="15" x14ac:dyDescent="0.25">
      <c r="A18" s="112" t="s">
        <v>204</v>
      </c>
      <c r="B18" s="111">
        <v>52.376591371617629</v>
      </c>
      <c r="C18" s="111">
        <v>94.199386042908884</v>
      </c>
      <c r="D18" s="85"/>
      <c r="G18" s="85"/>
      <c r="H18" s="86"/>
    </row>
    <row r="19" spans="1:8" ht="15" x14ac:dyDescent="0.25">
      <c r="A19" s="112" t="s">
        <v>89</v>
      </c>
      <c r="B19" s="111">
        <v>49.781726726989199</v>
      </c>
      <c r="C19" s="111">
        <v>100.09572070061979</v>
      </c>
      <c r="D19" s="85"/>
      <c r="G19" s="85"/>
      <c r="H19" s="86"/>
    </row>
    <row r="20" spans="1:8" ht="15" x14ac:dyDescent="0.25">
      <c r="A20" s="112" t="s">
        <v>192</v>
      </c>
      <c r="B20" s="111">
        <v>43.60003865517438</v>
      </c>
      <c r="C20" s="111">
        <v>100.14886880158502</v>
      </c>
      <c r="D20" s="85"/>
      <c r="G20" s="85"/>
      <c r="H20" s="86"/>
    </row>
    <row r="21" spans="1:8" ht="15" x14ac:dyDescent="0.25">
      <c r="A21" s="112" t="s">
        <v>195</v>
      </c>
      <c r="B21" s="111">
        <v>35.821604728485966</v>
      </c>
      <c r="C21" s="111">
        <v>105.15784703351287</v>
      </c>
      <c r="D21" s="85"/>
      <c r="G21" s="85"/>
      <c r="H21" s="86"/>
    </row>
    <row r="22" spans="1:8" ht="15" x14ac:dyDescent="0.25">
      <c r="A22" s="112" t="s">
        <v>76</v>
      </c>
      <c r="B22" s="111">
        <v>40.780481450932967</v>
      </c>
      <c r="C22" s="111">
        <v>105.5034713608963</v>
      </c>
      <c r="D22" s="85"/>
      <c r="G22" s="85"/>
      <c r="H22" s="86"/>
    </row>
    <row r="23" spans="1:8" ht="15" x14ac:dyDescent="0.25">
      <c r="A23" s="112" t="s">
        <v>25</v>
      </c>
      <c r="B23" s="111">
        <v>41.661602799260962</v>
      </c>
      <c r="C23" s="111">
        <v>107.6168873795357</v>
      </c>
      <c r="D23" s="85"/>
      <c r="G23" s="85"/>
      <c r="H23" s="86"/>
    </row>
    <row r="24" spans="1:8" ht="15" x14ac:dyDescent="0.25">
      <c r="A24" s="112" t="s">
        <v>79</v>
      </c>
      <c r="B24" s="111">
        <v>40.757615818096205</v>
      </c>
      <c r="C24" s="111">
        <v>108.10724571335017</v>
      </c>
      <c r="D24" s="85"/>
      <c r="G24" s="85"/>
      <c r="H24" s="86"/>
    </row>
    <row r="25" spans="1:8" ht="15" x14ac:dyDescent="0.25">
      <c r="A25" s="112" t="s">
        <v>75</v>
      </c>
      <c r="B25" s="111">
        <v>51.611340994930465</v>
      </c>
      <c r="C25" s="111">
        <v>109.39808826949134</v>
      </c>
      <c r="D25" s="85"/>
      <c r="G25" s="87"/>
      <c r="H25" s="88"/>
    </row>
    <row r="26" spans="1:8" ht="15" x14ac:dyDescent="0.25">
      <c r="A26" s="112" t="s">
        <v>196</v>
      </c>
      <c r="B26" s="111">
        <v>40.312988959223894</v>
      </c>
      <c r="C26" s="111">
        <v>127.34097195896366</v>
      </c>
      <c r="D26" s="85"/>
      <c r="E26" s="7"/>
      <c r="G26" s="87"/>
      <c r="H26" s="88"/>
    </row>
    <row r="27" spans="1:8" ht="15" x14ac:dyDescent="0.25">
      <c r="A27" s="112" t="s">
        <v>194</v>
      </c>
      <c r="B27" s="111">
        <v>52.319028592936668</v>
      </c>
      <c r="C27" s="111">
        <v>134.25647719817181</v>
      </c>
      <c r="D27" s="85"/>
      <c r="E27" s="7"/>
      <c r="G27" s="87"/>
      <c r="H27" s="88"/>
    </row>
    <row r="28" spans="1:8" ht="15" x14ac:dyDescent="0.25">
      <c r="A28" s="112" t="s">
        <v>199</v>
      </c>
      <c r="B28" s="111">
        <v>46.453556995748492</v>
      </c>
      <c r="C28" s="111">
        <v>147.1929844074063</v>
      </c>
      <c r="D28" s="85"/>
      <c r="E28" s="79"/>
      <c r="G28" s="87"/>
      <c r="H28" s="88"/>
    </row>
    <row r="29" spans="1:8" ht="15" x14ac:dyDescent="0.25">
      <c r="A29" s="112" t="s">
        <v>198</v>
      </c>
      <c r="B29" s="111">
        <v>57.119038426398454</v>
      </c>
      <c r="C29" s="111">
        <v>149.36586782838455</v>
      </c>
      <c r="D29" s="85"/>
      <c r="E29" s="7"/>
      <c r="G29" s="87"/>
      <c r="H29" s="88"/>
    </row>
    <row r="30" spans="1:8" ht="15" x14ac:dyDescent="0.25">
      <c r="A30" s="112" t="s">
        <v>30</v>
      </c>
      <c r="B30" s="111">
        <v>74.453079995654917</v>
      </c>
      <c r="C30" s="111">
        <v>154</v>
      </c>
      <c r="D30" s="85"/>
      <c r="E30" s="7"/>
      <c r="G30" s="87"/>
      <c r="H30" s="88"/>
    </row>
    <row r="31" spans="1:8" ht="15" x14ac:dyDescent="0.25">
      <c r="A31" s="112" t="s">
        <v>82</v>
      </c>
      <c r="B31" s="111">
        <v>66.567772611078084</v>
      </c>
      <c r="C31" s="111">
        <v>160</v>
      </c>
      <c r="D31" s="85"/>
      <c r="G31" s="87"/>
      <c r="H31" s="88"/>
    </row>
    <row r="32" spans="1:8" ht="15" x14ac:dyDescent="0.25">
      <c r="A32" s="112" t="s">
        <v>203</v>
      </c>
      <c r="B32" s="111">
        <v>53.021505518433166</v>
      </c>
      <c r="C32" s="111">
        <v>161.95720129151425</v>
      </c>
      <c r="D32" s="85"/>
      <c r="G32" s="87"/>
      <c r="H32" s="88"/>
    </row>
    <row r="33" spans="1:6" x14ac:dyDescent="0.2">
      <c r="A33" s="267" t="s">
        <v>235</v>
      </c>
      <c r="B33" s="267"/>
    </row>
    <row r="34" spans="1:6" x14ac:dyDescent="0.2">
      <c r="A34" s="267" t="s">
        <v>236</v>
      </c>
      <c r="B34" s="267"/>
      <c r="C34" s="267"/>
      <c r="D34" s="267"/>
      <c r="E34" s="267"/>
      <c r="F34" s="267"/>
    </row>
  </sheetData>
  <sortState ref="A5:C33">
    <sortCondition ref="C5"/>
  </sortState>
  <mergeCells count="2">
    <mergeCell ref="A33:B33"/>
    <mergeCell ref="A34:F34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25"/>
  <sheetViews>
    <sheetView workbookViewId="0">
      <selection activeCell="E26" sqref="E26"/>
    </sheetView>
  </sheetViews>
  <sheetFormatPr defaultRowHeight="12.75" x14ac:dyDescent="0.2"/>
  <cols>
    <col min="1" max="1" width="12.6640625" style="23" customWidth="1"/>
    <col min="2" max="2" width="12.6640625" style="23" bestFit="1" customWidth="1"/>
    <col min="3" max="3" width="16.6640625" style="23" bestFit="1" customWidth="1"/>
    <col min="4" max="4" width="9.83203125" style="23" customWidth="1"/>
    <col min="5" max="5" width="13.1640625" style="23" customWidth="1"/>
    <col min="6" max="6" width="14.83203125" style="23" customWidth="1"/>
    <col min="7" max="7" width="16.1640625" style="23" customWidth="1"/>
    <col min="8" max="8" width="15" style="23" customWidth="1"/>
    <col min="9" max="9" width="16.83203125" style="23" customWidth="1"/>
    <col min="10" max="10" width="11.6640625" style="23" customWidth="1"/>
    <col min="11" max="256" width="9.33203125" style="23"/>
    <col min="257" max="257" width="12.6640625" style="23" customWidth="1"/>
    <col min="258" max="258" width="12.6640625" style="23" bestFit="1" customWidth="1"/>
    <col min="259" max="259" width="16.6640625" style="23" bestFit="1" customWidth="1"/>
    <col min="260" max="260" width="9.83203125" style="23" customWidth="1"/>
    <col min="261" max="261" width="13.1640625" style="23" customWidth="1"/>
    <col min="262" max="262" width="14.83203125" style="23" customWidth="1"/>
    <col min="263" max="263" width="16.1640625" style="23" customWidth="1"/>
    <col min="264" max="264" width="15" style="23" customWidth="1"/>
    <col min="265" max="265" width="16.83203125" style="23" customWidth="1"/>
    <col min="266" max="266" width="11.6640625" style="23" customWidth="1"/>
    <col min="267" max="512" width="9.33203125" style="23"/>
    <col min="513" max="513" width="12.6640625" style="23" customWidth="1"/>
    <col min="514" max="514" width="12.6640625" style="23" bestFit="1" customWidth="1"/>
    <col min="515" max="515" width="16.6640625" style="23" bestFit="1" customWidth="1"/>
    <col min="516" max="516" width="9.83203125" style="23" customWidth="1"/>
    <col min="517" max="517" width="13.1640625" style="23" customWidth="1"/>
    <col min="518" max="518" width="14.83203125" style="23" customWidth="1"/>
    <col min="519" max="519" width="16.1640625" style="23" customWidth="1"/>
    <col min="520" max="520" width="15" style="23" customWidth="1"/>
    <col min="521" max="521" width="16.83203125" style="23" customWidth="1"/>
    <col min="522" max="522" width="11.6640625" style="23" customWidth="1"/>
    <col min="523" max="768" width="9.33203125" style="23"/>
    <col min="769" max="769" width="12.6640625" style="23" customWidth="1"/>
    <col min="770" max="770" width="12.6640625" style="23" bestFit="1" customWidth="1"/>
    <col min="771" max="771" width="16.6640625" style="23" bestFit="1" customWidth="1"/>
    <col min="772" max="772" width="9.83203125" style="23" customWidth="1"/>
    <col min="773" max="773" width="13.1640625" style="23" customWidth="1"/>
    <col min="774" max="774" width="14.83203125" style="23" customWidth="1"/>
    <col min="775" max="775" width="16.1640625" style="23" customWidth="1"/>
    <col min="776" max="776" width="15" style="23" customWidth="1"/>
    <col min="777" max="777" width="16.83203125" style="23" customWidth="1"/>
    <col min="778" max="778" width="11.6640625" style="23" customWidth="1"/>
    <col min="779" max="1024" width="9.33203125" style="23"/>
    <col min="1025" max="1025" width="12.6640625" style="23" customWidth="1"/>
    <col min="1026" max="1026" width="12.6640625" style="23" bestFit="1" customWidth="1"/>
    <col min="1027" max="1027" width="16.6640625" style="23" bestFit="1" customWidth="1"/>
    <col min="1028" max="1028" width="9.83203125" style="23" customWidth="1"/>
    <col min="1029" max="1029" width="13.1640625" style="23" customWidth="1"/>
    <col min="1030" max="1030" width="14.83203125" style="23" customWidth="1"/>
    <col min="1031" max="1031" width="16.1640625" style="23" customWidth="1"/>
    <col min="1032" max="1032" width="15" style="23" customWidth="1"/>
    <col min="1033" max="1033" width="16.83203125" style="23" customWidth="1"/>
    <col min="1034" max="1034" width="11.6640625" style="23" customWidth="1"/>
    <col min="1035" max="1280" width="9.33203125" style="23"/>
    <col min="1281" max="1281" width="12.6640625" style="23" customWidth="1"/>
    <col min="1282" max="1282" width="12.6640625" style="23" bestFit="1" customWidth="1"/>
    <col min="1283" max="1283" width="16.6640625" style="23" bestFit="1" customWidth="1"/>
    <col min="1284" max="1284" width="9.83203125" style="23" customWidth="1"/>
    <col min="1285" max="1285" width="13.1640625" style="23" customWidth="1"/>
    <col min="1286" max="1286" width="14.83203125" style="23" customWidth="1"/>
    <col min="1287" max="1287" width="16.1640625" style="23" customWidth="1"/>
    <col min="1288" max="1288" width="15" style="23" customWidth="1"/>
    <col min="1289" max="1289" width="16.83203125" style="23" customWidth="1"/>
    <col min="1290" max="1290" width="11.6640625" style="23" customWidth="1"/>
    <col min="1291" max="1536" width="9.33203125" style="23"/>
    <col min="1537" max="1537" width="12.6640625" style="23" customWidth="1"/>
    <col min="1538" max="1538" width="12.6640625" style="23" bestFit="1" customWidth="1"/>
    <col min="1539" max="1539" width="16.6640625" style="23" bestFit="1" customWidth="1"/>
    <col min="1540" max="1540" width="9.83203125" style="23" customWidth="1"/>
    <col min="1541" max="1541" width="13.1640625" style="23" customWidth="1"/>
    <col min="1542" max="1542" width="14.83203125" style="23" customWidth="1"/>
    <col min="1543" max="1543" width="16.1640625" style="23" customWidth="1"/>
    <col min="1544" max="1544" width="15" style="23" customWidth="1"/>
    <col min="1545" max="1545" width="16.83203125" style="23" customWidth="1"/>
    <col min="1546" max="1546" width="11.6640625" style="23" customWidth="1"/>
    <col min="1547" max="1792" width="9.33203125" style="23"/>
    <col min="1793" max="1793" width="12.6640625" style="23" customWidth="1"/>
    <col min="1794" max="1794" width="12.6640625" style="23" bestFit="1" customWidth="1"/>
    <col min="1795" max="1795" width="16.6640625" style="23" bestFit="1" customWidth="1"/>
    <col min="1796" max="1796" width="9.83203125" style="23" customWidth="1"/>
    <col min="1797" max="1797" width="13.1640625" style="23" customWidth="1"/>
    <col min="1798" max="1798" width="14.83203125" style="23" customWidth="1"/>
    <col min="1799" max="1799" width="16.1640625" style="23" customWidth="1"/>
    <col min="1800" max="1800" width="15" style="23" customWidth="1"/>
    <col min="1801" max="1801" width="16.83203125" style="23" customWidth="1"/>
    <col min="1802" max="1802" width="11.6640625" style="23" customWidth="1"/>
    <col min="1803" max="2048" width="9.33203125" style="23"/>
    <col min="2049" max="2049" width="12.6640625" style="23" customWidth="1"/>
    <col min="2050" max="2050" width="12.6640625" style="23" bestFit="1" customWidth="1"/>
    <col min="2051" max="2051" width="16.6640625" style="23" bestFit="1" customWidth="1"/>
    <col min="2052" max="2052" width="9.83203125" style="23" customWidth="1"/>
    <col min="2053" max="2053" width="13.1640625" style="23" customWidth="1"/>
    <col min="2054" max="2054" width="14.83203125" style="23" customWidth="1"/>
    <col min="2055" max="2055" width="16.1640625" style="23" customWidth="1"/>
    <col min="2056" max="2056" width="15" style="23" customWidth="1"/>
    <col min="2057" max="2057" width="16.83203125" style="23" customWidth="1"/>
    <col min="2058" max="2058" width="11.6640625" style="23" customWidth="1"/>
    <col min="2059" max="2304" width="9.33203125" style="23"/>
    <col min="2305" max="2305" width="12.6640625" style="23" customWidth="1"/>
    <col min="2306" max="2306" width="12.6640625" style="23" bestFit="1" customWidth="1"/>
    <col min="2307" max="2307" width="16.6640625" style="23" bestFit="1" customWidth="1"/>
    <col min="2308" max="2308" width="9.83203125" style="23" customWidth="1"/>
    <col min="2309" max="2309" width="13.1640625" style="23" customWidth="1"/>
    <col min="2310" max="2310" width="14.83203125" style="23" customWidth="1"/>
    <col min="2311" max="2311" width="16.1640625" style="23" customWidth="1"/>
    <col min="2312" max="2312" width="15" style="23" customWidth="1"/>
    <col min="2313" max="2313" width="16.83203125" style="23" customWidth="1"/>
    <col min="2314" max="2314" width="11.6640625" style="23" customWidth="1"/>
    <col min="2315" max="2560" width="9.33203125" style="23"/>
    <col min="2561" max="2561" width="12.6640625" style="23" customWidth="1"/>
    <col min="2562" max="2562" width="12.6640625" style="23" bestFit="1" customWidth="1"/>
    <col min="2563" max="2563" width="16.6640625" style="23" bestFit="1" customWidth="1"/>
    <col min="2564" max="2564" width="9.83203125" style="23" customWidth="1"/>
    <col min="2565" max="2565" width="13.1640625" style="23" customWidth="1"/>
    <col min="2566" max="2566" width="14.83203125" style="23" customWidth="1"/>
    <col min="2567" max="2567" width="16.1640625" style="23" customWidth="1"/>
    <col min="2568" max="2568" width="15" style="23" customWidth="1"/>
    <col min="2569" max="2569" width="16.83203125" style="23" customWidth="1"/>
    <col min="2570" max="2570" width="11.6640625" style="23" customWidth="1"/>
    <col min="2571" max="2816" width="9.33203125" style="23"/>
    <col min="2817" max="2817" width="12.6640625" style="23" customWidth="1"/>
    <col min="2818" max="2818" width="12.6640625" style="23" bestFit="1" customWidth="1"/>
    <col min="2819" max="2819" width="16.6640625" style="23" bestFit="1" customWidth="1"/>
    <col min="2820" max="2820" width="9.83203125" style="23" customWidth="1"/>
    <col min="2821" max="2821" width="13.1640625" style="23" customWidth="1"/>
    <col min="2822" max="2822" width="14.83203125" style="23" customWidth="1"/>
    <col min="2823" max="2823" width="16.1640625" style="23" customWidth="1"/>
    <col min="2824" max="2824" width="15" style="23" customWidth="1"/>
    <col min="2825" max="2825" width="16.83203125" style="23" customWidth="1"/>
    <col min="2826" max="2826" width="11.6640625" style="23" customWidth="1"/>
    <col min="2827" max="3072" width="9.33203125" style="23"/>
    <col min="3073" max="3073" width="12.6640625" style="23" customWidth="1"/>
    <col min="3074" max="3074" width="12.6640625" style="23" bestFit="1" customWidth="1"/>
    <col min="3075" max="3075" width="16.6640625" style="23" bestFit="1" customWidth="1"/>
    <col min="3076" max="3076" width="9.83203125" style="23" customWidth="1"/>
    <col min="3077" max="3077" width="13.1640625" style="23" customWidth="1"/>
    <col min="3078" max="3078" width="14.83203125" style="23" customWidth="1"/>
    <col min="3079" max="3079" width="16.1640625" style="23" customWidth="1"/>
    <col min="3080" max="3080" width="15" style="23" customWidth="1"/>
    <col min="3081" max="3081" width="16.83203125" style="23" customWidth="1"/>
    <col min="3082" max="3082" width="11.6640625" style="23" customWidth="1"/>
    <col min="3083" max="3328" width="9.33203125" style="23"/>
    <col min="3329" max="3329" width="12.6640625" style="23" customWidth="1"/>
    <col min="3330" max="3330" width="12.6640625" style="23" bestFit="1" customWidth="1"/>
    <col min="3331" max="3331" width="16.6640625" style="23" bestFit="1" customWidth="1"/>
    <col min="3332" max="3332" width="9.83203125" style="23" customWidth="1"/>
    <col min="3333" max="3333" width="13.1640625" style="23" customWidth="1"/>
    <col min="3334" max="3334" width="14.83203125" style="23" customWidth="1"/>
    <col min="3335" max="3335" width="16.1640625" style="23" customWidth="1"/>
    <col min="3336" max="3336" width="15" style="23" customWidth="1"/>
    <col min="3337" max="3337" width="16.83203125" style="23" customWidth="1"/>
    <col min="3338" max="3338" width="11.6640625" style="23" customWidth="1"/>
    <col min="3339" max="3584" width="9.33203125" style="23"/>
    <col min="3585" max="3585" width="12.6640625" style="23" customWidth="1"/>
    <col min="3586" max="3586" width="12.6640625" style="23" bestFit="1" customWidth="1"/>
    <col min="3587" max="3587" width="16.6640625" style="23" bestFit="1" customWidth="1"/>
    <col min="3588" max="3588" width="9.83203125" style="23" customWidth="1"/>
    <col min="3589" max="3589" width="13.1640625" style="23" customWidth="1"/>
    <col min="3590" max="3590" width="14.83203125" style="23" customWidth="1"/>
    <col min="3591" max="3591" width="16.1640625" style="23" customWidth="1"/>
    <col min="3592" max="3592" width="15" style="23" customWidth="1"/>
    <col min="3593" max="3593" width="16.83203125" style="23" customWidth="1"/>
    <col min="3594" max="3594" width="11.6640625" style="23" customWidth="1"/>
    <col min="3595" max="3840" width="9.33203125" style="23"/>
    <col min="3841" max="3841" width="12.6640625" style="23" customWidth="1"/>
    <col min="3842" max="3842" width="12.6640625" style="23" bestFit="1" customWidth="1"/>
    <col min="3843" max="3843" width="16.6640625" style="23" bestFit="1" customWidth="1"/>
    <col min="3844" max="3844" width="9.83203125" style="23" customWidth="1"/>
    <col min="3845" max="3845" width="13.1640625" style="23" customWidth="1"/>
    <col min="3846" max="3846" width="14.83203125" style="23" customWidth="1"/>
    <col min="3847" max="3847" width="16.1640625" style="23" customWidth="1"/>
    <col min="3848" max="3848" width="15" style="23" customWidth="1"/>
    <col min="3849" max="3849" width="16.83203125" style="23" customWidth="1"/>
    <col min="3850" max="3850" width="11.6640625" style="23" customWidth="1"/>
    <col min="3851" max="4096" width="9.33203125" style="23"/>
    <col min="4097" max="4097" width="12.6640625" style="23" customWidth="1"/>
    <col min="4098" max="4098" width="12.6640625" style="23" bestFit="1" customWidth="1"/>
    <col min="4099" max="4099" width="16.6640625" style="23" bestFit="1" customWidth="1"/>
    <col min="4100" max="4100" width="9.83203125" style="23" customWidth="1"/>
    <col min="4101" max="4101" width="13.1640625" style="23" customWidth="1"/>
    <col min="4102" max="4102" width="14.83203125" style="23" customWidth="1"/>
    <col min="4103" max="4103" width="16.1640625" style="23" customWidth="1"/>
    <col min="4104" max="4104" width="15" style="23" customWidth="1"/>
    <col min="4105" max="4105" width="16.83203125" style="23" customWidth="1"/>
    <col min="4106" max="4106" width="11.6640625" style="23" customWidth="1"/>
    <col min="4107" max="4352" width="9.33203125" style="23"/>
    <col min="4353" max="4353" width="12.6640625" style="23" customWidth="1"/>
    <col min="4354" max="4354" width="12.6640625" style="23" bestFit="1" customWidth="1"/>
    <col min="4355" max="4355" width="16.6640625" style="23" bestFit="1" customWidth="1"/>
    <col min="4356" max="4356" width="9.83203125" style="23" customWidth="1"/>
    <col min="4357" max="4357" width="13.1640625" style="23" customWidth="1"/>
    <col min="4358" max="4358" width="14.83203125" style="23" customWidth="1"/>
    <col min="4359" max="4359" width="16.1640625" style="23" customWidth="1"/>
    <col min="4360" max="4360" width="15" style="23" customWidth="1"/>
    <col min="4361" max="4361" width="16.83203125" style="23" customWidth="1"/>
    <col min="4362" max="4362" width="11.6640625" style="23" customWidth="1"/>
    <col min="4363" max="4608" width="9.33203125" style="23"/>
    <col min="4609" max="4609" width="12.6640625" style="23" customWidth="1"/>
    <col min="4610" max="4610" width="12.6640625" style="23" bestFit="1" customWidth="1"/>
    <col min="4611" max="4611" width="16.6640625" style="23" bestFit="1" customWidth="1"/>
    <col min="4612" max="4612" width="9.83203125" style="23" customWidth="1"/>
    <col min="4613" max="4613" width="13.1640625" style="23" customWidth="1"/>
    <col min="4614" max="4614" width="14.83203125" style="23" customWidth="1"/>
    <col min="4615" max="4615" width="16.1640625" style="23" customWidth="1"/>
    <col min="4616" max="4616" width="15" style="23" customWidth="1"/>
    <col min="4617" max="4617" width="16.83203125" style="23" customWidth="1"/>
    <col min="4618" max="4618" width="11.6640625" style="23" customWidth="1"/>
    <col min="4619" max="4864" width="9.33203125" style="23"/>
    <col min="4865" max="4865" width="12.6640625" style="23" customWidth="1"/>
    <col min="4866" max="4866" width="12.6640625" style="23" bestFit="1" customWidth="1"/>
    <col min="4867" max="4867" width="16.6640625" style="23" bestFit="1" customWidth="1"/>
    <col min="4868" max="4868" width="9.83203125" style="23" customWidth="1"/>
    <col min="4869" max="4869" width="13.1640625" style="23" customWidth="1"/>
    <col min="4870" max="4870" width="14.83203125" style="23" customWidth="1"/>
    <col min="4871" max="4871" width="16.1640625" style="23" customWidth="1"/>
    <col min="4872" max="4872" width="15" style="23" customWidth="1"/>
    <col min="4873" max="4873" width="16.83203125" style="23" customWidth="1"/>
    <col min="4874" max="4874" width="11.6640625" style="23" customWidth="1"/>
    <col min="4875" max="5120" width="9.33203125" style="23"/>
    <col min="5121" max="5121" width="12.6640625" style="23" customWidth="1"/>
    <col min="5122" max="5122" width="12.6640625" style="23" bestFit="1" customWidth="1"/>
    <col min="5123" max="5123" width="16.6640625" style="23" bestFit="1" customWidth="1"/>
    <col min="5124" max="5124" width="9.83203125" style="23" customWidth="1"/>
    <col min="5125" max="5125" width="13.1640625" style="23" customWidth="1"/>
    <col min="5126" max="5126" width="14.83203125" style="23" customWidth="1"/>
    <col min="5127" max="5127" width="16.1640625" style="23" customWidth="1"/>
    <col min="5128" max="5128" width="15" style="23" customWidth="1"/>
    <col min="5129" max="5129" width="16.83203125" style="23" customWidth="1"/>
    <col min="5130" max="5130" width="11.6640625" style="23" customWidth="1"/>
    <col min="5131" max="5376" width="9.33203125" style="23"/>
    <col min="5377" max="5377" width="12.6640625" style="23" customWidth="1"/>
    <col min="5378" max="5378" width="12.6640625" style="23" bestFit="1" customWidth="1"/>
    <col min="5379" max="5379" width="16.6640625" style="23" bestFit="1" customWidth="1"/>
    <col min="5380" max="5380" width="9.83203125" style="23" customWidth="1"/>
    <col min="5381" max="5381" width="13.1640625" style="23" customWidth="1"/>
    <col min="5382" max="5382" width="14.83203125" style="23" customWidth="1"/>
    <col min="5383" max="5383" width="16.1640625" style="23" customWidth="1"/>
    <col min="5384" max="5384" width="15" style="23" customWidth="1"/>
    <col min="5385" max="5385" width="16.83203125" style="23" customWidth="1"/>
    <col min="5386" max="5386" width="11.6640625" style="23" customWidth="1"/>
    <col min="5387" max="5632" width="9.33203125" style="23"/>
    <col min="5633" max="5633" width="12.6640625" style="23" customWidth="1"/>
    <col min="5634" max="5634" width="12.6640625" style="23" bestFit="1" customWidth="1"/>
    <col min="5635" max="5635" width="16.6640625" style="23" bestFit="1" customWidth="1"/>
    <col min="5636" max="5636" width="9.83203125" style="23" customWidth="1"/>
    <col min="5637" max="5637" width="13.1640625" style="23" customWidth="1"/>
    <col min="5638" max="5638" width="14.83203125" style="23" customWidth="1"/>
    <col min="5639" max="5639" width="16.1640625" style="23" customWidth="1"/>
    <col min="5640" max="5640" width="15" style="23" customWidth="1"/>
    <col min="5641" max="5641" width="16.83203125" style="23" customWidth="1"/>
    <col min="5642" max="5642" width="11.6640625" style="23" customWidth="1"/>
    <col min="5643" max="5888" width="9.33203125" style="23"/>
    <col min="5889" max="5889" width="12.6640625" style="23" customWidth="1"/>
    <col min="5890" max="5890" width="12.6640625" style="23" bestFit="1" customWidth="1"/>
    <col min="5891" max="5891" width="16.6640625" style="23" bestFit="1" customWidth="1"/>
    <col min="5892" max="5892" width="9.83203125" style="23" customWidth="1"/>
    <col min="5893" max="5893" width="13.1640625" style="23" customWidth="1"/>
    <col min="5894" max="5894" width="14.83203125" style="23" customWidth="1"/>
    <col min="5895" max="5895" width="16.1640625" style="23" customWidth="1"/>
    <col min="5896" max="5896" width="15" style="23" customWidth="1"/>
    <col min="5897" max="5897" width="16.83203125" style="23" customWidth="1"/>
    <col min="5898" max="5898" width="11.6640625" style="23" customWidth="1"/>
    <col min="5899" max="6144" width="9.33203125" style="23"/>
    <col min="6145" max="6145" width="12.6640625" style="23" customWidth="1"/>
    <col min="6146" max="6146" width="12.6640625" style="23" bestFit="1" customWidth="1"/>
    <col min="6147" max="6147" width="16.6640625" style="23" bestFit="1" customWidth="1"/>
    <col min="6148" max="6148" width="9.83203125" style="23" customWidth="1"/>
    <col min="6149" max="6149" width="13.1640625" style="23" customWidth="1"/>
    <col min="6150" max="6150" width="14.83203125" style="23" customWidth="1"/>
    <col min="6151" max="6151" width="16.1640625" style="23" customWidth="1"/>
    <col min="6152" max="6152" width="15" style="23" customWidth="1"/>
    <col min="6153" max="6153" width="16.83203125" style="23" customWidth="1"/>
    <col min="6154" max="6154" width="11.6640625" style="23" customWidth="1"/>
    <col min="6155" max="6400" width="9.33203125" style="23"/>
    <col min="6401" max="6401" width="12.6640625" style="23" customWidth="1"/>
    <col min="6402" max="6402" width="12.6640625" style="23" bestFit="1" customWidth="1"/>
    <col min="6403" max="6403" width="16.6640625" style="23" bestFit="1" customWidth="1"/>
    <col min="6404" max="6404" width="9.83203125" style="23" customWidth="1"/>
    <col min="6405" max="6405" width="13.1640625" style="23" customWidth="1"/>
    <col min="6406" max="6406" width="14.83203125" style="23" customWidth="1"/>
    <col min="6407" max="6407" width="16.1640625" style="23" customWidth="1"/>
    <col min="6408" max="6408" width="15" style="23" customWidth="1"/>
    <col min="6409" max="6409" width="16.83203125" style="23" customWidth="1"/>
    <col min="6410" max="6410" width="11.6640625" style="23" customWidth="1"/>
    <col min="6411" max="6656" width="9.33203125" style="23"/>
    <col min="6657" max="6657" width="12.6640625" style="23" customWidth="1"/>
    <col min="6658" max="6658" width="12.6640625" style="23" bestFit="1" customWidth="1"/>
    <col min="6659" max="6659" width="16.6640625" style="23" bestFit="1" customWidth="1"/>
    <col min="6660" max="6660" width="9.83203125" style="23" customWidth="1"/>
    <col min="6661" max="6661" width="13.1640625" style="23" customWidth="1"/>
    <col min="6662" max="6662" width="14.83203125" style="23" customWidth="1"/>
    <col min="6663" max="6663" width="16.1640625" style="23" customWidth="1"/>
    <col min="6664" max="6664" width="15" style="23" customWidth="1"/>
    <col min="6665" max="6665" width="16.83203125" style="23" customWidth="1"/>
    <col min="6666" max="6666" width="11.6640625" style="23" customWidth="1"/>
    <col min="6667" max="6912" width="9.33203125" style="23"/>
    <col min="6913" max="6913" width="12.6640625" style="23" customWidth="1"/>
    <col min="6914" max="6914" width="12.6640625" style="23" bestFit="1" customWidth="1"/>
    <col min="6915" max="6915" width="16.6640625" style="23" bestFit="1" customWidth="1"/>
    <col min="6916" max="6916" width="9.83203125" style="23" customWidth="1"/>
    <col min="6917" max="6917" width="13.1640625" style="23" customWidth="1"/>
    <col min="6918" max="6918" width="14.83203125" style="23" customWidth="1"/>
    <col min="6919" max="6919" width="16.1640625" style="23" customWidth="1"/>
    <col min="6920" max="6920" width="15" style="23" customWidth="1"/>
    <col min="6921" max="6921" width="16.83203125" style="23" customWidth="1"/>
    <col min="6922" max="6922" width="11.6640625" style="23" customWidth="1"/>
    <col min="6923" max="7168" width="9.33203125" style="23"/>
    <col min="7169" max="7169" width="12.6640625" style="23" customWidth="1"/>
    <col min="7170" max="7170" width="12.6640625" style="23" bestFit="1" customWidth="1"/>
    <col min="7171" max="7171" width="16.6640625" style="23" bestFit="1" customWidth="1"/>
    <col min="7172" max="7172" width="9.83203125" style="23" customWidth="1"/>
    <col min="7173" max="7173" width="13.1640625" style="23" customWidth="1"/>
    <col min="7174" max="7174" width="14.83203125" style="23" customWidth="1"/>
    <col min="7175" max="7175" width="16.1640625" style="23" customWidth="1"/>
    <col min="7176" max="7176" width="15" style="23" customWidth="1"/>
    <col min="7177" max="7177" width="16.83203125" style="23" customWidth="1"/>
    <col min="7178" max="7178" width="11.6640625" style="23" customWidth="1"/>
    <col min="7179" max="7424" width="9.33203125" style="23"/>
    <col min="7425" max="7425" width="12.6640625" style="23" customWidth="1"/>
    <col min="7426" max="7426" width="12.6640625" style="23" bestFit="1" customWidth="1"/>
    <col min="7427" max="7427" width="16.6640625" style="23" bestFit="1" customWidth="1"/>
    <col min="7428" max="7428" width="9.83203125" style="23" customWidth="1"/>
    <col min="7429" max="7429" width="13.1640625" style="23" customWidth="1"/>
    <col min="7430" max="7430" width="14.83203125" style="23" customWidth="1"/>
    <col min="7431" max="7431" width="16.1640625" style="23" customWidth="1"/>
    <col min="7432" max="7432" width="15" style="23" customWidth="1"/>
    <col min="7433" max="7433" width="16.83203125" style="23" customWidth="1"/>
    <col min="7434" max="7434" width="11.6640625" style="23" customWidth="1"/>
    <col min="7435" max="7680" width="9.33203125" style="23"/>
    <col min="7681" max="7681" width="12.6640625" style="23" customWidth="1"/>
    <col min="7682" max="7682" width="12.6640625" style="23" bestFit="1" customWidth="1"/>
    <col min="7683" max="7683" width="16.6640625" style="23" bestFit="1" customWidth="1"/>
    <col min="7684" max="7684" width="9.83203125" style="23" customWidth="1"/>
    <col min="7685" max="7685" width="13.1640625" style="23" customWidth="1"/>
    <col min="7686" max="7686" width="14.83203125" style="23" customWidth="1"/>
    <col min="7687" max="7687" width="16.1640625" style="23" customWidth="1"/>
    <col min="7688" max="7688" width="15" style="23" customWidth="1"/>
    <col min="7689" max="7689" width="16.83203125" style="23" customWidth="1"/>
    <col min="7690" max="7690" width="11.6640625" style="23" customWidth="1"/>
    <col min="7691" max="7936" width="9.33203125" style="23"/>
    <col min="7937" max="7937" width="12.6640625" style="23" customWidth="1"/>
    <col min="7938" max="7938" width="12.6640625" style="23" bestFit="1" customWidth="1"/>
    <col min="7939" max="7939" width="16.6640625" style="23" bestFit="1" customWidth="1"/>
    <col min="7940" max="7940" width="9.83203125" style="23" customWidth="1"/>
    <col min="7941" max="7941" width="13.1640625" style="23" customWidth="1"/>
    <col min="7942" max="7942" width="14.83203125" style="23" customWidth="1"/>
    <col min="7943" max="7943" width="16.1640625" style="23" customWidth="1"/>
    <col min="7944" max="7944" width="15" style="23" customWidth="1"/>
    <col min="7945" max="7945" width="16.83203125" style="23" customWidth="1"/>
    <col min="7946" max="7946" width="11.6640625" style="23" customWidth="1"/>
    <col min="7947" max="8192" width="9.33203125" style="23"/>
    <col min="8193" max="8193" width="12.6640625" style="23" customWidth="1"/>
    <col min="8194" max="8194" width="12.6640625" style="23" bestFit="1" customWidth="1"/>
    <col min="8195" max="8195" width="16.6640625" style="23" bestFit="1" customWidth="1"/>
    <col min="8196" max="8196" width="9.83203125" style="23" customWidth="1"/>
    <col min="8197" max="8197" width="13.1640625" style="23" customWidth="1"/>
    <col min="8198" max="8198" width="14.83203125" style="23" customWidth="1"/>
    <col min="8199" max="8199" width="16.1640625" style="23" customWidth="1"/>
    <col min="8200" max="8200" width="15" style="23" customWidth="1"/>
    <col min="8201" max="8201" width="16.83203125" style="23" customWidth="1"/>
    <col min="8202" max="8202" width="11.6640625" style="23" customWidth="1"/>
    <col min="8203" max="8448" width="9.33203125" style="23"/>
    <col min="8449" max="8449" width="12.6640625" style="23" customWidth="1"/>
    <col min="8450" max="8450" width="12.6640625" style="23" bestFit="1" customWidth="1"/>
    <col min="8451" max="8451" width="16.6640625" style="23" bestFit="1" customWidth="1"/>
    <col min="8452" max="8452" width="9.83203125" style="23" customWidth="1"/>
    <col min="8453" max="8453" width="13.1640625" style="23" customWidth="1"/>
    <col min="8454" max="8454" width="14.83203125" style="23" customWidth="1"/>
    <col min="8455" max="8455" width="16.1640625" style="23" customWidth="1"/>
    <col min="8456" max="8456" width="15" style="23" customWidth="1"/>
    <col min="8457" max="8457" width="16.83203125" style="23" customWidth="1"/>
    <col min="8458" max="8458" width="11.6640625" style="23" customWidth="1"/>
    <col min="8459" max="8704" width="9.33203125" style="23"/>
    <col min="8705" max="8705" width="12.6640625" style="23" customWidth="1"/>
    <col min="8706" max="8706" width="12.6640625" style="23" bestFit="1" customWidth="1"/>
    <col min="8707" max="8707" width="16.6640625" style="23" bestFit="1" customWidth="1"/>
    <col min="8708" max="8708" width="9.83203125" style="23" customWidth="1"/>
    <col min="8709" max="8709" width="13.1640625" style="23" customWidth="1"/>
    <col min="8710" max="8710" width="14.83203125" style="23" customWidth="1"/>
    <col min="8711" max="8711" width="16.1640625" style="23" customWidth="1"/>
    <col min="8712" max="8712" width="15" style="23" customWidth="1"/>
    <col min="8713" max="8713" width="16.83203125" style="23" customWidth="1"/>
    <col min="8714" max="8714" width="11.6640625" style="23" customWidth="1"/>
    <col min="8715" max="8960" width="9.33203125" style="23"/>
    <col min="8961" max="8961" width="12.6640625" style="23" customWidth="1"/>
    <col min="8962" max="8962" width="12.6640625" style="23" bestFit="1" customWidth="1"/>
    <col min="8963" max="8963" width="16.6640625" style="23" bestFit="1" customWidth="1"/>
    <col min="8964" max="8964" width="9.83203125" style="23" customWidth="1"/>
    <col min="8965" max="8965" width="13.1640625" style="23" customWidth="1"/>
    <col min="8966" max="8966" width="14.83203125" style="23" customWidth="1"/>
    <col min="8967" max="8967" width="16.1640625" style="23" customWidth="1"/>
    <col min="8968" max="8968" width="15" style="23" customWidth="1"/>
    <col min="8969" max="8969" width="16.83203125" style="23" customWidth="1"/>
    <col min="8970" max="8970" width="11.6640625" style="23" customWidth="1"/>
    <col min="8971" max="9216" width="9.33203125" style="23"/>
    <col min="9217" max="9217" width="12.6640625" style="23" customWidth="1"/>
    <col min="9218" max="9218" width="12.6640625" style="23" bestFit="1" customWidth="1"/>
    <col min="9219" max="9219" width="16.6640625" style="23" bestFit="1" customWidth="1"/>
    <col min="9220" max="9220" width="9.83203125" style="23" customWidth="1"/>
    <col min="9221" max="9221" width="13.1640625" style="23" customWidth="1"/>
    <col min="9222" max="9222" width="14.83203125" style="23" customWidth="1"/>
    <col min="9223" max="9223" width="16.1640625" style="23" customWidth="1"/>
    <col min="9224" max="9224" width="15" style="23" customWidth="1"/>
    <col min="9225" max="9225" width="16.83203125" style="23" customWidth="1"/>
    <col min="9226" max="9226" width="11.6640625" style="23" customWidth="1"/>
    <col min="9227" max="9472" width="9.33203125" style="23"/>
    <col min="9473" max="9473" width="12.6640625" style="23" customWidth="1"/>
    <col min="9474" max="9474" width="12.6640625" style="23" bestFit="1" customWidth="1"/>
    <col min="9475" max="9475" width="16.6640625" style="23" bestFit="1" customWidth="1"/>
    <col min="9476" max="9476" width="9.83203125" style="23" customWidth="1"/>
    <col min="9477" max="9477" width="13.1640625" style="23" customWidth="1"/>
    <col min="9478" max="9478" width="14.83203125" style="23" customWidth="1"/>
    <col min="9479" max="9479" width="16.1640625" style="23" customWidth="1"/>
    <col min="9480" max="9480" width="15" style="23" customWidth="1"/>
    <col min="9481" max="9481" width="16.83203125" style="23" customWidth="1"/>
    <col min="9482" max="9482" width="11.6640625" style="23" customWidth="1"/>
    <col min="9483" max="9728" width="9.33203125" style="23"/>
    <col min="9729" max="9729" width="12.6640625" style="23" customWidth="1"/>
    <col min="9730" max="9730" width="12.6640625" style="23" bestFit="1" customWidth="1"/>
    <col min="9731" max="9731" width="16.6640625" style="23" bestFit="1" customWidth="1"/>
    <col min="9732" max="9732" width="9.83203125" style="23" customWidth="1"/>
    <col min="9733" max="9733" width="13.1640625" style="23" customWidth="1"/>
    <col min="9734" max="9734" width="14.83203125" style="23" customWidth="1"/>
    <col min="9735" max="9735" width="16.1640625" style="23" customWidth="1"/>
    <col min="9736" max="9736" width="15" style="23" customWidth="1"/>
    <col min="9737" max="9737" width="16.83203125" style="23" customWidth="1"/>
    <col min="9738" max="9738" width="11.6640625" style="23" customWidth="1"/>
    <col min="9739" max="9984" width="9.33203125" style="23"/>
    <col min="9985" max="9985" width="12.6640625" style="23" customWidth="1"/>
    <col min="9986" max="9986" width="12.6640625" style="23" bestFit="1" customWidth="1"/>
    <col min="9987" max="9987" width="16.6640625" style="23" bestFit="1" customWidth="1"/>
    <col min="9988" max="9988" width="9.83203125" style="23" customWidth="1"/>
    <col min="9989" max="9989" width="13.1640625" style="23" customWidth="1"/>
    <col min="9990" max="9990" width="14.83203125" style="23" customWidth="1"/>
    <col min="9991" max="9991" width="16.1640625" style="23" customWidth="1"/>
    <col min="9992" max="9992" width="15" style="23" customWidth="1"/>
    <col min="9993" max="9993" width="16.83203125" style="23" customWidth="1"/>
    <col min="9994" max="9994" width="11.6640625" style="23" customWidth="1"/>
    <col min="9995" max="10240" width="9.33203125" style="23"/>
    <col min="10241" max="10241" width="12.6640625" style="23" customWidth="1"/>
    <col min="10242" max="10242" width="12.6640625" style="23" bestFit="1" customWidth="1"/>
    <col min="10243" max="10243" width="16.6640625" style="23" bestFit="1" customWidth="1"/>
    <col min="10244" max="10244" width="9.83203125" style="23" customWidth="1"/>
    <col min="10245" max="10245" width="13.1640625" style="23" customWidth="1"/>
    <col min="10246" max="10246" width="14.83203125" style="23" customWidth="1"/>
    <col min="10247" max="10247" width="16.1640625" style="23" customWidth="1"/>
    <col min="10248" max="10248" width="15" style="23" customWidth="1"/>
    <col min="10249" max="10249" width="16.83203125" style="23" customWidth="1"/>
    <col min="10250" max="10250" width="11.6640625" style="23" customWidth="1"/>
    <col min="10251" max="10496" width="9.33203125" style="23"/>
    <col min="10497" max="10497" width="12.6640625" style="23" customWidth="1"/>
    <col min="10498" max="10498" width="12.6640625" style="23" bestFit="1" customWidth="1"/>
    <col min="10499" max="10499" width="16.6640625" style="23" bestFit="1" customWidth="1"/>
    <col min="10500" max="10500" width="9.83203125" style="23" customWidth="1"/>
    <col min="10501" max="10501" width="13.1640625" style="23" customWidth="1"/>
    <col min="10502" max="10502" width="14.83203125" style="23" customWidth="1"/>
    <col min="10503" max="10503" width="16.1640625" style="23" customWidth="1"/>
    <col min="10504" max="10504" width="15" style="23" customWidth="1"/>
    <col min="10505" max="10505" width="16.83203125" style="23" customWidth="1"/>
    <col min="10506" max="10506" width="11.6640625" style="23" customWidth="1"/>
    <col min="10507" max="10752" width="9.33203125" style="23"/>
    <col min="10753" max="10753" width="12.6640625" style="23" customWidth="1"/>
    <col min="10754" max="10754" width="12.6640625" style="23" bestFit="1" customWidth="1"/>
    <col min="10755" max="10755" width="16.6640625" style="23" bestFit="1" customWidth="1"/>
    <col min="10756" max="10756" width="9.83203125" style="23" customWidth="1"/>
    <col min="10757" max="10757" width="13.1640625" style="23" customWidth="1"/>
    <col min="10758" max="10758" width="14.83203125" style="23" customWidth="1"/>
    <col min="10759" max="10759" width="16.1640625" style="23" customWidth="1"/>
    <col min="10760" max="10760" width="15" style="23" customWidth="1"/>
    <col min="10761" max="10761" width="16.83203125" style="23" customWidth="1"/>
    <col min="10762" max="10762" width="11.6640625" style="23" customWidth="1"/>
    <col min="10763" max="11008" width="9.33203125" style="23"/>
    <col min="11009" max="11009" width="12.6640625" style="23" customWidth="1"/>
    <col min="11010" max="11010" width="12.6640625" style="23" bestFit="1" customWidth="1"/>
    <col min="11011" max="11011" width="16.6640625" style="23" bestFit="1" customWidth="1"/>
    <col min="11012" max="11012" width="9.83203125" style="23" customWidth="1"/>
    <col min="11013" max="11013" width="13.1640625" style="23" customWidth="1"/>
    <col min="11014" max="11014" width="14.83203125" style="23" customWidth="1"/>
    <col min="11015" max="11015" width="16.1640625" style="23" customWidth="1"/>
    <col min="11016" max="11016" width="15" style="23" customWidth="1"/>
    <col min="11017" max="11017" width="16.83203125" style="23" customWidth="1"/>
    <col min="11018" max="11018" width="11.6640625" style="23" customWidth="1"/>
    <col min="11019" max="11264" width="9.33203125" style="23"/>
    <col min="11265" max="11265" width="12.6640625" style="23" customWidth="1"/>
    <col min="11266" max="11266" width="12.6640625" style="23" bestFit="1" customWidth="1"/>
    <col min="11267" max="11267" width="16.6640625" style="23" bestFit="1" customWidth="1"/>
    <col min="11268" max="11268" width="9.83203125" style="23" customWidth="1"/>
    <col min="11269" max="11269" width="13.1640625" style="23" customWidth="1"/>
    <col min="11270" max="11270" width="14.83203125" style="23" customWidth="1"/>
    <col min="11271" max="11271" width="16.1640625" style="23" customWidth="1"/>
    <col min="11272" max="11272" width="15" style="23" customWidth="1"/>
    <col min="11273" max="11273" width="16.83203125" style="23" customWidth="1"/>
    <col min="11274" max="11274" width="11.6640625" style="23" customWidth="1"/>
    <col min="11275" max="11520" width="9.33203125" style="23"/>
    <col min="11521" max="11521" width="12.6640625" style="23" customWidth="1"/>
    <col min="11522" max="11522" width="12.6640625" style="23" bestFit="1" customWidth="1"/>
    <col min="11523" max="11523" width="16.6640625" style="23" bestFit="1" customWidth="1"/>
    <col min="11524" max="11524" width="9.83203125" style="23" customWidth="1"/>
    <col min="11525" max="11525" width="13.1640625" style="23" customWidth="1"/>
    <col min="11526" max="11526" width="14.83203125" style="23" customWidth="1"/>
    <col min="11527" max="11527" width="16.1640625" style="23" customWidth="1"/>
    <col min="11528" max="11528" width="15" style="23" customWidth="1"/>
    <col min="11529" max="11529" width="16.83203125" style="23" customWidth="1"/>
    <col min="11530" max="11530" width="11.6640625" style="23" customWidth="1"/>
    <col min="11531" max="11776" width="9.33203125" style="23"/>
    <col min="11777" max="11777" width="12.6640625" style="23" customWidth="1"/>
    <col min="11778" max="11778" width="12.6640625" style="23" bestFit="1" customWidth="1"/>
    <col min="11779" max="11779" width="16.6640625" style="23" bestFit="1" customWidth="1"/>
    <col min="11780" max="11780" width="9.83203125" style="23" customWidth="1"/>
    <col min="11781" max="11781" width="13.1640625" style="23" customWidth="1"/>
    <col min="11782" max="11782" width="14.83203125" style="23" customWidth="1"/>
    <col min="11783" max="11783" width="16.1640625" style="23" customWidth="1"/>
    <col min="11784" max="11784" width="15" style="23" customWidth="1"/>
    <col min="11785" max="11785" width="16.83203125" style="23" customWidth="1"/>
    <col min="11786" max="11786" width="11.6640625" style="23" customWidth="1"/>
    <col min="11787" max="12032" width="9.33203125" style="23"/>
    <col min="12033" max="12033" width="12.6640625" style="23" customWidth="1"/>
    <col min="12034" max="12034" width="12.6640625" style="23" bestFit="1" customWidth="1"/>
    <col min="12035" max="12035" width="16.6640625" style="23" bestFit="1" customWidth="1"/>
    <col min="12036" max="12036" width="9.83203125" style="23" customWidth="1"/>
    <col min="12037" max="12037" width="13.1640625" style="23" customWidth="1"/>
    <col min="12038" max="12038" width="14.83203125" style="23" customWidth="1"/>
    <col min="12039" max="12039" width="16.1640625" style="23" customWidth="1"/>
    <col min="12040" max="12040" width="15" style="23" customWidth="1"/>
    <col min="12041" max="12041" width="16.83203125" style="23" customWidth="1"/>
    <col min="12042" max="12042" width="11.6640625" style="23" customWidth="1"/>
    <col min="12043" max="12288" width="9.33203125" style="23"/>
    <col min="12289" max="12289" width="12.6640625" style="23" customWidth="1"/>
    <col min="12290" max="12290" width="12.6640625" style="23" bestFit="1" customWidth="1"/>
    <col min="12291" max="12291" width="16.6640625" style="23" bestFit="1" customWidth="1"/>
    <col min="12292" max="12292" width="9.83203125" style="23" customWidth="1"/>
    <col min="12293" max="12293" width="13.1640625" style="23" customWidth="1"/>
    <col min="12294" max="12294" width="14.83203125" style="23" customWidth="1"/>
    <col min="12295" max="12295" width="16.1640625" style="23" customWidth="1"/>
    <col min="12296" max="12296" width="15" style="23" customWidth="1"/>
    <col min="12297" max="12297" width="16.83203125" style="23" customWidth="1"/>
    <col min="12298" max="12298" width="11.6640625" style="23" customWidth="1"/>
    <col min="12299" max="12544" width="9.33203125" style="23"/>
    <col min="12545" max="12545" width="12.6640625" style="23" customWidth="1"/>
    <col min="12546" max="12546" width="12.6640625" style="23" bestFit="1" customWidth="1"/>
    <col min="12547" max="12547" width="16.6640625" style="23" bestFit="1" customWidth="1"/>
    <col min="12548" max="12548" width="9.83203125" style="23" customWidth="1"/>
    <col min="12549" max="12549" width="13.1640625" style="23" customWidth="1"/>
    <col min="12550" max="12550" width="14.83203125" style="23" customWidth="1"/>
    <col min="12551" max="12551" width="16.1640625" style="23" customWidth="1"/>
    <col min="12552" max="12552" width="15" style="23" customWidth="1"/>
    <col min="12553" max="12553" width="16.83203125" style="23" customWidth="1"/>
    <col min="12554" max="12554" width="11.6640625" style="23" customWidth="1"/>
    <col min="12555" max="12800" width="9.33203125" style="23"/>
    <col min="12801" max="12801" width="12.6640625" style="23" customWidth="1"/>
    <col min="12802" max="12802" width="12.6640625" style="23" bestFit="1" customWidth="1"/>
    <col min="12803" max="12803" width="16.6640625" style="23" bestFit="1" customWidth="1"/>
    <col min="12804" max="12804" width="9.83203125" style="23" customWidth="1"/>
    <col min="12805" max="12805" width="13.1640625" style="23" customWidth="1"/>
    <col min="12806" max="12806" width="14.83203125" style="23" customWidth="1"/>
    <col min="12807" max="12807" width="16.1640625" style="23" customWidth="1"/>
    <col min="12808" max="12808" width="15" style="23" customWidth="1"/>
    <col min="12809" max="12809" width="16.83203125" style="23" customWidth="1"/>
    <col min="12810" max="12810" width="11.6640625" style="23" customWidth="1"/>
    <col min="12811" max="13056" width="9.33203125" style="23"/>
    <col min="13057" max="13057" width="12.6640625" style="23" customWidth="1"/>
    <col min="13058" max="13058" width="12.6640625" style="23" bestFit="1" customWidth="1"/>
    <col min="13059" max="13059" width="16.6640625" style="23" bestFit="1" customWidth="1"/>
    <col min="13060" max="13060" width="9.83203125" style="23" customWidth="1"/>
    <col min="13061" max="13061" width="13.1640625" style="23" customWidth="1"/>
    <col min="13062" max="13062" width="14.83203125" style="23" customWidth="1"/>
    <col min="13063" max="13063" width="16.1640625" style="23" customWidth="1"/>
    <col min="13064" max="13064" width="15" style="23" customWidth="1"/>
    <col min="13065" max="13065" width="16.83203125" style="23" customWidth="1"/>
    <col min="13066" max="13066" width="11.6640625" style="23" customWidth="1"/>
    <col min="13067" max="13312" width="9.33203125" style="23"/>
    <col min="13313" max="13313" width="12.6640625" style="23" customWidth="1"/>
    <col min="13314" max="13314" width="12.6640625" style="23" bestFit="1" customWidth="1"/>
    <col min="13315" max="13315" width="16.6640625" style="23" bestFit="1" customWidth="1"/>
    <col min="13316" max="13316" width="9.83203125" style="23" customWidth="1"/>
    <col min="13317" max="13317" width="13.1640625" style="23" customWidth="1"/>
    <col min="13318" max="13318" width="14.83203125" style="23" customWidth="1"/>
    <col min="13319" max="13319" width="16.1640625" style="23" customWidth="1"/>
    <col min="13320" max="13320" width="15" style="23" customWidth="1"/>
    <col min="13321" max="13321" width="16.83203125" style="23" customWidth="1"/>
    <col min="13322" max="13322" width="11.6640625" style="23" customWidth="1"/>
    <col min="13323" max="13568" width="9.33203125" style="23"/>
    <col min="13569" max="13569" width="12.6640625" style="23" customWidth="1"/>
    <col min="13570" max="13570" width="12.6640625" style="23" bestFit="1" customWidth="1"/>
    <col min="13571" max="13571" width="16.6640625" style="23" bestFit="1" customWidth="1"/>
    <col min="13572" max="13572" width="9.83203125" style="23" customWidth="1"/>
    <col min="13573" max="13573" width="13.1640625" style="23" customWidth="1"/>
    <col min="13574" max="13574" width="14.83203125" style="23" customWidth="1"/>
    <col min="13575" max="13575" width="16.1640625" style="23" customWidth="1"/>
    <col min="13576" max="13576" width="15" style="23" customWidth="1"/>
    <col min="13577" max="13577" width="16.83203125" style="23" customWidth="1"/>
    <col min="13578" max="13578" width="11.6640625" style="23" customWidth="1"/>
    <col min="13579" max="13824" width="9.33203125" style="23"/>
    <col min="13825" max="13825" width="12.6640625" style="23" customWidth="1"/>
    <col min="13826" max="13826" width="12.6640625" style="23" bestFit="1" customWidth="1"/>
    <col min="13827" max="13827" width="16.6640625" style="23" bestFit="1" customWidth="1"/>
    <col min="13828" max="13828" width="9.83203125" style="23" customWidth="1"/>
    <col min="13829" max="13829" width="13.1640625" style="23" customWidth="1"/>
    <col min="13830" max="13830" width="14.83203125" style="23" customWidth="1"/>
    <col min="13831" max="13831" width="16.1640625" style="23" customWidth="1"/>
    <col min="13832" max="13832" width="15" style="23" customWidth="1"/>
    <col min="13833" max="13833" width="16.83203125" style="23" customWidth="1"/>
    <col min="13834" max="13834" width="11.6640625" style="23" customWidth="1"/>
    <col min="13835" max="14080" width="9.33203125" style="23"/>
    <col min="14081" max="14081" width="12.6640625" style="23" customWidth="1"/>
    <col min="14082" max="14082" width="12.6640625" style="23" bestFit="1" customWidth="1"/>
    <col min="14083" max="14083" width="16.6640625" style="23" bestFit="1" customWidth="1"/>
    <col min="14084" max="14084" width="9.83203125" style="23" customWidth="1"/>
    <col min="14085" max="14085" width="13.1640625" style="23" customWidth="1"/>
    <col min="14086" max="14086" width="14.83203125" style="23" customWidth="1"/>
    <col min="14087" max="14087" width="16.1640625" style="23" customWidth="1"/>
    <col min="14088" max="14088" width="15" style="23" customWidth="1"/>
    <col min="14089" max="14089" width="16.83203125" style="23" customWidth="1"/>
    <col min="14090" max="14090" width="11.6640625" style="23" customWidth="1"/>
    <col min="14091" max="14336" width="9.33203125" style="23"/>
    <col min="14337" max="14337" width="12.6640625" style="23" customWidth="1"/>
    <col min="14338" max="14338" width="12.6640625" style="23" bestFit="1" customWidth="1"/>
    <col min="14339" max="14339" width="16.6640625" style="23" bestFit="1" customWidth="1"/>
    <col min="14340" max="14340" width="9.83203125" style="23" customWidth="1"/>
    <col min="14341" max="14341" width="13.1640625" style="23" customWidth="1"/>
    <col min="14342" max="14342" width="14.83203125" style="23" customWidth="1"/>
    <col min="14343" max="14343" width="16.1640625" style="23" customWidth="1"/>
    <col min="14344" max="14344" width="15" style="23" customWidth="1"/>
    <col min="14345" max="14345" width="16.83203125" style="23" customWidth="1"/>
    <col min="14346" max="14346" width="11.6640625" style="23" customWidth="1"/>
    <col min="14347" max="14592" width="9.33203125" style="23"/>
    <col min="14593" max="14593" width="12.6640625" style="23" customWidth="1"/>
    <col min="14594" max="14594" width="12.6640625" style="23" bestFit="1" customWidth="1"/>
    <col min="14595" max="14595" width="16.6640625" style="23" bestFit="1" customWidth="1"/>
    <col min="14596" max="14596" width="9.83203125" style="23" customWidth="1"/>
    <col min="14597" max="14597" width="13.1640625" style="23" customWidth="1"/>
    <col min="14598" max="14598" width="14.83203125" style="23" customWidth="1"/>
    <col min="14599" max="14599" width="16.1640625" style="23" customWidth="1"/>
    <col min="14600" max="14600" width="15" style="23" customWidth="1"/>
    <col min="14601" max="14601" width="16.83203125" style="23" customWidth="1"/>
    <col min="14602" max="14602" width="11.6640625" style="23" customWidth="1"/>
    <col min="14603" max="14848" width="9.33203125" style="23"/>
    <col min="14849" max="14849" width="12.6640625" style="23" customWidth="1"/>
    <col min="14850" max="14850" width="12.6640625" style="23" bestFit="1" customWidth="1"/>
    <col min="14851" max="14851" width="16.6640625" style="23" bestFit="1" customWidth="1"/>
    <col min="14852" max="14852" width="9.83203125" style="23" customWidth="1"/>
    <col min="14853" max="14853" width="13.1640625" style="23" customWidth="1"/>
    <col min="14854" max="14854" width="14.83203125" style="23" customWidth="1"/>
    <col min="14855" max="14855" width="16.1640625" style="23" customWidth="1"/>
    <col min="14856" max="14856" width="15" style="23" customWidth="1"/>
    <col min="14857" max="14857" width="16.83203125" style="23" customWidth="1"/>
    <col min="14858" max="14858" width="11.6640625" style="23" customWidth="1"/>
    <col min="14859" max="15104" width="9.33203125" style="23"/>
    <col min="15105" max="15105" width="12.6640625" style="23" customWidth="1"/>
    <col min="15106" max="15106" width="12.6640625" style="23" bestFit="1" customWidth="1"/>
    <col min="15107" max="15107" width="16.6640625" style="23" bestFit="1" customWidth="1"/>
    <col min="15108" max="15108" width="9.83203125" style="23" customWidth="1"/>
    <col min="15109" max="15109" width="13.1640625" style="23" customWidth="1"/>
    <col min="15110" max="15110" width="14.83203125" style="23" customWidth="1"/>
    <col min="15111" max="15111" width="16.1640625" style="23" customWidth="1"/>
    <col min="15112" max="15112" width="15" style="23" customWidth="1"/>
    <col min="15113" max="15113" width="16.83203125" style="23" customWidth="1"/>
    <col min="15114" max="15114" width="11.6640625" style="23" customWidth="1"/>
    <col min="15115" max="15360" width="9.33203125" style="23"/>
    <col min="15361" max="15361" width="12.6640625" style="23" customWidth="1"/>
    <col min="15362" max="15362" width="12.6640625" style="23" bestFit="1" customWidth="1"/>
    <col min="15363" max="15363" width="16.6640625" style="23" bestFit="1" customWidth="1"/>
    <col min="15364" max="15364" width="9.83203125" style="23" customWidth="1"/>
    <col min="15365" max="15365" width="13.1640625" style="23" customWidth="1"/>
    <col min="15366" max="15366" width="14.83203125" style="23" customWidth="1"/>
    <col min="15367" max="15367" width="16.1640625" style="23" customWidth="1"/>
    <col min="15368" max="15368" width="15" style="23" customWidth="1"/>
    <col min="15369" max="15369" width="16.83203125" style="23" customWidth="1"/>
    <col min="15370" max="15370" width="11.6640625" style="23" customWidth="1"/>
    <col min="15371" max="15616" width="9.33203125" style="23"/>
    <col min="15617" max="15617" width="12.6640625" style="23" customWidth="1"/>
    <col min="15618" max="15618" width="12.6640625" style="23" bestFit="1" customWidth="1"/>
    <col min="15619" max="15619" width="16.6640625" style="23" bestFit="1" customWidth="1"/>
    <col min="15620" max="15620" width="9.83203125" style="23" customWidth="1"/>
    <col min="15621" max="15621" width="13.1640625" style="23" customWidth="1"/>
    <col min="15622" max="15622" width="14.83203125" style="23" customWidth="1"/>
    <col min="15623" max="15623" width="16.1640625" style="23" customWidth="1"/>
    <col min="15624" max="15624" width="15" style="23" customWidth="1"/>
    <col min="15625" max="15625" width="16.83203125" style="23" customWidth="1"/>
    <col min="15626" max="15626" width="11.6640625" style="23" customWidth="1"/>
    <col min="15627" max="15872" width="9.33203125" style="23"/>
    <col min="15873" max="15873" width="12.6640625" style="23" customWidth="1"/>
    <col min="15874" max="15874" width="12.6640625" style="23" bestFit="1" customWidth="1"/>
    <col min="15875" max="15875" width="16.6640625" style="23" bestFit="1" customWidth="1"/>
    <col min="15876" max="15876" width="9.83203125" style="23" customWidth="1"/>
    <col min="15877" max="15877" width="13.1640625" style="23" customWidth="1"/>
    <col min="15878" max="15878" width="14.83203125" style="23" customWidth="1"/>
    <col min="15879" max="15879" width="16.1640625" style="23" customWidth="1"/>
    <col min="15880" max="15880" width="15" style="23" customWidth="1"/>
    <col min="15881" max="15881" width="16.83203125" style="23" customWidth="1"/>
    <col min="15882" max="15882" width="11.6640625" style="23" customWidth="1"/>
    <col min="15883" max="16128" width="9.33203125" style="23"/>
    <col min="16129" max="16129" width="12.6640625" style="23" customWidth="1"/>
    <col min="16130" max="16130" width="12.6640625" style="23" bestFit="1" customWidth="1"/>
    <col min="16131" max="16131" width="16.6640625" style="23" bestFit="1" customWidth="1"/>
    <col min="16132" max="16132" width="9.83203125" style="23" customWidth="1"/>
    <col min="16133" max="16133" width="13.1640625" style="23" customWidth="1"/>
    <col min="16134" max="16134" width="14.83203125" style="23" customWidth="1"/>
    <col min="16135" max="16135" width="16.1640625" style="23" customWidth="1"/>
    <col min="16136" max="16136" width="15" style="23" customWidth="1"/>
    <col min="16137" max="16137" width="16.83203125" style="23" customWidth="1"/>
    <col min="16138" max="16138" width="11.6640625" style="23" customWidth="1"/>
    <col min="16139" max="16384" width="9.33203125" style="23"/>
  </cols>
  <sheetData>
    <row r="1" spans="1:11" x14ac:dyDescent="0.2">
      <c r="A1" s="35" t="s">
        <v>100</v>
      </c>
    </row>
    <row r="2" spans="1:11" x14ac:dyDescent="0.2">
      <c r="A2" s="5" t="s">
        <v>156</v>
      </c>
      <c r="B2" s="41"/>
      <c r="C2" s="41"/>
      <c r="D2" s="41"/>
      <c r="E2" s="41"/>
      <c r="F2" s="41"/>
      <c r="G2" s="41"/>
      <c r="H2" s="41"/>
      <c r="I2" s="41"/>
      <c r="J2" s="41"/>
    </row>
    <row r="3" spans="1:11" ht="13.5" thickBot="1" x14ac:dyDescent="0.25"/>
    <row r="4" spans="1:11" ht="27" customHeight="1" thickBot="1" x14ac:dyDescent="0.25">
      <c r="A4" s="201" t="s">
        <v>32</v>
      </c>
      <c r="B4" s="206">
        <v>2016</v>
      </c>
      <c r="C4" s="206"/>
      <c r="D4" s="206"/>
      <c r="E4" s="204">
        <v>2017</v>
      </c>
      <c r="F4" s="204"/>
      <c r="G4" s="204"/>
      <c r="H4" s="204" t="s">
        <v>157</v>
      </c>
      <c r="I4" s="204"/>
      <c r="J4" s="204"/>
      <c r="K4" s="37"/>
    </row>
    <row r="5" spans="1:11" ht="13.5" customHeight="1" x14ac:dyDescent="0.2">
      <c r="A5" s="202"/>
      <c r="B5" s="199" t="s">
        <v>33</v>
      </c>
      <c r="C5" s="199" t="s">
        <v>34</v>
      </c>
      <c r="D5" s="199" t="s">
        <v>0</v>
      </c>
      <c r="E5" s="199" t="s">
        <v>35</v>
      </c>
      <c r="F5" s="199" t="s">
        <v>34</v>
      </c>
      <c r="G5" s="199" t="s">
        <v>0</v>
      </c>
      <c r="H5" s="199" t="s">
        <v>35</v>
      </c>
      <c r="I5" s="199" t="s">
        <v>34</v>
      </c>
      <c r="J5" s="199" t="s">
        <v>0</v>
      </c>
      <c r="K5" s="37"/>
    </row>
    <row r="6" spans="1:11" ht="13.5" customHeight="1" thickBot="1" x14ac:dyDescent="0.25">
      <c r="A6" s="203"/>
      <c r="B6" s="200"/>
      <c r="C6" s="200"/>
      <c r="D6" s="200"/>
      <c r="E6" s="200"/>
      <c r="F6" s="200"/>
      <c r="G6" s="200"/>
      <c r="H6" s="200"/>
      <c r="I6" s="200"/>
      <c r="J6" s="200"/>
      <c r="K6" s="37"/>
    </row>
    <row r="7" spans="1:11" ht="14.25" thickBot="1" x14ac:dyDescent="0.25">
      <c r="A7" s="205" t="s">
        <v>36</v>
      </c>
      <c r="B7" s="205"/>
      <c r="C7" s="205"/>
      <c r="D7" s="205"/>
      <c r="E7" s="205"/>
      <c r="F7" s="205"/>
      <c r="G7" s="205"/>
      <c r="H7" s="205"/>
      <c r="I7" s="205"/>
      <c r="J7" s="205"/>
      <c r="K7" s="37"/>
    </row>
    <row r="8" spans="1:11" ht="14.25" thickBot="1" x14ac:dyDescent="0.25">
      <c r="A8" s="38" t="s">
        <v>37</v>
      </c>
      <c r="B8" s="39">
        <v>46850959</v>
      </c>
      <c r="C8" s="39">
        <v>13329045</v>
      </c>
      <c r="D8" s="40">
        <v>60180004</v>
      </c>
      <c r="E8" s="39">
        <v>48425025</v>
      </c>
      <c r="F8" s="39">
        <v>14247341</v>
      </c>
      <c r="G8" s="40">
        <v>62672366</v>
      </c>
      <c r="H8" s="60">
        <f t="shared" ref="H8:J9" si="0">E8/B8*100-100</f>
        <v>3.3597305873717573</v>
      </c>
      <c r="I8" s="60">
        <f t="shared" si="0"/>
        <v>6.8894358147939272</v>
      </c>
      <c r="J8" s="78">
        <f t="shared" si="0"/>
        <v>4.1415118550008714</v>
      </c>
      <c r="K8" s="37"/>
    </row>
    <row r="9" spans="1:11" ht="14.25" thickBot="1" x14ac:dyDescent="0.25">
      <c r="A9" s="38" t="s">
        <v>38</v>
      </c>
      <c r="B9" s="64">
        <v>135686506</v>
      </c>
      <c r="C9" s="39">
        <v>67853793</v>
      </c>
      <c r="D9" s="40">
        <v>203540299</v>
      </c>
      <c r="E9" s="64">
        <v>139019451</v>
      </c>
      <c r="F9" s="64">
        <v>70950918</v>
      </c>
      <c r="G9" s="40">
        <v>209970369</v>
      </c>
      <c r="H9" s="60">
        <f t="shared" si="0"/>
        <v>2.4563570087065187</v>
      </c>
      <c r="I9" s="60">
        <f t="shared" si="0"/>
        <v>4.5644095386089987</v>
      </c>
      <c r="J9" s="78">
        <f t="shared" si="0"/>
        <v>3.1591139600320588</v>
      </c>
      <c r="K9" s="37"/>
    </row>
    <row r="10" spans="1:11" ht="13.5" customHeight="1" thickBot="1" x14ac:dyDescent="0.25">
      <c r="A10" s="38" t="s">
        <v>39</v>
      </c>
      <c r="B10" s="63">
        <f t="shared" ref="B10:G10" si="1">B9/B8</f>
        <v>2.896130813458909</v>
      </c>
      <c r="C10" s="56">
        <f t="shared" si="1"/>
        <v>5.0906717623055515</v>
      </c>
      <c r="D10" s="59">
        <f t="shared" si="1"/>
        <v>3.3821915166373202</v>
      </c>
      <c r="E10" s="63">
        <f t="shared" si="1"/>
        <v>2.8708183630261419</v>
      </c>
      <c r="F10" s="57">
        <f t="shared" si="1"/>
        <v>4.979941028996218</v>
      </c>
      <c r="G10" s="59">
        <f t="shared" si="1"/>
        <v>3.350286296834557</v>
      </c>
      <c r="H10" s="56">
        <f>E10-B10</f>
        <v>-2.5312450432767086E-2</v>
      </c>
      <c r="I10" s="56">
        <f>F10-C10</f>
        <v>-0.11073073330933347</v>
      </c>
      <c r="J10" s="59">
        <f>G10-D10</f>
        <v>-3.1905219802763174E-2</v>
      </c>
      <c r="K10" s="37"/>
    </row>
    <row r="11" spans="1:11" ht="14.25" thickBot="1" x14ac:dyDescent="0.25">
      <c r="A11" s="205" t="s">
        <v>40</v>
      </c>
      <c r="B11" s="205"/>
      <c r="C11" s="205"/>
      <c r="D11" s="205"/>
      <c r="E11" s="205"/>
      <c r="F11" s="205"/>
      <c r="G11" s="205"/>
      <c r="H11" s="205"/>
      <c r="I11" s="205"/>
      <c r="J11" s="205"/>
      <c r="K11" s="37"/>
    </row>
    <row r="12" spans="1:11" ht="14.25" thickBot="1" x14ac:dyDescent="0.25">
      <c r="A12" s="38" t="s">
        <v>37</v>
      </c>
      <c r="B12" s="39">
        <v>43405265</v>
      </c>
      <c r="C12" s="39">
        <v>13358974</v>
      </c>
      <c r="D12" s="40">
        <v>56764239</v>
      </c>
      <c r="E12" s="39">
        <v>45365143</v>
      </c>
      <c r="F12" s="39">
        <v>15158047</v>
      </c>
      <c r="G12" s="40">
        <v>60523190</v>
      </c>
      <c r="H12" s="60">
        <f t="shared" ref="H12:J13" si="2">E12/B12*100-100</f>
        <v>4.5153001600151583</v>
      </c>
      <c r="I12" s="60">
        <f t="shared" si="2"/>
        <v>13.467149498157568</v>
      </c>
      <c r="J12" s="78">
        <f t="shared" si="2"/>
        <v>6.6220406830434229</v>
      </c>
      <c r="K12" s="37"/>
    </row>
    <row r="13" spans="1:11" ht="14.25" thickBot="1" x14ac:dyDescent="0.25">
      <c r="A13" s="38" t="s">
        <v>38</v>
      </c>
      <c r="B13" s="39">
        <v>131988707</v>
      </c>
      <c r="C13" s="39">
        <v>67433107</v>
      </c>
      <c r="D13" s="40">
        <v>199421814</v>
      </c>
      <c r="E13" s="64">
        <v>136114096</v>
      </c>
      <c r="F13" s="39">
        <v>74544690</v>
      </c>
      <c r="G13" s="40">
        <v>210658786</v>
      </c>
      <c r="H13" s="60">
        <f t="shared" si="2"/>
        <v>3.125562098278607</v>
      </c>
      <c r="I13" s="60">
        <f t="shared" si="2"/>
        <v>10.546129811280977</v>
      </c>
      <c r="J13" s="78">
        <f t="shared" si="2"/>
        <v>5.6347757422364992</v>
      </c>
      <c r="K13" s="37"/>
    </row>
    <row r="14" spans="1:11" ht="13.5" customHeight="1" thickBot="1" x14ac:dyDescent="0.25">
      <c r="A14" s="38" t="s">
        <v>39</v>
      </c>
      <c r="B14" s="57">
        <f t="shared" ref="B14:D14" si="3">B13/B12</f>
        <v>3.0408455518011466</v>
      </c>
      <c r="C14" s="57">
        <f t="shared" si="3"/>
        <v>5.047775899556358</v>
      </c>
      <c r="D14" s="58">
        <f t="shared" si="3"/>
        <v>3.5131592973526873</v>
      </c>
      <c r="E14" s="57">
        <f>E13/E12</f>
        <v>3.0004114833276287</v>
      </c>
      <c r="F14" s="57">
        <f>F13/F12</f>
        <v>4.9178294538867702</v>
      </c>
      <c r="G14" s="59">
        <f>G13/G12</f>
        <v>3.4806292596275905</v>
      </c>
      <c r="H14" s="57">
        <f>E14-B14</f>
        <v>-4.0434068473517826E-2</v>
      </c>
      <c r="I14" s="57">
        <f>F14-C14</f>
        <v>-0.1299464456695878</v>
      </c>
      <c r="J14" s="58">
        <f>G14-D14</f>
        <v>-3.2530037725096772E-2</v>
      </c>
      <c r="K14" s="37"/>
    </row>
    <row r="15" spans="1:11" ht="14.25" thickBot="1" x14ac:dyDescent="0.25">
      <c r="A15" s="205" t="s">
        <v>0</v>
      </c>
      <c r="B15" s="205"/>
      <c r="C15" s="205"/>
      <c r="D15" s="205"/>
      <c r="E15" s="205"/>
      <c r="F15" s="205"/>
      <c r="G15" s="205"/>
      <c r="H15" s="205"/>
      <c r="I15" s="205"/>
      <c r="J15" s="205"/>
      <c r="K15" s="37"/>
    </row>
    <row r="16" spans="1:11" ht="14.25" thickBot="1" x14ac:dyDescent="0.25">
      <c r="A16" s="38" t="s">
        <v>37</v>
      </c>
      <c r="B16" s="39">
        <v>90256224</v>
      </c>
      <c r="C16" s="39">
        <v>26688019</v>
      </c>
      <c r="D16" s="40">
        <v>116944243</v>
      </c>
      <c r="E16" s="39">
        <v>93790168</v>
      </c>
      <c r="F16" s="39">
        <v>29405388</v>
      </c>
      <c r="G16" s="40">
        <v>123195556</v>
      </c>
      <c r="H16" s="60">
        <f t="shared" ref="H16:J17" si="4">E16/B16*100-100</f>
        <v>3.9154573982620917</v>
      </c>
      <c r="I16" s="60">
        <f t="shared" si="4"/>
        <v>10.181980910610108</v>
      </c>
      <c r="J16" s="78">
        <f t="shared" si="4"/>
        <v>5.3455500156600237</v>
      </c>
      <c r="K16" s="37"/>
    </row>
    <row r="17" spans="1:11" ht="14.25" thickBot="1" x14ac:dyDescent="0.25">
      <c r="A17" s="38" t="s">
        <v>38</v>
      </c>
      <c r="B17" s="39">
        <v>267675213</v>
      </c>
      <c r="C17" s="39">
        <v>135286900</v>
      </c>
      <c r="D17" s="40">
        <v>402962113</v>
      </c>
      <c r="E17" s="39">
        <v>275133547</v>
      </c>
      <c r="F17" s="39">
        <v>145495608</v>
      </c>
      <c r="G17" s="40">
        <v>420629155</v>
      </c>
      <c r="H17" s="60">
        <f t="shared" si="4"/>
        <v>2.7863371869251097</v>
      </c>
      <c r="I17" s="60">
        <f>F17/C17*100-100</f>
        <v>7.5459693436688866</v>
      </c>
      <c r="J17" s="78">
        <f t="shared" si="4"/>
        <v>4.3842935675692161</v>
      </c>
      <c r="K17" s="37"/>
    </row>
    <row r="18" spans="1:11" ht="14.25" thickBot="1" x14ac:dyDescent="0.25">
      <c r="A18" s="38" t="s">
        <v>39</v>
      </c>
      <c r="B18" s="56">
        <f t="shared" ref="B18:D18" si="5">B17/B16</f>
        <v>2.9657258096682617</v>
      </c>
      <c r="C18" s="56">
        <f t="shared" si="5"/>
        <v>5.0691997783724601</v>
      </c>
      <c r="D18" s="58">
        <f t="shared" si="5"/>
        <v>3.4457627212995856</v>
      </c>
      <c r="E18" s="56">
        <f>E17/E16</f>
        <v>2.9335009507606382</v>
      </c>
      <c r="F18" s="57">
        <f>F17/F16</f>
        <v>4.9479234213811427</v>
      </c>
      <c r="G18" s="59">
        <f>G17/G16</f>
        <v>3.4143208461188324</v>
      </c>
      <c r="H18" s="56">
        <f>E18-B18</f>
        <v>-3.2224858907623499E-2</v>
      </c>
      <c r="I18" s="56">
        <f>F18-C18</f>
        <v>-0.12127635699131734</v>
      </c>
      <c r="J18" s="58">
        <f>G18-D18</f>
        <v>-3.1441875180753254E-2</v>
      </c>
      <c r="K18" s="37"/>
    </row>
    <row r="19" spans="1:11" x14ac:dyDescent="0.2">
      <c r="A19" s="42" t="s">
        <v>41</v>
      </c>
    </row>
    <row r="20" spans="1:11" x14ac:dyDescent="0.2">
      <c r="A20" s="42" t="s">
        <v>42</v>
      </c>
      <c r="E20" s="66"/>
      <c r="F20" s="66"/>
      <c r="G20" s="66"/>
    </row>
    <row r="21" spans="1:11" x14ac:dyDescent="0.2">
      <c r="E21" s="66"/>
      <c r="F21" s="66"/>
      <c r="G21" s="66"/>
    </row>
    <row r="22" spans="1:11" x14ac:dyDescent="0.2">
      <c r="A22" s="61"/>
      <c r="B22" s="61"/>
      <c r="C22" s="62"/>
      <c r="F22" s="66"/>
    </row>
    <row r="23" spans="1:11" x14ac:dyDescent="0.2">
      <c r="E23" s="66"/>
    </row>
    <row r="24" spans="1:11" x14ac:dyDescent="0.2">
      <c r="G24" s="66"/>
    </row>
    <row r="25" spans="1:11" x14ac:dyDescent="0.2">
      <c r="G25" s="66"/>
    </row>
  </sheetData>
  <mergeCells count="16">
    <mergeCell ref="A15:J15"/>
    <mergeCell ref="A4:A6"/>
    <mergeCell ref="B4:D4"/>
    <mergeCell ref="E4:G4"/>
    <mergeCell ref="H4:J4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A7:J7"/>
    <mergeCell ref="A11:J1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46"/>
  <sheetViews>
    <sheetView zoomScale="85" zoomScaleNormal="85" workbookViewId="0">
      <selection activeCell="C20" sqref="C20"/>
    </sheetView>
  </sheetViews>
  <sheetFormatPr defaultRowHeight="9" x14ac:dyDescent="0.2"/>
  <cols>
    <col min="1" max="1" width="52.1640625" style="2" customWidth="1"/>
    <col min="2" max="2" width="12" style="3" bestFit="1" customWidth="1"/>
    <col min="3" max="3" width="15.1640625" style="3" customWidth="1"/>
    <col min="4" max="256" width="9.33203125" style="3"/>
    <col min="257" max="257" width="52.1640625" style="3" customWidth="1"/>
    <col min="258" max="258" width="12" style="3" bestFit="1" customWidth="1"/>
    <col min="259" max="259" width="15.1640625" style="3" customWidth="1"/>
    <col min="260" max="512" width="9.33203125" style="3"/>
    <col min="513" max="513" width="52.1640625" style="3" customWidth="1"/>
    <col min="514" max="514" width="12" style="3" bestFit="1" customWidth="1"/>
    <col min="515" max="515" width="15.1640625" style="3" customWidth="1"/>
    <col min="516" max="768" width="9.33203125" style="3"/>
    <col min="769" max="769" width="52.1640625" style="3" customWidth="1"/>
    <col min="770" max="770" width="12" style="3" bestFit="1" customWidth="1"/>
    <col min="771" max="771" width="15.1640625" style="3" customWidth="1"/>
    <col min="772" max="1024" width="9.33203125" style="3"/>
    <col min="1025" max="1025" width="52.1640625" style="3" customWidth="1"/>
    <col min="1026" max="1026" width="12" style="3" bestFit="1" customWidth="1"/>
    <col min="1027" max="1027" width="15.1640625" style="3" customWidth="1"/>
    <col min="1028" max="1280" width="9.33203125" style="3"/>
    <col min="1281" max="1281" width="52.1640625" style="3" customWidth="1"/>
    <col min="1282" max="1282" width="12" style="3" bestFit="1" customWidth="1"/>
    <col min="1283" max="1283" width="15.1640625" style="3" customWidth="1"/>
    <col min="1284" max="1536" width="9.33203125" style="3"/>
    <col min="1537" max="1537" width="52.1640625" style="3" customWidth="1"/>
    <col min="1538" max="1538" width="12" style="3" bestFit="1" customWidth="1"/>
    <col min="1539" max="1539" width="15.1640625" style="3" customWidth="1"/>
    <col min="1540" max="1792" width="9.33203125" style="3"/>
    <col min="1793" max="1793" width="52.1640625" style="3" customWidth="1"/>
    <col min="1794" max="1794" width="12" style="3" bestFit="1" customWidth="1"/>
    <col min="1795" max="1795" width="15.1640625" style="3" customWidth="1"/>
    <col min="1796" max="2048" width="9.33203125" style="3"/>
    <col min="2049" max="2049" width="52.1640625" style="3" customWidth="1"/>
    <col min="2050" max="2050" width="12" style="3" bestFit="1" customWidth="1"/>
    <col min="2051" max="2051" width="15.1640625" style="3" customWidth="1"/>
    <col min="2052" max="2304" width="9.33203125" style="3"/>
    <col min="2305" max="2305" width="52.1640625" style="3" customWidth="1"/>
    <col min="2306" max="2306" width="12" style="3" bestFit="1" customWidth="1"/>
    <col min="2307" max="2307" width="15.1640625" style="3" customWidth="1"/>
    <col min="2308" max="2560" width="9.33203125" style="3"/>
    <col min="2561" max="2561" width="52.1640625" style="3" customWidth="1"/>
    <col min="2562" max="2562" width="12" style="3" bestFit="1" customWidth="1"/>
    <col min="2563" max="2563" width="15.1640625" style="3" customWidth="1"/>
    <col min="2564" max="2816" width="9.33203125" style="3"/>
    <col min="2817" max="2817" width="52.1640625" style="3" customWidth="1"/>
    <col min="2818" max="2818" width="12" style="3" bestFit="1" customWidth="1"/>
    <col min="2819" max="2819" width="15.1640625" style="3" customWidth="1"/>
    <col min="2820" max="3072" width="9.33203125" style="3"/>
    <col min="3073" max="3073" width="52.1640625" style="3" customWidth="1"/>
    <col min="3074" max="3074" width="12" style="3" bestFit="1" customWidth="1"/>
    <col min="3075" max="3075" width="15.1640625" style="3" customWidth="1"/>
    <col min="3076" max="3328" width="9.33203125" style="3"/>
    <col min="3329" max="3329" width="52.1640625" style="3" customWidth="1"/>
    <col min="3330" max="3330" width="12" style="3" bestFit="1" customWidth="1"/>
    <col min="3331" max="3331" width="15.1640625" style="3" customWidth="1"/>
    <col min="3332" max="3584" width="9.33203125" style="3"/>
    <col min="3585" max="3585" width="52.1640625" style="3" customWidth="1"/>
    <col min="3586" max="3586" width="12" style="3" bestFit="1" customWidth="1"/>
    <col min="3587" max="3587" width="15.1640625" style="3" customWidth="1"/>
    <col min="3588" max="3840" width="9.33203125" style="3"/>
    <col min="3841" max="3841" width="52.1640625" style="3" customWidth="1"/>
    <col min="3842" max="3842" width="12" style="3" bestFit="1" customWidth="1"/>
    <col min="3843" max="3843" width="15.1640625" style="3" customWidth="1"/>
    <col min="3844" max="4096" width="9.33203125" style="3"/>
    <col min="4097" max="4097" width="52.1640625" style="3" customWidth="1"/>
    <col min="4098" max="4098" width="12" style="3" bestFit="1" customWidth="1"/>
    <col min="4099" max="4099" width="15.1640625" style="3" customWidth="1"/>
    <col min="4100" max="4352" width="9.33203125" style="3"/>
    <col min="4353" max="4353" width="52.1640625" style="3" customWidth="1"/>
    <col min="4354" max="4354" width="12" style="3" bestFit="1" customWidth="1"/>
    <col min="4355" max="4355" width="15.1640625" style="3" customWidth="1"/>
    <col min="4356" max="4608" width="9.33203125" style="3"/>
    <col min="4609" max="4609" width="52.1640625" style="3" customWidth="1"/>
    <col min="4610" max="4610" width="12" style="3" bestFit="1" customWidth="1"/>
    <col min="4611" max="4611" width="15.1640625" style="3" customWidth="1"/>
    <col min="4612" max="4864" width="9.33203125" style="3"/>
    <col min="4865" max="4865" width="52.1640625" style="3" customWidth="1"/>
    <col min="4866" max="4866" width="12" style="3" bestFit="1" customWidth="1"/>
    <col min="4867" max="4867" width="15.1640625" style="3" customWidth="1"/>
    <col min="4868" max="5120" width="9.33203125" style="3"/>
    <col min="5121" max="5121" width="52.1640625" style="3" customWidth="1"/>
    <col min="5122" max="5122" width="12" style="3" bestFit="1" customWidth="1"/>
    <col min="5123" max="5123" width="15.1640625" style="3" customWidth="1"/>
    <col min="5124" max="5376" width="9.33203125" style="3"/>
    <col min="5377" max="5377" width="52.1640625" style="3" customWidth="1"/>
    <col min="5378" max="5378" width="12" style="3" bestFit="1" customWidth="1"/>
    <col min="5379" max="5379" width="15.1640625" style="3" customWidth="1"/>
    <col min="5380" max="5632" width="9.33203125" style="3"/>
    <col min="5633" max="5633" width="52.1640625" style="3" customWidth="1"/>
    <col min="5634" max="5634" width="12" style="3" bestFit="1" customWidth="1"/>
    <col min="5635" max="5635" width="15.1640625" style="3" customWidth="1"/>
    <col min="5636" max="5888" width="9.33203125" style="3"/>
    <col min="5889" max="5889" width="52.1640625" style="3" customWidth="1"/>
    <col min="5890" max="5890" width="12" style="3" bestFit="1" customWidth="1"/>
    <col min="5891" max="5891" width="15.1640625" style="3" customWidth="1"/>
    <col min="5892" max="6144" width="9.33203125" style="3"/>
    <col min="6145" max="6145" width="52.1640625" style="3" customWidth="1"/>
    <col min="6146" max="6146" width="12" style="3" bestFit="1" customWidth="1"/>
    <col min="6147" max="6147" width="15.1640625" style="3" customWidth="1"/>
    <col min="6148" max="6400" width="9.33203125" style="3"/>
    <col min="6401" max="6401" width="52.1640625" style="3" customWidth="1"/>
    <col min="6402" max="6402" width="12" style="3" bestFit="1" customWidth="1"/>
    <col min="6403" max="6403" width="15.1640625" style="3" customWidth="1"/>
    <col min="6404" max="6656" width="9.33203125" style="3"/>
    <col min="6657" max="6657" width="52.1640625" style="3" customWidth="1"/>
    <col min="6658" max="6658" width="12" style="3" bestFit="1" customWidth="1"/>
    <col min="6659" max="6659" width="15.1640625" style="3" customWidth="1"/>
    <col min="6660" max="6912" width="9.33203125" style="3"/>
    <col min="6913" max="6913" width="52.1640625" style="3" customWidth="1"/>
    <col min="6914" max="6914" width="12" style="3" bestFit="1" customWidth="1"/>
    <col min="6915" max="6915" width="15.1640625" style="3" customWidth="1"/>
    <col min="6916" max="7168" width="9.33203125" style="3"/>
    <col min="7169" max="7169" width="52.1640625" style="3" customWidth="1"/>
    <col min="7170" max="7170" width="12" style="3" bestFit="1" customWidth="1"/>
    <col min="7171" max="7171" width="15.1640625" style="3" customWidth="1"/>
    <col min="7172" max="7424" width="9.33203125" style="3"/>
    <col min="7425" max="7425" width="52.1640625" style="3" customWidth="1"/>
    <col min="7426" max="7426" width="12" style="3" bestFit="1" customWidth="1"/>
    <col min="7427" max="7427" width="15.1640625" style="3" customWidth="1"/>
    <col min="7428" max="7680" width="9.33203125" style="3"/>
    <col min="7681" max="7681" width="52.1640625" style="3" customWidth="1"/>
    <col min="7682" max="7682" width="12" style="3" bestFit="1" customWidth="1"/>
    <col min="7683" max="7683" width="15.1640625" style="3" customWidth="1"/>
    <col min="7684" max="7936" width="9.33203125" style="3"/>
    <col min="7937" max="7937" width="52.1640625" style="3" customWidth="1"/>
    <col min="7938" max="7938" width="12" style="3" bestFit="1" customWidth="1"/>
    <col min="7939" max="7939" width="15.1640625" style="3" customWidth="1"/>
    <col min="7940" max="8192" width="9.33203125" style="3"/>
    <col min="8193" max="8193" width="52.1640625" style="3" customWidth="1"/>
    <col min="8194" max="8194" width="12" style="3" bestFit="1" customWidth="1"/>
    <col min="8195" max="8195" width="15.1640625" style="3" customWidth="1"/>
    <col min="8196" max="8448" width="9.33203125" style="3"/>
    <col min="8449" max="8449" width="52.1640625" style="3" customWidth="1"/>
    <col min="8450" max="8450" width="12" style="3" bestFit="1" customWidth="1"/>
    <col min="8451" max="8451" width="15.1640625" style="3" customWidth="1"/>
    <col min="8452" max="8704" width="9.33203125" style="3"/>
    <col min="8705" max="8705" width="52.1640625" style="3" customWidth="1"/>
    <col min="8706" max="8706" width="12" style="3" bestFit="1" customWidth="1"/>
    <col min="8707" max="8707" width="15.1640625" style="3" customWidth="1"/>
    <col min="8708" max="8960" width="9.33203125" style="3"/>
    <col min="8961" max="8961" width="52.1640625" style="3" customWidth="1"/>
    <col min="8962" max="8962" width="12" style="3" bestFit="1" customWidth="1"/>
    <col min="8963" max="8963" width="15.1640625" style="3" customWidth="1"/>
    <col min="8964" max="9216" width="9.33203125" style="3"/>
    <col min="9217" max="9217" width="52.1640625" style="3" customWidth="1"/>
    <col min="9218" max="9218" width="12" style="3" bestFit="1" customWidth="1"/>
    <col min="9219" max="9219" width="15.1640625" style="3" customWidth="1"/>
    <col min="9220" max="9472" width="9.33203125" style="3"/>
    <col min="9473" max="9473" width="52.1640625" style="3" customWidth="1"/>
    <col min="9474" max="9474" width="12" style="3" bestFit="1" customWidth="1"/>
    <col min="9475" max="9475" width="15.1640625" style="3" customWidth="1"/>
    <col min="9476" max="9728" width="9.33203125" style="3"/>
    <col min="9729" max="9729" width="52.1640625" style="3" customWidth="1"/>
    <col min="9730" max="9730" width="12" style="3" bestFit="1" customWidth="1"/>
    <col min="9731" max="9731" width="15.1640625" style="3" customWidth="1"/>
    <col min="9732" max="9984" width="9.33203125" style="3"/>
    <col min="9985" max="9985" width="52.1640625" style="3" customWidth="1"/>
    <col min="9986" max="9986" width="12" style="3" bestFit="1" customWidth="1"/>
    <col min="9987" max="9987" width="15.1640625" style="3" customWidth="1"/>
    <col min="9988" max="10240" width="9.33203125" style="3"/>
    <col min="10241" max="10241" width="52.1640625" style="3" customWidth="1"/>
    <col min="10242" max="10242" width="12" style="3" bestFit="1" customWidth="1"/>
    <col min="10243" max="10243" width="15.1640625" style="3" customWidth="1"/>
    <col min="10244" max="10496" width="9.33203125" style="3"/>
    <col min="10497" max="10497" width="52.1640625" style="3" customWidth="1"/>
    <col min="10498" max="10498" width="12" style="3" bestFit="1" customWidth="1"/>
    <col min="10499" max="10499" width="15.1640625" style="3" customWidth="1"/>
    <col min="10500" max="10752" width="9.33203125" style="3"/>
    <col min="10753" max="10753" width="52.1640625" style="3" customWidth="1"/>
    <col min="10754" max="10754" width="12" style="3" bestFit="1" customWidth="1"/>
    <col min="10755" max="10755" width="15.1640625" style="3" customWidth="1"/>
    <col min="10756" max="11008" width="9.33203125" style="3"/>
    <col min="11009" max="11009" width="52.1640625" style="3" customWidth="1"/>
    <col min="11010" max="11010" width="12" style="3" bestFit="1" customWidth="1"/>
    <col min="11011" max="11011" width="15.1640625" style="3" customWidth="1"/>
    <col min="11012" max="11264" width="9.33203125" style="3"/>
    <col min="11265" max="11265" width="52.1640625" style="3" customWidth="1"/>
    <col min="11266" max="11266" width="12" style="3" bestFit="1" customWidth="1"/>
    <col min="11267" max="11267" width="15.1640625" style="3" customWidth="1"/>
    <col min="11268" max="11520" width="9.33203125" style="3"/>
    <col min="11521" max="11521" width="52.1640625" style="3" customWidth="1"/>
    <col min="11522" max="11522" width="12" style="3" bestFit="1" customWidth="1"/>
    <col min="11523" max="11523" width="15.1640625" style="3" customWidth="1"/>
    <col min="11524" max="11776" width="9.33203125" style="3"/>
    <col min="11777" max="11777" width="52.1640625" style="3" customWidth="1"/>
    <col min="11778" max="11778" width="12" style="3" bestFit="1" customWidth="1"/>
    <col min="11779" max="11779" width="15.1640625" style="3" customWidth="1"/>
    <col min="11780" max="12032" width="9.33203125" style="3"/>
    <col min="12033" max="12033" width="52.1640625" style="3" customWidth="1"/>
    <col min="12034" max="12034" width="12" style="3" bestFit="1" customWidth="1"/>
    <col min="12035" max="12035" width="15.1640625" style="3" customWidth="1"/>
    <col min="12036" max="12288" width="9.33203125" style="3"/>
    <col min="12289" max="12289" width="52.1640625" style="3" customWidth="1"/>
    <col min="12290" max="12290" width="12" style="3" bestFit="1" customWidth="1"/>
    <col min="12291" max="12291" width="15.1640625" style="3" customWidth="1"/>
    <col min="12292" max="12544" width="9.33203125" style="3"/>
    <col min="12545" max="12545" width="52.1640625" style="3" customWidth="1"/>
    <col min="12546" max="12546" width="12" style="3" bestFit="1" customWidth="1"/>
    <col min="12547" max="12547" width="15.1640625" style="3" customWidth="1"/>
    <col min="12548" max="12800" width="9.33203125" style="3"/>
    <col min="12801" max="12801" width="52.1640625" style="3" customWidth="1"/>
    <col min="12802" max="12802" width="12" style="3" bestFit="1" customWidth="1"/>
    <col min="12803" max="12803" width="15.1640625" style="3" customWidth="1"/>
    <col min="12804" max="13056" width="9.33203125" style="3"/>
    <col min="13057" max="13057" width="52.1640625" style="3" customWidth="1"/>
    <col min="13058" max="13058" width="12" style="3" bestFit="1" customWidth="1"/>
    <col min="13059" max="13059" width="15.1640625" style="3" customWidth="1"/>
    <col min="13060" max="13312" width="9.33203125" style="3"/>
    <col min="13313" max="13313" width="52.1640625" style="3" customWidth="1"/>
    <col min="13314" max="13314" width="12" style="3" bestFit="1" customWidth="1"/>
    <col min="13315" max="13315" width="15.1640625" style="3" customWidth="1"/>
    <col min="13316" max="13568" width="9.33203125" style="3"/>
    <col min="13569" max="13569" width="52.1640625" style="3" customWidth="1"/>
    <col min="13570" max="13570" width="12" style="3" bestFit="1" customWidth="1"/>
    <col min="13571" max="13571" width="15.1640625" style="3" customWidth="1"/>
    <col min="13572" max="13824" width="9.33203125" style="3"/>
    <col min="13825" max="13825" width="52.1640625" style="3" customWidth="1"/>
    <col min="13826" max="13826" width="12" style="3" bestFit="1" customWidth="1"/>
    <col min="13827" max="13827" width="15.1640625" style="3" customWidth="1"/>
    <col min="13828" max="14080" width="9.33203125" style="3"/>
    <col min="14081" max="14081" width="52.1640625" style="3" customWidth="1"/>
    <col min="14082" max="14082" width="12" style="3" bestFit="1" customWidth="1"/>
    <col min="14083" max="14083" width="15.1640625" style="3" customWidth="1"/>
    <col min="14084" max="14336" width="9.33203125" style="3"/>
    <col min="14337" max="14337" width="52.1640625" style="3" customWidth="1"/>
    <col min="14338" max="14338" width="12" style="3" bestFit="1" customWidth="1"/>
    <col min="14339" max="14339" width="15.1640625" style="3" customWidth="1"/>
    <col min="14340" max="14592" width="9.33203125" style="3"/>
    <col min="14593" max="14593" width="52.1640625" style="3" customWidth="1"/>
    <col min="14594" max="14594" width="12" style="3" bestFit="1" customWidth="1"/>
    <col min="14595" max="14595" width="15.1640625" style="3" customWidth="1"/>
    <col min="14596" max="14848" width="9.33203125" style="3"/>
    <col min="14849" max="14849" width="52.1640625" style="3" customWidth="1"/>
    <col min="14850" max="14850" width="12" style="3" bestFit="1" customWidth="1"/>
    <col min="14851" max="14851" width="15.1640625" style="3" customWidth="1"/>
    <col min="14852" max="15104" width="9.33203125" style="3"/>
    <col min="15105" max="15105" width="52.1640625" style="3" customWidth="1"/>
    <col min="15106" max="15106" width="12" style="3" bestFit="1" customWidth="1"/>
    <col min="15107" max="15107" width="15.1640625" style="3" customWidth="1"/>
    <col min="15108" max="15360" width="9.33203125" style="3"/>
    <col min="15361" max="15361" width="52.1640625" style="3" customWidth="1"/>
    <col min="15362" max="15362" width="12" style="3" bestFit="1" customWidth="1"/>
    <col min="15363" max="15363" width="15.1640625" style="3" customWidth="1"/>
    <col min="15364" max="15616" width="9.33203125" style="3"/>
    <col min="15617" max="15617" width="52.1640625" style="3" customWidth="1"/>
    <col min="15618" max="15618" width="12" style="3" bestFit="1" customWidth="1"/>
    <col min="15619" max="15619" width="15.1640625" style="3" customWidth="1"/>
    <col min="15620" max="15872" width="9.33203125" style="3"/>
    <col min="15873" max="15873" width="52.1640625" style="3" customWidth="1"/>
    <col min="15874" max="15874" width="12" style="3" bestFit="1" customWidth="1"/>
    <col min="15875" max="15875" width="15.1640625" style="3" customWidth="1"/>
    <col min="15876" max="16128" width="9.33203125" style="3"/>
    <col min="16129" max="16129" width="52.1640625" style="3" customWidth="1"/>
    <col min="16130" max="16130" width="12" style="3" bestFit="1" customWidth="1"/>
    <col min="16131" max="16131" width="15.1640625" style="3" customWidth="1"/>
    <col min="16132" max="16384" width="9.33203125" style="3"/>
  </cols>
  <sheetData>
    <row r="1" spans="1:14" ht="18.75" customHeight="1" x14ac:dyDescent="0.2">
      <c r="A1" s="84" t="s">
        <v>208</v>
      </c>
      <c r="B1" s="34"/>
      <c r="C1" s="34"/>
      <c r="D1" s="34"/>
      <c r="E1" s="34"/>
      <c r="F1" s="34"/>
      <c r="G1" s="27"/>
      <c r="H1" s="27"/>
    </row>
    <row r="2" spans="1:14" ht="19.5" customHeight="1" x14ac:dyDescent="0.2">
      <c r="A2" s="54" t="s">
        <v>207</v>
      </c>
      <c r="B2" s="27"/>
      <c r="C2" s="27"/>
      <c r="D2" s="27"/>
      <c r="E2" s="27"/>
      <c r="F2" s="27"/>
      <c r="G2" s="27"/>
      <c r="H2" s="27"/>
    </row>
    <row r="3" spans="1:14" ht="12" x14ac:dyDescent="0.2">
      <c r="A3" s="14"/>
      <c r="B3" s="14"/>
      <c r="C3" s="15"/>
    </row>
    <row r="4" spans="1:14" ht="30" customHeight="1" x14ac:dyDescent="0.2">
      <c r="A4" s="16" t="s">
        <v>1</v>
      </c>
      <c r="B4" s="17">
        <v>2016</v>
      </c>
      <c r="C4" s="17">
        <v>2017</v>
      </c>
    </row>
    <row r="5" spans="1:14" ht="15" customHeight="1" x14ac:dyDescent="0.2">
      <c r="A5" s="18" t="s">
        <v>16</v>
      </c>
      <c r="B5" s="92">
        <v>15.1</v>
      </c>
      <c r="C5" s="92">
        <v>21.3</v>
      </c>
      <c r="J5"/>
      <c r="K5"/>
      <c r="L5"/>
      <c r="N5"/>
    </row>
    <row r="6" spans="1:14" ht="15" customHeight="1" x14ac:dyDescent="0.2">
      <c r="A6" s="18" t="s">
        <v>17</v>
      </c>
      <c r="B6" s="92">
        <v>13.5</v>
      </c>
      <c r="C6" s="92">
        <v>12.1</v>
      </c>
      <c r="J6"/>
      <c r="K6"/>
      <c r="L6"/>
      <c r="N6"/>
    </row>
    <row r="7" spans="1:14" ht="15" customHeight="1" x14ac:dyDescent="0.2">
      <c r="A7" s="18" t="s">
        <v>18</v>
      </c>
      <c r="B7" s="92">
        <v>5.0999999999999996</v>
      </c>
      <c r="C7" s="92">
        <v>10</v>
      </c>
      <c r="J7"/>
      <c r="K7"/>
      <c r="L7"/>
      <c r="N7"/>
    </row>
    <row r="8" spans="1:14" ht="15" customHeight="1" x14ac:dyDescent="0.2">
      <c r="A8" s="18" t="s">
        <v>19</v>
      </c>
      <c r="B8" s="92">
        <v>14.1</v>
      </c>
      <c r="C8" s="92">
        <v>17.3</v>
      </c>
      <c r="J8"/>
      <c r="K8"/>
      <c r="L8"/>
      <c r="N8"/>
    </row>
    <row r="9" spans="1:14" ht="15" customHeight="1" x14ac:dyDescent="0.2">
      <c r="A9" s="18" t="s">
        <v>20</v>
      </c>
      <c r="B9" s="92">
        <v>12.6</v>
      </c>
      <c r="C9" s="92">
        <v>12</v>
      </c>
      <c r="J9"/>
      <c r="K9"/>
      <c r="L9"/>
      <c r="N9"/>
    </row>
    <row r="10" spans="1:14" ht="15" customHeight="1" x14ac:dyDescent="0.2">
      <c r="A10" s="18" t="s">
        <v>21</v>
      </c>
      <c r="B10" s="92">
        <v>4.5999999999999996</v>
      </c>
      <c r="C10" s="92">
        <v>7.9</v>
      </c>
      <c r="J10"/>
      <c r="K10"/>
      <c r="L10"/>
      <c r="N10"/>
    </row>
    <row r="11" spans="1:14" ht="15" customHeight="1" x14ac:dyDescent="0.2">
      <c r="A11" s="18" t="s">
        <v>22</v>
      </c>
      <c r="B11" s="92">
        <v>2.2000000000000002</v>
      </c>
      <c r="C11" s="92">
        <v>1.5</v>
      </c>
      <c r="J11"/>
      <c r="K11"/>
      <c r="L11"/>
      <c r="N11"/>
    </row>
    <row r="12" spans="1:14" ht="15" customHeight="1" x14ac:dyDescent="0.2">
      <c r="A12" s="18" t="s">
        <v>27</v>
      </c>
      <c r="B12" s="92">
        <v>7.2</v>
      </c>
      <c r="C12" s="92">
        <v>5.3</v>
      </c>
      <c r="J12"/>
      <c r="K12"/>
      <c r="L12"/>
      <c r="N12"/>
    </row>
    <row r="13" spans="1:14" ht="15" customHeight="1" x14ac:dyDescent="0.2">
      <c r="A13" s="22" t="s">
        <v>15</v>
      </c>
      <c r="B13" s="92">
        <v>4.7</v>
      </c>
      <c r="C13" s="92">
        <v>1.7</v>
      </c>
      <c r="J13"/>
      <c r="K13"/>
      <c r="L13"/>
      <c r="N13"/>
    </row>
    <row r="14" spans="1:14" ht="15" customHeight="1" x14ac:dyDescent="0.2">
      <c r="A14" s="18" t="s">
        <v>23</v>
      </c>
      <c r="B14" s="92">
        <v>20.9</v>
      </c>
      <c r="C14" s="92">
        <v>10.9</v>
      </c>
      <c r="J14"/>
      <c r="K14"/>
      <c r="L14"/>
      <c r="N14"/>
    </row>
    <row r="15" spans="1:14" ht="15" customHeight="1" x14ac:dyDescent="0.2">
      <c r="A15" s="19" t="s">
        <v>14</v>
      </c>
      <c r="B15" s="55">
        <v>100</v>
      </c>
      <c r="C15" s="55">
        <v>100</v>
      </c>
      <c r="J15"/>
      <c r="K15"/>
      <c r="L15"/>
      <c r="N15"/>
    </row>
    <row r="16" spans="1:14" ht="15" customHeight="1" x14ac:dyDescent="0.2">
      <c r="A16" s="42" t="s">
        <v>95</v>
      </c>
      <c r="B16" s="53"/>
      <c r="C16" s="53"/>
      <c r="J16"/>
      <c r="K16"/>
      <c r="L16"/>
      <c r="N16"/>
    </row>
    <row r="17" spans="1:14" ht="12.75" x14ac:dyDescent="0.2">
      <c r="A17" s="207" t="s">
        <v>26</v>
      </c>
      <c r="B17" s="208"/>
      <c r="C17" s="208"/>
      <c r="D17" s="209"/>
      <c r="E17" s="209"/>
      <c r="F17" s="209"/>
      <c r="G17" s="209"/>
      <c r="J17"/>
      <c r="K17"/>
      <c r="L17"/>
      <c r="N17"/>
    </row>
    <row r="18" spans="1:14" ht="27" customHeight="1" x14ac:dyDescent="0.2">
      <c r="A18" s="209"/>
      <c r="B18" s="209"/>
      <c r="C18" s="209"/>
      <c r="D18" s="209"/>
      <c r="E18" s="209"/>
      <c r="F18" s="209"/>
      <c r="G18" s="209"/>
      <c r="J18"/>
      <c r="K18"/>
      <c r="L18"/>
      <c r="N18"/>
    </row>
    <row r="19" spans="1:14" ht="12.75" x14ac:dyDescent="0.2">
      <c r="A19"/>
      <c r="B19"/>
      <c r="C19"/>
      <c r="J19"/>
      <c r="K19"/>
      <c r="L19"/>
      <c r="N19"/>
    </row>
    <row r="20" spans="1:14" ht="12.75" x14ac:dyDescent="0.2">
      <c r="A20"/>
      <c r="B20"/>
      <c r="C20"/>
      <c r="J20"/>
      <c r="K20"/>
      <c r="L20"/>
      <c r="N20"/>
    </row>
    <row r="21" spans="1:14" ht="12.75" x14ac:dyDescent="0.2">
      <c r="A21"/>
      <c r="B21"/>
      <c r="C21"/>
      <c r="J21"/>
      <c r="K21"/>
      <c r="L21"/>
      <c r="N21"/>
    </row>
    <row r="22" spans="1:14" ht="12.75" x14ac:dyDescent="0.2">
      <c r="A22"/>
      <c r="B22"/>
      <c r="C22"/>
      <c r="J22"/>
      <c r="K22"/>
      <c r="L22"/>
      <c r="N22"/>
    </row>
    <row r="23" spans="1:14" ht="12.75" x14ac:dyDescent="0.2">
      <c r="A23"/>
      <c r="B23"/>
      <c r="C23"/>
      <c r="J23"/>
      <c r="K23"/>
      <c r="L23"/>
      <c r="N23"/>
    </row>
    <row r="24" spans="1:14" ht="12.75" x14ac:dyDescent="0.2">
      <c r="A24"/>
      <c r="B24"/>
      <c r="C24"/>
      <c r="J24"/>
      <c r="K24"/>
      <c r="L24"/>
      <c r="N24"/>
    </row>
    <row r="25" spans="1:14" ht="12.75" x14ac:dyDescent="0.2">
      <c r="A25"/>
      <c r="B25"/>
      <c r="C25"/>
      <c r="J25"/>
      <c r="K25"/>
      <c r="L25"/>
      <c r="N25"/>
    </row>
    <row r="26" spans="1:14" ht="12.75" x14ac:dyDescent="0.2">
      <c r="A26"/>
      <c r="B26"/>
      <c r="C26"/>
      <c r="J26"/>
      <c r="K26"/>
      <c r="L26"/>
      <c r="N26"/>
    </row>
    <row r="27" spans="1:14" ht="12.75" x14ac:dyDescent="0.2">
      <c r="A27"/>
      <c r="B27"/>
      <c r="C27"/>
      <c r="J27"/>
      <c r="K27"/>
      <c r="L27"/>
      <c r="N27"/>
    </row>
    <row r="28" spans="1:14" ht="12.75" x14ac:dyDescent="0.2">
      <c r="A28"/>
      <c r="B28"/>
      <c r="C28"/>
      <c r="J28"/>
      <c r="K28"/>
      <c r="L28"/>
      <c r="N28"/>
    </row>
    <row r="29" spans="1:14" ht="12.75" x14ac:dyDescent="0.2">
      <c r="A29"/>
      <c r="B29"/>
      <c r="C29"/>
      <c r="J29"/>
      <c r="K29"/>
      <c r="L29"/>
      <c r="N29"/>
    </row>
    <row r="30" spans="1:14" ht="12.75" x14ac:dyDescent="0.2">
      <c r="A30"/>
      <c r="B30"/>
      <c r="C30"/>
      <c r="J30"/>
      <c r="K30"/>
      <c r="L30"/>
      <c r="N30"/>
    </row>
    <row r="31" spans="1:14" ht="12.75" x14ac:dyDescent="0.2">
      <c r="A31"/>
      <c r="B31"/>
      <c r="C31"/>
      <c r="J31"/>
      <c r="K31"/>
      <c r="L31"/>
      <c r="N31"/>
    </row>
    <row r="32" spans="1:14" ht="12.75" x14ac:dyDescent="0.2">
      <c r="A32"/>
      <c r="B32"/>
      <c r="C32"/>
      <c r="J32"/>
      <c r="K32"/>
      <c r="L32"/>
      <c r="N32"/>
    </row>
    <row r="33" spans="1:14" ht="12.75" x14ac:dyDescent="0.2">
      <c r="A33"/>
      <c r="B33"/>
      <c r="C33"/>
      <c r="J33"/>
      <c r="K33"/>
      <c r="L33"/>
      <c r="N33"/>
    </row>
    <row r="34" spans="1:14" ht="12.75" x14ac:dyDescent="0.2">
      <c r="A34"/>
      <c r="B34"/>
      <c r="C34"/>
      <c r="J34"/>
      <c r="K34"/>
      <c r="L34"/>
      <c r="N34"/>
    </row>
    <row r="35" spans="1:14" ht="12.75" x14ac:dyDescent="0.2">
      <c r="A35"/>
      <c r="B35"/>
      <c r="C35"/>
      <c r="J35"/>
      <c r="K35"/>
      <c r="L35"/>
      <c r="N35"/>
    </row>
    <row r="36" spans="1:14" ht="12.75" x14ac:dyDescent="0.2">
      <c r="A36"/>
      <c r="B36"/>
      <c r="C36"/>
      <c r="J36"/>
      <c r="K36"/>
      <c r="L36"/>
      <c r="N36"/>
    </row>
    <row r="37" spans="1:14" ht="12.75" x14ac:dyDescent="0.2">
      <c r="A37"/>
      <c r="B37"/>
      <c r="C37"/>
      <c r="J37"/>
      <c r="K37"/>
      <c r="L37"/>
      <c r="N37"/>
    </row>
    <row r="38" spans="1:14" ht="12.75" x14ac:dyDescent="0.2">
      <c r="A38"/>
      <c r="B38"/>
      <c r="C38"/>
      <c r="J38"/>
      <c r="K38"/>
      <c r="L38"/>
      <c r="N38"/>
    </row>
    <row r="39" spans="1:14" ht="12.75" x14ac:dyDescent="0.2">
      <c r="A39"/>
      <c r="B39"/>
      <c r="C39"/>
      <c r="J39"/>
      <c r="K39"/>
      <c r="L39"/>
      <c r="N39"/>
    </row>
    <row r="40" spans="1:14" ht="12.75" x14ac:dyDescent="0.2">
      <c r="A40"/>
      <c r="B40"/>
      <c r="C40"/>
      <c r="J40"/>
      <c r="K40"/>
      <c r="L40"/>
      <c r="N40"/>
    </row>
    <row r="41" spans="1:14" ht="12.75" x14ac:dyDescent="0.2">
      <c r="A41"/>
      <c r="B41"/>
      <c r="C41"/>
      <c r="J41"/>
      <c r="K41"/>
      <c r="L41"/>
      <c r="N41"/>
    </row>
    <row r="42" spans="1:14" ht="12.75" x14ac:dyDescent="0.2">
      <c r="A42"/>
      <c r="B42"/>
      <c r="C42"/>
      <c r="J42"/>
      <c r="K42"/>
      <c r="L42"/>
      <c r="N42"/>
    </row>
    <row r="43" spans="1:14" ht="12.75" x14ac:dyDescent="0.2">
      <c r="A43"/>
      <c r="B43"/>
      <c r="C43"/>
      <c r="J43"/>
      <c r="K43"/>
      <c r="L43"/>
      <c r="N43"/>
    </row>
    <row r="44" spans="1:14" ht="12.75" x14ac:dyDescent="0.2">
      <c r="A44"/>
      <c r="B44"/>
      <c r="C44"/>
      <c r="J44"/>
      <c r="K44"/>
      <c r="L44"/>
      <c r="N44"/>
    </row>
    <row r="45" spans="1:14" ht="12.75" x14ac:dyDescent="0.2">
      <c r="A45"/>
      <c r="B45"/>
      <c r="C45"/>
      <c r="J45"/>
      <c r="K45"/>
      <c r="L45"/>
      <c r="N45"/>
    </row>
    <row r="46" spans="1:14" ht="12.75" x14ac:dyDescent="0.2">
      <c r="A46"/>
      <c r="B46"/>
      <c r="C46"/>
      <c r="J46"/>
      <c r="K46"/>
      <c r="L46"/>
      <c r="N46"/>
    </row>
  </sheetData>
  <mergeCells count="1">
    <mergeCell ref="A17:G18"/>
  </mergeCells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19"/>
  <sheetViews>
    <sheetView workbookViewId="0">
      <selection sqref="A1:K2"/>
    </sheetView>
  </sheetViews>
  <sheetFormatPr defaultRowHeight="12.75" x14ac:dyDescent="0.2"/>
  <cols>
    <col min="1" max="1" width="45.33203125" customWidth="1"/>
  </cols>
  <sheetData>
    <row r="1" spans="1:11" x14ac:dyDescent="0.2">
      <c r="A1" s="210" t="s">
        <v>214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</row>
    <row r="2" spans="1:11" x14ac:dyDescent="0.2">
      <c r="A2" s="211"/>
      <c r="B2" s="211"/>
      <c r="C2" s="211"/>
      <c r="D2" s="211"/>
      <c r="E2" s="211"/>
      <c r="F2" s="211"/>
      <c r="G2" s="211"/>
      <c r="H2" s="211"/>
      <c r="I2" s="211"/>
      <c r="J2" s="211"/>
      <c r="K2" s="211"/>
    </row>
    <row r="3" spans="1:11" x14ac:dyDescent="0.2">
      <c r="A3" s="9"/>
      <c r="B3" s="9"/>
      <c r="C3" s="9"/>
      <c r="D3" s="9"/>
    </row>
    <row r="4" spans="1:11" ht="27" x14ac:dyDescent="0.2">
      <c r="A4" s="13" t="s">
        <v>211</v>
      </c>
      <c r="B4" s="4" t="s">
        <v>12</v>
      </c>
      <c r="C4" s="4" t="s">
        <v>13</v>
      </c>
      <c r="D4" s="4" t="s">
        <v>96</v>
      </c>
    </row>
    <row r="5" spans="1:11" ht="13.5" x14ac:dyDescent="0.2">
      <c r="A5" s="212">
        <v>2016</v>
      </c>
      <c r="B5" s="212"/>
      <c r="C5" s="212"/>
      <c r="D5" s="212"/>
    </row>
    <row r="6" spans="1:11" ht="13.5" x14ac:dyDescent="0.2">
      <c r="A6" s="90" t="s">
        <v>24</v>
      </c>
      <c r="B6" s="91">
        <v>72.099999999999994</v>
      </c>
      <c r="C6" s="91">
        <v>52.9</v>
      </c>
      <c r="D6" s="91">
        <v>69.400000000000006</v>
      </c>
    </row>
    <row r="7" spans="1:11" ht="13.5" x14ac:dyDescent="0.2">
      <c r="A7" s="90" t="s">
        <v>2</v>
      </c>
      <c r="B7" s="91">
        <v>13.2</v>
      </c>
      <c r="C7" s="91">
        <v>19.399999999999999</v>
      </c>
      <c r="D7" s="91">
        <v>14.1</v>
      </c>
    </row>
    <row r="8" spans="1:11" ht="15.75" customHeight="1" x14ac:dyDescent="0.2">
      <c r="A8" s="90" t="s">
        <v>231</v>
      </c>
      <c r="B8" s="91">
        <v>63.6</v>
      </c>
      <c r="C8" s="91">
        <v>51.2</v>
      </c>
      <c r="D8" s="91">
        <v>62.1</v>
      </c>
    </row>
    <row r="9" spans="1:11" ht="13.5" x14ac:dyDescent="0.2">
      <c r="A9" s="90" t="s">
        <v>3</v>
      </c>
      <c r="B9" s="91">
        <v>14.3</v>
      </c>
      <c r="C9" s="91">
        <v>23.4</v>
      </c>
      <c r="D9" s="91">
        <v>15.6</v>
      </c>
    </row>
    <row r="10" spans="1:11" ht="13.5" x14ac:dyDescent="0.2">
      <c r="A10" s="89" t="s">
        <v>4</v>
      </c>
      <c r="B10" s="91">
        <v>0.4</v>
      </c>
      <c r="C10" s="91">
        <v>4.3</v>
      </c>
      <c r="D10" s="91">
        <v>0.9</v>
      </c>
    </row>
    <row r="11" spans="1:11" ht="13.5" x14ac:dyDescent="0.2">
      <c r="A11" s="13" t="s">
        <v>0</v>
      </c>
      <c r="B11" s="20">
        <v>100</v>
      </c>
      <c r="C11" s="20">
        <v>100</v>
      </c>
      <c r="D11" s="20">
        <v>100</v>
      </c>
    </row>
    <row r="12" spans="1:11" ht="13.5" x14ac:dyDescent="0.2">
      <c r="A12" s="212">
        <v>2017</v>
      </c>
      <c r="B12" s="212"/>
      <c r="C12" s="212"/>
      <c r="D12" s="212"/>
    </row>
    <row r="13" spans="1:11" ht="13.5" x14ac:dyDescent="0.2">
      <c r="A13" s="90" t="s">
        <v>24</v>
      </c>
      <c r="B13" s="91">
        <v>72.400000000000006</v>
      </c>
      <c r="C13" s="91">
        <v>57.8</v>
      </c>
      <c r="D13" s="91">
        <v>70.7</v>
      </c>
    </row>
    <row r="14" spans="1:11" ht="13.5" x14ac:dyDescent="0.2">
      <c r="A14" s="90" t="s">
        <v>2</v>
      </c>
      <c r="B14" s="91">
        <v>13.1</v>
      </c>
      <c r="C14" s="91">
        <v>13.9</v>
      </c>
      <c r="D14" s="91">
        <v>13.2</v>
      </c>
    </row>
    <row r="15" spans="1:11" ht="15.75" customHeight="1" x14ac:dyDescent="0.2">
      <c r="A15" s="90" t="s">
        <v>231</v>
      </c>
      <c r="B15" s="91">
        <v>64.5</v>
      </c>
      <c r="C15" s="91">
        <v>67.3</v>
      </c>
      <c r="D15" s="91">
        <v>64.8</v>
      </c>
    </row>
    <row r="16" spans="1:11" ht="13.5" x14ac:dyDescent="0.2">
      <c r="A16" s="90" t="s">
        <v>3</v>
      </c>
      <c r="B16" s="91">
        <v>14.3</v>
      </c>
      <c r="C16" s="109">
        <v>13</v>
      </c>
      <c r="D16" s="91">
        <v>13.9</v>
      </c>
    </row>
    <row r="17" spans="1:4" ht="13.5" x14ac:dyDescent="0.2">
      <c r="A17" s="90" t="s">
        <v>4</v>
      </c>
      <c r="B17" s="91">
        <v>0.5</v>
      </c>
      <c r="C17" s="91">
        <v>15.3</v>
      </c>
      <c r="D17" s="91">
        <v>2.2999999999999998</v>
      </c>
    </row>
    <row r="18" spans="1:4" ht="13.5" x14ac:dyDescent="0.2">
      <c r="A18" s="13" t="s">
        <v>0</v>
      </c>
      <c r="B18" s="20">
        <v>100</v>
      </c>
      <c r="C18" s="20">
        <v>100</v>
      </c>
      <c r="D18" s="20">
        <v>100</v>
      </c>
    </row>
    <row r="19" spans="1:4" x14ac:dyDescent="0.2">
      <c r="A19" s="42" t="s">
        <v>95</v>
      </c>
    </row>
  </sheetData>
  <mergeCells count="3">
    <mergeCell ref="A1:K2"/>
    <mergeCell ref="A5:D5"/>
    <mergeCell ref="A12:D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25"/>
  <sheetViews>
    <sheetView workbookViewId="0">
      <selection activeCell="E29" sqref="E29"/>
    </sheetView>
  </sheetViews>
  <sheetFormatPr defaultRowHeight="12.75" x14ac:dyDescent="0.2"/>
  <cols>
    <col min="1" max="1" width="26.83203125" customWidth="1"/>
    <col min="2" max="2" width="11.1640625" bestFit="1" customWidth="1"/>
    <col min="4" max="4" width="12" customWidth="1"/>
  </cols>
  <sheetData>
    <row r="1" spans="1:11" x14ac:dyDescent="0.2">
      <c r="A1" s="210" t="s">
        <v>232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</row>
    <row r="2" spans="1:11" x14ac:dyDescent="0.2">
      <c r="A2" s="211"/>
      <c r="B2" s="211"/>
      <c r="C2" s="211"/>
      <c r="D2" s="211"/>
      <c r="E2" s="211"/>
      <c r="F2" s="211"/>
      <c r="G2" s="211"/>
      <c r="H2" s="211"/>
      <c r="I2" s="211"/>
      <c r="J2" s="211"/>
      <c r="K2" s="211"/>
    </row>
    <row r="3" spans="1:11" x14ac:dyDescent="0.2">
      <c r="A3" s="9"/>
      <c r="B3" s="9"/>
      <c r="C3" s="9"/>
      <c r="D3" s="9"/>
    </row>
    <row r="4" spans="1:11" ht="27" x14ac:dyDescent="0.2">
      <c r="A4" s="13" t="s">
        <v>5</v>
      </c>
      <c r="B4" s="4" t="s">
        <v>12</v>
      </c>
      <c r="C4" s="4" t="s">
        <v>13</v>
      </c>
      <c r="D4" s="52" t="s">
        <v>96</v>
      </c>
    </row>
    <row r="5" spans="1:11" ht="13.5" x14ac:dyDescent="0.2">
      <c r="A5" s="13"/>
      <c r="B5" s="212">
        <v>2016</v>
      </c>
      <c r="C5" s="212"/>
      <c r="D5" s="212"/>
    </row>
    <row r="6" spans="1:11" ht="13.5" x14ac:dyDescent="0.2">
      <c r="A6" s="21" t="s">
        <v>6</v>
      </c>
      <c r="B6" s="92">
        <v>5.0999999999999996</v>
      </c>
      <c r="C6" s="92">
        <v>9.4</v>
      </c>
      <c r="D6" s="92">
        <v>5.7</v>
      </c>
    </row>
    <row r="7" spans="1:11" ht="13.5" x14ac:dyDescent="0.2">
      <c r="A7" s="21" t="s">
        <v>7</v>
      </c>
      <c r="B7" s="92">
        <v>6.6</v>
      </c>
      <c r="C7" s="92">
        <v>28.6</v>
      </c>
      <c r="D7" s="92">
        <v>9.6999999999999993</v>
      </c>
    </row>
    <row r="8" spans="1:11" ht="13.5" x14ac:dyDescent="0.2">
      <c r="A8" s="21" t="s">
        <v>8</v>
      </c>
      <c r="B8" s="92">
        <v>2.9</v>
      </c>
      <c r="C8" s="92">
        <v>0.5</v>
      </c>
      <c r="D8" s="92">
        <v>2.5</v>
      </c>
    </row>
    <row r="9" spans="1:11" ht="13.5" x14ac:dyDescent="0.2">
      <c r="A9" s="21" t="s">
        <v>9</v>
      </c>
      <c r="B9" s="92">
        <v>76.7</v>
      </c>
      <c r="C9" s="92">
        <v>41.3</v>
      </c>
      <c r="D9" s="92">
        <v>71.7</v>
      </c>
    </row>
    <row r="10" spans="1:11" ht="13.5" x14ac:dyDescent="0.2">
      <c r="A10" s="21" t="s">
        <v>10</v>
      </c>
      <c r="B10" s="92">
        <v>4.5999999999999996</v>
      </c>
      <c r="C10" s="92">
        <v>4.4000000000000004</v>
      </c>
      <c r="D10" s="92">
        <v>4.5999999999999996</v>
      </c>
    </row>
    <row r="11" spans="1:11" ht="13.5" x14ac:dyDescent="0.2">
      <c r="A11" s="21" t="s">
        <v>11</v>
      </c>
      <c r="B11" s="92">
        <v>2.4</v>
      </c>
      <c r="C11" s="92">
        <v>0.6</v>
      </c>
      <c r="D11" s="92">
        <v>2.2000000000000002</v>
      </c>
    </row>
    <row r="12" spans="1:11" ht="13.5" x14ac:dyDescent="0.2">
      <c r="A12" s="21" t="s">
        <v>233</v>
      </c>
      <c r="B12" s="92">
        <v>1.7</v>
      </c>
      <c r="C12" s="92">
        <v>15.2</v>
      </c>
      <c r="D12" s="92">
        <v>3.6</v>
      </c>
    </row>
    <row r="13" spans="1:11" ht="13.5" x14ac:dyDescent="0.2">
      <c r="A13" s="19" t="s">
        <v>0</v>
      </c>
      <c r="B13" s="55">
        <v>100</v>
      </c>
      <c r="C13" s="55">
        <v>100</v>
      </c>
      <c r="D13" s="55">
        <v>100</v>
      </c>
      <c r="E13" s="10"/>
    </row>
    <row r="14" spans="1:11" ht="13.5" x14ac:dyDescent="0.2">
      <c r="A14" s="13"/>
      <c r="B14" s="212">
        <v>2017</v>
      </c>
      <c r="C14" s="212"/>
      <c r="D14" s="212"/>
    </row>
    <row r="15" spans="1:11" ht="13.5" x14ac:dyDescent="0.2">
      <c r="A15" s="21" t="s">
        <v>6</v>
      </c>
      <c r="B15" s="92">
        <v>6.2</v>
      </c>
      <c r="C15" s="92">
        <v>14.7</v>
      </c>
      <c r="D15" s="92">
        <v>7.2</v>
      </c>
    </row>
    <row r="16" spans="1:11" ht="13.5" x14ac:dyDescent="0.2">
      <c r="A16" s="21" t="s">
        <v>7</v>
      </c>
      <c r="B16" s="92">
        <v>9.1</v>
      </c>
      <c r="C16" s="92">
        <v>27.3</v>
      </c>
      <c r="D16" s="92">
        <v>11.3</v>
      </c>
    </row>
    <row r="17" spans="1:4" ht="13.5" x14ac:dyDescent="0.2">
      <c r="A17" s="21" t="s">
        <v>8</v>
      </c>
      <c r="B17" s="92">
        <v>1.6</v>
      </c>
      <c r="C17" s="92" t="s">
        <v>212</v>
      </c>
      <c r="D17" s="92">
        <v>1.5</v>
      </c>
    </row>
    <row r="18" spans="1:4" ht="13.5" x14ac:dyDescent="0.2">
      <c r="A18" s="21" t="s">
        <v>9</v>
      </c>
      <c r="B18" s="92">
        <v>73.5</v>
      </c>
      <c r="C18" s="92">
        <v>45.8</v>
      </c>
      <c r="D18" s="92">
        <v>70.2</v>
      </c>
    </row>
    <row r="19" spans="1:4" ht="13.5" x14ac:dyDescent="0.2">
      <c r="A19" s="21" t="s">
        <v>10</v>
      </c>
      <c r="B19" s="92">
        <v>6.4</v>
      </c>
      <c r="C19" s="92">
        <v>2.2000000000000002</v>
      </c>
      <c r="D19" s="92">
        <v>5.9</v>
      </c>
    </row>
    <row r="20" spans="1:4" ht="13.5" x14ac:dyDescent="0.2">
      <c r="A20" s="21" t="s">
        <v>11</v>
      </c>
      <c r="B20" s="92">
        <v>2.1</v>
      </c>
      <c r="C20" s="92" t="s">
        <v>212</v>
      </c>
      <c r="D20" s="92">
        <v>2</v>
      </c>
    </row>
    <row r="21" spans="1:4" ht="13.5" x14ac:dyDescent="0.2">
      <c r="A21" s="21" t="s">
        <v>233</v>
      </c>
      <c r="B21" s="92">
        <v>1.1000000000000001</v>
      </c>
      <c r="C21" s="92">
        <v>7.9</v>
      </c>
      <c r="D21" s="92">
        <v>1.9</v>
      </c>
    </row>
    <row r="22" spans="1:4" ht="13.5" x14ac:dyDescent="0.2">
      <c r="A22" s="19" t="s">
        <v>0</v>
      </c>
      <c r="B22" s="55">
        <v>100</v>
      </c>
      <c r="C22" s="55">
        <v>100</v>
      </c>
      <c r="D22" s="55">
        <v>100</v>
      </c>
    </row>
    <row r="23" spans="1:4" x14ac:dyDescent="0.2">
      <c r="A23" s="42" t="s">
        <v>95</v>
      </c>
    </row>
    <row r="24" spans="1:4" x14ac:dyDescent="0.2">
      <c r="A24" s="42" t="s">
        <v>234</v>
      </c>
    </row>
    <row r="25" spans="1:4" x14ac:dyDescent="0.2">
      <c r="A25" s="47" t="s">
        <v>213</v>
      </c>
    </row>
  </sheetData>
  <mergeCells count="3">
    <mergeCell ref="A1:K2"/>
    <mergeCell ref="B5:D5"/>
    <mergeCell ref="B14:D1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7"/>
  <sheetViews>
    <sheetView workbookViewId="0">
      <selection activeCell="A7" sqref="A7"/>
    </sheetView>
  </sheetViews>
  <sheetFormatPr defaultRowHeight="12.75" x14ac:dyDescent="0.2"/>
  <cols>
    <col min="1" max="1" width="18.5" customWidth="1"/>
    <col min="2" max="2" width="10.33203125" customWidth="1"/>
    <col min="3" max="3" width="11.83203125" customWidth="1"/>
    <col min="4" max="4" width="9" customWidth="1"/>
    <col min="5" max="5" width="13.1640625" customWidth="1"/>
    <col min="6" max="6" width="13" customWidth="1"/>
  </cols>
  <sheetData>
    <row r="1" spans="1:11" ht="15.75" x14ac:dyDescent="0.2">
      <c r="A1" s="93" t="s">
        <v>220</v>
      </c>
      <c r="B1" s="93"/>
      <c r="C1" s="93"/>
      <c r="D1" s="93"/>
      <c r="E1" s="93"/>
      <c r="F1" s="93"/>
      <c r="G1" s="93"/>
      <c r="H1" s="93"/>
      <c r="I1" s="93"/>
      <c r="J1" s="93"/>
      <c r="K1" s="93"/>
    </row>
    <row r="2" spans="1:11" ht="13.5" customHeight="1" x14ac:dyDescent="0.2">
      <c r="A2" s="213" t="s">
        <v>215</v>
      </c>
      <c r="B2" s="212" t="s">
        <v>132</v>
      </c>
      <c r="C2" s="212"/>
      <c r="D2" s="212" t="s">
        <v>216</v>
      </c>
      <c r="E2" s="212"/>
      <c r="F2" s="212" t="s">
        <v>217</v>
      </c>
      <c r="G2" s="212"/>
    </row>
    <row r="3" spans="1:11" ht="27.75" customHeight="1" x14ac:dyDescent="0.2">
      <c r="A3" s="214"/>
      <c r="B3" s="96" t="s">
        <v>218</v>
      </c>
      <c r="C3" s="96" t="s">
        <v>219</v>
      </c>
      <c r="D3" s="96" t="s">
        <v>218</v>
      </c>
      <c r="E3" s="96" t="s">
        <v>219</v>
      </c>
      <c r="F3" s="96" t="s">
        <v>218</v>
      </c>
      <c r="G3" s="96" t="s">
        <v>219</v>
      </c>
    </row>
    <row r="4" spans="1:11" ht="13.5" x14ac:dyDescent="0.2">
      <c r="A4" s="94">
        <v>2015</v>
      </c>
      <c r="B4" s="95">
        <v>395</v>
      </c>
      <c r="C4" s="95">
        <v>78</v>
      </c>
      <c r="D4" s="95">
        <v>775</v>
      </c>
      <c r="E4" s="95">
        <v>128</v>
      </c>
      <c r="F4" s="95">
        <v>471</v>
      </c>
      <c r="G4" s="95">
        <v>89</v>
      </c>
    </row>
    <row r="5" spans="1:11" ht="13.5" x14ac:dyDescent="0.2">
      <c r="A5" s="97">
        <v>2016</v>
      </c>
      <c r="B5" s="96">
        <v>368</v>
      </c>
      <c r="C5" s="96">
        <v>82</v>
      </c>
      <c r="D5" s="96">
        <v>739</v>
      </c>
      <c r="E5" s="96">
        <v>121</v>
      </c>
      <c r="F5" s="96">
        <v>442</v>
      </c>
      <c r="G5" s="96">
        <v>92</v>
      </c>
    </row>
    <row r="6" spans="1:11" ht="13.5" x14ac:dyDescent="0.2">
      <c r="A6" s="94">
        <v>2017</v>
      </c>
      <c r="B6" s="95">
        <v>404</v>
      </c>
      <c r="C6" s="95">
        <v>87</v>
      </c>
      <c r="D6" s="95">
        <v>810</v>
      </c>
      <c r="E6" s="95">
        <v>130</v>
      </c>
      <c r="F6" s="95">
        <v>500</v>
      </c>
      <c r="G6" s="95">
        <v>99</v>
      </c>
    </row>
    <row r="7" spans="1:11" x14ac:dyDescent="0.2">
      <c r="A7" s="42" t="s">
        <v>95</v>
      </c>
    </row>
  </sheetData>
  <mergeCells count="4">
    <mergeCell ref="A2:A3"/>
    <mergeCell ref="B2:C2"/>
    <mergeCell ref="D2:E2"/>
    <mergeCell ref="F2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16"/>
  <sheetViews>
    <sheetView workbookViewId="0"/>
  </sheetViews>
  <sheetFormatPr defaultRowHeight="12.75" x14ac:dyDescent="0.2"/>
  <cols>
    <col min="1" max="1" width="17.6640625" customWidth="1"/>
    <col min="5" max="5" width="13.1640625" customWidth="1"/>
    <col min="6" max="6" width="16.83203125" customWidth="1"/>
  </cols>
  <sheetData>
    <row r="1" spans="1:13" ht="21.75" customHeight="1" x14ac:dyDescent="0.2">
      <c r="A1" s="93" t="s">
        <v>230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1:13" ht="33" customHeight="1" x14ac:dyDescent="0.2">
      <c r="A2" s="215" t="s">
        <v>221</v>
      </c>
      <c r="B2" s="212" t="s">
        <v>222</v>
      </c>
      <c r="C2" s="212"/>
      <c r="D2" s="212"/>
      <c r="E2" s="212" t="s">
        <v>223</v>
      </c>
      <c r="F2" s="212"/>
      <c r="G2" s="212"/>
    </row>
    <row r="3" spans="1:13" ht="24" customHeight="1" x14ac:dyDescent="0.2">
      <c r="A3" s="216"/>
      <c r="B3" s="99" t="s">
        <v>89</v>
      </c>
      <c r="C3" s="99" t="s">
        <v>224</v>
      </c>
      <c r="D3" s="99" t="s">
        <v>0</v>
      </c>
      <c r="E3" s="99" t="s">
        <v>35</v>
      </c>
      <c r="F3" s="99" t="s">
        <v>225</v>
      </c>
      <c r="G3" s="99" t="s">
        <v>0</v>
      </c>
    </row>
    <row r="4" spans="1:13" ht="13.5" x14ac:dyDescent="0.2">
      <c r="A4" s="101"/>
      <c r="B4" s="102"/>
      <c r="C4" s="102"/>
      <c r="D4" s="103">
        <v>2016</v>
      </c>
      <c r="E4" s="102"/>
      <c r="F4" s="102"/>
      <c r="G4" s="102"/>
    </row>
    <row r="5" spans="1:13" ht="16.5" customHeight="1" x14ac:dyDescent="0.2">
      <c r="A5" s="100" t="s">
        <v>226</v>
      </c>
      <c r="B5" s="99">
        <v>299</v>
      </c>
      <c r="C5" s="99">
        <v>992</v>
      </c>
      <c r="D5" s="99">
        <v>400</v>
      </c>
      <c r="E5" s="99">
        <v>445</v>
      </c>
      <c r="F5" s="99">
        <v>259</v>
      </c>
      <c r="G5" s="99">
        <v>400</v>
      </c>
    </row>
    <row r="6" spans="1:13" ht="16.5" customHeight="1" x14ac:dyDescent="0.2">
      <c r="A6" s="100" t="s">
        <v>227</v>
      </c>
      <c r="B6" s="99">
        <v>276</v>
      </c>
      <c r="C6" s="99">
        <v>608</v>
      </c>
      <c r="D6" s="99">
        <v>353</v>
      </c>
      <c r="E6" s="99">
        <v>359</v>
      </c>
      <c r="F6" s="99">
        <v>341</v>
      </c>
      <c r="G6" s="99">
        <v>353</v>
      </c>
    </row>
    <row r="7" spans="1:13" ht="14.25" customHeight="1" x14ac:dyDescent="0.2">
      <c r="A7" s="100" t="s">
        <v>228</v>
      </c>
      <c r="B7" s="99">
        <v>475</v>
      </c>
      <c r="C7" s="99">
        <v>808</v>
      </c>
      <c r="D7" s="99">
        <v>535</v>
      </c>
      <c r="E7" s="99">
        <v>602</v>
      </c>
      <c r="F7" s="99">
        <v>432</v>
      </c>
      <c r="G7" s="99">
        <v>535</v>
      </c>
    </row>
    <row r="8" spans="1:13" ht="15" customHeight="1" x14ac:dyDescent="0.2">
      <c r="A8" s="100" t="s">
        <v>229</v>
      </c>
      <c r="B8" s="99">
        <v>260</v>
      </c>
      <c r="C8" s="99">
        <v>588</v>
      </c>
      <c r="D8" s="99">
        <v>328</v>
      </c>
      <c r="E8" s="99">
        <v>347</v>
      </c>
      <c r="F8" s="99">
        <v>270</v>
      </c>
      <c r="G8" s="99">
        <v>328</v>
      </c>
    </row>
    <row r="9" spans="1:13" ht="13.5" x14ac:dyDescent="0.2">
      <c r="A9" s="104" t="s">
        <v>215</v>
      </c>
      <c r="B9" s="105">
        <v>377</v>
      </c>
      <c r="C9" s="105">
        <v>741</v>
      </c>
      <c r="D9" s="105">
        <v>446</v>
      </c>
      <c r="E9" s="105">
        <v>483</v>
      </c>
      <c r="F9" s="105">
        <v>377</v>
      </c>
      <c r="G9" s="105">
        <v>446</v>
      </c>
    </row>
    <row r="10" spans="1:13" ht="13.5" x14ac:dyDescent="0.2">
      <c r="A10" s="100"/>
      <c r="B10" s="99"/>
      <c r="C10" s="99"/>
      <c r="D10" s="106">
        <v>2017</v>
      </c>
      <c r="E10" s="99"/>
      <c r="F10" s="99"/>
      <c r="G10" s="99"/>
    </row>
    <row r="11" spans="1:13" ht="15" customHeight="1" x14ac:dyDescent="0.2">
      <c r="A11" s="98" t="s">
        <v>226</v>
      </c>
      <c r="B11" s="95">
        <v>312</v>
      </c>
      <c r="C11" s="95">
        <v>797</v>
      </c>
      <c r="D11" s="95">
        <v>460</v>
      </c>
      <c r="E11" s="95">
        <v>522</v>
      </c>
      <c r="F11" s="95">
        <v>343</v>
      </c>
      <c r="G11" s="95">
        <v>460</v>
      </c>
    </row>
    <row r="12" spans="1:13" ht="15.75" customHeight="1" x14ac:dyDescent="0.2">
      <c r="A12" s="100" t="s">
        <v>227</v>
      </c>
      <c r="B12" s="99">
        <v>302</v>
      </c>
      <c r="C12" s="99">
        <v>777</v>
      </c>
      <c r="D12" s="99">
        <v>399</v>
      </c>
      <c r="E12" s="99">
        <v>471</v>
      </c>
      <c r="F12" s="99">
        <v>261</v>
      </c>
      <c r="G12" s="99">
        <v>399</v>
      </c>
    </row>
    <row r="13" spans="1:13" ht="15.75" customHeight="1" x14ac:dyDescent="0.2">
      <c r="A13" s="100" t="s">
        <v>228</v>
      </c>
      <c r="B13" s="99">
        <v>521</v>
      </c>
      <c r="C13" s="99">
        <v>745</v>
      </c>
      <c r="D13" s="99">
        <v>568</v>
      </c>
      <c r="E13" s="99">
        <v>635</v>
      </c>
      <c r="F13" s="99">
        <v>493</v>
      </c>
      <c r="G13" s="99">
        <v>568</v>
      </c>
    </row>
    <row r="14" spans="1:13" ht="18" customHeight="1" x14ac:dyDescent="0.2">
      <c r="A14" s="100" t="s">
        <v>229</v>
      </c>
      <c r="B14" s="99">
        <v>268</v>
      </c>
      <c r="C14" s="99">
        <v>816</v>
      </c>
      <c r="D14" s="99">
        <v>427</v>
      </c>
      <c r="E14" s="99">
        <v>455</v>
      </c>
      <c r="F14" s="99">
        <v>345</v>
      </c>
      <c r="G14" s="99">
        <v>427</v>
      </c>
    </row>
    <row r="15" spans="1:13" ht="13.5" x14ac:dyDescent="0.2">
      <c r="A15" s="104" t="s">
        <v>215</v>
      </c>
      <c r="B15" s="105">
        <v>407</v>
      </c>
      <c r="C15" s="105">
        <v>774</v>
      </c>
      <c r="D15" s="105">
        <v>492</v>
      </c>
      <c r="E15" s="105">
        <v>544</v>
      </c>
      <c r="F15" s="105">
        <v>412</v>
      </c>
      <c r="G15" s="105">
        <v>492</v>
      </c>
    </row>
    <row r="16" spans="1:13" x14ac:dyDescent="0.2">
      <c r="A16" s="42" t="s">
        <v>95</v>
      </c>
    </row>
  </sheetData>
  <mergeCells count="3">
    <mergeCell ref="B2:D2"/>
    <mergeCell ref="E2:G2"/>
    <mergeCell ref="A2:A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16"/>
  <sheetViews>
    <sheetView workbookViewId="0">
      <selection activeCell="A2" sqref="A2:A3"/>
    </sheetView>
  </sheetViews>
  <sheetFormatPr defaultRowHeight="12.75" x14ac:dyDescent="0.2"/>
  <cols>
    <col min="1" max="1" width="17.6640625" customWidth="1"/>
    <col min="5" max="5" width="13.1640625" customWidth="1"/>
    <col min="6" max="6" width="16.83203125" customWidth="1"/>
  </cols>
  <sheetData>
    <row r="1" spans="1:15" ht="35.25" customHeight="1" x14ac:dyDescent="0.2">
      <c r="A1" s="217" t="s">
        <v>238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</row>
    <row r="2" spans="1:15" ht="33" customHeight="1" x14ac:dyDescent="0.2">
      <c r="A2" s="215" t="s">
        <v>221</v>
      </c>
      <c r="B2" s="212" t="s">
        <v>222</v>
      </c>
      <c r="C2" s="212"/>
      <c r="D2" s="212"/>
      <c r="E2" s="212" t="s">
        <v>223</v>
      </c>
      <c r="F2" s="212"/>
      <c r="G2" s="212"/>
    </row>
    <row r="3" spans="1:15" ht="24" customHeight="1" x14ac:dyDescent="0.2">
      <c r="A3" s="216"/>
      <c r="B3" s="99" t="s">
        <v>89</v>
      </c>
      <c r="C3" s="99" t="s">
        <v>224</v>
      </c>
      <c r="D3" s="99" t="s">
        <v>0</v>
      </c>
      <c r="E3" s="99" t="s">
        <v>35</v>
      </c>
      <c r="F3" s="99" t="s">
        <v>225</v>
      </c>
      <c r="G3" s="99" t="s">
        <v>0</v>
      </c>
    </row>
    <row r="4" spans="1:15" ht="13.5" x14ac:dyDescent="0.2">
      <c r="A4" s="101"/>
      <c r="B4" s="102"/>
      <c r="C4" s="102"/>
      <c r="D4" s="103">
        <v>2016</v>
      </c>
      <c r="E4" s="102"/>
      <c r="F4" s="102"/>
      <c r="G4" s="102"/>
    </row>
    <row r="5" spans="1:15" ht="16.5" customHeight="1" x14ac:dyDescent="0.2">
      <c r="A5" s="100" t="s">
        <v>226</v>
      </c>
      <c r="B5" s="99">
        <v>110</v>
      </c>
      <c r="C5" s="99">
        <v>162</v>
      </c>
      <c r="D5" s="99">
        <v>125</v>
      </c>
      <c r="E5" s="99">
        <v>129</v>
      </c>
      <c r="F5" s="99">
        <v>106</v>
      </c>
      <c r="G5" s="99">
        <v>125</v>
      </c>
    </row>
    <row r="6" spans="1:15" ht="16.5" customHeight="1" x14ac:dyDescent="0.2">
      <c r="A6" s="100" t="s">
        <v>227</v>
      </c>
      <c r="B6" s="99">
        <v>86</v>
      </c>
      <c r="C6" s="99">
        <v>113</v>
      </c>
      <c r="D6" s="99">
        <v>95</v>
      </c>
      <c r="E6" s="99">
        <v>103</v>
      </c>
      <c r="F6" s="99">
        <v>84</v>
      </c>
      <c r="G6" s="99">
        <v>95</v>
      </c>
    </row>
    <row r="7" spans="1:15" ht="14.25" customHeight="1" x14ac:dyDescent="0.2">
      <c r="A7" s="100" t="s">
        <v>228</v>
      </c>
      <c r="B7" s="99">
        <v>69</v>
      </c>
      <c r="C7" s="99">
        <v>101</v>
      </c>
      <c r="D7" s="99">
        <v>76</v>
      </c>
      <c r="E7" s="99">
        <v>91</v>
      </c>
      <c r="F7" s="99">
        <v>55</v>
      </c>
      <c r="G7" s="99">
        <v>76</v>
      </c>
    </row>
    <row r="8" spans="1:15" ht="15" customHeight="1" x14ac:dyDescent="0.2">
      <c r="A8" s="100" t="s">
        <v>229</v>
      </c>
      <c r="B8" s="99">
        <v>106</v>
      </c>
      <c r="C8" s="99">
        <v>160</v>
      </c>
      <c r="D8" s="99">
        <v>121</v>
      </c>
      <c r="E8" s="99">
        <v>124</v>
      </c>
      <c r="F8" s="99">
        <v>113</v>
      </c>
      <c r="G8" s="99">
        <v>121</v>
      </c>
    </row>
    <row r="9" spans="1:15" ht="13.5" x14ac:dyDescent="0.2">
      <c r="A9" s="104" t="s">
        <v>215</v>
      </c>
      <c r="B9" s="105">
        <v>78</v>
      </c>
      <c r="C9" s="105">
        <v>115</v>
      </c>
      <c r="D9" s="105">
        <v>86</v>
      </c>
      <c r="E9" s="105">
        <v>101</v>
      </c>
      <c r="F9" s="105">
        <v>64</v>
      </c>
      <c r="G9" s="105">
        <v>86</v>
      </c>
    </row>
    <row r="10" spans="1:15" ht="13.5" x14ac:dyDescent="0.2">
      <c r="A10" s="100"/>
      <c r="B10" s="99"/>
      <c r="C10" s="99"/>
      <c r="D10" s="106">
        <v>2017</v>
      </c>
      <c r="E10" s="99"/>
      <c r="F10" s="99"/>
      <c r="G10" s="99"/>
    </row>
    <row r="11" spans="1:15" ht="15" customHeight="1" x14ac:dyDescent="0.2">
      <c r="A11" s="98" t="s">
        <v>226</v>
      </c>
      <c r="B11" s="99">
        <v>97</v>
      </c>
      <c r="C11" s="99">
        <v>138</v>
      </c>
      <c r="D11" s="99">
        <v>115</v>
      </c>
      <c r="E11" s="99">
        <v>135</v>
      </c>
      <c r="F11" s="99">
        <v>82</v>
      </c>
      <c r="G11" s="99">
        <v>115</v>
      </c>
    </row>
    <row r="12" spans="1:15" ht="15.75" customHeight="1" x14ac:dyDescent="0.2">
      <c r="A12" s="100" t="s">
        <v>227</v>
      </c>
      <c r="B12" s="99">
        <v>93</v>
      </c>
      <c r="C12" s="99">
        <v>150</v>
      </c>
      <c r="D12" s="99">
        <v>109</v>
      </c>
      <c r="E12" s="99">
        <v>118</v>
      </c>
      <c r="F12" s="99">
        <v>88</v>
      </c>
      <c r="G12" s="99">
        <v>109</v>
      </c>
    </row>
    <row r="13" spans="1:15" ht="15.75" customHeight="1" x14ac:dyDescent="0.2">
      <c r="A13" s="100" t="s">
        <v>228</v>
      </c>
      <c r="B13" s="99">
        <v>76</v>
      </c>
      <c r="C13" s="99">
        <v>102</v>
      </c>
      <c r="D13" s="99">
        <v>81</v>
      </c>
      <c r="E13" s="99">
        <v>101</v>
      </c>
      <c r="F13" s="99">
        <v>64</v>
      </c>
      <c r="G13" s="99">
        <v>81</v>
      </c>
    </row>
    <row r="14" spans="1:15" ht="18" customHeight="1" x14ac:dyDescent="0.2">
      <c r="A14" s="100" t="s">
        <v>229</v>
      </c>
      <c r="B14" s="99">
        <v>107</v>
      </c>
      <c r="C14" s="99">
        <v>156</v>
      </c>
      <c r="D14" s="99">
        <v>129</v>
      </c>
      <c r="E14" s="99">
        <v>142</v>
      </c>
      <c r="F14" s="99">
        <v>95</v>
      </c>
      <c r="G14" s="99">
        <v>129</v>
      </c>
    </row>
    <row r="15" spans="1:15" ht="13.5" x14ac:dyDescent="0.2">
      <c r="A15" s="104" t="s">
        <v>215</v>
      </c>
      <c r="B15" s="105">
        <v>82</v>
      </c>
      <c r="C15" s="105">
        <v>124</v>
      </c>
      <c r="D15" s="105">
        <v>94</v>
      </c>
      <c r="E15" s="105">
        <v>113</v>
      </c>
      <c r="F15" s="105">
        <v>70</v>
      </c>
      <c r="G15" s="105">
        <v>94</v>
      </c>
    </row>
    <row r="16" spans="1:15" x14ac:dyDescent="0.2">
      <c r="A16" s="42" t="s">
        <v>95</v>
      </c>
    </row>
  </sheetData>
  <mergeCells count="4">
    <mergeCell ref="A2:A3"/>
    <mergeCell ref="B2:D2"/>
    <mergeCell ref="E2:G2"/>
    <mergeCell ref="A1:O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22</vt:i4>
      </vt:variant>
    </vt:vector>
  </HeadingPairs>
  <TitlesOfParts>
    <vt:vector size="22" baseType="lpstr">
      <vt:lpstr>Figura prima pagina</vt:lpstr>
      <vt:lpstr>Seconda figura prima pagina</vt:lpstr>
      <vt:lpstr>Prospetto 1</vt:lpstr>
      <vt:lpstr>Prospetto 2</vt:lpstr>
      <vt:lpstr>Prospetto 3</vt:lpstr>
      <vt:lpstr>Prospetto 4</vt:lpstr>
      <vt:lpstr>Prospetto 5</vt:lpstr>
      <vt:lpstr>Prospetto 6</vt:lpstr>
      <vt:lpstr>Prospetto 7</vt:lpstr>
      <vt:lpstr>Prospetto 8</vt:lpstr>
      <vt:lpstr>Figura 1 </vt:lpstr>
      <vt:lpstr>Prospetto 9</vt:lpstr>
      <vt:lpstr>Prospetto 10</vt:lpstr>
      <vt:lpstr>Prospetto 11</vt:lpstr>
      <vt:lpstr>Figura 2</vt:lpstr>
      <vt:lpstr>Prospetto 12</vt:lpstr>
      <vt:lpstr>Figura 3</vt:lpstr>
      <vt:lpstr>Prospetto 13</vt:lpstr>
      <vt:lpstr>Figura 4 </vt:lpstr>
      <vt:lpstr>Prospetto 14</vt:lpstr>
      <vt:lpstr>Prospetto 17</vt:lpstr>
      <vt:lpstr>Figura 5</vt:lpstr>
    </vt:vector>
  </TitlesOfParts>
  <Company>ISTAT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ISTAT</dc:creator>
  <cp:lastModifiedBy>Lidia LF. Fagiolo</cp:lastModifiedBy>
  <cp:lastPrinted>2013-01-29T08:48:20Z</cp:lastPrinted>
  <dcterms:created xsi:type="dcterms:W3CDTF">2000-08-04T12:46:50Z</dcterms:created>
  <dcterms:modified xsi:type="dcterms:W3CDTF">2018-11-27T09:08:08Z</dcterms:modified>
</cp:coreProperties>
</file>