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40" windowWidth="14955" windowHeight="7500" tabRatio="671"/>
  </bookViews>
  <sheets>
    <sheet name="Tavola 1" sheetId="1" r:id="rId1"/>
    <sheet name="Tavola 2" sheetId="2" r:id="rId2"/>
    <sheet name="Tavola 2 bis " sheetId="3" r:id="rId3"/>
    <sheet name="Tavola 3" sheetId="19" r:id="rId4"/>
    <sheet name="Tavola 4.1" sheetId="16" r:id="rId5"/>
    <sheet name="Tavola 4.2" sheetId="26" r:id="rId6"/>
    <sheet name="tavola 4.3" sheetId="25" r:id="rId7"/>
    <sheet name="Tavola 5" sheetId="4" r:id="rId8"/>
    <sheet name="Tavola 5.1" sheetId="27" r:id="rId9"/>
    <sheet name="tavola 5.2" sheetId="28" r:id="rId10"/>
    <sheet name="Tavola 5bis" sheetId="30" r:id="rId11"/>
    <sheet name="Tavola 6" sheetId="5" r:id="rId12"/>
    <sheet name="Tavola 6.1" sheetId="21" r:id="rId13"/>
    <sheet name="Tavola 6.2" sheetId="20" r:id="rId14"/>
    <sheet name="Tavola 7" sheetId="6" r:id="rId15"/>
    <sheet name="Tavola 8" sheetId="7" r:id="rId16"/>
    <sheet name="Tavola 9" sheetId="8" r:id="rId17"/>
    <sheet name="Tavola 10" sheetId="23" r:id="rId18"/>
    <sheet name="Tavola 10.1" sheetId="24" r:id="rId19"/>
    <sheet name="Tavola 10.2" sheetId="22" r:id="rId20"/>
    <sheet name="Tavola 11" sheetId="9" r:id="rId21"/>
    <sheet name="Tavola 12" sheetId="10" r:id="rId22"/>
    <sheet name="Tavola 13" sheetId="11" r:id="rId23"/>
    <sheet name="Tavola 14" sheetId="12" r:id="rId24"/>
    <sheet name="Tavola 15" sheetId="14" r:id="rId25"/>
    <sheet name="Tavola 16" sheetId="13" r:id="rId26"/>
    <sheet name="Tavola 17" sheetId="15" r:id="rId27"/>
    <sheet name="Tavola 18" sheetId="17" r:id="rId28"/>
    <sheet name="Tavola 19" sheetId="29" r:id="rId29"/>
    <sheet name="Tavola 20" sheetId="31" r:id="rId30"/>
    <sheet name="Tavola 21" sheetId="32" r:id="rId31"/>
    <sheet name="Tavola 22" sheetId="33" r:id="rId32"/>
    <sheet name="Tavola 23" sheetId="34" r:id="rId33"/>
  </sheets>
  <calcPr calcId="145621"/>
</workbook>
</file>

<file path=xl/calcChain.xml><?xml version="1.0" encoding="utf-8"?>
<calcChain xmlns="http://schemas.openxmlformats.org/spreadsheetml/2006/main">
  <c r="I39" i="11" l="1"/>
  <c r="I43" i="11"/>
  <c r="I31" i="11"/>
  <c r="I32" i="11"/>
  <c r="I33" i="11"/>
  <c r="I34" i="11"/>
  <c r="I35" i="11"/>
  <c r="I36" i="11"/>
  <c r="I37" i="11"/>
  <c r="I38" i="11"/>
  <c r="I41" i="11"/>
  <c r="I42" i="11"/>
  <c r="J15" i="9" l="1"/>
  <c r="J14" i="9"/>
  <c r="J13" i="9"/>
  <c r="J12" i="9"/>
  <c r="J11" i="9"/>
  <c r="J10" i="9"/>
  <c r="J9" i="9"/>
  <c r="H16" i="9"/>
  <c r="H15" i="9"/>
  <c r="H14" i="9"/>
  <c r="H13" i="9"/>
  <c r="H12" i="9"/>
  <c r="H11" i="9"/>
  <c r="H10" i="9"/>
  <c r="H9" i="9"/>
  <c r="F16" i="9"/>
  <c r="F15" i="9"/>
  <c r="F14" i="9"/>
  <c r="F13" i="9"/>
  <c r="F12" i="9"/>
  <c r="F11" i="9"/>
  <c r="F10" i="9"/>
  <c r="F9" i="9"/>
  <c r="D16" i="9"/>
  <c r="D15" i="9"/>
  <c r="D14" i="9"/>
  <c r="D13" i="9"/>
  <c r="D12" i="9"/>
  <c r="D11" i="9"/>
  <c r="D10" i="9"/>
  <c r="D9" i="9"/>
  <c r="C44" i="13" l="1"/>
  <c r="G44" i="13" s="1"/>
  <c r="E44" i="13"/>
  <c r="E42" i="13"/>
  <c r="F42" i="13" s="1"/>
  <c r="E43" i="13"/>
  <c r="F43" i="13" s="1"/>
  <c r="E41" i="13"/>
  <c r="F41" i="13" s="1"/>
  <c r="C42" i="13"/>
  <c r="C43" i="13"/>
  <c r="C41" i="13"/>
  <c r="G41" i="13" s="1"/>
  <c r="J44" i="14"/>
  <c r="J38" i="14"/>
  <c r="J33" i="14"/>
  <c r="J41" i="14" s="1"/>
  <c r="J34" i="14"/>
  <c r="J42" i="14" s="1"/>
  <c r="J35" i="14"/>
  <c r="J43" i="14" s="1"/>
  <c r="J36" i="14"/>
  <c r="J37" i="14"/>
  <c r="J45" i="14" s="1"/>
  <c r="J32" i="14"/>
  <c r="J40" i="14" s="1"/>
  <c r="F38" i="14"/>
  <c r="F41" i="14" s="1"/>
  <c r="F33" i="14"/>
  <c r="F34" i="14"/>
  <c r="F35" i="14"/>
  <c r="F43" i="14" s="1"/>
  <c r="F36" i="14"/>
  <c r="F44" i="14" s="1"/>
  <c r="F37" i="14"/>
  <c r="F32" i="14"/>
  <c r="F40" i="14" l="1"/>
  <c r="F42" i="14"/>
  <c r="G42" i="13"/>
  <c r="G43" i="13"/>
  <c r="I30" i="11"/>
  <c r="I21" i="11" l="1"/>
  <c r="I8" i="11"/>
  <c r="I9" i="11"/>
  <c r="I10" i="11"/>
  <c r="I11" i="11"/>
  <c r="I12" i="11"/>
  <c r="I13" i="11"/>
  <c r="I14" i="11"/>
  <c r="I15" i="11"/>
  <c r="I17" i="11"/>
  <c r="I19" i="11"/>
  <c r="I20" i="11"/>
  <c r="I7" i="11"/>
</calcChain>
</file>

<file path=xl/sharedStrings.xml><?xml version="1.0" encoding="utf-8"?>
<sst xmlns="http://schemas.openxmlformats.org/spreadsheetml/2006/main" count="1107" uniqueCount="316">
  <si>
    <t>PROVINCE</t>
  </si>
  <si>
    <t>Incidenti</t>
  </si>
  <si>
    <t>Morti</t>
  </si>
  <si>
    <t>Feriti</t>
  </si>
  <si>
    <t>Italia</t>
  </si>
  <si>
    <t xml:space="preserve"> Indice  di      mortalità(a)</t>
  </si>
  <si>
    <t xml:space="preserve"> Indice   di gravità (b)</t>
  </si>
  <si>
    <t>AMBITO STRADALE</t>
  </si>
  <si>
    <t>(b)</t>
  </si>
  <si>
    <t>Strade urbane</t>
  </si>
  <si>
    <t>Altre strade (c)</t>
  </si>
  <si>
    <t>Totale</t>
  </si>
  <si>
    <t>Indice di mortalità (a)</t>
  </si>
  <si>
    <t>Indice di lesività (b)</t>
  </si>
  <si>
    <t>STRADE URBANE</t>
  </si>
  <si>
    <t>STRADE EXTRAURBANE</t>
  </si>
  <si>
    <t>Incrocio</t>
  </si>
  <si>
    <t>Rotatoria</t>
  </si>
  <si>
    <t>Intersezione</t>
  </si>
  <si>
    <t>Rettilineo</t>
  </si>
  <si>
    <t>Curva</t>
  </si>
  <si>
    <t>Altro (passaggio a livello, dosso, pendenza, galleria)</t>
  </si>
  <si>
    <t>Valori assoluti</t>
  </si>
  <si>
    <t>Composizioni percentuali</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</si>
  <si>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</si>
  <si>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</si>
  <si>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</si>
  <si>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</si>
  <si>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</si>
  <si>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</si>
  <si>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</si>
  <si>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</si>
  <si>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</si>
  <si>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</si>
  <si>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</si>
  <si>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</si>
  <si>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</si>
  <si>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</si>
  <si>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</si>
  <si>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</si>
  <si>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</si>
  <si>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</si>
  <si>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</si>
  <si>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</si>
  <si>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ORA DEL GIORNO</t>
  </si>
  <si>
    <t>Non rilevata</t>
  </si>
  <si>
    <t>TIPOLOGIA DI COMUNE</t>
  </si>
  <si>
    <t>Numero comuni</t>
  </si>
  <si>
    <t>Polo</t>
  </si>
  <si>
    <t>Cintura</t>
  </si>
  <si>
    <t>Totale Centri</t>
  </si>
  <si>
    <t>Intermedio</t>
  </si>
  <si>
    <t>Periferico</t>
  </si>
  <si>
    <t>Ultra periferico</t>
  </si>
  <si>
    <t>Totale Aree interne</t>
  </si>
  <si>
    <t>NATURA DELL'INCIDENTE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</si>
  <si>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</si>
  <si>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</si>
  <si>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</si>
  <si>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</si>
  <si>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</si>
  <si>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</si>
  <si>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</si>
  <si>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</si>
  <si>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</si>
  <si>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</si>
  <si>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</si>
  <si>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</si>
  <si>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</si>
  <si>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</si>
  <si>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Strade extraurbane</t>
  </si>
  <si>
    <t>%</t>
  </si>
  <si>
    <t>Procedeva con guida distratta o andamento indeciso</t>
  </si>
  <si>
    <t>Procedeva senza rispettare le regole della precedenza o il semaforo</t>
  </si>
  <si>
    <t xml:space="preserve"> -procedeva senza rispettare lo stop</t>
  </si>
  <si>
    <t xml:space="preserve"> -procedeva senza dare la precedenza al veicolo proveniente da destra</t>
  </si>
  <si>
    <t xml:space="preserve"> -procedeva senza rispettare il segnale di dare precedenza</t>
  </si>
  <si>
    <t xml:space="preserve"> -procedeva senza rispettare le segnalazioni semaforiche o dell'agente</t>
  </si>
  <si>
    <t>Procedeva con velocità troppo elevata</t>
  </si>
  <si>
    <t xml:space="preserve"> -procedeva con eccesso di velocità</t>
  </si>
  <si>
    <t xml:space="preserve">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</si>
  <si>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</si>
  <si>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</si>
  <si>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</si>
  <si>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</si>
  <si>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</si>
  <si>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</si>
  <si>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</si>
  <si>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</si>
  <si>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</si>
  <si>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</si>
  <si>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</si>
  <si>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</si>
  <si>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</si>
  <si>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Cause imputabili al comportamento scorretto del conducente e del pedone nella circolazione</t>
  </si>
  <si>
    <t xml:space="preserve">Altre cause </t>
  </si>
  <si>
    <t>Totale cause</t>
  </si>
  <si>
    <t>CAUSE</t>
  </si>
  <si>
    <t>Indice di gravità (a)</t>
  </si>
  <si>
    <t>Composizione    percentuale</t>
  </si>
  <si>
    <t>Valori   assoluti</t>
  </si>
  <si>
    <t>Composizione  percentuale</t>
  </si>
  <si>
    <t>MASCHI</t>
  </si>
  <si>
    <t>Conducente</t>
  </si>
  <si>
    <t>Persone trasportate</t>
  </si>
  <si>
    <t>Pedone</t>
  </si>
  <si>
    <t>Totale maschi</t>
  </si>
  <si>
    <t>FEMMINE</t>
  </si>
  <si>
    <t>Totale femmine</t>
  </si>
  <si>
    <t>MASCHI e FEMMINE</t>
  </si>
  <si>
    <t>VALORI ASSOLUTI</t>
  </si>
  <si>
    <t>&lt; 14</t>
  </si>
  <si>
    <t>15-29</t>
  </si>
  <si>
    <t>30-44</t>
  </si>
  <si>
    <t>45-64</t>
  </si>
  <si>
    <t>65 +</t>
  </si>
  <si>
    <t>Età imprecisata</t>
  </si>
  <si>
    <t xml:space="preserve">Totale </t>
  </si>
  <si>
    <t>VALORI PERCENTUALI</t>
  </si>
  <si>
    <t>Incidenti per 1.000 ab.</t>
  </si>
  <si>
    <t>Morti per 100.000 ab.</t>
  </si>
  <si>
    <t>Feriti per 100.000 ab.</t>
  </si>
  <si>
    <t>Altri comuni</t>
  </si>
  <si>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</si>
  <si>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 xml:space="preserve">Strade extra-urbane </t>
  </si>
  <si>
    <t>Venerdì notte</t>
  </si>
  <si>
    <t>Sabato notte</t>
  </si>
  <si>
    <t>Altre notti</t>
  </si>
  <si>
    <t>(a) Morti su popolazione media residente (per 100.000).</t>
  </si>
  <si>
    <t>(c) La variazione percentuale annua è calcolata per l'anno t rispetto all'anno t-1 su base variabile.</t>
  </si>
  <si>
    <t>Morti per 100.000 abitanti (a)</t>
  </si>
  <si>
    <t>Indice di mortalità (b)</t>
  </si>
  <si>
    <t>Variazione percentuale numero di morti rispetto all'anno precedente ( c )</t>
  </si>
  <si>
    <t>Variazione percentuale numero di morti rispetto al 2001</t>
  </si>
  <si>
    <t>Bambini (0 - 14)</t>
  </si>
  <si>
    <t>Giovani (15 - 24)</t>
  </si>
  <si>
    <t>Anziani (65+)</t>
  </si>
  <si>
    <t>Altri utenti</t>
  </si>
  <si>
    <t>TOTALE</t>
  </si>
  <si>
    <t>Altro (passaggo a livello, dosso, galleria)</t>
  </si>
  <si>
    <t xml:space="preserve">Morti </t>
  </si>
  <si>
    <t>fino a 5 anni</t>
  </si>
  <si>
    <t>6-9 anni</t>
  </si>
  <si>
    <t>10-14 anni</t>
  </si>
  <si>
    <t>15-17 anni</t>
  </si>
  <si>
    <t>18-20 anni</t>
  </si>
  <si>
    <t>21-24 anni</t>
  </si>
  <si>
    <t>25-29 anni</t>
  </si>
  <si>
    <t>30-44 anni</t>
  </si>
  <si>
    <t>45-54 anni</t>
  </si>
  <si>
    <t>55-59 anni</t>
  </si>
  <si>
    <t>60-64 anni</t>
  </si>
  <si>
    <t>65 anni e più</t>
  </si>
  <si>
    <t>imprecisata</t>
  </si>
  <si>
    <t>Sassari</t>
  </si>
  <si>
    <t>Nuoro</t>
  </si>
  <si>
    <t>Cagliari</t>
  </si>
  <si>
    <t>Oristano</t>
  </si>
  <si>
    <t>Olbia-Tempio</t>
  </si>
  <si>
    <t>Ogliastra</t>
  </si>
  <si>
    <t>Medio Campidano</t>
  </si>
  <si>
    <t>Carbonia-Iglesias</t>
  </si>
  <si>
    <t>Sardegna</t>
  </si>
  <si>
    <t>TAVOLA 2. INDICI DI MORTALITA' E GRAVITA' PER PROVINCIA. SARDEGNA.</t>
  </si>
  <si>
    <t>TAVOLA 2bis. INDICI DI MORTALITA' E GRAVITA' PER PROVINCIA. SARDEGNA.</t>
  </si>
  <si>
    <t>-</t>
  </si>
  <si>
    <t>Quartu Sant'Elena</t>
  </si>
  <si>
    <t>Carbonia</t>
  </si>
  <si>
    <t>Iglesias</t>
  </si>
  <si>
    <t>Sanluri</t>
  </si>
  <si>
    <t>Villacidro</t>
  </si>
  <si>
    <t>Lanusei</t>
  </si>
  <si>
    <t>Tortolì</t>
  </si>
  <si>
    <t>Olbia</t>
  </si>
  <si>
    <t>Tempio Pausania</t>
  </si>
  <si>
    <t>Alghero</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</si>
  <si>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</si>
  <si>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Rapporto percentuale tra il numero dei morti e il numero degli incidenti con lesioni a persone.</t>
  </si>
  <si>
    <t>Motocicli (a)</t>
  </si>
  <si>
    <t>Velocipedi (a)</t>
  </si>
  <si>
    <t>Pedoni</t>
  </si>
  <si>
    <t>Altri Utenti</t>
  </si>
  <si>
    <t xml:space="preserve">TAVOLA 4.3. UTENTI VULNERABILI MORTI E FERITI IN INCIDENTI STRADALI PER CLASSI DI ETA' IN SARDEGNA E IN ITALIA. </t>
  </si>
  <si>
    <t>Anno 2014, valori assoluti e indicatori</t>
  </si>
  <si>
    <r>
      <t>TAVOLA 5. INCIDENTI STRADALI CON LESIONI A PERSONE SECONDO LA CATEGORIA DELLA STRADA. SARDEGNA .</t>
    </r>
    <r>
      <rPr>
        <b/>
        <sz val="9.5"/>
        <color rgb="FF808080"/>
        <rFont val="Arial Narrow"/>
        <family val="2"/>
      </rPr>
      <t xml:space="preserve"> </t>
    </r>
  </si>
  <si>
    <t>(a) Rapporto percentuale tra il numero dei morti e il numero degli incidenti con lesioni a persone.</t>
  </si>
  <si>
    <t>(c) Sono incluse nella categoria 'Altre strade' le strade Statali, Regionali, Provinciali fuori dell'abitato e Comunali extraurbane.</t>
  </si>
  <si>
    <t>TAVOLA 6. INCIDENTI STRADALI CON LESIONI A PERSONE PER PROVINCIA, CARATTERISTICA DELLA STRADA E AMBITO STRADALE. SARDEGNA.</t>
  </si>
  <si>
    <t>TAVOLA 6.1. INCIDENTI STRADALI CON LESIONI A PERSONE PER CARATTERISTICA DELLA STRADA E AMBITO STRADALE. SARDEGNA.</t>
  </si>
  <si>
    <t xml:space="preserve">TAVOLA 7. INCIDENTI STRADALI CON LESIONI A PERSONE PER MESE. SARDEGNA. </t>
  </si>
  <si>
    <t>TAVOLA 8. INCIDENTI STRADALI CON LESIONI A PERSONE MORTI E FERITI PER GIORNO DELLA SETTIMANA. SARDEGNA.</t>
  </si>
  <si>
    <t>(b) Rapporto percentuale tra il numero dei feriti e il numero degli incidenti con lesioni a persone.</t>
  </si>
  <si>
    <t>(a) Dalle ore 22 alle ore 6.</t>
  </si>
  <si>
    <t xml:space="preserve">TAVOLA 12. INCIDENTI STRADALI, MORTI E FERITI PER TIPOLOGIA DI COMUNE. SARDEGNA. </t>
  </si>
  <si>
    <t>(a) Rapporto percentuale  tra il numero dei morti e il numero degli incidenti con lesioni a persone.</t>
  </si>
  <si>
    <t>(a) Rapporto percentuale  tra il numero dei morti e il numero degli incidenti  con lesioni a persone.</t>
  </si>
  <si>
    <t>TAVOLA 14. CAUSE ACCERTATE O PRESUNTE DI INCIDENTE SECONDO L’AMBITO STRADALE. SARDEGNA.</t>
  </si>
  <si>
    <t xml:space="preserve">TAVOLA 15. MORTI E FERITI PER CATEGORIA DI UTENTI E CLASSE DI ETÀ. SARDEGNA. </t>
  </si>
  <si>
    <t>TAVOLA 16. MORTI E FERITI PER CATEGORIA DI UTENTI E GENERE. SARDEGNA.</t>
  </si>
  <si>
    <r>
      <t>(</t>
    </r>
    <r>
      <rPr>
        <sz val="7.5"/>
        <color rgb="FF000000"/>
        <rFont val="Arial"/>
        <family val="2"/>
      </rPr>
      <t>a) Rapporto percentuale tra il numero dei morti e il numero dei morti e dei feriti in incidenti  con lesioni a persone.</t>
    </r>
  </si>
  <si>
    <t xml:space="preserve">TAVOLA 17. INCIDENTI STRADALI, MORTI E FERITI NEI COMUNI CAPOLUOGO E NEI COMUNI CON ALMENO 35.000 ABITANTI. SARDEGNA. </t>
  </si>
  <si>
    <t>(b) Rapporto percentuale tra il numero di feriti e il numero degli incidenti con lesioni a persone.</t>
  </si>
  <si>
    <t xml:space="preserve">TAVOLA 18. INCIDENTI STRADALI, MORTI E FERITI PER CATEGORIA DELLA STRADA NEI COMUNI CAPOLUOGO E NEI COMUNI CON ALMENO 35.000 ABITANTI. SARDEGNA. </t>
  </si>
  <si>
    <t>(b) Rapporto percentuale tra il numero dei morti e il complesso degli infortunati (morti e feriti) in incidenti  con lesioni a persone.</t>
  </si>
  <si>
    <t>TAVOLA 3. INCIDENTI STRADALI CON LESIONI A PERSONE MORTI E FERITI. SARDEGNA.</t>
  </si>
  <si>
    <t xml:space="preserve">TAVOLA 4.1. UTENTI VULNERABILI MORTI IN INCIDENTI STRADALI PER ETÀ IN SARDEGNA E IN ITALIA. </t>
  </si>
  <si>
    <t>TAVOLA  6.2. INCIDENTI STRADALI CON LESIONI A PERSONE PER CARATTERISTICA DELLA STRADA E AMBITO STRADALE. SARDEGNA.</t>
  </si>
  <si>
    <t xml:space="preserve">TAVOLA 10. INCIDENTI STRADALI CON LESIONI A PERSONE, MORTI E FERITI'  PER PROVINCIA, GIORNO DELLA SETTIMANA E FASCIA ORARIA NOTTURNA (a). SARDEGNA.  </t>
  </si>
  <si>
    <t>TAVOLA 11. INCIDENTI STRADALI, MORTI E FERITI PER TIPOLOGIA DI COMUNE. SARDEGNA.</t>
  </si>
  <si>
    <t xml:space="preserve">TAVOLA 13. INCIDENTI STRADALI CON LESIONI A PERSONE INFORTUNATE SECONDO LA NATURA. SARDEGNA . </t>
  </si>
  <si>
    <t>CLASSE DI ETA'</t>
  </si>
  <si>
    <t xml:space="preserve"> Indice  di      mortalità (a)</t>
  </si>
  <si>
    <t xml:space="preserve"> Indice di gravità (b)</t>
  </si>
  <si>
    <t>(b) Rapporto percentuale tra il numero dei morti e il complesso degli infortunati (morti e feriti) in incidenti con lesioni a persone.</t>
  </si>
  <si>
    <t>TAVOLA 1. INCIDENTI STRADALI, MORTI E FERITI PER PROVINCIA. SARDEGNA.</t>
  </si>
  <si>
    <t>ANNO</t>
  </si>
  <si>
    <t>CATEGORIA DI UTENTE</t>
  </si>
  <si>
    <r>
      <t xml:space="preserve">CAPOLUOGHI                                </t>
    </r>
    <r>
      <rPr>
        <sz val="9"/>
        <color rgb="FF000000"/>
        <rFont val="Arial Narrow"/>
        <family val="2"/>
      </rPr>
      <t>Altri Comuni</t>
    </r>
  </si>
  <si>
    <t>Altro (paasaggio a livello, dosso, pendenza, galleria)</t>
  </si>
  <si>
    <t>(a) Rapporto percentuale tra il numero dei morti e il numero degli incidenti  con lesioni a persone.</t>
  </si>
  <si>
    <r>
      <t xml:space="preserve">(b) </t>
    </r>
    <r>
      <rPr>
        <sz val="7.5"/>
        <color rgb="FF000000"/>
        <rFont val="Verdana"/>
        <family val="2"/>
      </rPr>
      <t>Rapporto percentuale tra il numero dei morti e il complesso degli infortunati (morti e feriti) in incidenti  con lesioni a persone.</t>
    </r>
  </si>
  <si>
    <t>Ciclomotori (a)</t>
  </si>
  <si>
    <t>(a) Conducenti e passeggeri</t>
  </si>
  <si>
    <t>Strade Urbane</t>
  </si>
  <si>
    <t>Strade ExtraUrbane</t>
  </si>
  <si>
    <t xml:space="preserve">TAVOLA 9. INCIDENTI STRADALI CON LESIONI A PERSONE MORTI E FERITI PER ORA DEL GIORNO. SARDEGNA. </t>
  </si>
  <si>
    <t xml:space="preserve">TAVOLA 10.1. INCIDENTI STRADALI CON LESIONI A PERSONE, MORTI E FERITI PER PROVINCIA, GIORNO DELLA SETTIMANA E FASCIA ORARIA NOTTURNA (a). STRADE URBANE. SARDEGNA. </t>
  </si>
  <si>
    <t xml:space="preserve">TAVOLA 10.2. INCIDENTI STRADALI CON LESIONI A PERSONE, MORTI E FERITI PER PROVINCIA, GIORNO DELLA SETTIMANA E FASCIA ORARIA NOTTURNA (a). STRADE EXTRAURBANE. SARDEGNA. </t>
  </si>
  <si>
    <t>MESI</t>
  </si>
  <si>
    <t>Variazioni %                                           2015/2014</t>
  </si>
  <si>
    <t>Anni 2010 e 2015, valori assoluti</t>
  </si>
  <si>
    <t>Anno 2015, valori assoluti e indicatori</t>
  </si>
  <si>
    <r>
      <t>TAVOLA 5.1. INCIDENTI STRADALI CON LESIONI A PERSONE SECONDO LA CATEGORIA DELLA STRADA. SARDEGNA .</t>
    </r>
    <r>
      <rPr>
        <b/>
        <sz val="9.5"/>
        <color rgb="FF808080"/>
        <rFont val="Arial Narrow"/>
        <family val="2"/>
      </rPr>
      <t xml:space="preserve"> </t>
    </r>
  </si>
  <si>
    <t>Anno 2015, valori assoluti, composizioni percentuali e indice di mortalità</t>
  </si>
  <si>
    <t>Urto con treno</t>
  </si>
  <si>
    <t>Anno 2015, valori assoluti e valori percentuali</t>
  </si>
  <si>
    <t>Anno 2015, valori assoluti, composizioni percentuali e indice di gravità</t>
  </si>
  <si>
    <t>Totale comuni &gt;35.000 abitanti</t>
  </si>
  <si>
    <t>TAVOLA 19. COSTI SOCIALI TOTALI E PRO-CAPITE PER REGIONE. ITALIA 2015</t>
  </si>
  <si>
    <t>REGIONI</t>
  </si>
  <si>
    <t>COSTO SOCIALE (a)</t>
  </si>
  <si>
    <t>PROCAPITE (in euro)</t>
  </si>
  <si>
    <t>TOTALE (in euro)</t>
  </si>
  <si>
    <t>Campania</t>
  </si>
  <si>
    <t>Calabria</t>
  </si>
  <si>
    <t>Molise</t>
  </si>
  <si>
    <t>Sicilia</t>
  </si>
  <si>
    <t xml:space="preserve">Valle d'Aosta/Vallée d'Aoste </t>
  </si>
  <si>
    <t>Basilicata</t>
  </si>
  <si>
    <t>Piemonte</t>
  </si>
  <si>
    <t>Puglia</t>
  </si>
  <si>
    <t>Abruzzo</t>
  </si>
  <si>
    <t>Friuli-Venezia-Giulia</t>
  </si>
  <si>
    <t>Veneto</t>
  </si>
  <si>
    <t>Umbria</t>
  </si>
  <si>
    <t>Lombardia</t>
  </si>
  <si>
    <t>Trentino-A.Adige</t>
  </si>
  <si>
    <t>Lazio</t>
  </si>
  <si>
    <t>Marche</t>
  </si>
  <si>
    <t>Emilia-Romagna</t>
  </si>
  <si>
    <t>Toscana</t>
  </si>
  <si>
    <t>Liguria</t>
  </si>
  <si>
    <t>(a) Incidentalità con danni alle persone 2015</t>
  </si>
  <si>
    <t>Anni 2016 e 2015, valori assoluti e variazioni percentuali</t>
  </si>
  <si>
    <t>Anni 2016 e 2015</t>
  </si>
  <si>
    <t>Anni 2016 e 2010</t>
  </si>
  <si>
    <t>Anni 2001-2016, valori assoluti, indicatori e variazioni percentuali</t>
  </si>
  <si>
    <t>Anni 2010 e 2016, valori assoluti e composizioni percentuali</t>
  </si>
  <si>
    <t>Anni 2010 e 2016, valori assoluti</t>
  </si>
  <si>
    <t>Anno 2016, valori assoluti e indicatori</t>
  </si>
  <si>
    <r>
      <t>TAVOLA 5.3. INCIDENTI STRADALI CON LESIONI A PERSONE SECONDO LA CATEGORIA DELLA STRADA. SARDEGNA .</t>
    </r>
    <r>
      <rPr>
        <b/>
        <sz val="9.5"/>
        <color rgb="FF808080"/>
        <rFont val="Arial Narrow"/>
        <family val="2"/>
      </rPr>
      <t xml:space="preserve"> </t>
    </r>
  </si>
  <si>
    <t>Anno 2016, valori assoluti</t>
  </si>
  <si>
    <t>Anno 2016, composizioni percentuali</t>
  </si>
  <si>
    <t>Anno 2016, valori assoluti e composizioni percentuali</t>
  </si>
  <si>
    <t>Anno 2016, valori assoluti e indice di mortalità</t>
  </si>
  <si>
    <t>Anno 2016 e 2015, Indicatori</t>
  </si>
  <si>
    <t>Anno 2016, valori assoluti, composizioni percentuali e indice di mortalità</t>
  </si>
  <si>
    <t>Anno 2016, valori assoluti e valori percentuali (a) (b)</t>
  </si>
  <si>
    <t>Anno 2016, valori assoluti e valori percentuali</t>
  </si>
  <si>
    <t>Anno 2016, valori assoluti, composizioni percentuali e indice di gravità</t>
  </si>
  <si>
    <t xml:space="preserve">CAPOLUOGHI                               </t>
  </si>
  <si>
    <t xml:space="preserve"> Altri Comuni</t>
  </si>
  <si>
    <t xml:space="preserve">Anno 2016, valori assoluti </t>
  </si>
  <si>
    <t>Note : questa tabella ripropone quella del 2015 dove tutti i comuni indicati anche se con popolazione inferiore ai 35000 abitatnti erano cmq capoluogo di provincia.</t>
  </si>
  <si>
    <t>Con la Legge Regionale n.2 del 4 febbraio 2016 sul riordino delle province della Sardegna sono state cancellate le province di Cagliari, Carbonia-Iglesias, del Medio Campidano,</t>
  </si>
  <si>
    <t>di Olbia-Tempio e dell'Ogliastra ed istituite la città metropolitana di Cagliari e la provincia del Sud Sardegna.</t>
  </si>
  <si>
    <t>si propone la seguente tabella  con la nuove province  di : Cagliari,Nuoro,Oristano, Sassari,Sud Sardegna.</t>
  </si>
  <si>
    <t>Assemini</t>
  </si>
  <si>
    <t>Selargius</t>
  </si>
  <si>
    <t>Totale comuni &gt;25.000 abitanti</t>
  </si>
  <si>
    <t>TAVOLA 19. COSTI SOCIALI TOTALI E PRO-CAPITE PER REGIONE. ITALIA 2016</t>
  </si>
  <si>
    <t>ITALIA</t>
  </si>
  <si>
    <t>(a) Incidentalità con danni alle persone 2016</t>
  </si>
  <si>
    <t>Una carreggiata a senso unico</t>
  </si>
  <si>
    <t>Una carreggiata a doppio senso</t>
  </si>
  <si>
    <t>Doppia carreggiata, più di due carreggiate</t>
  </si>
  <si>
    <t>CATEGORIA DELLA STRADA</t>
  </si>
  <si>
    <t>Altre Strade (a)</t>
  </si>
  <si>
    <t>Polizia stradale</t>
  </si>
  <si>
    <t>Carabinieri</t>
  </si>
  <si>
    <t>Polizia Municipale</t>
  </si>
  <si>
    <t>(a) Sono incluse nella categoria 'Altre strade': le strade Statali, Regionali, Provinciali fuori dall'abitato e Comunali extraurbane.</t>
  </si>
  <si>
    <t xml:space="preserve">TAVOLA ….. INCIDENTI STRADALI CON LESIONI A PERSONE PER ORGANO DI RILEVAZIONE E MESE. SARDEGNA. </t>
  </si>
  <si>
    <t>MESE</t>
  </si>
  <si>
    <t>Polizia Stradale</t>
  </si>
  <si>
    <t xml:space="preserve">Anno </t>
  </si>
  <si>
    <t xml:space="preserve">TAVOLA …... INCIDENTI STRADALI CON LESIONI A PERSONE PER ORGANO DI RILEVAZIONE E GIORNO DELLA SETTIMANA. SARDEGNA. </t>
  </si>
  <si>
    <t>Anno 2016, valori assoluti e valori percentuali.</t>
  </si>
  <si>
    <t xml:space="preserve">TAVOLA.... INCIDENTI STRADALI CON LESIONI A PERSONE PER ORGANO DI RILEVAZIONE E ORA DEL GIORNO. SARDEGNA </t>
  </si>
  <si>
    <t>Variazioni %</t>
  </si>
  <si>
    <t>2016/2015</t>
  </si>
  <si>
    <t>Anno 2016, valori assoluti, valori e variazioni percentuali</t>
  </si>
  <si>
    <t>TAVOLA 5 bis. INCIDENTI STRADALI CON LESIONI A PERSONE SECONDO IL TIPO DI STRADA.  SARDEGNA</t>
  </si>
  <si>
    <t>TAVOLA 20. INCIDENTI STRADALI CON LESIONI A PERSONE PER ORGANO DI RILEVAZIONE, CATEGORIA DELLA STRADA E PROVINCIA. SARDEGNA .</t>
  </si>
  <si>
    <t xml:space="preserve">TAVOLA 4.2. UTENTI  MORTI IN INCIDENTI STRADALI PER RUOLO IN SARDEGNA E IN ITALIA. </t>
  </si>
  <si>
    <t xml:space="preserve">TAVOLA 4.3. UTENTI MORTI E FERITI IN INCIDENTI STRADALI PER CLASSI DI ETA' IN SARDEGNA E IN ITALIA.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</si>
</sst>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0"/>
  </numFmts>
  <fonts count="32" x14ac:knownFonts="1">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7.5"/>
      <color rgb="FF000000"/>
      <name val="Arial"/>
      <family val="2"/>
    </font>
    <font>
      <sz val="9"/>
      <color theme="1"/>
      <name val="Calibri"/>
      <family val="2"/>
      <scheme val="minor"/>
    </font>
    <font>
      <sz val="8"/>
      <color theme="1"/>
      <name val="Arial"/>
      <family val="2"/>
    </font>
    <font>
      <b/>
      <sz val="9"/>
      <color theme="1"/>
      <name val="Arial Narrow"/>
      <family val="2"/>
    </font>
    <font>
      <sz val="9"/>
      <color theme="1"/>
      <name val="Arial Narrow"/>
      <family val="2"/>
    </font>
    <font>
      <sz val="10"/>
      <name val="MS Sans Serif"/>
      <family val="2"/>
    </font>
    <font>
      <sz val="9"/>
      <name val="Arial Narrow"/>
      <family val="2"/>
    </font>
    <font>
      <b/>
      <sz val="9"/>
      <name val="Arial Narrow"/>
      <family val="2"/>
    </font>
    <font>
      <sz val="7"/>
      <color theme="1"/>
      <name val="Arial"/>
      <family val="2"/>
    </font>
    <font>
      <sz val="7.5"/>
      <color rgb="FF000000"/>
      <name val="Arial Narrow"/>
      <family val="2"/>
    </font>
    <font>
      <sz val="10"/>
      <name val="Arial"/>
      <family val="2"/>
    </font>
    <font>
      <sz val="11"/>
      <color theme="1"/>
      <name val="Arial Narrow"/>
      <family val="2"/>
    </font>
    <font>
      <sz val="7.5"/>
      <color theme="1"/>
      <name val="Arial Narrow"/>
      <family val="2"/>
    </font>
    <font>
      <sz val="9.5"/>
      <color theme="1"/>
      <name val="Arial Narrow"/>
      <family val="2"/>
    </font>
    <font>
      <b/>
      <sz val="9.5"/>
      <color rgb="FF808080"/>
      <name val="Arial Narrow"/>
      <family val="2"/>
    </font>
    <font>
      <sz val="9.5"/>
      <name val="Arial Narrow"/>
      <family val="2"/>
    </font>
    <font>
      <sz val="9.5"/>
      <name val="Calibri"/>
      <family val="2"/>
      <scheme val="minor"/>
    </font>
    <font>
      <b/>
      <sz val="10"/>
      <color theme="0" tint="-0.499984740745262"/>
      <name val="Arial Narrow"/>
      <family val="2"/>
    </font>
    <font>
      <b/>
      <sz val="8"/>
      <color theme="0" tint="-0.499984740745262"/>
      <name val="Arial"/>
      <family val="2"/>
    </font>
    <font>
      <sz val="8"/>
      <name val="Arial"/>
      <family val="2"/>
    </font>
    <font>
      <sz val="7.5"/>
      <color rgb="FF000000"/>
      <name val="Verdana"/>
      <family val="2"/>
    </font>
    <font>
      <b/>
      <sz val="10"/>
      <color theme="0"/>
      <name val="Arial Narrow"/>
      <family val="2"/>
    </font>
    <font>
      <b/>
      <sz val="9"/>
      <color theme="0"/>
      <name val="Arial Narrow"/>
      <family val="2"/>
    </font>
    <font>
      <b/>
      <sz val="11"/>
      <color theme="1"/>
      <name val="Calibri"/>
      <family val="2"/>
      <scheme val="minor"/>
    </font>
    <font>
      <sz val="8"/>
      <color rgb="FF000000"/>
      <name val="Arial"/>
      <family val="2"/>
    </font>
    <font>
      <b/>
      <sz val="10"/>
      <color theme="0"/>
      <name val="Arial"/>
      <family val="2"/>
    </font>
  </fonts>
  <fills count="10">
    <fill>
      <patternFill patternType="none"/>
    </fill>
    <fill>
      <patternFill patternType="gray125"/>
    </fill>
    <fill>
      <patternFill patternType="solid">
        <fgColor rgb="FFF2F2F2"/>
        <bgColor indexed="64"/>
      </patternFill>
    </fill>
    <fill>
      <patternFill patternType="solid">
        <fgColor theme="0"/>
        <bgColor indexed="64"/>
      </patternFill>
    </fill>
    <fill>
      <patternFill patternType="solid">
        <fgColor rgb="FFA71433"/>
        <bgColor indexed="64"/>
      </patternFill>
    </fill>
    <fill>
      <patternFill patternType="solid">
        <fgColor theme="0" tint="-4.9989318521683403E-2"/>
        <bgColor indexed="64"/>
      </patternFill>
    </fill>
    <fill>
      <patternFill patternType="solid">
        <fgColor rgb="FFFDFBF3"/>
        <bgColor indexed="64"/>
      </patternFill>
    </fill>
    <fill>
      <patternFill patternType="solid">
        <fgColor rgb="FFFFFFFF"/>
        <bgColor indexed="64"/>
      </patternFill>
    </fill>
    <fill>
      <patternFill patternType="solid">
        <fgColor theme="0"/>
        <bgColor theme="0"/>
      </patternFill>
    </fill>
    <fill>
      <patternFill patternType="solid">
        <fgColor rgb="FFC00000"/>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rgb="FF000000"/>
      </bottom>
      <diagonal/>
    </border>
  </borders>
  <cellStyleXfs count="3">
    <xf numFmtId="0" fontId="0" fillId="0" borderId="0"/>
    <xf numFmtId="0" fontId="11" fillId="0" borderId="0"/>
    <xf numFmtId="0" fontId="16" fillId="0" borderId="0"/>
  </cellStyleXfs>
  <cellXfs count="306">
    <xf numFmtId="0" fontId="0" fillId="0" borderId="0" xfId="0"/>
    <xf numFmtId="0" fontId="8" fillId="0" borderId="0" xfId="0" applyFont="1"/>
    <xf numFmtId="2" fontId="8" fillId="0" borderId="0" xfId="0" applyNumberFormat="1" applyFont="1"/>
    <xf numFmtId="0" fontId="8" fillId="0" borderId="0" xfId="0" applyFont="1" applyAlignment="1">
      <alignment horizontal="left" vertical="center"/>
    </xf>
    <xf numFmtId="2" fontId="8" fillId="0" borderId="0" xfId="0" applyNumberFormat="1" applyFont="1" applyBorder="1"/>
    <xf numFmtId="0" fontId="8" fillId="0" borderId="0" xfId="0" applyFont="1" applyBorder="1" applyAlignment="1"/>
    <xf numFmtId="0" fontId="12" fillId="0" borderId="0" xfId="1" applyFont="1"/>
    <xf numFmtId="0" fontId="8" fillId="0" borderId="0" xfId="0" applyFont="1" applyAlignment="1">
      <alignment horizontal="left"/>
    </xf>
    <xf numFmtId="164" fontId="0" fillId="0" borderId="0" xfId="0" applyNumberFormat="1"/>
    <xf numFmtId="1" fontId="0" fillId="0" borderId="0" xfId="0" applyNumberFormat="1"/>
    <xf numFmtId="0" fontId="0" fillId="0" borderId="0" xfId="0" applyFill="1"/>
    <xf numFmtId="164" fontId="0" fillId="0" borderId="0" xfId="0" applyNumberFormat="1" applyFill="1"/>
    <xf numFmtId="0" fontId="18" fillId="0" borderId="0" xfId="0" applyFont="1"/>
    <xf numFmtId="0" fontId="15" fillId="6" borderId="0" xfId="0" applyFont="1" applyFill="1" applyAlignment="1">
      <alignment vertical="top"/>
    </xf>
    <xf numFmtId="2" fontId="18" fillId="0" borderId="0" xfId="0" applyNumberFormat="1" applyFont="1"/>
    <xf numFmtId="0" fontId="18" fillId="0" borderId="0" xfId="0" applyFont="1" applyFill="1"/>
    <xf numFmtId="0" fontId="10" fillId="0" borderId="0" xfId="0" applyFont="1"/>
    <xf numFmtId="0" fontId="1" fillId="0" borderId="0" xfId="0" applyFont="1" applyAlignment="1"/>
    <xf numFmtId="0" fontId="19" fillId="0" borderId="0" xfId="0" applyFont="1"/>
    <xf numFmtId="0" fontId="18" fillId="0" borderId="0" xfId="0" quotePrefix="1" applyFont="1"/>
    <xf numFmtId="0" fontId="21" fillId="0" borderId="0" xfId="0" applyFont="1" applyAlignment="1"/>
    <xf numFmtId="0" fontId="1" fillId="0" borderId="0" xfId="0" applyFont="1" applyBorder="1" applyAlignment="1"/>
    <xf numFmtId="0" fontId="23" fillId="0" borderId="0" xfId="0" applyFont="1" applyAlignment="1"/>
    <xf numFmtId="0" fontId="24" fillId="0" borderId="0" xfId="0" applyFont="1" applyAlignment="1"/>
    <xf numFmtId="166" fontId="24" fillId="0" borderId="0" xfId="0" applyNumberFormat="1" applyFont="1" applyAlignment="1"/>
    <xf numFmtId="0" fontId="15" fillId="0" borderId="0" xfId="0" applyFont="1" applyFill="1" applyAlignment="1">
      <alignment horizontal="left"/>
    </xf>
    <xf numFmtId="0" fontId="1" fillId="0" borderId="0" xfId="0" applyFont="1" applyAlignment="1">
      <alignment vertical="center"/>
    </xf>
    <xf numFmtId="0" fontId="19" fillId="0" borderId="0" xfId="0" applyFont="1" applyAlignment="1">
      <alignment vertical="center"/>
    </xf>
    <xf numFmtId="0" fontId="10" fillId="0" borderId="0" xfId="0" applyFont="1" applyAlignment="1"/>
    <xf numFmtId="0" fontId="23" fillId="0" borderId="0" xfId="0" applyFont="1" applyFill="1" applyAlignment="1">
      <alignment vertical="top"/>
    </xf>
    <xf numFmtId="0" fontId="15" fillId="0" borderId="0" xfId="0" applyFont="1" applyFill="1" applyAlignment="1">
      <alignment vertical="top"/>
    </xf>
    <xf numFmtId="0" fontId="25" fillId="0" borderId="0" xfId="0" applyFont="1"/>
    <xf numFmtId="0" fontId="0" fillId="0" borderId="0" xfId="0" applyBorder="1" applyAlignment="1"/>
    <xf numFmtId="0" fontId="4" fillId="0" borderId="2" xfId="0" applyFont="1" applyBorder="1" applyAlignment="1">
      <alignment wrapText="1"/>
    </xf>
    <xf numFmtId="3" fontId="4" fillId="2" borderId="2" xfId="0" applyNumberFormat="1" applyFont="1" applyFill="1" applyBorder="1" applyAlignment="1">
      <alignment horizontal="right" wrapText="1"/>
    </xf>
    <xf numFmtId="0" fontId="4" fillId="0" borderId="2" xfId="0" applyFont="1" applyBorder="1" applyAlignment="1">
      <alignment horizontal="right" wrapText="1"/>
    </xf>
    <xf numFmtId="3" fontId="4" fillId="0" borderId="2" xfId="0" applyNumberFormat="1" applyFont="1" applyBorder="1" applyAlignment="1">
      <alignment horizontal="right" wrapText="1"/>
    </xf>
    <xf numFmtId="0" fontId="4" fillId="2" borderId="2" xfId="0" applyFont="1" applyFill="1" applyBorder="1" applyAlignment="1">
      <alignment horizontal="right" wrapText="1"/>
    </xf>
    <xf numFmtId="164" fontId="4" fillId="2" borderId="2" xfId="0" applyNumberFormat="1" applyFont="1" applyFill="1" applyBorder="1" applyAlignment="1">
      <alignment horizontal="right" wrapText="1"/>
    </xf>
    <xf numFmtId="164" fontId="4" fillId="0" borderId="2" xfId="0" applyNumberFormat="1" applyFont="1" applyBorder="1" applyAlignment="1">
      <alignment horizontal="right" wrapText="1"/>
    </xf>
    <xf numFmtId="0" fontId="5" fillId="4" borderId="2" xfId="0" applyFont="1" applyFill="1" applyBorder="1" applyAlignment="1">
      <alignment wrapText="1"/>
    </xf>
    <xf numFmtId="3" fontId="5" fillId="4" borderId="2" xfId="0" applyNumberFormat="1" applyFont="1" applyFill="1" applyBorder="1" applyAlignment="1">
      <alignment horizontal="right" wrapText="1"/>
    </xf>
    <xf numFmtId="0" fontId="5" fillId="4" borderId="2" xfId="0" applyFont="1" applyFill="1" applyBorder="1" applyAlignment="1">
      <alignment horizontal="right" wrapText="1"/>
    </xf>
    <xf numFmtId="164" fontId="5" fillId="4" borderId="2" xfId="0" applyNumberFormat="1" applyFont="1" applyFill="1" applyBorder="1" applyAlignment="1">
      <alignment horizontal="right" wrapText="1"/>
    </xf>
    <xf numFmtId="164" fontId="4" fillId="5" borderId="2" xfId="0" applyNumberFormat="1" applyFont="1" applyFill="1" applyBorder="1" applyAlignment="1">
      <alignment horizontal="right" wrapText="1"/>
    </xf>
    <xf numFmtId="164" fontId="4" fillId="3" borderId="2" xfId="0" applyNumberFormat="1" applyFont="1" applyFill="1" applyBorder="1" applyAlignment="1">
      <alignment horizontal="right" wrapText="1"/>
    </xf>
    <xf numFmtId="0" fontId="2" fillId="0" borderId="0" xfId="0" applyFont="1" applyBorder="1" applyAlignment="1"/>
    <xf numFmtId="0" fontId="4" fillId="0" borderId="2" xfId="0" applyFont="1" applyBorder="1" applyAlignment="1">
      <alignment horizontal="left" wrapText="1"/>
    </xf>
    <xf numFmtId="165" fontId="4" fillId="3" borderId="2" xfId="0" applyNumberFormat="1" applyFont="1" applyFill="1" applyBorder="1" applyAlignment="1">
      <alignment horizontal="right" wrapText="1"/>
    </xf>
    <xf numFmtId="165" fontId="4" fillId="5" borderId="2" xfId="0" applyNumberFormat="1" applyFont="1" applyFill="1" applyBorder="1" applyAlignment="1">
      <alignment horizontal="right" wrapText="1"/>
    </xf>
    <xf numFmtId="0" fontId="4" fillId="3" borderId="2" xfId="0" applyFont="1" applyFill="1" applyBorder="1" applyAlignment="1">
      <alignment wrapText="1"/>
    </xf>
    <xf numFmtId="1" fontId="4" fillId="3" borderId="2" xfId="0" applyNumberFormat="1" applyFont="1" applyFill="1" applyBorder="1" applyAlignment="1">
      <alignment horizontal="right" wrapText="1"/>
    </xf>
    <xf numFmtId="165" fontId="4" fillId="2" borderId="2" xfId="0" applyNumberFormat="1" applyFont="1" applyFill="1" applyBorder="1" applyAlignment="1">
      <alignment horizontal="right" wrapText="1"/>
    </xf>
    <xf numFmtId="165" fontId="4" fillId="0" borderId="2" xfId="0" applyNumberFormat="1" applyFont="1" applyFill="1" applyBorder="1" applyAlignment="1">
      <alignment horizontal="right" wrapText="1"/>
    </xf>
    <xf numFmtId="3" fontId="4" fillId="0" borderId="2" xfId="0" applyNumberFormat="1" applyFont="1" applyFill="1" applyBorder="1" applyAlignment="1">
      <alignment horizontal="right" wrapText="1"/>
    </xf>
    <xf numFmtId="3" fontId="4" fillId="5" borderId="2" xfId="0" applyNumberFormat="1" applyFont="1" applyFill="1" applyBorder="1" applyAlignment="1">
      <alignment horizontal="right" wrapText="1"/>
    </xf>
    <xf numFmtId="165" fontId="5" fillId="4" borderId="2" xfId="0" applyNumberFormat="1" applyFont="1" applyFill="1" applyBorder="1" applyAlignment="1">
      <alignment horizontal="right" wrapText="1"/>
    </xf>
    <xf numFmtId="1" fontId="4" fillId="0" borderId="2" xfId="0" applyNumberFormat="1" applyFont="1" applyFill="1" applyBorder="1" applyAlignment="1">
      <alignment horizontal="right" wrapText="1"/>
    </xf>
    <xf numFmtId="0" fontId="10" fillId="3" borderId="2" xfId="0" applyFont="1" applyFill="1" applyBorder="1" applyAlignment="1">
      <alignment horizontal="right"/>
    </xf>
    <xf numFmtId="0" fontId="12" fillId="3" borderId="2" xfId="0" applyFont="1" applyFill="1" applyBorder="1" applyAlignment="1">
      <alignment vertical="top" wrapText="1"/>
    </xf>
    <xf numFmtId="3" fontId="12" fillId="5" borderId="2" xfId="0" applyNumberFormat="1" applyFont="1" applyFill="1" applyBorder="1" applyAlignment="1">
      <alignment horizontal="right"/>
    </xf>
    <xf numFmtId="3" fontId="12" fillId="3" borderId="2" xfId="0" applyNumberFormat="1" applyFont="1" applyFill="1" applyBorder="1" applyAlignment="1">
      <alignment horizontal="right"/>
    </xf>
    <xf numFmtId="3" fontId="10" fillId="5" borderId="2" xfId="0" applyNumberFormat="1" applyFont="1" applyFill="1" applyBorder="1"/>
    <xf numFmtId="3" fontId="10" fillId="3" borderId="2" xfId="0" applyNumberFormat="1" applyFont="1" applyFill="1" applyBorder="1"/>
    <xf numFmtId="3" fontId="5" fillId="4" borderId="2" xfId="0" applyNumberFormat="1" applyFont="1" applyFill="1" applyBorder="1" applyAlignment="1">
      <alignment wrapText="1"/>
    </xf>
    <xf numFmtId="164" fontId="5" fillId="4" borderId="2" xfId="0" applyNumberFormat="1" applyFont="1" applyFill="1" applyBorder="1" applyAlignment="1">
      <alignment wrapText="1"/>
    </xf>
    <xf numFmtId="3" fontId="4" fillId="3" borderId="2" xfId="0" applyNumberFormat="1" applyFont="1" applyFill="1" applyBorder="1" applyAlignment="1">
      <alignment horizontal="right" wrapText="1"/>
    </xf>
    <xf numFmtId="3" fontId="4" fillId="0" borderId="2" xfId="0" applyNumberFormat="1" applyFont="1" applyBorder="1" applyAlignment="1">
      <alignment wrapText="1"/>
    </xf>
    <xf numFmtId="2" fontId="3" fillId="0" borderId="2" xfId="0" applyNumberFormat="1" applyFont="1" applyBorder="1" applyAlignment="1">
      <alignment horizontal="right" wrapText="1"/>
    </xf>
    <xf numFmtId="164" fontId="3" fillId="3" borderId="2" xfId="0" applyNumberFormat="1" applyFont="1" applyFill="1" applyBorder="1" applyAlignment="1">
      <alignment horizontal="right" wrapText="1"/>
    </xf>
    <xf numFmtId="164" fontId="4" fillId="5" borderId="2" xfId="0" applyNumberFormat="1" applyFont="1" applyFill="1" applyBorder="1" applyAlignment="1">
      <alignment vertical="top" wrapText="1"/>
    </xf>
    <xf numFmtId="164" fontId="4" fillId="0" borderId="2" xfId="0" applyNumberFormat="1" applyFont="1" applyBorder="1" applyAlignment="1">
      <alignment vertical="top" wrapText="1"/>
    </xf>
    <xf numFmtId="49" fontId="4" fillId="0" borderId="2" xfId="0" quotePrefix="1" applyNumberFormat="1" applyFont="1" applyBorder="1" applyAlignment="1">
      <alignment horizontal="right" vertical="top" wrapText="1"/>
    </xf>
    <xf numFmtId="1" fontId="4" fillId="2" borderId="2" xfId="0" applyNumberFormat="1" applyFont="1" applyFill="1" applyBorder="1" applyAlignment="1">
      <alignment horizontal="right" wrapText="1"/>
    </xf>
    <xf numFmtId="1" fontId="4" fillId="0" borderId="2" xfId="0" applyNumberFormat="1" applyFont="1" applyBorder="1" applyAlignment="1">
      <alignment horizontal="right" wrapText="1"/>
    </xf>
    <xf numFmtId="1" fontId="4" fillId="5" borderId="2" xfId="0" applyNumberFormat="1" applyFont="1" applyFill="1" applyBorder="1" applyAlignment="1">
      <alignment horizontal="right" wrapText="1"/>
    </xf>
    <xf numFmtId="0" fontId="4" fillId="5" borderId="2" xfId="0" applyFont="1" applyFill="1" applyBorder="1" applyAlignment="1">
      <alignment vertical="top" wrapText="1"/>
    </xf>
    <xf numFmtId="0" fontId="4" fillId="0" borderId="2" xfId="0" applyFont="1" applyBorder="1" applyAlignment="1">
      <alignment vertical="top" wrapText="1"/>
    </xf>
    <xf numFmtId="3" fontId="4" fillId="5" borderId="2" xfId="0" applyNumberFormat="1" applyFont="1" applyFill="1" applyBorder="1" applyAlignment="1">
      <alignment vertical="top" wrapText="1"/>
    </xf>
    <xf numFmtId="0" fontId="10" fillId="7" borderId="2" xfId="0" applyFont="1" applyFill="1" applyBorder="1" applyAlignment="1">
      <alignment wrapText="1"/>
    </xf>
    <xf numFmtId="0" fontId="9" fillId="7" borderId="2" xfId="0" applyFont="1" applyFill="1" applyBorder="1" applyAlignment="1">
      <alignment wrapText="1"/>
    </xf>
    <xf numFmtId="0" fontId="9" fillId="0" borderId="2" xfId="0" applyFont="1" applyBorder="1" applyAlignment="1">
      <alignment wrapText="1"/>
    </xf>
    <xf numFmtId="0" fontId="3" fillId="0" borderId="2" xfId="0" applyFont="1" applyBorder="1" applyAlignment="1">
      <alignment horizontal="left" wrapText="1"/>
    </xf>
    <xf numFmtId="3" fontId="3" fillId="2" borderId="2" xfId="0" applyNumberFormat="1" applyFont="1" applyFill="1" applyBorder="1" applyAlignment="1">
      <alignment horizontal="right" wrapText="1"/>
    </xf>
    <xf numFmtId="3" fontId="3" fillId="0" borderId="2" xfId="0" applyNumberFormat="1" applyFont="1" applyBorder="1" applyAlignment="1">
      <alignment horizontal="right" wrapText="1"/>
    </xf>
    <xf numFmtId="164" fontId="3" fillId="0" borderId="2" xfId="0" applyNumberFormat="1" applyFont="1" applyBorder="1" applyAlignment="1">
      <alignment horizontal="right" wrapText="1"/>
    </xf>
    <xf numFmtId="164" fontId="3" fillId="2" borderId="2" xfId="0" applyNumberFormat="1" applyFont="1" applyFill="1" applyBorder="1" applyAlignment="1">
      <alignment horizontal="right" wrapText="1"/>
    </xf>
    <xf numFmtId="0" fontId="12" fillId="3" borderId="2" xfId="1" applyFont="1" applyFill="1" applyBorder="1" applyAlignment="1">
      <alignment horizontal="right"/>
    </xf>
    <xf numFmtId="0" fontId="10" fillId="3" borderId="2" xfId="0" applyFont="1" applyFill="1" applyBorder="1" applyAlignment="1">
      <alignment horizontal="right" wrapText="1"/>
    </xf>
    <xf numFmtId="0" fontId="14" fillId="3" borderId="2" xfId="0" applyFont="1" applyFill="1" applyBorder="1" applyAlignment="1">
      <alignment horizontal="left" wrapText="1"/>
    </xf>
    <xf numFmtId="165" fontId="4" fillId="0" borderId="2" xfId="0" applyNumberFormat="1" applyFont="1" applyBorder="1" applyAlignment="1">
      <alignment horizontal="right" wrapText="1"/>
    </xf>
    <xf numFmtId="1" fontId="3" fillId="2" borderId="2" xfId="0" applyNumberFormat="1" applyFont="1" applyFill="1" applyBorder="1" applyAlignment="1">
      <alignment horizontal="right" wrapText="1"/>
    </xf>
    <xf numFmtId="164" fontId="14" fillId="3" borderId="2" xfId="0" applyNumberFormat="1" applyFont="1" applyFill="1" applyBorder="1" applyAlignment="1">
      <alignment horizontal="left" wrapText="1"/>
    </xf>
    <xf numFmtId="1" fontId="5" fillId="4" borderId="2" xfId="0" applyNumberFormat="1" applyFont="1" applyFill="1" applyBorder="1" applyAlignment="1">
      <alignment horizontal="right" wrapText="1"/>
    </xf>
    <xf numFmtId="0" fontId="10" fillId="3" borderId="2" xfId="0" applyFont="1" applyFill="1" applyBorder="1" applyAlignment="1">
      <alignment horizontal="left"/>
    </xf>
    <xf numFmtId="3" fontId="10" fillId="5" borderId="2" xfId="0" applyNumberFormat="1" applyFont="1" applyFill="1" applyBorder="1" applyAlignment="1">
      <alignment horizontal="right"/>
    </xf>
    <xf numFmtId="3" fontId="10" fillId="3" borderId="2" xfId="0" applyNumberFormat="1" applyFont="1" applyFill="1" applyBorder="1" applyAlignment="1">
      <alignment horizontal="right"/>
    </xf>
    <xf numFmtId="164" fontId="10" fillId="3" borderId="2" xfId="0" applyNumberFormat="1" applyFont="1" applyFill="1" applyBorder="1" applyAlignment="1">
      <alignment horizontal="right"/>
    </xf>
    <xf numFmtId="164" fontId="10" fillId="5" borderId="2" xfId="0" applyNumberFormat="1" applyFont="1" applyFill="1" applyBorder="1" applyAlignment="1">
      <alignment horizontal="right"/>
    </xf>
    <xf numFmtId="0" fontId="9" fillId="3" borderId="2" xfId="0" applyFont="1" applyFill="1" applyBorder="1" applyAlignment="1">
      <alignment horizontal="left"/>
    </xf>
    <xf numFmtId="3" fontId="9" fillId="5" borderId="2" xfId="0" applyNumberFormat="1" applyFont="1" applyFill="1" applyBorder="1" applyAlignment="1">
      <alignment horizontal="right"/>
    </xf>
    <xf numFmtId="3" fontId="9" fillId="3" borderId="2" xfId="0" applyNumberFormat="1" applyFont="1" applyFill="1" applyBorder="1" applyAlignment="1">
      <alignment horizontal="right"/>
    </xf>
    <xf numFmtId="164" fontId="9" fillId="3" borderId="2" xfId="0" applyNumberFormat="1" applyFont="1" applyFill="1" applyBorder="1" applyAlignment="1">
      <alignment horizontal="right"/>
    </xf>
    <xf numFmtId="164" fontId="9" fillId="5" borderId="2" xfId="0" applyNumberFormat="1" applyFont="1" applyFill="1" applyBorder="1" applyAlignment="1">
      <alignment horizontal="right"/>
    </xf>
    <xf numFmtId="165" fontId="3" fillId="5" borderId="2" xfId="0" applyNumberFormat="1" applyFont="1" applyFill="1" applyBorder="1" applyAlignment="1">
      <alignment horizontal="right" wrapText="1"/>
    </xf>
    <xf numFmtId="0" fontId="13" fillId="3" borderId="2" xfId="0" applyFont="1" applyFill="1" applyBorder="1" applyAlignment="1">
      <alignment wrapText="1"/>
    </xf>
    <xf numFmtId="3" fontId="13" fillId="5" borderId="2" xfId="0" applyNumberFormat="1" applyFont="1" applyFill="1" applyBorder="1" applyAlignment="1">
      <alignment horizontal="right" wrapText="1"/>
    </xf>
    <xf numFmtId="3" fontId="13" fillId="3" borderId="2" xfId="0" applyNumberFormat="1" applyFont="1" applyFill="1" applyBorder="1" applyAlignment="1">
      <alignment wrapText="1"/>
    </xf>
    <xf numFmtId="165" fontId="13" fillId="3" borderId="2" xfId="0" applyNumberFormat="1" applyFont="1" applyFill="1" applyBorder="1" applyAlignment="1">
      <alignment horizontal="right" wrapText="1"/>
    </xf>
    <xf numFmtId="165" fontId="13" fillId="5" borderId="2" xfId="0" applyNumberFormat="1" applyFont="1" applyFill="1" applyBorder="1" applyAlignment="1">
      <alignment horizontal="right" wrapText="1"/>
    </xf>
    <xf numFmtId="165" fontId="13" fillId="5" borderId="2" xfId="0" applyNumberFormat="1" applyFont="1" applyFill="1" applyBorder="1" applyAlignment="1">
      <alignment wrapText="1"/>
    </xf>
    <xf numFmtId="165" fontId="5" fillId="4" borderId="2" xfId="0" applyNumberFormat="1" applyFont="1" applyFill="1" applyBorder="1" applyAlignment="1">
      <alignment wrapText="1"/>
    </xf>
    <xf numFmtId="0" fontId="12" fillId="3" borderId="1" xfId="0" applyFont="1" applyFill="1" applyBorder="1" applyAlignment="1">
      <alignment vertical="top" wrapText="1"/>
    </xf>
    <xf numFmtId="2" fontId="4" fillId="0" borderId="3" xfId="0" applyNumberFormat="1" applyFont="1" applyBorder="1" applyAlignment="1">
      <alignment wrapText="1"/>
    </xf>
    <xf numFmtId="0" fontId="4" fillId="0" borderId="3" xfId="0" applyFont="1" applyBorder="1" applyAlignment="1">
      <alignment wrapText="1"/>
    </xf>
    <xf numFmtId="0" fontId="4" fillId="3" borderId="2" xfId="0" applyFont="1" applyFill="1" applyBorder="1" applyAlignment="1">
      <alignment horizontal="right"/>
    </xf>
    <xf numFmtId="0" fontId="3" fillId="3" borderId="2" xfId="0" applyFont="1" applyFill="1" applyBorder="1" applyAlignment="1">
      <alignment horizontal="right"/>
    </xf>
    <xf numFmtId="0" fontId="21" fillId="0" borderId="0" xfId="0" applyFont="1" applyBorder="1" applyAlignment="1"/>
    <xf numFmtId="0" fontId="4" fillId="3" borderId="2" xfId="0" applyNumberFormat="1" applyFont="1" applyFill="1" applyBorder="1" applyAlignment="1">
      <alignment horizontal="right" wrapText="1"/>
    </xf>
    <xf numFmtId="0" fontId="15" fillId="6" borderId="0" xfId="0" applyFont="1" applyFill="1" applyAlignment="1">
      <alignment horizontal="left"/>
    </xf>
    <xf numFmtId="0" fontId="8" fillId="0" borderId="0" xfId="0" applyFont="1" applyAlignment="1"/>
    <xf numFmtId="2" fontId="8" fillId="0" borderId="0" xfId="0" applyNumberFormat="1" applyFont="1" applyAlignment="1"/>
    <xf numFmtId="2" fontId="18" fillId="0" borderId="0" xfId="0" applyNumberFormat="1" applyFont="1" applyAlignment="1"/>
    <xf numFmtId="164" fontId="4" fillId="0" borderId="2" xfId="0" quotePrefix="1" applyNumberFormat="1" applyFont="1" applyBorder="1" applyAlignment="1">
      <alignment horizontal="right" vertical="top" wrapText="1"/>
    </xf>
    <xf numFmtId="3" fontId="4" fillId="3" borderId="2" xfId="0" applyNumberFormat="1" applyFont="1" applyFill="1" applyBorder="1" applyAlignment="1">
      <alignment horizontal="right" vertical="top" wrapText="1"/>
    </xf>
    <xf numFmtId="0" fontId="4" fillId="5" borderId="0" xfId="0" applyFont="1" applyFill="1" applyBorder="1" applyAlignment="1">
      <alignment horizontal="right" wrapText="1"/>
    </xf>
    <xf numFmtId="0" fontId="4" fillId="0" borderId="0" xfId="0" applyFont="1" applyBorder="1" applyAlignment="1">
      <alignment horizontal="right" wrapText="1"/>
    </xf>
    <xf numFmtId="2" fontId="4" fillId="0" borderId="3" xfId="0" applyNumberFormat="1" applyFont="1" applyBorder="1" applyAlignment="1">
      <alignment horizontal="right" wrapText="1"/>
    </xf>
    <xf numFmtId="0" fontId="0" fillId="0" borderId="0" xfId="0" applyAlignment="1"/>
    <xf numFmtId="0" fontId="18" fillId="0" borderId="0" xfId="0" applyFont="1" applyAlignment="1"/>
    <xf numFmtId="0" fontId="4" fillId="3" borderId="2" xfId="0" applyFont="1" applyFill="1" applyBorder="1" applyAlignment="1">
      <alignment horizontal="right" wrapText="1"/>
    </xf>
    <xf numFmtId="0" fontId="3" fillId="3" borderId="2" xfId="0" applyFont="1" applyFill="1" applyBorder="1" applyAlignment="1">
      <alignment horizontal="right" wrapText="1"/>
    </xf>
    <xf numFmtId="164" fontId="4" fillId="0" borderId="2" xfId="0" applyNumberFormat="1" applyFont="1" applyBorder="1" applyAlignment="1">
      <alignment horizontal="right" vertical="top" wrapText="1"/>
    </xf>
    <xf numFmtId="0" fontId="4" fillId="5" borderId="2" xfId="0" applyFont="1" applyFill="1" applyBorder="1" applyAlignment="1">
      <alignment horizontal="right" vertical="top" wrapText="1"/>
    </xf>
    <xf numFmtId="0" fontId="4" fillId="0" borderId="2" xfId="0" applyFont="1" applyBorder="1" applyAlignment="1">
      <alignment horizontal="right" vertical="top" wrapText="1"/>
    </xf>
    <xf numFmtId="0" fontId="15" fillId="0" borderId="3" xfId="0" applyFont="1" applyBorder="1" applyAlignment="1">
      <alignment horizontal="justify"/>
    </xf>
    <xf numFmtId="0" fontId="5" fillId="4" borderId="3" xfId="0" applyFont="1" applyFill="1" applyBorder="1" applyAlignment="1">
      <alignment wrapText="1"/>
    </xf>
    <xf numFmtId="3" fontId="5" fillId="4" borderId="3" xfId="0" applyNumberFormat="1" applyFont="1" applyFill="1" applyBorder="1" applyAlignment="1">
      <alignment horizontal="right" wrapText="1"/>
    </xf>
    <xf numFmtId="3" fontId="5" fillId="4" borderId="3" xfId="0" applyNumberFormat="1" applyFont="1" applyFill="1" applyBorder="1" applyAlignment="1">
      <alignment wrapText="1"/>
    </xf>
    <xf numFmtId="165" fontId="5" fillId="4" borderId="3" xfId="0" applyNumberFormat="1" applyFont="1" applyFill="1" applyBorder="1" applyAlignment="1">
      <alignment horizontal="right" wrapText="1"/>
    </xf>
    <xf numFmtId="165" fontId="5" fillId="4" borderId="3" xfId="0" applyNumberFormat="1" applyFont="1" applyFill="1" applyBorder="1" applyAlignment="1">
      <alignment wrapText="1"/>
    </xf>
    <xf numFmtId="0" fontId="3" fillId="3" borderId="5" xfId="0" applyFont="1" applyFill="1" applyBorder="1" applyAlignment="1">
      <alignment horizontal="right" wrapText="1"/>
    </xf>
    <xf numFmtId="0" fontId="4" fillId="0" borderId="6" xfId="0" applyFont="1" applyBorder="1" applyAlignment="1">
      <alignment horizontal="left" wrapText="1"/>
    </xf>
    <xf numFmtId="164" fontId="4" fillId="2" borderId="6" xfId="0" applyNumberFormat="1" applyFont="1" applyFill="1" applyBorder="1" applyAlignment="1">
      <alignment horizontal="right" wrapText="1"/>
    </xf>
    <xf numFmtId="3" fontId="10" fillId="3" borderId="5" xfId="0" applyNumberFormat="1" applyFont="1" applyFill="1" applyBorder="1" applyAlignment="1">
      <alignment horizontal="right"/>
    </xf>
    <xf numFmtId="49" fontId="27" fillId="9" borderId="1" xfId="0" applyNumberFormat="1" applyFont="1" applyFill="1" applyBorder="1"/>
    <xf numFmtId="164" fontId="28" fillId="9" borderId="6" xfId="0" applyNumberFormat="1" applyFont="1" applyFill="1" applyBorder="1" applyAlignment="1">
      <alignment horizontal="right" wrapText="1"/>
    </xf>
    <xf numFmtId="3" fontId="28" fillId="9" borderId="5" xfId="0" applyNumberFormat="1" applyFont="1" applyFill="1" applyBorder="1" applyAlignment="1">
      <alignment horizontal="right"/>
    </xf>
    <xf numFmtId="0" fontId="0" fillId="0" borderId="0" xfId="0" applyAlignment="1"/>
    <xf numFmtId="0" fontId="0" fillId="0" borderId="0" xfId="0" applyBorder="1" applyAlignment="1"/>
    <xf numFmtId="0" fontId="3" fillId="0" borderId="1" xfId="0" applyFont="1" applyBorder="1" applyAlignment="1">
      <alignment horizontal="left" vertical="center" wrapText="1"/>
    </xf>
    <xf numFmtId="0" fontId="18" fillId="0" borderId="0" xfId="0" applyFont="1" applyAlignment="1"/>
    <xf numFmtId="0" fontId="4" fillId="3" borderId="2" xfId="0" applyFont="1" applyFill="1" applyBorder="1" applyAlignment="1">
      <alignment horizontal="right" wrapText="1"/>
    </xf>
    <xf numFmtId="0" fontId="3" fillId="3" borderId="2" xfId="0" applyFont="1" applyFill="1" applyBorder="1" applyAlignment="1">
      <alignment horizontal="right" wrapText="1"/>
    </xf>
    <xf numFmtId="0" fontId="21" fillId="0" borderId="0" xfId="0" applyFont="1" applyAlignment="1">
      <alignment horizontal="justify" vertical="top"/>
    </xf>
    <xf numFmtId="0" fontId="22" fillId="0" borderId="0" xfId="0" applyFont="1" applyBorder="1" applyAlignment="1"/>
    <xf numFmtId="2" fontId="4" fillId="3" borderId="2" xfId="0" applyNumberFormat="1" applyFont="1" applyFill="1" applyBorder="1" applyAlignment="1">
      <alignment horizontal="right" wrapText="1"/>
    </xf>
    <xf numFmtId="1" fontId="4" fillId="5" borderId="2" xfId="0" applyNumberFormat="1" applyFont="1" applyFill="1" applyBorder="1" applyAlignment="1">
      <alignment vertical="top" wrapText="1"/>
    </xf>
    <xf numFmtId="1" fontId="5" fillId="4" borderId="2" xfId="0" applyNumberFormat="1" applyFont="1" applyFill="1" applyBorder="1" applyAlignment="1">
      <alignment wrapText="1"/>
    </xf>
    <xf numFmtId="1" fontId="4" fillId="0" borderId="2" xfId="0" applyNumberFormat="1" applyFont="1" applyBorder="1" applyAlignment="1">
      <alignment vertical="top" wrapText="1"/>
    </xf>
    <xf numFmtId="1" fontId="4" fillId="0" borderId="2" xfId="0" applyNumberFormat="1" applyFont="1" applyBorder="1" applyAlignment="1">
      <alignment horizontal="right" vertical="top" wrapText="1"/>
    </xf>
    <xf numFmtId="1" fontId="10" fillId="3" borderId="2" xfId="0" applyNumberFormat="1" applyFont="1" applyFill="1" applyBorder="1" applyAlignment="1">
      <alignment horizontal="right"/>
    </xf>
    <xf numFmtId="1" fontId="3" fillId="3" borderId="2" xfId="0" applyNumberFormat="1" applyFont="1" applyFill="1" applyBorder="1" applyAlignment="1">
      <alignment horizontal="right" wrapText="1"/>
    </xf>
    <xf numFmtId="1" fontId="9" fillId="3" borderId="2" xfId="0" applyNumberFormat="1" applyFont="1" applyFill="1" applyBorder="1" applyAlignment="1">
      <alignment horizontal="right"/>
    </xf>
    <xf numFmtId="1" fontId="13" fillId="3" borderId="2" xfId="0" applyNumberFormat="1" applyFont="1" applyFill="1" applyBorder="1" applyAlignment="1">
      <alignment wrapText="1"/>
    </xf>
    <xf numFmtId="1" fontId="10" fillId="5" borderId="2" xfId="0" applyNumberFormat="1" applyFont="1" applyFill="1" applyBorder="1" applyAlignment="1">
      <alignment horizontal="right"/>
    </xf>
    <xf numFmtId="1" fontId="3" fillId="5" borderId="2" xfId="0" applyNumberFormat="1" applyFont="1" applyFill="1" applyBorder="1" applyAlignment="1">
      <alignment horizontal="right" wrapText="1"/>
    </xf>
    <xf numFmtId="1" fontId="9" fillId="5" borderId="2" xfId="0" applyNumberFormat="1" applyFont="1" applyFill="1" applyBorder="1" applyAlignment="1">
      <alignment horizontal="right"/>
    </xf>
    <xf numFmtId="164" fontId="4" fillId="5" borderId="2" xfId="0" applyNumberFormat="1" applyFont="1" applyFill="1" applyBorder="1" applyAlignment="1">
      <alignment horizontal="right" vertical="top" wrapText="1"/>
    </xf>
    <xf numFmtId="0" fontId="29" fillId="0" borderId="0" xfId="0" applyFont="1"/>
    <xf numFmtId="0" fontId="3" fillId="3" borderId="3" xfId="0" applyFont="1" applyFill="1" applyBorder="1" applyAlignment="1">
      <alignment vertical="center" wrapText="1"/>
    </xf>
    <xf numFmtId="0" fontId="4" fillId="3" borderId="1" xfId="0" applyFont="1" applyFill="1" applyBorder="1" applyAlignment="1">
      <alignment vertical="center" wrapText="1"/>
    </xf>
    <xf numFmtId="49" fontId="31" fillId="9" borderId="1" xfId="0" applyNumberFormat="1" applyFont="1" applyFill="1" applyBorder="1"/>
    <xf numFmtId="0" fontId="15" fillId="6" borderId="0" xfId="0" applyFont="1" applyFill="1" applyAlignment="1">
      <alignment horizontal="left" vertical="top"/>
    </xf>
    <xf numFmtId="3" fontId="3" fillId="3" borderId="2" xfId="0" applyNumberFormat="1" applyFont="1" applyFill="1" applyBorder="1" applyAlignment="1">
      <alignment horizontal="right" wrapText="1"/>
    </xf>
    <xf numFmtId="0" fontId="30" fillId="0" borderId="0" xfId="0" applyFont="1" applyAlignment="1">
      <alignment horizontal="left" vertical="top"/>
    </xf>
    <xf numFmtId="0" fontId="4" fillId="0" borderId="2" xfId="0" applyFont="1" applyBorder="1" applyAlignment="1">
      <alignment horizontal="left" vertical="top"/>
    </xf>
    <xf numFmtId="3" fontId="4" fillId="0" borderId="2" xfId="0" applyNumberFormat="1" applyFont="1" applyBorder="1" applyAlignment="1">
      <alignment vertical="top" wrapText="1"/>
    </xf>
    <xf numFmtId="3" fontId="3" fillId="0" borderId="2" xfId="0" applyNumberFormat="1" applyFont="1" applyBorder="1" applyAlignment="1">
      <alignment vertical="top" wrapText="1"/>
    </xf>
    <xf numFmtId="0" fontId="2" fillId="0" borderId="0" xfId="0" applyFont="1" applyBorder="1" applyAlignment="1">
      <alignment horizontal="left" vertical="center"/>
    </xf>
    <xf numFmtId="0" fontId="8" fillId="0" borderId="0" xfId="0" applyFont="1" applyBorder="1"/>
    <xf numFmtId="0" fontId="3" fillId="0" borderId="2" xfId="0" applyFont="1" applyBorder="1" applyAlignment="1">
      <alignment horizontal="left" vertical="center" wrapText="1"/>
    </xf>
    <xf numFmtId="1" fontId="3" fillId="0" borderId="2" xfId="0" applyNumberFormat="1" applyFont="1" applyBorder="1" applyAlignment="1">
      <alignment horizontal="right" wrapText="1"/>
    </xf>
    <xf numFmtId="0" fontId="4" fillId="7" borderId="6" xfId="0" applyFont="1" applyFill="1" applyBorder="1" applyAlignment="1">
      <alignment horizontal="right" vertical="center" wrapText="1"/>
    </xf>
    <xf numFmtId="0" fontId="4" fillId="7" borderId="6" xfId="0" quotePrefix="1" applyFont="1" applyFill="1" applyBorder="1" applyAlignment="1">
      <alignment horizontal="right" vertical="center" wrapText="1"/>
    </xf>
    <xf numFmtId="0" fontId="4" fillId="7" borderId="6" xfId="0" applyFont="1" applyFill="1" applyBorder="1" applyAlignment="1">
      <alignment vertical="center" wrapText="1"/>
    </xf>
    <xf numFmtId="3" fontId="10" fillId="2" borderId="6" xfId="0" applyNumberFormat="1" applyFont="1" applyFill="1" applyBorder="1" applyAlignment="1">
      <alignment horizontal="right" wrapText="1"/>
    </xf>
    <xf numFmtId="164" fontId="4" fillId="2" borderId="6" xfId="0" applyNumberFormat="1" applyFont="1" applyFill="1" applyBorder="1" applyAlignment="1">
      <alignment horizontal="right" vertical="center" wrapText="1"/>
    </xf>
    <xf numFmtId="3" fontId="4" fillId="7" borderId="6" xfId="0" applyNumberFormat="1" applyFont="1" applyFill="1" applyBorder="1" applyAlignment="1">
      <alignment horizontal="right" vertical="center"/>
    </xf>
    <xf numFmtId="165" fontId="4" fillId="7" borderId="6" xfId="0" applyNumberFormat="1" applyFont="1" applyFill="1" applyBorder="1" applyAlignment="1">
      <alignment horizontal="right" vertical="center"/>
    </xf>
    <xf numFmtId="0" fontId="4" fillId="2" borderId="6" xfId="0" applyFont="1" applyFill="1" applyBorder="1" applyAlignment="1">
      <alignment horizontal="right" vertical="center"/>
    </xf>
    <xf numFmtId="164" fontId="4" fillId="7" borderId="6" xfId="0" applyNumberFormat="1" applyFont="1" applyFill="1" applyBorder="1" applyAlignment="1">
      <alignment horizontal="right" vertical="center" wrapText="1"/>
    </xf>
    <xf numFmtId="164" fontId="4" fillId="2" borderId="6" xfId="0" quotePrefix="1" applyNumberFormat="1" applyFont="1" applyFill="1" applyBorder="1" applyAlignment="1">
      <alignment horizontal="right" vertical="center" wrapText="1"/>
    </xf>
    <xf numFmtId="0" fontId="3" fillId="7" borderId="6" xfId="0" applyFont="1" applyFill="1" applyBorder="1" applyAlignment="1">
      <alignment vertical="center" wrapText="1"/>
    </xf>
    <xf numFmtId="3" fontId="9" fillId="2" borderId="6" xfId="0" applyNumberFormat="1" applyFont="1" applyFill="1" applyBorder="1" applyAlignment="1">
      <alignment horizontal="right" wrapText="1"/>
    </xf>
    <xf numFmtId="164" fontId="3" fillId="2" borderId="6" xfId="0" applyNumberFormat="1" applyFont="1" applyFill="1" applyBorder="1" applyAlignment="1">
      <alignment horizontal="right" vertical="center" wrapText="1"/>
    </xf>
    <xf numFmtId="3" fontId="3" fillId="7" borderId="6" xfId="0" applyNumberFormat="1" applyFont="1" applyFill="1" applyBorder="1" applyAlignment="1">
      <alignment horizontal="right" vertical="center"/>
    </xf>
    <xf numFmtId="165" fontId="3" fillId="7" borderId="6" xfId="0" applyNumberFormat="1" applyFont="1" applyFill="1" applyBorder="1" applyAlignment="1">
      <alignment horizontal="right" vertical="center"/>
    </xf>
    <xf numFmtId="0" fontId="3" fillId="2" borderId="6" xfId="0" applyFont="1" applyFill="1" applyBorder="1" applyAlignment="1">
      <alignment horizontal="right" vertical="center"/>
    </xf>
    <xf numFmtId="164" fontId="3" fillId="7" borderId="6" xfId="0" applyNumberFormat="1" applyFont="1" applyFill="1" applyBorder="1" applyAlignment="1">
      <alignment horizontal="right" vertical="center" wrapText="1"/>
    </xf>
    <xf numFmtId="0" fontId="4" fillId="7" borderId="6" xfId="0" applyFont="1" applyFill="1" applyBorder="1" applyAlignment="1">
      <alignment horizontal="right" vertical="center"/>
    </xf>
    <xf numFmtId="0" fontId="4" fillId="2" borderId="6" xfId="0" applyFont="1" applyFill="1" applyBorder="1" applyAlignment="1">
      <alignment horizontal="right" vertical="center" wrapText="1"/>
    </xf>
    <xf numFmtId="165" fontId="4" fillId="7" borderId="6" xfId="0" applyNumberFormat="1" applyFont="1" applyFill="1" applyBorder="1" applyAlignment="1">
      <alignment horizontal="right" vertical="center" wrapText="1"/>
    </xf>
    <xf numFmtId="0" fontId="3" fillId="0" borderId="6" xfId="0" applyFont="1" applyBorder="1" applyAlignment="1">
      <alignment vertical="center" wrapText="1"/>
    </xf>
    <xf numFmtId="3" fontId="3" fillId="0" borderId="6" xfId="0" applyNumberFormat="1" applyFont="1" applyBorder="1" applyAlignment="1">
      <alignment horizontal="right" vertical="center" wrapText="1"/>
    </xf>
    <xf numFmtId="0" fontId="3" fillId="2" borderId="6" xfId="0" applyFont="1" applyFill="1" applyBorder="1" applyAlignment="1">
      <alignment horizontal="right" vertical="center" wrapText="1"/>
    </xf>
    <xf numFmtId="165" fontId="3" fillId="0" borderId="6" xfId="0" applyNumberFormat="1" applyFont="1" applyBorder="1" applyAlignment="1">
      <alignment horizontal="right" vertical="center" wrapText="1"/>
    </xf>
    <xf numFmtId="164" fontId="3" fillId="0" borderId="6" xfId="0" applyNumberFormat="1" applyFont="1" applyBorder="1" applyAlignment="1">
      <alignment horizontal="right" vertical="center" wrapText="1"/>
    </xf>
    <xf numFmtId="0" fontId="5" fillId="4" borderId="6" xfId="0" applyFont="1" applyFill="1" applyBorder="1" applyAlignment="1">
      <alignment vertical="center" wrapText="1"/>
    </xf>
    <xf numFmtId="0" fontId="5" fillId="4" borderId="6" xfId="0" applyFont="1" applyFill="1" applyBorder="1" applyAlignment="1">
      <alignment horizontal="right" wrapText="1"/>
    </xf>
    <xf numFmtId="164" fontId="5" fillId="4" borderId="6" xfId="0" applyNumberFormat="1" applyFont="1" applyFill="1" applyBorder="1" applyAlignment="1">
      <alignment horizontal="right" vertical="center" wrapText="1"/>
    </xf>
    <xf numFmtId="3" fontId="5" fillId="4" borderId="6" xfId="0" applyNumberFormat="1" applyFont="1" applyFill="1" applyBorder="1" applyAlignment="1">
      <alignment horizontal="right" vertical="center" wrapText="1"/>
    </xf>
    <xf numFmtId="1" fontId="5" fillId="4" borderId="6" xfId="0" applyNumberFormat="1" applyFont="1" applyFill="1" applyBorder="1" applyAlignment="1">
      <alignment horizontal="right" vertical="center" wrapText="1"/>
    </xf>
    <xf numFmtId="0" fontId="1" fillId="0" borderId="0" xfId="0" applyFont="1" applyAlignment="1">
      <alignment horizontal="justify"/>
    </xf>
    <xf numFmtId="0" fontId="0" fillId="0" borderId="0" xfId="0" applyAlignment="1"/>
    <xf numFmtId="0" fontId="2" fillId="0" borderId="0" xfId="0" applyFont="1" applyBorder="1" applyAlignment="1">
      <alignment horizontal="justify"/>
    </xf>
    <xf numFmtId="0" fontId="0" fillId="0" borderId="0" xfId="0" applyBorder="1" applyAlignment="1"/>
    <xf numFmtId="0" fontId="3" fillId="0" borderId="3"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2" borderId="2" xfId="0" applyFont="1" applyFill="1" applyBorder="1" applyAlignment="1">
      <alignment horizontal="center" wrapText="1"/>
    </xf>
    <xf numFmtId="0" fontId="3" fillId="0" borderId="2" xfId="0" applyFont="1" applyBorder="1" applyAlignment="1">
      <alignment horizontal="center" wrapText="1"/>
    </xf>
    <xf numFmtId="0" fontId="0" fillId="0" borderId="2" xfId="0" applyBorder="1" applyAlignment="1">
      <alignment horizontal="center"/>
    </xf>
    <xf numFmtId="0" fontId="15" fillId="0" borderId="0" xfId="0" applyFont="1" applyAlignment="1">
      <alignment horizontal="justify"/>
    </xf>
    <xf numFmtId="0" fontId="18" fillId="0" borderId="0" xfId="0" applyFont="1" applyAlignment="1"/>
    <xf numFmtId="0" fontId="6" fillId="0" borderId="0" xfId="0" applyFont="1" applyAlignment="1">
      <alignment horizontal="justify" vertical="center"/>
    </xf>
    <xf numFmtId="0" fontId="0" fillId="0" borderId="0" xfId="0" applyAlignment="1">
      <alignment vertical="center"/>
    </xf>
    <xf numFmtId="0" fontId="15" fillId="0" borderId="0" xfId="0" applyFont="1" applyAlignment="1">
      <alignment horizontal="left"/>
    </xf>
    <xf numFmtId="0" fontId="4" fillId="3" borderId="2" xfId="0" applyFont="1" applyFill="1" applyBorder="1" applyAlignment="1">
      <alignment horizontal="center" wrapText="1"/>
    </xf>
    <xf numFmtId="0" fontId="0" fillId="3" borderId="2" xfId="0" applyFill="1" applyBorder="1" applyAlignment="1">
      <alignment horizontal="center" wrapText="1"/>
    </xf>
    <xf numFmtId="0" fontId="3" fillId="3" borderId="3" xfId="0" applyFont="1" applyFill="1" applyBorder="1" applyAlignment="1">
      <alignment horizontal="left" vertical="center"/>
    </xf>
    <xf numFmtId="0" fontId="3" fillId="3" borderId="0" xfId="0" applyFont="1" applyFill="1" applyBorder="1" applyAlignment="1">
      <alignment horizontal="left" vertical="center"/>
    </xf>
    <xf numFmtId="0" fontId="3" fillId="3" borderId="1" xfId="0" applyFont="1" applyFill="1" applyBorder="1" applyAlignment="1">
      <alignment horizontal="left" vertical="center"/>
    </xf>
    <xf numFmtId="0" fontId="7" fillId="0" borderId="3" xfId="0" applyFont="1" applyBorder="1" applyAlignment="1">
      <alignment horizontal="center"/>
    </xf>
    <xf numFmtId="0" fontId="7" fillId="0" borderId="0" xfId="0" applyFont="1" applyBorder="1" applyAlignment="1">
      <alignment horizontal="center"/>
    </xf>
    <xf numFmtId="0" fontId="7" fillId="0" borderId="1" xfId="0" applyFont="1" applyBorder="1" applyAlignment="1">
      <alignment horizontal="center"/>
    </xf>
    <xf numFmtId="0" fontId="3" fillId="0" borderId="2" xfId="0" applyFont="1" applyFill="1" applyBorder="1" applyAlignment="1">
      <alignment horizontal="center" wrapText="1"/>
    </xf>
    <xf numFmtId="0" fontId="13" fillId="3" borderId="3" xfId="0" applyFont="1" applyFill="1" applyBorder="1" applyAlignment="1">
      <alignment horizontal="left" vertical="center" wrapText="1"/>
    </xf>
    <xf numFmtId="0" fontId="10" fillId="3" borderId="0" xfId="0" applyFont="1" applyFill="1" applyBorder="1" applyAlignment="1">
      <alignment horizontal="left" vertical="center"/>
    </xf>
    <xf numFmtId="0" fontId="10" fillId="3" borderId="1" xfId="0" applyFont="1" applyFill="1" applyBorder="1" applyAlignment="1">
      <alignment horizontal="left" vertical="center"/>
    </xf>
    <xf numFmtId="0" fontId="9" fillId="5" borderId="2" xfId="0" applyFont="1" applyFill="1" applyBorder="1" applyAlignment="1">
      <alignment horizontal="center"/>
    </xf>
    <xf numFmtId="0" fontId="9" fillId="0" borderId="2" xfId="0" applyFont="1" applyBorder="1" applyAlignment="1">
      <alignment horizontal="center"/>
    </xf>
    <xf numFmtId="0" fontId="10" fillId="0" borderId="2" xfId="0" applyFont="1" applyBorder="1" applyAlignment="1">
      <alignment horizontal="center"/>
    </xf>
    <xf numFmtId="0" fontId="10" fillId="5" borderId="2" xfId="0" applyFont="1" applyFill="1" applyBorder="1" applyAlignment="1">
      <alignment horizontal="center"/>
    </xf>
    <xf numFmtId="0" fontId="4" fillId="3" borderId="2" xfId="0" applyFont="1" applyFill="1" applyBorder="1" applyAlignment="1">
      <alignment horizontal="right" wrapText="1"/>
    </xf>
    <xf numFmtId="0" fontId="3" fillId="3" borderId="2" xfId="0" applyFont="1" applyFill="1" applyBorder="1" applyAlignment="1">
      <alignment horizontal="justify" wrapText="1"/>
    </xf>
    <xf numFmtId="0" fontId="3" fillId="3" borderId="3" xfId="0" applyFont="1" applyFill="1" applyBorder="1" applyAlignment="1">
      <alignment horizontal="left" wrapText="1"/>
    </xf>
    <xf numFmtId="0" fontId="3" fillId="3" borderId="1" xfId="0" applyFont="1" applyFill="1" applyBorder="1" applyAlignment="1">
      <alignment horizontal="left" wrapText="1"/>
    </xf>
    <xf numFmtId="0" fontId="21" fillId="0" borderId="0" xfId="0" applyFont="1" applyAlignment="1">
      <alignment horizontal="justify" vertical="top"/>
    </xf>
    <xf numFmtId="0" fontId="22" fillId="0" borderId="0" xfId="0" applyFont="1" applyAlignment="1">
      <alignment vertical="top"/>
    </xf>
    <xf numFmtId="0" fontId="0" fillId="0" borderId="2" xfId="0" applyBorder="1" applyAlignment="1">
      <alignment horizontal="center" wrapText="1"/>
    </xf>
    <xf numFmtId="0" fontId="3" fillId="3" borderId="2" xfId="0" applyFont="1" applyFill="1" applyBorder="1" applyAlignment="1">
      <alignment horizontal="right" wrapText="1"/>
    </xf>
    <xf numFmtId="0" fontId="23" fillId="0" borderId="0" xfId="0" applyFont="1" applyFill="1" applyAlignment="1">
      <alignment horizontal="left" vertical="top" wrapText="1"/>
    </xf>
    <xf numFmtId="0" fontId="13" fillId="0" borderId="2" xfId="0" applyFont="1" applyFill="1" applyBorder="1" applyAlignment="1">
      <alignment horizontal="center" vertical="center"/>
    </xf>
    <xf numFmtId="0" fontId="21" fillId="0" borderId="0" xfId="0" applyFont="1" applyBorder="1" applyAlignment="1">
      <alignment horizontal="justify"/>
    </xf>
    <xf numFmtId="0" fontId="22" fillId="0" borderId="0" xfId="0" applyFont="1" applyBorder="1" applyAlignment="1"/>
    <xf numFmtId="0" fontId="3" fillId="0" borderId="3" xfId="0" applyFont="1" applyBorder="1" applyAlignment="1">
      <alignment horizontal="left" vertical="center"/>
    </xf>
    <xf numFmtId="0" fontId="3" fillId="0" borderId="1" xfId="0" applyFont="1" applyBorder="1" applyAlignment="1">
      <alignment horizontal="left" vertical="center"/>
    </xf>
    <xf numFmtId="2" fontId="3" fillId="3" borderId="2" xfId="0" applyNumberFormat="1" applyFont="1" applyFill="1" applyBorder="1" applyAlignment="1">
      <alignment horizontal="center" vertical="center" wrapText="1"/>
    </xf>
    <xf numFmtId="0" fontId="3" fillId="8" borderId="3" xfId="0" applyFont="1" applyFill="1" applyBorder="1" applyAlignment="1">
      <alignment horizontal="left" vertical="center" wrapText="1"/>
    </xf>
    <xf numFmtId="0" fontId="9" fillId="8" borderId="1" xfId="0" applyFont="1" applyFill="1" applyBorder="1" applyAlignment="1">
      <alignment horizontal="left" vertical="center" wrapText="1"/>
    </xf>
    <xf numFmtId="0" fontId="3" fillId="3" borderId="2" xfId="0" applyFont="1" applyFill="1" applyBorder="1" applyAlignment="1">
      <alignment horizontal="left" wrapText="1"/>
    </xf>
    <xf numFmtId="0" fontId="3" fillId="0" borderId="2" xfId="0" applyFont="1" applyBorder="1" applyAlignment="1">
      <alignment horizontal="center" vertical="top" wrapText="1"/>
    </xf>
    <xf numFmtId="0" fontId="3" fillId="5" borderId="2" xfId="0" applyFont="1" applyFill="1" applyBorder="1" applyAlignment="1">
      <alignment horizontal="center" vertical="top" wrapText="1"/>
    </xf>
    <xf numFmtId="0" fontId="4" fillId="5" borderId="2" xfId="0" applyFont="1" applyFill="1" applyBorder="1" applyAlignment="1">
      <alignment horizontal="center" vertical="top" wrapText="1"/>
    </xf>
    <xf numFmtId="0" fontId="4" fillId="0" borderId="2" xfId="0" applyFont="1" applyBorder="1" applyAlignment="1">
      <alignment horizontal="center" vertical="top" wrapText="1"/>
    </xf>
    <xf numFmtId="0" fontId="3" fillId="7" borderId="4" xfId="0" applyFont="1" applyFill="1" applyBorder="1" applyAlignment="1">
      <alignment horizontal="left" vertical="center" wrapText="1"/>
    </xf>
    <xf numFmtId="0" fontId="3" fillId="7" borderId="0" xfId="0" applyFont="1" applyFill="1" applyBorder="1" applyAlignment="1">
      <alignment horizontal="left" vertical="center" wrapText="1"/>
    </xf>
    <xf numFmtId="0" fontId="3" fillId="7" borderId="7"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7" borderId="3" xfId="0" applyFont="1" applyFill="1" applyBorder="1" applyAlignment="1">
      <alignment horizontal="left" vertical="center" wrapText="1"/>
    </xf>
    <xf numFmtId="0" fontId="3" fillId="7" borderId="1" xfId="0" applyFont="1" applyFill="1" applyBorder="1" applyAlignment="1">
      <alignment horizontal="left" vertical="center" wrapText="1"/>
    </xf>
    <xf numFmtId="0" fontId="17" fillId="0" borderId="0" xfId="0" applyFont="1" applyAlignment="1"/>
    <xf numFmtId="0" fontId="15" fillId="0" borderId="3" xfId="0" applyFont="1" applyBorder="1" applyAlignment="1">
      <alignment horizontal="justify"/>
    </xf>
    <xf numFmtId="0" fontId="0" fillId="0" borderId="3" xfId="0" applyBorder="1" applyAlignment="1">
      <alignment horizontal="justify"/>
    </xf>
    <xf numFmtId="0" fontId="3" fillId="0" borderId="2" xfId="0" applyFont="1" applyFill="1" applyBorder="1" applyAlignment="1">
      <alignment horizontal="center" vertical="center"/>
    </xf>
    <xf numFmtId="0" fontId="3" fillId="5" borderId="2" xfId="0" applyFont="1" applyFill="1" applyBorder="1" applyAlignment="1">
      <alignment horizontal="center" vertical="center"/>
    </xf>
    <xf numFmtId="2" fontId="4" fillId="3" borderId="2" xfId="0" applyNumberFormat="1" applyFont="1" applyFill="1" applyBorder="1" applyAlignment="1">
      <alignment horizontal="right" wrapText="1"/>
    </xf>
    <xf numFmtId="0" fontId="15" fillId="0" borderId="0" xfId="0" applyFont="1" applyBorder="1" applyAlignment="1">
      <alignment horizontal="left" vertical="top" wrapText="1"/>
    </xf>
    <xf numFmtId="0" fontId="17" fillId="0" borderId="0" xfId="0" applyFont="1" applyBorder="1" applyAlignment="1">
      <alignment horizontal="left" vertical="top" wrapText="1"/>
    </xf>
    <xf numFmtId="0" fontId="13" fillId="0" borderId="3" xfId="1" applyFont="1" applyBorder="1" applyAlignment="1">
      <alignment horizontal="left" vertical="center"/>
    </xf>
    <xf numFmtId="0" fontId="13" fillId="0" borderId="1" xfId="1" applyFont="1" applyBorder="1" applyAlignment="1">
      <alignment horizontal="left" vertical="center"/>
    </xf>
    <xf numFmtId="0" fontId="3" fillId="3" borderId="2" xfId="0" applyFont="1" applyFill="1" applyBorder="1" applyAlignment="1">
      <alignment horizontal="center" wrapText="1"/>
    </xf>
    <xf numFmtId="0" fontId="15" fillId="0" borderId="0" xfId="0" applyFont="1" applyBorder="1" applyAlignment="1">
      <alignment horizontal="justify"/>
    </xf>
    <xf numFmtId="0" fontId="17" fillId="0" borderId="0" xfId="0" applyFont="1" applyBorder="1" applyAlignment="1"/>
    <xf numFmtId="0" fontId="3" fillId="3" borderId="3"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2" xfId="0" applyFont="1" applyFill="1" applyBorder="1" applyAlignment="1">
      <alignment horizontal="center"/>
    </xf>
    <xf numFmtId="0" fontId="3" fillId="5" borderId="2" xfId="0" applyFont="1" applyFill="1" applyBorder="1" applyAlignment="1">
      <alignment horizontal="center"/>
    </xf>
    <xf numFmtId="0" fontId="10" fillId="3" borderId="2" xfId="0" applyFont="1" applyFill="1" applyBorder="1" applyAlignment="1">
      <alignment horizontal="center" wrapText="1"/>
    </xf>
    <xf numFmtId="0" fontId="3" fillId="8" borderId="1" xfId="0" applyFont="1" applyFill="1" applyBorder="1" applyAlignment="1">
      <alignment horizontal="left" vertical="center" wrapText="1"/>
    </xf>
    <xf numFmtId="0" fontId="6" fillId="0" borderId="0" xfId="0" applyFont="1" applyBorder="1" applyAlignment="1">
      <alignment horizontal="justify"/>
    </xf>
    <xf numFmtId="0" fontId="13" fillId="0" borderId="4" xfId="1" applyFont="1" applyBorder="1" applyAlignment="1"/>
    <xf numFmtId="0" fontId="13" fillId="0" borderId="6" xfId="1" applyFont="1" applyBorder="1" applyAlignment="1"/>
    <xf numFmtId="0" fontId="3" fillId="2" borderId="5" xfId="0" applyFont="1" applyFill="1" applyBorder="1" applyAlignment="1">
      <alignment horizontal="center" wrapText="1"/>
    </xf>
    <xf numFmtId="0" fontId="0" fillId="0" borderId="0" xfId="0" applyAlignment="1">
      <alignment horizontal="center"/>
    </xf>
    <xf numFmtId="0" fontId="3" fillId="3" borderId="3" xfId="0" applyFont="1" applyFill="1" applyBorder="1" applyAlignment="1">
      <alignment horizontal="center" wrapText="1"/>
    </xf>
    <xf numFmtId="0" fontId="0" fillId="0" borderId="3" xfId="0" applyBorder="1" applyAlignment="1"/>
    <xf numFmtId="0" fontId="3" fillId="2" borderId="1" xfId="0" applyFont="1" applyFill="1" applyBorder="1" applyAlignment="1">
      <alignment horizontal="center"/>
    </xf>
    <xf numFmtId="0" fontId="0" fillId="0" borderId="1" xfId="0" applyBorder="1" applyAlignment="1"/>
    <xf numFmtId="0" fontId="3" fillId="3" borderId="1" xfId="0" applyFont="1" applyFill="1" applyBorder="1" applyAlignment="1">
      <alignment horizontal="center"/>
    </xf>
    <xf numFmtId="0" fontId="4" fillId="3" borderId="3" xfId="0" applyFont="1" applyFill="1" applyBorder="1" applyAlignment="1">
      <alignment horizontal="right" wrapText="1"/>
    </xf>
    <xf numFmtId="0" fontId="0" fillId="0" borderId="1" xfId="0" applyBorder="1" applyAlignment="1">
      <alignment wrapText="1"/>
    </xf>
  </cellXfs>
  <cellStyles count="3">
    <cellStyle name="Normale" xfId="0" builtinId="0"/>
    <cellStyle name="Normale 2" xfId="1"/>
    <cellStyle name="Normale 7"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4:K18"/>
  <sheetViews>
    <sheetView tabSelected="1" workbookViewId="0">
      <selection activeCell="F36" sqref="F36"/>
    </sheetView>
  </sheetViews>
  <sheetFormatPr defaultRowHeight="15" x14ac:dyDescent="0.25"/>
  <cols>
    <col min="1" max="1" width="4.28515625" customWidth="1"/>
    <col min="2" max="2" width="12" bestFit="1" customWidth="1"/>
  </cols>
  <sheetData>
    <row r="4" spans="2:11" x14ac:dyDescent="0.25">
      <c r="B4" s="213" t="s">
        <v>214</v>
      </c>
      <c r="C4" s="214"/>
      <c r="D4" s="214"/>
      <c r="E4" s="214"/>
      <c r="F4" s="214"/>
      <c r="G4" s="214"/>
      <c r="H4" s="214"/>
      <c r="I4" s="214"/>
      <c r="J4" s="214"/>
      <c r="K4" s="214"/>
    </row>
    <row r="5" spans="2:11" x14ac:dyDescent="0.25">
      <c r="B5" s="215" t="s">
        <v>263</v>
      </c>
      <c r="C5" s="216"/>
      <c r="D5" s="216"/>
      <c r="E5" s="216"/>
      <c r="F5" s="216"/>
      <c r="G5" s="216"/>
      <c r="H5" s="216"/>
      <c r="I5" s="216"/>
      <c r="J5" s="216"/>
      <c r="K5" s="216"/>
    </row>
    <row r="6" spans="2:11" x14ac:dyDescent="0.25">
      <c r="B6" s="217" t="s">
        <v>0</v>
      </c>
      <c r="C6" s="220">
        <v>2016</v>
      </c>
      <c r="D6" s="220"/>
      <c r="E6" s="220"/>
      <c r="F6" s="221">
        <v>2015</v>
      </c>
      <c r="G6" s="221"/>
      <c r="H6" s="221"/>
      <c r="I6" s="220" t="s">
        <v>229</v>
      </c>
      <c r="J6" s="220"/>
      <c r="K6" s="220"/>
    </row>
    <row r="7" spans="2:11" x14ac:dyDescent="0.25">
      <c r="B7" s="218"/>
      <c r="C7" s="220"/>
      <c r="D7" s="220"/>
      <c r="E7" s="220"/>
      <c r="F7" s="221"/>
      <c r="G7" s="221"/>
      <c r="H7" s="221"/>
      <c r="I7" s="222"/>
      <c r="J7" s="222"/>
      <c r="K7" s="222"/>
    </row>
    <row r="8" spans="2:11" x14ac:dyDescent="0.25">
      <c r="B8" s="219"/>
      <c r="C8" s="152" t="s">
        <v>1</v>
      </c>
      <c r="D8" s="152" t="s">
        <v>2</v>
      </c>
      <c r="E8" s="152" t="s">
        <v>3</v>
      </c>
      <c r="F8" s="152" t="s">
        <v>1</v>
      </c>
      <c r="G8" s="152" t="s">
        <v>2</v>
      </c>
      <c r="H8" s="152" t="s">
        <v>3</v>
      </c>
      <c r="I8" s="152" t="s">
        <v>1</v>
      </c>
      <c r="J8" s="152" t="s">
        <v>2</v>
      </c>
      <c r="K8" s="152" t="s">
        <v>3</v>
      </c>
    </row>
    <row r="9" spans="2:11" x14ac:dyDescent="0.25">
      <c r="B9" s="33" t="s">
        <v>154</v>
      </c>
      <c r="C9" s="36">
        <v>868</v>
      </c>
      <c r="D9" s="37">
        <v>22</v>
      </c>
      <c r="E9" s="36">
        <v>1270</v>
      </c>
      <c r="F9" s="34">
        <v>880</v>
      </c>
      <c r="G9" s="35">
        <v>12</v>
      </c>
      <c r="H9" s="34">
        <v>1307</v>
      </c>
      <c r="I9" s="38">
        <v>-1.36</v>
      </c>
      <c r="J9" s="39">
        <v>83.33</v>
      </c>
      <c r="K9" s="38">
        <v>-2.83</v>
      </c>
    </row>
    <row r="10" spans="2:11" x14ac:dyDescent="0.25">
      <c r="B10" s="33" t="s">
        <v>155</v>
      </c>
      <c r="C10" s="35">
        <v>275</v>
      </c>
      <c r="D10" s="37">
        <v>22</v>
      </c>
      <c r="E10" s="35">
        <v>383</v>
      </c>
      <c r="F10" s="37">
        <v>288</v>
      </c>
      <c r="G10" s="35">
        <v>19</v>
      </c>
      <c r="H10" s="37">
        <v>428</v>
      </c>
      <c r="I10" s="38">
        <v>-4.51</v>
      </c>
      <c r="J10" s="39">
        <v>15.79</v>
      </c>
      <c r="K10" s="38">
        <v>-10.51</v>
      </c>
    </row>
    <row r="11" spans="2:11" x14ac:dyDescent="0.25">
      <c r="B11" s="33" t="s">
        <v>156</v>
      </c>
      <c r="C11" s="36">
        <v>1298</v>
      </c>
      <c r="D11" s="37">
        <v>30</v>
      </c>
      <c r="E11" s="36">
        <v>1886</v>
      </c>
      <c r="F11" s="34">
        <v>1258</v>
      </c>
      <c r="G11" s="35">
        <v>25</v>
      </c>
      <c r="H11" s="34">
        <v>1834</v>
      </c>
      <c r="I11" s="38">
        <v>3.18</v>
      </c>
      <c r="J11" s="39">
        <v>20</v>
      </c>
      <c r="K11" s="38">
        <v>2.84</v>
      </c>
    </row>
    <row r="12" spans="2:11" x14ac:dyDescent="0.25">
      <c r="B12" s="33" t="s">
        <v>157</v>
      </c>
      <c r="C12" s="35">
        <v>253</v>
      </c>
      <c r="D12" s="37">
        <v>8</v>
      </c>
      <c r="E12" s="35">
        <v>373</v>
      </c>
      <c r="F12" s="37">
        <v>280</v>
      </c>
      <c r="G12" s="35">
        <v>12</v>
      </c>
      <c r="H12" s="37">
        <v>431</v>
      </c>
      <c r="I12" s="38">
        <v>-9.64</v>
      </c>
      <c r="J12" s="39">
        <v>-33.33</v>
      </c>
      <c r="K12" s="38">
        <v>-13.46</v>
      </c>
    </row>
    <row r="13" spans="2:11" x14ac:dyDescent="0.25">
      <c r="B13" s="33" t="s">
        <v>158</v>
      </c>
      <c r="C13" s="35">
        <v>474</v>
      </c>
      <c r="D13" s="37">
        <v>9</v>
      </c>
      <c r="E13" s="35">
        <v>732</v>
      </c>
      <c r="F13" s="37">
        <v>461</v>
      </c>
      <c r="G13" s="35">
        <v>14</v>
      </c>
      <c r="H13" s="37">
        <v>689</v>
      </c>
      <c r="I13" s="38">
        <v>2.82</v>
      </c>
      <c r="J13" s="39">
        <v>-35.71</v>
      </c>
      <c r="K13" s="38">
        <v>6.24</v>
      </c>
    </row>
    <row r="14" spans="2:11" x14ac:dyDescent="0.25">
      <c r="B14" s="33" t="s">
        <v>159</v>
      </c>
      <c r="C14" s="35">
        <v>82</v>
      </c>
      <c r="D14" s="37">
        <v>3</v>
      </c>
      <c r="E14" s="35">
        <v>116</v>
      </c>
      <c r="F14" s="37">
        <v>86</v>
      </c>
      <c r="G14" s="35">
        <v>5</v>
      </c>
      <c r="H14" s="37">
        <v>131</v>
      </c>
      <c r="I14" s="38">
        <v>-4.6500000000000004</v>
      </c>
      <c r="J14" s="39">
        <v>-40</v>
      </c>
      <c r="K14" s="38">
        <v>-11.45</v>
      </c>
    </row>
    <row r="15" spans="2:11" x14ac:dyDescent="0.25">
      <c r="B15" s="33" t="s">
        <v>160</v>
      </c>
      <c r="C15" s="35">
        <v>102</v>
      </c>
      <c r="D15" s="37">
        <v>8</v>
      </c>
      <c r="E15" s="35">
        <v>186</v>
      </c>
      <c r="F15" s="37">
        <v>111</v>
      </c>
      <c r="G15" s="35">
        <v>11</v>
      </c>
      <c r="H15" s="37">
        <v>164</v>
      </c>
      <c r="I15" s="38">
        <v>-8.11</v>
      </c>
      <c r="J15" s="39">
        <v>-27.27</v>
      </c>
      <c r="K15" s="38">
        <v>13.41</v>
      </c>
    </row>
    <row r="16" spans="2:11" x14ac:dyDescent="0.25">
      <c r="B16" s="33" t="s">
        <v>161</v>
      </c>
      <c r="C16" s="35">
        <v>156</v>
      </c>
      <c r="D16" s="37">
        <v>4</v>
      </c>
      <c r="E16" s="35">
        <v>246</v>
      </c>
      <c r="F16" s="37">
        <v>173</v>
      </c>
      <c r="G16" s="35">
        <v>12</v>
      </c>
      <c r="H16" s="37">
        <v>281</v>
      </c>
      <c r="I16" s="38">
        <v>-9.83</v>
      </c>
      <c r="J16" s="39">
        <v>-66.67</v>
      </c>
      <c r="K16" s="38">
        <v>-12.46</v>
      </c>
    </row>
    <row r="17" spans="2:11" x14ac:dyDescent="0.25">
      <c r="B17" s="40" t="s">
        <v>162</v>
      </c>
      <c r="C17" s="41">
        <v>3508</v>
      </c>
      <c r="D17" s="42">
        <v>106</v>
      </c>
      <c r="E17" s="41">
        <v>5192</v>
      </c>
      <c r="F17" s="41">
        <v>3537</v>
      </c>
      <c r="G17" s="42">
        <v>110</v>
      </c>
      <c r="H17" s="41">
        <v>5265</v>
      </c>
      <c r="I17" s="43">
        <v>-0.82</v>
      </c>
      <c r="J17" s="43">
        <v>-3.64</v>
      </c>
      <c r="K17" s="43">
        <v>-1.39</v>
      </c>
    </row>
    <row r="18" spans="2:11" x14ac:dyDescent="0.25">
      <c r="B18" s="40" t="s">
        <v>4</v>
      </c>
      <c r="C18" s="41">
        <v>175791</v>
      </c>
      <c r="D18" s="41">
        <v>3283</v>
      </c>
      <c r="E18" s="41">
        <v>249175</v>
      </c>
      <c r="F18" s="41">
        <v>174539</v>
      </c>
      <c r="G18" s="41">
        <v>3428</v>
      </c>
      <c r="H18" s="41">
        <v>246920</v>
      </c>
      <c r="I18" s="43">
        <v>0.72</v>
      </c>
      <c r="J18" s="43">
        <v>-4.2300000000000004</v>
      </c>
      <c r="K18" s="43">
        <v>0.91</v>
      </c>
    </row>
  </sheetData>
  <mergeCells count="6">
    <mergeCell ref="B4:K4"/>
    <mergeCell ref="B5:K5"/>
    <mergeCell ref="B6:B8"/>
    <mergeCell ref="C6:E7"/>
    <mergeCell ref="F6:H7"/>
    <mergeCell ref="I6:K7"/>
  </mergeCells>
  <pageMargins left="0.39370078740157483" right="0.70866141732283472" top="0.74803149606299213" bottom="0.74803149606299213" header="0.31496062992125984" footer="0.31496062992125984"/>
  <pageSetup paperSize="256" scale="90"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J12"/>
  <sheetViews>
    <sheetView workbookViewId="0">
      <selection activeCell="I27" sqref="I27"/>
    </sheetView>
  </sheetViews>
  <sheetFormatPr defaultRowHeight="15" x14ac:dyDescent="0.25"/>
  <cols>
    <col min="1" max="1" width="4.28515625" customWidth="1"/>
    <col min="2" max="2" width="16.140625" customWidth="1"/>
    <col min="6" max="6" width="10.7109375" customWidth="1"/>
  </cols>
  <sheetData>
    <row r="3" spans="2:10" x14ac:dyDescent="0.25">
      <c r="B3" s="17" t="s">
        <v>270</v>
      </c>
    </row>
    <row r="4" spans="2:10" x14ac:dyDescent="0.25">
      <c r="B4" s="20" t="s">
        <v>183</v>
      </c>
      <c r="C4" s="1"/>
      <c r="D4" s="1"/>
      <c r="E4" s="1"/>
      <c r="F4" s="2"/>
      <c r="G4" s="2"/>
      <c r="H4" s="1"/>
      <c r="I4" s="1"/>
      <c r="J4" s="1"/>
    </row>
    <row r="5" spans="2:10" x14ac:dyDescent="0.25">
      <c r="B5" s="245" t="s">
        <v>7</v>
      </c>
      <c r="C5" s="244" t="s">
        <v>1</v>
      </c>
      <c r="D5" s="244" t="s">
        <v>2</v>
      </c>
      <c r="E5" s="244" t="s">
        <v>3</v>
      </c>
      <c r="F5" s="244" t="s">
        <v>12</v>
      </c>
      <c r="G5" s="244" t="s">
        <v>13</v>
      </c>
      <c r="H5" s="1"/>
      <c r="I5" s="1"/>
      <c r="J5" s="1"/>
    </row>
    <row r="6" spans="2:10" x14ac:dyDescent="0.25">
      <c r="B6" s="245"/>
      <c r="C6" s="244"/>
      <c r="D6" s="244"/>
      <c r="E6" s="244"/>
      <c r="F6" s="244"/>
      <c r="G6" s="244"/>
      <c r="H6" s="1"/>
      <c r="I6" s="1"/>
      <c r="J6" s="1"/>
    </row>
    <row r="7" spans="2:10" x14ac:dyDescent="0.25">
      <c r="B7" s="33" t="s">
        <v>9</v>
      </c>
      <c r="C7" s="34">
        <v>2360</v>
      </c>
      <c r="D7" s="36">
        <v>32</v>
      </c>
      <c r="E7" s="55">
        <v>3362</v>
      </c>
      <c r="F7" s="45">
        <v>1.36</v>
      </c>
      <c r="G7" s="44">
        <v>142.46</v>
      </c>
      <c r="H7" s="1"/>
      <c r="I7" s="1"/>
      <c r="J7" s="1"/>
    </row>
    <row r="8" spans="2:10" x14ac:dyDescent="0.25">
      <c r="B8" s="33" t="s">
        <v>10</v>
      </c>
      <c r="C8" s="34">
        <v>1132</v>
      </c>
      <c r="D8" s="36">
        <v>66</v>
      </c>
      <c r="E8" s="55">
        <v>1949</v>
      </c>
      <c r="F8" s="45">
        <v>5.83</v>
      </c>
      <c r="G8" s="44">
        <v>172.17</v>
      </c>
      <c r="H8" s="1"/>
      <c r="I8" s="1"/>
      <c r="J8" s="1"/>
    </row>
    <row r="9" spans="2:10" x14ac:dyDescent="0.25">
      <c r="B9" s="40" t="s">
        <v>11</v>
      </c>
      <c r="C9" s="41">
        <v>3492</v>
      </c>
      <c r="D9" s="41">
        <v>98</v>
      </c>
      <c r="E9" s="41">
        <v>5311</v>
      </c>
      <c r="F9" s="43">
        <v>2.81</v>
      </c>
      <c r="G9" s="65">
        <v>152.09</v>
      </c>
      <c r="H9" s="1"/>
      <c r="I9" s="1"/>
      <c r="J9" s="1"/>
    </row>
    <row r="10" spans="2:10" x14ac:dyDescent="0.25">
      <c r="B10" s="119" t="s">
        <v>185</v>
      </c>
      <c r="C10" s="120"/>
      <c r="D10" s="120"/>
      <c r="E10" s="120"/>
      <c r="F10" s="121"/>
      <c r="G10" s="121"/>
      <c r="H10" s="120"/>
      <c r="I10" s="120"/>
    </row>
    <row r="11" spans="2:10" x14ac:dyDescent="0.25">
      <c r="B11" s="119" t="s">
        <v>191</v>
      </c>
      <c r="C11" s="151"/>
      <c r="D11" s="151"/>
      <c r="E11" s="151"/>
      <c r="F11" s="122"/>
      <c r="G11" s="122"/>
      <c r="H11" s="151"/>
      <c r="I11" s="151"/>
    </row>
    <row r="12" spans="2:10" x14ac:dyDescent="0.25">
      <c r="B12" s="119" t="s">
        <v>186</v>
      </c>
      <c r="C12" s="151"/>
      <c r="D12" s="151"/>
      <c r="E12" s="151"/>
      <c r="F12" s="122"/>
      <c r="G12" s="122"/>
      <c r="H12" s="151"/>
      <c r="I12" s="151"/>
    </row>
  </sheetData>
  <mergeCells count="6">
    <mergeCell ref="G5:G6"/>
    <mergeCell ref="B5:B6"/>
    <mergeCell ref="C5:C6"/>
    <mergeCell ref="D5:D6"/>
    <mergeCell ref="E5:E6"/>
    <mergeCell ref="F5:F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F11"/>
  <sheetViews>
    <sheetView workbookViewId="0">
      <selection activeCell="G16" sqref="G16"/>
    </sheetView>
  </sheetViews>
  <sheetFormatPr defaultRowHeight="15" x14ac:dyDescent="0.25"/>
  <cols>
    <col min="2" max="2" width="28.140625" customWidth="1"/>
  </cols>
  <sheetData>
    <row r="3" spans="2:6" x14ac:dyDescent="0.25">
      <c r="B3" s="17" t="s">
        <v>312</v>
      </c>
      <c r="C3" s="148"/>
    </row>
    <row r="4" spans="2:6" x14ac:dyDescent="0.25">
      <c r="B4" s="20" t="s">
        <v>269</v>
      </c>
      <c r="C4" s="1"/>
      <c r="E4" s="148"/>
      <c r="F4" s="148"/>
    </row>
    <row r="5" spans="2:6" x14ac:dyDescent="0.25">
      <c r="B5" s="246" t="s">
        <v>7</v>
      </c>
      <c r="C5" s="244" t="s">
        <v>1</v>
      </c>
      <c r="D5" s="244" t="s">
        <v>2</v>
      </c>
      <c r="E5" s="244" t="s">
        <v>3</v>
      </c>
      <c r="F5" s="244" t="s">
        <v>12</v>
      </c>
    </row>
    <row r="6" spans="2:6" x14ac:dyDescent="0.25">
      <c r="B6" s="247"/>
      <c r="C6" s="244"/>
      <c r="D6" s="244"/>
      <c r="E6" s="244"/>
      <c r="F6" s="244"/>
    </row>
    <row r="7" spans="2:6" x14ac:dyDescent="0.25">
      <c r="B7" s="33" t="s">
        <v>293</v>
      </c>
      <c r="C7" s="34">
        <v>540</v>
      </c>
      <c r="D7" s="36">
        <v>8</v>
      </c>
      <c r="E7" s="55">
        <v>743</v>
      </c>
      <c r="F7" s="45">
        <v>1.48</v>
      </c>
    </row>
    <row r="8" spans="2:6" x14ac:dyDescent="0.25">
      <c r="B8" s="33" t="s">
        <v>294</v>
      </c>
      <c r="C8" s="34">
        <v>2319</v>
      </c>
      <c r="D8" s="36">
        <v>84</v>
      </c>
      <c r="E8" s="55">
        <v>3465</v>
      </c>
      <c r="F8" s="45">
        <v>3.62</v>
      </c>
    </row>
    <row r="9" spans="2:6" x14ac:dyDescent="0.25">
      <c r="B9" s="33" t="s">
        <v>295</v>
      </c>
      <c r="C9" s="34">
        <v>649</v>
      </c>
      <c r="D9" s="36">
        <v>14</v>
      </c>
      <c r="E9" s="55">
        <v>984</v>
      </c>
      <c r="F9" s="45">
        <v>2.16</v>
      </c>
    </row>
    <row r="10" spans="2:6" x14ac:dyDescent="0.25">
      <c r="B10" s="40" t="s">
        <v>11</v>
      </c>
      <c r="C10" s="41">
        <v>3508</v>
      </c>
      <c r="D10" s="41">
        <v>106</v>
      </c>
      <c r="E10" s="41">
        <v>5192</v>
      </c>
      <c r="F10" s="43">
        <v>3.02</v>
      </c>
    </row>
    <row r="11" spans="2:6" x14ac:dyDescent="0.25">
      <c r="B11" s="173" t="s">
        <v>185</v>
      </c>
      <c r="C11" s="1"/>
      <c r="D11" s="1"/>
      <c r="E11" s="1"/>
      <c r="F11" s="2"/>
    </row>
  </sheetData>
  <mergeCells count="5">
    <mergeCell ref="B5:B6"/>
    <mergeCell ref="C5:C6"/>
    <mergeCell ref="D5:D6"/>
    <mergeCell ref="E5:E6"/>
    <mergeCell ref="F5:F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P18"/>
  <sheetViews>
    <sheetView workbookViewId="0">
      <selection activeCell="D14" sqref="D14"/>
    </sheetView>
  </sheetViews>
  <sheetFormatPr defaultRowHeight="15" x14ac:dyDescent="0.25"/>
  <cols>
    <col min="1" max="1" width="4.28515625" customWidth="1"/>
    <col min="2" max="2" width="13" customWidth="1"/>
    <col min="3" max="3" width="8" customWidth="1"/>
    <col min="4" max="4" width="7.5703125" customWidth="1"/>
    <col min="6" max="6" width="8.140625" customWidth="1"/>
    <col min="7" max="7" width="8" customWidth="1"/>
    <col min="8" max="8" width="11.42578125" customWidth="1"/>
    <col min="9" max="9" width="7.42578125" customWidth="1"/>
    <col min="10" max="10" width="7.85546875" customWidth="1"/>
    <col min="11" max="11" width="8.28515625" customWidth="1"/>
    <col min="13" max="13" width="8" customWidth="1"/>
    <col min="14" max="14" width="7.85546875" customWidth="1"/>
    <col min="15" max="15" width="11.5703125" customWidth="1"/>
    <col min="16" max="16" width="7.28515625" customWidth="1"/>
    <col min="19" max="19" width="8.85546875" bestFit="1" customWidth="1"/>
  </cols>
  <sheetData>
    <row r="2" spans="2:16" x14ac:dyDescent="0.25">
      <c r="B2" s="21" t="s">
        <v>187</v>
      </c>
      <c r="C2" s="21"/>
      <c r="D2" s="21"/>
      <c r="E2" s="21"/>
      <c r="F2" s="21"/>
      <c r="G2" s="21"/>
      <c r="H2" s="21"/>
    </row>
    <row r="3" spans="2:16" x14ac:dyDescent="0.25">
      <c r="B3" s="248" t="s">
        <v>271</v>
      </c>
      <c r="C3" s="249"/>
      <c r="D3" s="249"/>
      <c r="E3" s="249"/>
      <c r="F3" s="249"/>
      <c r="G3" s="249"/>
      <c r="H3" s="249"/>
      <c r="I3" s="1"/>
      <c r="J3" s="1"/>
      <c r="K3" s="1"/>
      <c r="L3" s="1"/>
      <c r="M3" s="1"/>
      <c r="N3" s="1"/>
      <c r="O3" s="1"/>
      <c r="P3" s="1"/>
    </row>
    <row r="4" spans="2:16" x14ac:dyDescent="0.25">
      <c r="B4" s="217" t="s">
        <v>0</v>
      </c>
      <c r="C4" s="220" t="s">
        <v>14</v>
      </c>
      <c r="D4" s="220"/>
      <c r="E4" s="220"/>
      <c r="F4" s="250"/>
      <c r="G4" s="250"/>
      <c r="H4" s="250"/>
      <c r="I4" s="250"/>
      <c r="J4" s="221" t="s">
        <v>15</v>
      </c>
      <c r="K4" s="221"/>
      <c r="L4" s="221"/>
      <c r="M4" s="250"/>
      <c r="N4" s="250"/>
      <c r="O4" s="250"/>
      <c r="P4" s="250"/>
    </row>
    <row r="5" spans="2:16" x14ac:dyDescent="0.25">
      <c r="B5" s="218"/>
      <c r="C5" s="244" t="s">
        <v>16</v>
      </c>
      <c r="D5" s="244" t="s">
        <v>17</v>
      </c>
      <c r="E5" s="244" t="s">
        <v>18</v>
      </c>
      <c r="F5" s="244" t="s">
        <v>19</v>
      </c>
      <c r="G5" s="244" t="s">
        <v>20</v>
      </c>
      <c r="H5" s="244" t="s">
        <v>21</v>
      </c>
      <c r="I5" s="251" t="s">
        <v>11</v>
      </c>
      <c r="J5" s="244" t="s">
        <v>16</v>
      </c>
      <c r="K5" s="244" t="s">
        <v>17</v>
      </c>
      <c r="L5" s="244" t="s">
        <v>18</v>
      </c>
      <c r="M5" s="244" t="s">
        <v>19</v>
      </c>
      <c r="N5" s="244" t="s">
        <v>20</v>
      </c>
      <c r="O5" s="244" t="s">
        <v>21</v>
      </c>
      <c r="P5" s="251" t="s">
        <v>11</v>
      </c>
    </row>
    <row r="6" spans="2:16" x14ac:dyDescent="0.25">
      <c r="B6" s="218"/>
      <c r="C6" s="244"/>
      <c r="D6" s="244"/>
      <c r="E6" s="244"/>
      <c r="F6" s="244"/>
      <c r="G6" s="244"/>
      <c r="H6" s="244"/>
      <c r="I6" s="251"/>
      <c r="J6" s="244"/>
      <c r="K6" s="244"/>
      <c r="L6" s="244"/>
      <c r="M6" s="244"/>
      <c r="N6" s="244"/>
      <c r="O6" s="244"/>
      <c r="P6" s="251"/>
    </row>
    <row r="7" spans="2:16" x14ac:dyDescent="0.25">
      <c r="B7" s="218"/>
      <c r="C7" s="244"/>
      <c r="D7" s="244"/>
      <c r="E7" s="244"/>
      <c r="F7" s="244"/>
      <c r="G7" s="244"/>
      <c r="H7" s="244"/>
      <c r="I7" s="251"/>
      <c r="J7" s="244"/>
      <c r="K7" s="244"/>
      <c r="L7" s="244"/>
      <c r="M7" s="244"/>
      <c r="N7" s="244"/>
      <c r="O7" s="244"/>
      <c r="P7" s="251"/>
    </row>
    <row r="8" spans="2:16" x14ac:dyDescent="0.25">
      <c r="B8" s="219"/>
      <c r="C8" s="244"/>
      <c r="D8" s="244"/>
      <c r="E8" s="244"/>
      <c r="F8" s="244"/>
      <c r="G8" s="244"/>
      <c r="H8" s="244"/>
      <c r="I8" s="251"/>
      <c r="J8" s="244"/>
      <c r="K8" s="244"/>
      <c r="L8" s="244"/>
      <c r="M8" s="244"/>
      <c r="N8" s="244"/>
      <c r="O8" s="244"/>
      <c r="P8" s="251"/>
    </row>
    <row r="9" spans="2:16" x14ac:dyDescent="0.25">
      <c r="B9" s="33" t="s">
        <v>154</v>
      </c>
      <c r="C9" s="34">
        <v>156</v>
      </c>
      <c r="D9" s="36">
        <v>26</v>
      </c>
      <c r="E9" s="55">
        <v>178</v>
      </c>
      <c r="F9" s="66">
        <v>235</v>
      </c>
      <c r="G9" s="55">
        <v>20</v>
      </c>
      <c r="H9" s="67">
        <v>9</v>
      </c>
      <c r="I9" s="34">
        <v>624</v>
      </c>
      <c r="J9" s="36">
        <v>16</v>
      </c>
      <c r="K9" s="55">
        <v>10</v>
      </c>
      <c r="L9" s="66">
        <v>33</v>
      </c>
      <c r="M9" s="55">
        <v>114</v>
      </c>
      <c r="N9" s="67">
        <v>66</v>
      </c>
      <c r="O9" s="34">
        <v>5</v>
      </c>
      <c r="P9" s="36">
        <v>244</v>
      </c>
    </row>
    <row r="10" spans="2:16" x14ac:dyDescent="0.25">
      <c r="B10" s="33" t="s">
        <v>155</v>
      </c>
      <c r="C10" s="34">
        <v>25</v>
      </c>
      <c r="D10" s="36">
        <v>4</v>
      </c>
      <c r="E10" s="55">
        <v>20</v>
      </c>
      <c r="F10" s="66">
        <v>48</v>
      </c>
      <c r="G10" s="55">
        <v>13</v>
      </c>
      <c r="H10" s="67">
        <v>3</v>
      </c>
      <c r="I10" s="34">
        <v>113</v>
      </c>
      <c r="J10" s="36">
        <v>16</v>
      </c>
      <c r="K10" s="55" t="s">
        <v>165</v>
      </c>
      <c r="L10" s="66">
        <v>13</v>
      </c>
      <c r="M10" s="55">
        <v>78</v>
      </c>
      <c r="N10" s="67">
        <v>51</v>
      </c>
      <c r="O10" s="34">
        <v>4</v>
      </c>
      <c r="P10" s="36">
        <v>162</v>
      </c>
    </row>
    <row r="11" spans="2:16" x14ac:dyDescent="0.25">
      <c r="B11" s="33" t="s">
        <v>156</v>
      </c>
      <c r="C11" s="34">
        <v>255</v>
      </c>
      <c r="D11" s="36">
        <v>36</v>
      </c>
      <c r="E11" s="55">
        <v>187</v>
      </c>
      <c r="F11" s="66">
        <v>412</v>
      </c>
      <c r="G11" s="55">
        <v>37</v>
      </c>
      <c r="H11" s="67">
        <v>4</v>
      </c>
      <c r="I11" s="34">
        <v>931</v>
      </c>
      <c r="J11" s="36">
        <v>37</v>
      </c>
      <c r="K11" s="55">
        <v>16</v>
      </c>
      <c r="L11" s="66">
        <v>70</v>
      </c>
      <c r="M11" s="55">
        <v>171</v>
      </c>
      <c r="N11" s="67">
        <v>71</v>
      </c>
      <c r="O11" s="34">
        <v>2</v>
      </c>
      <c r="P11" s="36">
        <v>367</v>
      </c>
    </row>
    <row r="12" spans="2:16" x14ac:dyDescent="0.25">
      <c r="B12" s="33" t="s">
        <v>157</v>
      </c>
      <c r="C12" s="34">
        <v>51</v>
      </c>
      <c r="D12" s="36">
        <v>6</v>
      </c>
      <c r="E12" s="55">
        <v>25</v>
      </c>
      <c r="F12" s="66">
        <v>50</v>
      </c>
      <c r="G12" s="55">
        <v>6</v>
      </c>
      <c r="H12" s="36">
        <v>1</v>
      </c>
      <c r="I12" s="34">
        <v>139</v>
      </c>
      <c r="J12" s="36">
        <v>12</v>
      </c>
      <c r="K12" s="55">
        <v>3</v>
      </c>
      <c r="L12" s="66">
        <v>20</v>
      </c>
      <c r="M12" s="55">
        <v>52</v>
      </c>
      <c r="N12" s="67">
        <v>24</v>
      </c>
      <c r="O12" s="34">
        <v>3</v>
      </c>
      <c r="P12" s="36">
        <v>114</v>
      </c>
    </row>
    <row r="13" spans="2:16" x14ac:dyDescent="0.25">
      <c r="B13" s="33" t="s">
        <v>158</v>
      </c>
      <c r="C13" s="34">
        <v>108</v>
      </c>
      <c r="D13" s="36">
        <v>10</v>
      </c>
      <c r="E13" s="55">
        <v>22</v>
      </c>
      <c r="F13" s="66">
        <v>117</v>
      </c>
      <c r="G13" s="55">
        <v>12</v>
      </c>
      <c r="H13" s="67">
        <v>10</v>
      </c>
      <c r="I13" s="34">
        <v>279</v>
      </c>
      <c r="J13" s="36">
        <v>27</v>
      </c>
      <c r="K13" s="55">
        <v>4</v>
      </c>
      <c r="L13" s="66">
        <v>11</v>
      </c>
      <c r="M13" s="55">
        <v>82</v>
      </c>
      <c r="N13" s="67">
        <v>70</v>
      </c>
      <c r="O13" s="34">
        <v>1</v>
      </c>
      <c r="P13" s="36">
        <v>195</v>
      </c>
    </row>
    <row r="14" spans="2:16" x14ac:dyDescent="0.25">
      <c r="B14" s="33" t="s">
        <v>159</v>
      </c>
      <c r="C14" s="34">
        <v>8</v>
      </c>
      <c r="D14" s="36" t="s">
        <v>165</v>
      </c>
      <c r="E14" s="55">
        <v>12</v>
      </c>
      <c r="F14" s="66">
        <v>10</v>
      </c>
      <c r="G14" s="55">
        <v>5</v>
      </c>
      <c r="H14" s="36">
        <v>1</v>
      </c>
      <c r="I14" s="34">
        <v>36</v>
      </c>
      <c r="J14" s="36">
        <v>3</v>
      </c>
      <c r="K14" s="55" t="s">
        <v>165</v>
      </c>
      <c r="L14" s="66">
        <v>2</v>
      </c>
      <c r="M14" s="55">
        <v>19</v>
      </c>
      <c r="N14" s="67">
        <v>21</v>
      </c>
      <c r="O14" s="34">
        <v>1</v>
      </c>
      <c r="P14" s="36">
        <v>46</v>
      </c>
    </row>
    <row r="15" spans="2:16" x14ac:dyDescent="0.25">
      <c r="B15" s="33" t="s">
        <v>160</v>
      </c>
      <c r="C15" s="34">
        <v>11</v>
      </c>
      <c r="D15" s="36" t="s">
        <v>165</v>
      </c>
      <c r="E15" s="55">
        <v>4</v>
      </c>
      <c r="F15" s="66">
        <v>16</v>
      </c>
      <c r="G15" s="55" t="s">
        <v>165</v>
      </c>
      <c r="H15" s="36" t="s">
        <v>165</v>
      </c>
      <c r="I15" s="34">
        <v>31</v>
      </c>
      <c r="J15" s="36">
        <v>8</v>
      </c>
      <c r="K15" s="55" t="s">
        <v>165</v>
      </c>
      <c r="L15" s="66">
        <v>3</v>
      </c>
      <c r="M15" s="55">
        <v>36</v>
      </c>
      <c r="N15" s="67">
        <v>21</v>
      </c>
      <c r="O15" s="34">
        <v>3</v>
      </c>
      <c r="P15" s="36">
        <v>71</v>
      </c>
    </row>
    <row r="16" spans="2:16" x14ac:dyDescent="0.25">
      <c r="B16" s="33" t="s">
        <v>161</v>
      </c>
      <c r="C16" s="34">
        <v>29</v>
      </c>
      <c r="D16" s="36">
        <v>1</v>
      </c>
      <c r="E16" s="55">
        <v>23</v>
      </c>
      <c r="F16" s="66">
        <v>36</v>
      </c>
      <c r="G16" s="55">
        <v>3</v>
      </c>
      <c r="H16" s="36">
        <v>2</v>
      </c>
      <c r="I16" s="34">
        <v>94</v>
      </c>
      <c r="J16" s="36">
        <v>3</v>
      </c>
      <c r="K16" s="55">
        <v>1</v>
      </c>
      <c r="L16" s="66">
        <v>4</v>
      </c>
      <c r="M16" s="55">
        <v>44</v>
      </c>
      <c r="N16" s="67">
        <v>10</v>
      </c>
      <c r="O16" s="34" t="s">
        <v>165</v>
      </c>
      <c r="P16" s="36">
        <v>62</v>
      </c>
    </row>
    <row r="17" spans="2:16" x14ac:dyDescent="0.25">
      <c r="B17" s="40" t="s">
        <v>162</v>
      </c>
      <c r="C17" s="41">
        <v>643</v>
      </c>
      <c r="D17" s="41">
        <v>83</v>
      </c>
      <c r="E17" s="41">
        <v>471</v>
      </c>
      <c r="F17" s="41">
        <v>924</v>
      </c>
      <c r="G17" s="64">
        <v>96</v>
      </c>
      <c r="H17" s="64">
        <v>30</v>
      </c>
      <c r="I17" s="41">
        <v>2247</v>
      </c>
      <c r="J17" s="41">
        <v>122</v>
      </c>
      <c r="K17" s="41">
        <v>34</v>
      </c>
      <c r="L17" s="41">
        <v>156</v>
      </c>
      <c r="M17" s="64">
        <v>596</v>
      </c>
      <c r="N17" s="64">
        <v>334</v>
      </c>
      <c r="O17" s="41">
        <v>19</v>
      </c>
      <c r="P17" s="41">
        <v>1261</v>
      </c>
    </row>
    <row r="18" spans="2:16" x14ac:dyDescent="0.25">
      <c r="B18" s="40" t="s">
        <v>4</v>
      </c>
      <c r="C18" s="41">
        <v>27718</v>
      </c>
      <c r="D18" s="41">
        <v>6516</v>
      </c>
      <c r="E18" s="41">
        <v>28494</v>
      </c>
      <c r="F18" s="41">
        <v>57900</v>
      </c>
      <c r="G18" s="64">
        <v>8098</v>
      </c>
      <c r="H18" s="64">
        <v>2381</v>
      </c>
      <c r="I18" s="41">
        <v>131107</v>
      </c>
      <c r="J18" s="41">
        <v>3984</v>
      </c>
      <c r="K18" s="41">
        <v>1516</v>
      </c>
      <c r="L18" s="41">
        <v>5126</v>
      </c>
      <c r="M18" s="64">
        <v>23207</v>
      </c>
      <c r="N18" s="64">
        <v>9698</v>
      </c>
      <c r="O18" s="41">
        <v>1153</v>
      </c>
      <c r="P18" s="41">
        <v>44684</v>
      </c>
    </row>
  </sheetData>
  <mergeCells count="18">
    <mergeCell ref="P5:P8"/>
    <mergeCell ref="B3:H3"/>
    <mergeCell ref="B4:B8"/>
    <mergeCell ref="C4:I4"/>
    <mergeCell ref="J4:P4"/>
    <mergeCell ref="C5:C8"/>
    <mergeCell ref="D5:D8"/>
    <mergeCell ref="E5:E8"/>
    <mergeCell ref="F5:F8"/>
    <mergeCell ref="G5:G8"/>
    <mergeCell ref="H5:H8"/>
    <mergeCell ref="I5:I8"/>
    <mergeCell ref="J5:J8"/>
    <mergeCell ref="O5:O8"/>
    <mergeCell ref="K5:K8"/>
    <mergeCell ref="L5:L8"/>
    <mergeCell ref="M5:M8"/>
    <mergeCell ref="N5:N8"/>
  </mergeCells>
  <pageMargins left="0.70866141732283472" right="0.70866141732283472"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L14"/>
  <sheetViews>
    <sheetView workbookViewId="0">
      <selection activeCell="I34" sqref="I34"/>
    </sheetView>
  </sheetViews>
  <sheetFormatPr defaultRowHeight="15" x14ac:dyDescent="0.25"/>
  <cols>
    <col min="1" max="1" width="4.28515625" customWidth="1"/>
    <col min="2" max="2" width="12.28515625" customWidth="1"/>
  </cols>
  <sheetData>
    <row r="2" spans="2:12" x14ac:dyDescent="0.25">
      <c r="B2" s="252" t="s">
        <v>188</v>
      </c>
      <c r="C2" s="252"/>
      <c r="D2" s="252"/>
      <c r="E2" s="252"/>
      <c r="F2" s="252"/>
      <c r="G2" s="252"/>
      <c r="H2" s="252"/>
      <c r="I2" s="252"/>
      <c r="J2" s="252"/>
      <c r="K2" s="252"/>
      <c r="L2" s="252"/>
    </row>
    <row r="3" spans="2:12" x14ac:dyDescent="0.25">
      <c r="B3" s="248" t="s">
        <v>272</v>
      </c>
      <c r="C3" s="249"/>
      <c r="D3" s="249"/>
      <c r="E3" s="249"/>
      <c r="F3" s="249"/>
      <c r="G3" s="249"/>
      <c r="H3" s="249"/>
      <c r="I3" s="154"/>
    </row>
    <row r="4" spans="2:12" x14ac:dyDescent="0.25">
      <c r="B4" s="230" t="s">
        <v>0</v>
      </c>
      <c r="C4" s="253" t="s">
        <v>223</v>
      </c>
      <c r="D4" s="253"/>
      <c r="E4" s="253"/>
      <c r="F4" s="253"/>
      <c r="G4" s="253"/>
      <c r="H4" s="253"/>
      <c r="I4" s="253"/>
    </row>
    <row r="5" spans="2:12" ht="81" x14ac:dyDescent="0.25">
      <c r="B5" s="232"/>
      <c r="C5" s="115" t="s">
        <v>16</v>
      </c>
      <c r="D5" s="115" t="s">
        <v>17</v>
      </c>
      <c r="E5" s="115" t="s">
        <v>18</v>
      </c>
      <c r="F5" s="115" t="s">
        <v>19</v>
      </c>
      <c r="G5" s="115" t="s">
        <v>20</v>
      </c>
      <c r="H5" s="152" t="s">
        <v>218</v>
      </c>
      <c r="I5" s="116" t="s">
        <v>11</v>
      </c>
    </row>
    <row r="6" spans="2:12" x14ac:dyDescent="0.25">
      <c r="B6" s="33" t="s">
        <v>154</v>
      </c>
      <c r="C6" s="70">
        <v>25</v>
      </c>
      <c r="D6" s="71">
        <v>4.17</v>
      </c>
      <c r="E6" s="70">
        <v>28.53</v>
      </c>
      <c r="F6" s="71">
        <v>37.659999999999997</v>
      </c>
      <c r="G6" s="70">
        <v>3.21</v>
      </c>
      <c r="H6" s="71">
        <v>1.44</v>
      </c>
      <c r="I6" s="157">
        <v>100</v>
      </c>
    </row>
    <row r="7" spans="2:12" x14ac:dyDescent="0.25">
      <c r="B7" s="33" t="s">
        <v>155</v>
      </c>
      <c r="C7" s="70">
        <v>22.12</v>
      </c>
      <c r="D7" s="71">
        <v>3.54</v>
      </c>
      <c r="E7" s="70">
        <v>17.7</v>
      </c>
      <c r="F7" s="71">
        <v>42.48</v>
      </c>
      <c r="G7" s="70">
        <v>11.5</v>
      </c>
      <c r="H7" s="71">
        <v>2.65</v>
      </c>
      <c r="I7" s="157">
        <v>100</v>
      </c>
    </row>
    <row r="8" spans="2:12" x14ac:dyDescent="0.25">
      <c r="B8" s="33" t="s">
        <v>156</v>
      </c>
      <c r="C8" s="70">
        <v>27.39</v>
      </c>
      <c r="D8" s="71">
        <v>3.87</v>
      </c>
      <c r="E8" s="70">
        <v>20.09</v>
      </c>
      <c r="F8" s="71">
        <v>44.25</v>
      </c>
      <c r="G8" s="70">
        <v>3.97</v>
      </c>
      <c r="H8" s="71">
        <v>0.43</v>
      </c>
      <c r="I8" s="157">
        <v>100</v>
      </c>
    </row>
    <row r="9" spans="2:12" x14ac:dyDescent="0.25">
      <c r="B9" s="33" t="s">
        <v>157</v>
      </c>
      <c r="C9" s="70">
        <v>36.69</v>
      </c>
      <c r="D9" s="71">
        <v>4.32</v>
      </c>
      <c r="E9" s="70">
        <v>17.989999999999998</v>
      </c>
      <c r="F9" s="71">
        <v>35.97</v>
      </c>
      <c r="G9" s="70">
        <v>4.32</v>
      </c>
      <c r="H9" s="132">
        <v>0.72</v>
      </c>
      <c r="I9" s="157">
        <v>100</v>
      </c>
    </row>
    <row r="10" spans="2:12" x14ac:dyDescent="0.25">
      <c r="B10" s="33" t="s">
        <v>158</v>
      </c>
      <c r="C10" s="70">
        <v>38.71</v>
      </c>
      <c r="D10" s="71">
        <v>3.58</v>
      </c>
      <c r="E10" s="70">
        <v>7.89</v>
      </c>
      <c r="F10" s="71">
        <v>41.94</v>
      </c>
      <c r="G10" s="70">
        <v>4.3</v>
      </c>
      <c r="H10" s="71">
        <v>3.58</v>
      </c>
      <c r="I10" s="157">
        <v>100</v>
      </c>
    </row>
    <row r="11" spans="2:12" x14ac:dyDescent="0.25">
      <c r="B11" s="33" t="s">
        <v>159</v>
      </c>
      <c r="C11" s="70">
        <v>22.22</v>
      </c>
      <c r="D11" s="72" t="s">
        <v>165</v>
      </c>
      <c r="E11" s="70">
        <v>33.33</v>
      </c>
      <c r="F11" s="71">
        <v>27.78</v>
      </c>
      <c r="G11" s="70">
        <v>13.89</v>
      </c>
      <c r="H11" s="132">
        <v>2.78</v>
      </c>
      <c r="I11" s="157">
        <v>100</v>
      </c>
    </row>
    <row r="12" spans="2:12" x14ac:dyDescent="0.25">
      <c r="B12" s="33" t="s">
        <v>160</v>
      </c>
      <c r="C12" s="70">
        <v>35.479999999999997</v>
      </c>
      <c r="D12" s="132" t="s">
        <v>165</v>
      </c>
      <c r="E12" s="70">
        <v>12.9</v>
      </c>
      <c r="F12" s="71">
        <v>51.61</v>
      </c>
      <c r="G12" s="168" t="s">
        <v>165</v>
      </c>
      <c r="H12" s="72" t="s">
        <v>165</v>
      </c>
      <c r="I12" s="157">
        <v>100</v>
      </c>
    </row>
    <row r="13" spans="2:12" x14ac:dyDescent="0.25">
      <c r="B13" s="33" t="s">
        <v>161</v>
      </c>
      <c r="C13" s="70">
        <v>30.85</v>
      </c>
      <c r="D13" s="72">
        <v>1.06</v>
      </c>
      <c r="E13" s="70">
        <v>24.47</v>
      </c>
      <c r="F13" s="71">
        <v>38.299999999999997</v>
      </c>
      <c r="G13" s="70">
        <v>3.19</v>
      </c>
      <c r="H13" s="72">
        <v>2.13</v>
      </c>
      <c r="I13" s="157">
        <v>100</v>
      </c>
    </row>
    <row r="14" spans="2:12" x14ac:dyDescent="0.25">
      <c r="B14" s="40" t="s">
        <v>11</v>
      </c>
      <c r="C14" s="65">
        <v>28.62</v>
      </c>
      <c r="D14" s="65">
        <v>3.69</v>
      </c>
      <c r="E14" s="65">
        <v>20.96</v>
      </c>
      <c r="F14" s="65">
        <v>41.12</v>
      </c>
      <c r="G14" s="65">
        <v>4.2699999999999996</v>
      </c>
      <c r="H14" s="65">
        <v>1.34</v>
      </c>
      <c r="I14" s="158">
        <v>100</v>
      </c>
    </row>
  </sheetData>
  <mergeCells count="4">
    <mergeCell ref="B2:L2"/>
    <mergeCell ref="B3:H3"/>
    <mergeCell ref="B4:B5"/>
    <mergeCell ref="C4:I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I14"/>
  <sheetViews>
    <sheetView workbookViewId="0">
      <selection activeCell="J22" sqref="J22"/>
    </sheetView>
  </sheetViews>
  <sheetFormatPr defaultRowHeight="15" x14ac:dyDescent="0.25"/>
  <cols>
    <col min="1" max="1" width="4.28515625" customWidth="1"/>
    <col min="2" max="2" width="12.5703125" customWidth="1"/>
  </cols>
  <sheetData>
    <row r="2" spans="2:9" x14ac:dyDescent="0.25">
      <c r="B2" s="17" t="s">
        <v>206</v>
      </c>
      <c r="C2" s="148"/>
      <c r="I2" s="29"/>
    </row>
    <row r="3" spans="2:9" x14ac:dyDescent="0.25">
      <c r="B3" s="254" t="s">
        <v>272</v>
      </c>
      <c r="C3" s="255"/>
      <c r="D3" s="255"/>
      <c r="E3" s="255"/>
      <c r="F3" s="255"/>
      <c r="G3" s="255"/>
      <c r="H3" s="255"/>
      <c r="I3" s="154"/>
    </row>
    <row r="4" spans="2:9" x14ac:dyDescent="0.25">
      <c r="B4" s="256" t="s">
        <v>0</v>
      </c>
      <c r="C4" s="258" t="s">
        <v>224</v>
      </c>
      <c r="D4" s="258"/>
      <c r="E4" s="258"/>
      <c r="F4" s="258"/>
      <c r="G4" s="258"/>
      <c r="H4" s="258"/>
      <c r="I4" s="68"/>
    </row>
    <row r="5" spans="2:9" ht="67.5" x14ac:dyDescent="0.25">
      <c r="B5" s="257"/>
      <c r="C5" s="156" t="s">
        <v>16</v>
      </c>
      <c r="D5" s="156" t="s">
        <v>17</v>
      </c>
      <c r="E5" s="156" t="s">
        <v>18</v>
      </c>
      <c r="F5" s="156" t="s">
        <v>19</v>
      </c>
      <c r="G5" s="156" t="s">
        <v>20</v>
      </c>
      <c r="H5" s="156" t="s">
        <v>139</v>
      </c>
      <c r="I5" s="69" t="s">
        <v>11</v>
      </c>
    </row>
    <row r="6" spans="2:9" x14ac:dyDescent="0.25">
      <c r="B6" s="33" t="s">
        <v>154</v>
      </c>
      <c r="C6" s="70">
        <v>6.56</v>
      </c>
      <c r="D6" s="71">
        <v>4.0999999999999996</v>
      </c>
      <c r="E6" s="70">
        <v>13.52</v>
      </c>
      <c r="F6" s="71">
        <v>46.72</v>
      </c>
      <c r="G6" s="70">
        <v>27.05</v>
      </c>
      <c r="H6" s="71">
        <v>2.0499999999999998</v>
      </c>
      <c r="I6" s="157">
        <v>100</v>
      </c>
    </row>
    <row r="7" spans="2:9" x14ac:dyDescent="0.25">
      <c r="B7" s="33" t="s">
        <v>155</v>
      </c>
      <c r="C7" s="70">
        <v>9.8800000000000008</v>
      </c>
      <c r="D7" s="132" t="s">
        <v>165</v>
      </c>
      <c r="E7" s="70">
        <v>8.02</v>
      </c>
      <c r="F7" s="71">
        <v>48.15</v>
      </c>
      <c r="G7" s="70">
        <v>31.48</v>
      </c>
      <c r="H7" s="71">
        <v>2.4700000000000002</v>
      </c>
      <c r="I7" s="157">
        <v>100</v>
      </c>
    </row>
    <row r="8" spans="2:9" x14ac:dyDescent="0.25">
      <c r="B8" s="33" t="s">
        <v>156</v>
      </c>
      <c r="C8" s="70">
        <v>10.08</v>
      </c>
      <c r="D8" s="71">
        <v>4.3600000000000003</v>
      </c>
      <c r="E8" s="70">
        <v>19.07</v>
      </c>
      <c r="F8" s="71">
        <v>46.59</v>
      </c>
      <c r="G8" s="70">
        <v>19.350000000000001</v>
      </c>
      <c r="H8" s="71">
        <v>0.54</v>
      </c>
      <c r="I8" s="157">
        <v>100</v>
      </c>
    </row>
    <row r="9" spans="2:9" x14ac:dyDescent="0.25">
      <c r="B9" s="33" t="s">
        <v>157</v>
      </c>
      <c r="C9" s="70">
        <v>10.53</v>
      </c>
      <c r="D9" s="71">
        <v>2.63</v>
      </c>
      <c r="E9" s="70">
        <v>17.54</v>
      </c>
      <c r="F9" s="71">
        <v>45.61</v>
      </c>
      <c r="G9" s="70">
        <v>21.05</v>
      </c>
      <c r="H9" s="71">
        <v>2.63</v>
      </c>
      <c r="I9" s="157">
        <v>100</v>
      </c>
    </row>
    <row r="10" spans="2:9" x14ac:dyDescent="0.25">
      <c r="B10" s="33" t="s">
        <v>158</v>
      </c>
      <c r="C10" s="70">
        <v>13.85</v>
      </c>
      <c r="D10" s="71">
        <v>2.0499999999999998</v>
      </c>
      <c r="E10" s="70">
        <v>5.64</v>
      </c>
      <c r="F10" s="71">
        <v>42.05</v>
      </c>
      <c r="G10" s="70">
        <v>35.9</v>
      </c>
      <c r="H10" s="71">
        <v>0.51</v>
      </c>
      <c r="I10" s="157">
        <v>100</v>
      </c>
    </row>
    <row r="11" spans="2:9" x14ac:dyDescent="0.25">
      <c r="B11" s="33" t="s">
        <v>159</v>
      </c>
      <c r="C11" s="70">
        <v>6.52</v>
      </c>
      <c r="D11" s="72" t="s">
        <v>165</v>
      </c>
      <c r="E11" s="70">
        <v>4.3499999999999996</v>
      </c>
      <c r="F11" s="71">
        <v>41.3</v>
      </c>
      <c r="G11" s="70">
        <v>45.65</v>
      </c>
      <c r="H11" s="72">
        <v>2.17</v>
      </c>
      <c r="I11" s="157">
        <v>100</v>
      </c>
    </row>
    <row r="12" spans="2:9" x14ac:dyDescent="0.25">
      <c r="B12" s="33" t="s">
        <v>160</v>
      </c>
      <c r="C12" s="70">
        <v>11.27</v>
      </c>
      <c r="D12" s="72" t="s">
        <v>165</v>
      </c>
      <c r="E12" s="70">
        <v>4.2300000000000004</v>
      </c>
      <c r="F12" s="71">
        <v>50.7</v>
      </c>
      <c r="G12" s="70">
        <v>29.58</v>
      </c>
      <c r="H12" s="72">
        <v>4.2300000000000004</v>
      </c>
      <c r="I12" s="157">
        <v>100</v>
      </c>
    </row>
    <row r="13" spans="2:9" x14ac:dyDescent="0.25">
      <c r="B13" s="33" t="s">
        <v>161</v>
      </c>
      <c r="C13" s="72">
        <v>4.84</v>
      </c>
      <c r="D13" s="123">
        <v>1.61</v>
      </c>
      <c r="E13" s="70">
        <v>6.45</v>
      </c>
      <c r="F13" s="71">
        <v>70.97</v>
      </c>
      <c r="G13" s="70">
        <v>16.13</v>
      </c>
      <c r="H13" s="72" t="s">
        <v>165</v>
      </c>
      <c r="I13" s="157">
        <v>100</v>
      </c>
    </row>
    <row r="14" spans="2:9" x14ac:dyDescent="0.25">
      <c r="B14" s="40" t="s">
        <v>11</v>
      </c>
      <c r="C14" s="65">
        <v>9.67</v>
      </c>
      <c r="D14" s="65">
        <v>2.7</v>
      </c>
      <c r="E14" s="65">
        <v>12.37</v>
      </c>
      <c r="F14" s="65">
        <v>47.26</v>
      </c>
      <c r="G14" s="65">
        <v>26.49</v>
      </c>
      <c r="H14" s="65">
        <v>1.51</v>
      </c>
      <c r="I14" s="158">
        <v>100</v>
      </c>
    </row>
  </sheetData>
  <mergeCells count="3">
    <mergeCell ref="B3:H3"/>
    <mergeCell ref="B4:B5"/>
    <mergeCell ref="C4:H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H19"/>
  <sheetViews>
    <sheetView workbookViewId="0">
      <selection activeCell="G32" sqref="G32"/>
    </sheetView>
  </sheetViews>
  <sheetFormatPr defaultRowHeight="15" x14ac:dyDescent="0.25"/>
  <cols>
    <col min="1" max="1" width="5.140625" customWidth="1"/>
  </cols>
  <sheetData>
    <row r="3" spans="2:8" x14ac:dyDescent="0.25">
      <c r="B3" s="22" t="s">
        <v>189</v>
      </c>
      <c r="C3" s="23"/>
      <c r="D3" s="23"/>
      <c r="E3" s="23"/>
      <c r="F3" s="24"/>
      <c r="G3" s="24"/>
      <c r="H3" s="24"/>
    </row>
    <row r="4" spans="2:8" x14ac:dyDescent="0.25">
      <c r="B4" s="254" t="s">
        <v>273</v>
      </c>
      <c r="C4" s="255"/>
      <c r="D4" s="255"/>
      <c r="E4" s="255"/>
      <c r="F4" s="255"/>
      <c r="G4" s="255"/>
      <c r="H4" s="255"/>
    </row>
    <row r="5" spans="2:8" x14ac:dyDescent="0.25">
      <c r="B5" s="259" t="s">
        <v>228</v>
      </c>
      <c r="C5" s="220" t="s">
        <v>22</v>
      </c>
      <c r="D5" s="220"/>
      <c r="E5" s="220"/>
      <c r="F5" s="221" t="s">
        <v>23</v>
      </c>
      <c r="G5" s="221"/>
      <c r="H5" s="221"/>
    </row>
    <row r="6" spans="2:8" x14ac:dyDescent="0.25">
      <c r="B6" s="260"/>
      <c r="C6" s="152" t="s">
        <v>1</v>
      </c>
      <c r="D6" s="152" t="s">
        <v>2</v>
      </c>
      <c r="E6" s="152" t="s">
        <v>3</v>
      </c>
      <c r="F6" s="152" t="s">
        <v>1</v>
      </c>
      <c r="G6" s="152" t="s">
        <v>2</v>
      </c>
      <c r="H6" s="152" t="s">
        <v>3</v>
      </c>
    </row>
    <row r="7" spans="2:8" x14ac:dyDescent="0.25">
      <c r="B7" s="33" t="s">
        <v>24</v>
      </c>
      <c r="C7" s="34">
        <v>260</v>
      </c>
      <c r="D7" s="36">
        <v>3</v>
      </c>
      <c r="E7" s="34">
        <v>379</v>
      </c>
      <c r="F7" s="39">
        <v>7.4116</v>
      </c>
      <c r="G7" s="38">
        <v>2.8302</v>
      </c>
      <c r="H7" s="39">
        <v>7.2996999999999996</v>
      </c>
    </row>
    <row r="8" spans="2:8" x14ac:dyDescent="0.25">
      <c r="B8" s="33" t="s">
        <v>25</v>
      </c>
      <c r="C8" s="34">
        <v>249</v>
      </c>
      <c r="D8" s="36">
        <v>5</v>
      </c>
      <c r="E8" s="34">
        <v>356</v>
      </c>
      <c r="F8" s="39">
        <v>7.0980999999999996</v>
      </c>
      <c r="G8" s="38">
        <v>4.7169999999999996</v>
      </c>
      <c r="H8" s="39">
        <v>6.8567</v>
      </c>
    </row>
    <row r="9" spans="2:8" x14ac:dyDescent="0.25">
      <c r="B9" s="33" t="s">
        <v>26</v>
      </c>
      <c r="C9" s="34">
        <v>261</v>
      </c>
      <c r="D9" s="36">
        <v>6</v>
      </c>
      <c r="E9" s="34">
        <v>401</v>
      </c>
      <c r="F9" s="39">
        <v>7.4401000000000002</v>
      </c>
      <c r="G9" s="38">
        <v>5.6604000000000001</v>
      </c>
      <c r="H9" s="39">
        <v>7.7233999999999998</v>
      </c>
    </row>
    <row r="10" spans="2:8" x14ac:dyDescent="0.25">
      <c r="B10" s="33" t="s">
        <v>27</v>
      </c>
      <c r="C10" s="34">
        <v>265</v>
      </c>
      <c r="D10" s="36">
        <v>7</v>
      </c>
      <c r="E10" s="34">
        <v>358</v>
      </c>
      <c r="F10" s="39">
        <v>7.5541999999999998</v>
      </c>
      <c r="G10" s="38">
        <v>6.6037999999999997</v>
      </c>
      <c r="H10" s="39">
        <v>6.8952</v>
      </c>
    </row>
    <row r="11" spans="2:8" x14ac:dyDescent="0.25">
      <c r="B11" s="33" t="s">
        <v>28</v>
      </c>
      <c r="C11" s="34">
        <v>302</v>
      </c>
      <c r="D11" s="36">
        <v>6</v>
      </c>
      <c r="E11" s="34">
        <v>466</v>
      </c>
      <c r="F11" s="39">
        <v>8.6089000000000002</v>
      </c>
      <c r="G11" s="38">
        <v>5.6604000000000001</v>
      </c>
      <c r="H11" s="39">
        <v>8.9753000000000007</v>
      </c>
    </row>
    <row r="12" spans="2:8" x14ac:dyDescent="0.25">
      <c r="B12" s="33" t="s">
        <v>29</v>
      </c>
      <c r="C12" s="34">
        <v>283</v>
      </c>
      <c r="D12" s="36">
        <v>9</v>
      </c>
      <c r="E12" s="34">
        <v>408</v>
      </c>
      <c r="F12" s="39">
        <v>8.0672999999999995</v>
      </c>
      <c r="G12" s="38">
        <v>8.4906000000000006</v>
      </c>
      <c r="H12" s="39">
        <v>7.8582000000000001</v>
      </c>
    </row>
    <row r="13" spans="2:8" x14ac:dyDescent="0.25">
      <c r="B13" s="33" t="s">
        <v>30</v>
      </c>
      <c r="C13" s="34">
        <v>329</v>
      </c>
      <c r="D13" s="36">
        <v>11</v>
      </c>
      <c r="E13" s="34">
        <v>505</v>
      </c>
      <c r="F13" s="39">
        <v>9.3786000000000005</v>
      </c>
      <c r="G13" s="38">
        <v>10.3774</v>
      </c>
      <c r="H13" s="39">
        <v>9.7264999999999997</v>
      </c>
    </row>
    <row r="14" spans="2:8" x14ac:dyDescent="0.25">
      <c r="B14" s="33" t="s">
        <v>31</v>
      </c>
      <c r="C14" s="34">
        <v>361</v>
      </c>
      <c r="D14" s="36">
        <v>18</v>
      </c>
      <c r="E14" s="34">
        <v>574</v>
      </c>
      <c r="F14" s="39">
        <v>10.290800000000001</v>
      </c>
      <c r="G14" s="38">
        <v>16.981100000000001</v>
      </c>
      <c r="H14" s="39">
        <v>11.0555</v>
      </c>
    </row>
    <row r="15" spans="2:8" x14ac:dyDescent="0.25">
      <c r="B15" s="33" t="s">
        <v>32</v>
      </c>
      <c r="C15" s="34">
        <v>278</v>
      </c>
      <c r="D15" s="36">
        <v>13</v>
      </c>
      <c r="E15" s="34">
        <v>423</v>
      </c>
      <c r="F15" s="39">
        <v>7.9246999999999996</v>
      </c>
      <c r="G15" s="38">
        <v>12.264200000000001</v>
      </c>
      <c r="H15" s="39">
        <v>8.1471</v>
      </c>
    </row>
    <row r="16" spans="2:8" x14ac:dyDescent="0.25">
      <c r="B16" s="33" t="s">
        <v>33</v>
      </c>
      <c r="C16" s="34">
        <v>328</v>
      </c>
      <c r="D16" s="36">
        <v>7</v>
      </c>
      <c r="E16" s="34">
        <v>478</v>
      </c>
      <c r="F16" s="39">
        <v>9.3500999999999994</v>
      </c>
      <c r="G16" s="38">
        <v>6.6037999999999997</v>
      </c>
      <c r="H16" s="39">
        <v>9.2065000000000001</v>
      </c>
    </row>
    <row r="17" spans="2:8" x14ac:dyDescent="0.25">
      <c r="B17" s="33" t="s">
        <v>34</v>
      </c>
      <c r="C17" s="34">
        <v>288</v>
      </c>
      <c r="D17" s="36">
        <v>8</v>
      </c>
      <c r="E17" s="34">
        <v>422</v>
      </c>
      <c r="F17" s="39">
        <v>8.2097999999999995</v>
      </c>
      <c r="G17" s="38">
        <v>7.5472000000000001</v>
      </c>
      <c r="H17" s="39">
        <v>8.1279000000000003</v>
      </c>
    </row>
    <row r="18" spans="2:8" x14ac:dyDescent="0.25">
      <c r="B18" s="33" t="s">
        <v>35</v>
      </c>
      <c r="C18" s="34">
        <v>304</v>
      </c>
      <c r="D18" s="36">
        <v>13</v>
      </c>
      <c r="E18" s="34">
        <v>422</v>
      </c>
      <c r="F18" s="39">
        <v>8.6659000000000006</v>
      </c>
      <c r="G18" s="38">
        <v>12.264200000000001</v>
      </c>
      <c r="H18" s="39">
        <v>8.1279000000000003</v>
      </c>
    </row>
    <row r="19" spans="2:8" x14ac:dyDescent="0.25">
      <c r="B19" s="40" t="s">
        <v>11</v>
      </c>
      <c r="C19" s="41">
        <v>3508</v>
      </c>
      <c r="D19" s="42">
        <v>106</v>
      </c>
      <c r="E19" s="41">
        <v>5192</v>
      </c>
      <c r="F19" s="41">
        <v>100</v>
      </c>
      <c r="G19" s="41">
        <v>100</v>
      </c>
      <c r="H19" s="41">
        <v>100</v>
      </c>
    </row>
  </sheetData>
  <mergeCells count="4">
    <mergeCell ref="B5:B6"/>
    <mergeCell ref="C5:E5"/>
    <mergeCell ref="F5:H5"/>
    <mergeCell ref="B4:H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H14"/>
  <sheetViews>
    <sheetView workbookViewId="0">
      <selection activeCell="H30" sqref="H30"/>
    </sheetView>
  </sheetViews>
  <sheetFormatPr defaultRowHeight="15" x14ac:dyDescent="0.25"/>
  <cols>
    <col min="2" max="2" width="11.28515625" customWidth="1"/>
  </cols>
  <sheetData>
    <row r="3" spans="2:8" x14ac:dyDescent="0.25">
      <c r="B3" s="22" t="s">
        <v>190</v>
      </c>
      <c r="C3" s="23"/>
      <c r="D3" s="23"/>
      <c r="E3" s="23"/>
      <c r="F3" s="24"/>
      <c r="G3" s="24"/>
      <c r="H3" s="24"/>
    </row>
    <row r="4" spans="2:8" x14ac:dyDescent="0.25">
      <c r="B4" s="254" t="s">
        <v>273</v>
      </c>
      <c r="C4" s="255"/>
      <c r="D4" s="255"/>
      <c r="E4" s="255"/>
      <c r="F4" s="255"/>
      <c r="G4" s="255"/>
      <c r="H4" s="255"/>
    </row>
    <row r="5" spans="2:8" x14ac:dyDescent="0.25">
      <c r="B5" s="217" t="s">
        <v>36</v>
      </c>
      <c r="C5" s="220" t="s">
        <v>22</v>
      </c>
      <c r="D5" s="220"/>
      <c r="E5" s="220"/>
      <c r="F5" s="221" t="s">
        <v>23</v>
      </c>
      <c r="G5" s="221"/>
      <c r="H5" s="221"/>
    </row>
    <row r="6" spans="2:8" x14ac:dyDescent="0.25">
      <c r="B6" s="219"/>
      <c r="C6" s="152" t="s">
        <v>1</v>
      </c>
      <c r="D6" s="152" t="s">
        <v>2</v>
      </c>
      <c r="E6" s="152" t="s">
        <v>3</v>
      </c>
      <c r="F6" s="152" t="s">
        <v>1</v>
      </c>
      <c r="G6" s="152" t="s">
        <v>2</v>
      </c>
      <c r="H6" s="152" t="s">
        <v>3</v>
      </c>
    </row>
    <row r="7" spans="2:8" x14ac:dyDescent="0.25">
      <c r="B7" s="50" t="s">
        <v>37</v>
      </c>
      <c r="C7" s="67">
        <v>504</v>
      </c>
      <c r="D7" s="34">
        <v>16</v>
      </c>
      <c r="E7" s="36">
        <v>735</v>
      </c>
      <c r="F7" s="38">
        <v>14.3672</v>
      </c>
      <c r="G7" s="39">
        <v>15.0943</v>
      </c>
      <c r="H7" s="38">
        <v>14.1564</v>
      </c>
    </row>
    <row r="8" spans="2:8" x14ac:dyDescent="0.25">
      <c r="B8" s="50" t="s">
        <v>38</v>
      </c>
      <c r="C8" s="67">
        <v>545</v>
      </c>
      <c r="D8" s="34">
        <v>15</v>
      </c>
      <c r="E8" s="36">
        <v>800</v>
      </c>
      <c r="F8" s="38">
        <v>15.5359</v>
      </c>
      <c r="G8" s="39">
        <v>14.1509</v>
      </c>
      <c r="H8" s="38">
        <v>15.408300000000001</v>
      </c>
    </row>
    <row r="9" spans="2:8" x14ac:dyDescent="0.25">
      <c r="B9" s="50" t="s">
        <v>39</v>
      </c>
      <c r="C9" s="67">
        <v>479</v>
      </c>
      <c r="D9" s="34">
        <v>17</v>
      </c>
      <c r="E9" s="36">
        <v>694</v>
      </c>
      <c r="F9" s="38">
        <v>13.654500000000001</v>
      </c>
      <c r="G9" s="39">
        <v>16.037700000000001</v>
      </c>
      <c r="H9" s="38">
        <v>13.3667</v>
      </c>
    </row>
    <row r="10" spans="2:8" x14ac:dyDescent="0.25">
      <c r="B10" s="50" t="s">
        <v>40</v>
      </c>
      <c r="C10" s="67">
        <v>548</v>
      </c>
      <c r="D10" s="34">
        <v>10</v>
      </c>
      <c r="E10" s="36">
        <v>795</v>
      </c>
      <c r="F10" s="38">
        <v>15.6214</v>
      </c>
      <c r="G10" s="39">
        <v>9.4339999999999993</v>
      </c>
      <c r="H10" s="38">
        <v>15.311999999999999</v>
      </c>
    </row>
    <row r="11" spans="2:8" x14ac:dyDescent="0.25">
      <c r="B11" s="50" t="s">
        <v>41</v>
      </c>
      <c r="C11" s="67">
        <v>530</v>
      </c>
      <c r="D11" s="34">
        <v>17</v>
      </c>
      <c r="E11" s="36">
        <v>739</v>
      </c>
      <c r="F11" s="38">
        <v>15.1083</v>
      </c>
      <c r="G11" s="39">
        <v>16.037700000000001</v>
      </c>
      <c r="H11" s="38">
        <v>14.2334</v>
      </c>
    </row>
    <row r="12" spans="2:8" x14ac:dyDescent="0.25">
      <c r="B12" s="50" t="s">
        <v>42</v>
      </c>
      <c r="C12" s="67">
        <v>485</v>
      </c>
      <c r="D12" s="34">
        <v>23</v>
      </c>
      <c r="E12" s="36">
        <v>736</v>
      </c>
      <c r="F12" s="38">
        <v>13.8255</v>
      </c>
      <c r="G12" s="39">
        <v>21.6981</v>
      </c>
      <c r="H12" s="38">
        <v>14.175700000000001</v>
      </c>
    </row>
    <row r="13" spans="2:8" x14ac:dyDescent="0.25">
      <c r="B13" s="50" t="s">
        <v>43</v>
      </c>
      <c r="C13" s="67">
        <v>417</v>
      </c>
      <c r="D13" s="34">
        <v>8</v>
      </c>
      <c r="E13" s="36">
        <v>693</v>
      </c>
      <c r="F13" s="38">
        <v>11.8871</v>
      </c>
      <c r="G13" s="39">
        <v>7.5472000000000001</v>
      </c>
      <c r="H13" s="38">
        <v>13.3475</v>
      </c>
    </row>
    <row r="14" spans="2:8" x14ac:dyDescent="0.25">
      <c r="B14" s="40" t="s">
        <v>11</v>
      </c>
      <c r="C14" s="41">
        <v>3508</v>
      </c>
      <c r="D14" s="42">
        <v>106</v>
      </c>
      <c r="E14" s="41">
        <v>5192</v>
      </c>
      <c r="F14" s="41">
        <v>100</v>
      </c>
      <c r="G14" s="41">
        <v>100</v>
      </c>
      <c r="H14" s="41">
        <v>100</v>
      </c>
    </row>
  </sheetData>
  <mergeCells count="4">
    <mergeCell ref="B5:B6"/>
    <mergeCell ref="C5:E5"/>
    <mergeCell ref="F5:H5"/>
    <mergeCell ref="B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H33"/>
  <sheetViews>
    <sheetView workbookViewId="0">
      <selection activeCell="L20" sqref="L20"/>
    </sheetView>
  </sheetViews>
  <sheetFormatPr defaultRowHeight="15" x14ac:dyDescent="0.25"/>
  <sheetData>
    <row r="2" spans="2:8" x14ac:dyDescent="0.25">
      <c r="B2" s="22" t="s">
        <v>225</v>
      </c>
      <c r="C2" s="23"/>
      <c r="D2" s="23"/>
      <c r="E2" s="23"/>
      <c r="F2" s="24"/>
      <c r="G2" s="24"/>
      <c r="H2" s="24"/>
    </row>
    <row r="3" spans="2:8" x14ac:dyDescent="0.25">
      <c r="B3" s="254" t="s">
        <v>269</v>
      </c>
      <c r="C3" s="255"/>
      <c r="D3" s="255"/>
      <c r="E3" s="255"/>
      <c r="F3" s="255"/>
      <c r="G3" s="255"/>
      <c r="H3" s="255"/>
    </row>
    <row r="4" spans="2:8" x14ac:dyDescent="0.25">
      <c r="B4" s="261" t="s">
        <v>44</v>
      </c>
      <c r="C4" s="244" t="s">
        <v>1</v>
      </c>
      <c r="D4" s="244" t="s">
        <v>2</v>
      </c>
      <c r="E4" s="244" t="s">
        <v>3</v>
      </c>
      <c r="F4" s="244" t="s">
        <v>12</v>
      </c>
      <c r="G4" s="244" t="s">
        <v>13</v>
      </c>
      <c r="H4" s="1"/>
    </row>
    <row r="5" spans="2:8" x14ac:dyDescent="0.25">
      <c r="B5" s="261"/>
      <c r="C5" s="244"/>
      <c r="D5" s="244"/>
      <c r="E5" s="244"/>
      <c r="F5" s="244"/>
      <c r="G5" s="244" t="s">
        <v>8</v>
      </c>
      <c r="H5" s="1"/>
    </row>
    <row r="6" spans="2:8" x14ac:dyDescent="0.25">
      <c r="B6" s="47">
        <v>1</v>
      </c>
      <c r="C6" s="73">
        <v>51</v>
      </c>
      <c r="D6" s="74">
        <v>3</v>
      </c>
      <c r="E6" s="75">
        <v>89</v>
      </c>
      <c r="F6" s="45">
        <v>5.88</v>
      </c>
      <c r="G6" s="44">
        <v>174.51</v>
      </c>
      <c r="H6" s="1"/>
    </row>
    <row r="7" spans="2:8" x14ac:dyDescent="0.25">
      <c r="B7" s="47">
        <v>2</v>
      </c>
      <c r="C7" s="73">
        <v>35</v>
      </c>
      <c r="D7" s="132" t="s">
        <v>165</v>
      </c>
      <c r="E7" s="75">
        <v>44</v>
      </c>
      <c r="F7" s="132" t="s">
        <v>165</v>
      </c>
      <c r="G7" s="44">
        <v>125.71</v>
      </c>
      <c r="H7" s="1"/>
    </row>
    <row r="8" spans="2:8" x14ac:dyDescent="0.25">
      <c r="B8" s="47">
        <v>3</v>
      </c>
      <c r="C8" s="73">
        <v>30</v>
      </c>
      <c r="D8" s="132" t="s">
        <v>165</v>
      </c>
      <c r="E8" s="75">
        <v>53</v>
      </c>
      <c r="F8" s="132" t="s">
        <v>165</v>
      </c>
      <c r="G8" s="44">
        <v>176.67</v>
      </c>
      <c r="H8" s="1"/>
    </row>
    <row r="9" spans="2:8" x14ac:dyDescent="0.25">
      <c r="B9" s="47">
        <v>4</v>
      </c>
      <c r="C9" s="73">
        <v>20</v>
      </c>
      <c r="D9" s="74">
        <v>2</v>
      </c>
      <c r="E9" s="75">
        <v>32</v>
      </c>
      <c r="F9" s="45">
        <v>10</v>
      </c>
      <c r="G9" s="44">
        <v>160</v>
      </c>
      <c r="H9" s="1"/>
    </row>
    <row r="10" spans="2:8" x14ac:dyDescent="0.25">
      <c r="B10" s="47">
        <v>5</v>
      </c>
      <c r="C10" s="73">
        <v>25</v>
      </c>
      <c r="D10" s="74">
        <v>5</v>
      </c>
      <c r="E10" s="75">
        <v>43</v>
      </c>
      <c r="F10" s="45">
        <v>20</v>
      </c>
      <c r="G10" s="44">
        <v>172</v>
      </c>
      <c r="H10" s="1"/>
    </row>
    <row r="11" spans="2:8" x14ac:dyDescent="0.25">
      <c r="B11" s="47">
        <v>6</v>
      </c>
      <c r="C11" s="73">
        <v>30</v>
      </c>
      <c r="D11" s="74">
        <v>3</v>
      </c>
      <c r="E11" s="75">
        <v>43</v>
      </c>
      <c r="F11" s="45">
        <v>10</v>
      </c>
      <c r="G11" s="44">
        <v>143.33000000000001</v>
      </c>
      <c r="H11" s="1"/>
    </row>
    <row r="12" spans="2:8" x14ac:dyDescent="0.25">
      <c r="B12" s="47">
        <v>7</v>
      </c>
      <c r="C12" s="73">
        <v>65</v>
      </c>
      <c r="D12" s="74">
        <v>5</v>
      </c>
      <c r="E12" s="75">
        <v>92</v>
      </c>
      <c r="F12" s="45">
        <v>7.69</v>
      </c>
      <c r="G12" s="44">
        <v>141.54</v>
      </c>
      <c r="H12" s="1"/>
    </row>
    <row r="13" spans="2:8" x14ac:dyDescent="0.25">
      <c r="B13" s="47">
        <v>8</v>
      </c>
      <c r="C13" s="73">
        <v>157</v>
      </c>
      <c r="D13" s="74">
        <v>6</v>
      </c>
      <c r="E13" s="75">
        <v>221</v>
      </c>
      <c r="F13" s="45">
        <v>3.82</v>
      </c>
      <c r="G13" s="44">
        <v>140.76</v>
      </c>
      <c r="H13" s="1"/>
    </row>
    <row r="14" spans="2:8" x14ac:dyDescent="0.25">
      <c r="B14" s="47">
        <v>9</v>
      </c>
      <c r="C14" s="73">
        <v>243</v>
      </c>
      <c r="D14" s="74">
        <v>5</v>
      </c>
      <c r="E14" s="75">
        <v>344</v>
      </c>
      <c r="F14" s="45">
        <v>2.06</v>
      </c>
      <c r="G14" s="44">
        <v>141.56</v>
      </c>
      <c r="H14" s="1"/>
    </row>
    <row r="15" spans="2:8" x14ac:dyDescent="0.25">
      <c r="B15" s="47">
        <v>10</v>
      </c>
      <c r="C15" s="73">
        <v>222</v>
      </c>
      <c r="D15" s="74">
        <v>6</v>
      </c>
      <c r="E15" s="75">
        <v>322</v>
      </c>
      <c r="F15" s="45">
        <v>2.7</v>
      </c>
      <c r="G15" s="44">
        <v>145.05000000000001</v>
      </c>
      <c r="H15" s="1"/>
    </row>
    <row r="16" spans="2:8" x14ac:dyDescent="0.25">
      <c r="B16" s="47">
        <v>11</v>
      </c>
      <c r="C16" s="73">
        <v>249</v>
      </c>
      <c r="D16" s="74">
        <v>3</v>
      </c>
      <c r="E16" s="75">
        <v>335</v>
      </c>
      <c r="F16" s="45">
        <v>1.2</v>
      </c>
      <c r="G16" s="44">
        <v>134.54</v>
      </c>
      <c r="H16" s="1"/>
    </row>
    <row r="17" spans="2:8" x14ac:dyDescent="0.25">
      <c r="B17" s="47">
        <v>12</v>
      </c>
      <c r="C17" s="73">
        <v>238</v>
      </c>
      <c r="D17" s="74">
        <v>6</v>
      </c>
      <c r="E17" s="75">
        <v>333</v>
      </c>
      <c r="F17" s="45">
        <v>2.52</v>
      </c>
      <c r="G17" s="44">
        <v>139.91999999999999</v>
      </c>
      <c r="H17" s="1"/>
    </row>
    <row r="18" spans="2:8" x14ac:dyDescent="0.25">
      <c r="B18" s="47">
        <v>13</v>
      </c>
      <c r="C18" s="73">
        <v>213</v>
      </c>
      <c r="D18" s="74">
        <v>3</v>
      </c>
      <c r="E18" s="75">
        <v>316</v>
      </c>
      <c r="F18" s="45">
        <v>1.41</v>
      </c>
      <c r="G18" s="44">
        <v>148.36000000000001</v>
      </c>
      <c r="H18" s="1"/>
    </row>
    <row r="19" spans="2:8" x14ac:dyDescent="0.25">
      <c r="B19" s="47">
        <v>14</v>
      </c>
      <c r="C19" s="73">
        <v>218</v>
      </c>
      <c r="D19" s="74">
        <v>9</v>
      </c>
      <c r="E19" s="75">
        <v>334</v>
      </c>
      <c r="F19" s="45">
        <v>4.13</v>
      </c>
      <c r="G19" s="44">
        <v>153.21</v>
      </c>
      <c r="H19" s="1"/>
    </row>
    <row r="20" spans="2:8" x14ac:dyDescent="0.25">
      <c r="B20" s="47">
        <v>15</v>
      </c>
      <c r="C20" s="73">
        <v>151</v>
      </c>
      <c r="D20" s="74">
        <v>3</v>
      </c>
      <c r="E20" s="75">
        <v>218</v>
      </c>
      <c r="F20" s="45">
        <v>1.99</v>
      </c>
      <c r="G20" s="44">
        <v>144.37</v>
      </c>
      <c r="H20" s="1"/>
    </row>
    <row r="21" spans="2:8" x14ac:dyDescent="0.25">
      <c r="B21" s="47">
        <v>16</v>
      </c>
      <c r="C21" s="73">
        <v>208</v>
      </c>
      <c r="D21" s="74">
        <v>6</v>
      </c>
      <c r="E21" s="75">
        <v>305</v>
      </c>
      <c r="F21" s="45">
        <v>2.88</v>
      </c>
      <c r="G21" s="44">
        <v>146.63</v>
      </c>
      <c r="H21" s="1"/>
    </row>
    <row r="22" spans="2:8" x14ac:dyDescent="0.25">
      <c r="B22" s="47">
        <v>17</v>
      </c>
      <c r="C22" s="73">
        <v>202</v>
      </c>
      <c r="D22" s="74">
        <v>6</v>
      </c>
      <c r="E22" s="75">
        <v>295</v>
      </c>
      <c r="F22" s="45">
        <v>2.97</v>
      </c>
      <c r="G22" s="44">
        <v>146.04</v>
      </c>
      <c r="H22" s="1"/>
    </row>
    <row r="23" spans="2:8" x14ac:dyDescent="0.25">
      <c r="B23" s="47">
        <v>18</v>
      </c>
      <c r="C23" s="73">
        <v>259</v>
      </c>
      <c r="D23" s="74">
        <v>5</v>
      </c>
      <c r="E23" s="75">
        <v>397</v>
      </c>
      <c r="F23" s="45">
        <v>1.93</v>
      </c>
      <c r="G23" s="44">
        <v>153.28</v>
      </c>
      <c r="H23" s="1"/>
    </row>
    <row r="24" spans="2:8" x14ac:dyDescent="0.25">
      <c r="B24" s="47">
        <v>19</v>
      </c>
      <c r="C24" s="73">
        <v>275</v>
      </c>
      <c r="D24" s="74">
        <v>6</v>
      </c>
      <c r="E24" s="75">
        <v>428</v>
      </c>
      <c r="F24" s="45">
        <v>2.1800000000000002</v>
      </c>
      <c r="G24" s="44">
        <v>155.63999999999999</v>
      </c>
      <c r="H24" s="1"/>
    </row>
    <row r="25" spans="2:8" x14ac:dyDescent="0.25">
      <c r="B25" s="47">
        <v>20</v>
      </c>
      <c r="C25" s="73">
        <v>226</v>
      </c>
      <c r="D25" s="74">
        <v>9</v>
      </c>
      <c r="E25" s="75">
        <v>340</v>
      </c>
      <c r="F25" s="45">
        <v>3.98</v>
      </c>
      <c r="G25" s="44">
        <v>150.44</v>
      </c>
      <c r="H25" s="1"/>
    </row>
    <row r="26" spans="2:8" x14ac:dyDescent="0.25">
      <c r="B26" s="47">
        <v>21</v>
      </c>
      <c r="C26" s="73">
        <v>157</v>
      </c>
      <c r="D26" s="74">
        <v>3</v>
      </c>
      <c r="E26" s="75">
        <v>245</v>
      </c>
      <c r="F26" s="45">
        <v>1.91</v>
      </c>
      <c r="G26" s="44">
        <v>156.05000000000001</v>
      </c>
      <c r="H26" s="1"/>
    </row>
    <row r="27" spans="2:8" x14ac:dyDescent="0.25">
      <c r="B27" s="47">
        <v>22</v>
      </c>
      <c r="C27" s="73">
        <v>97</v>
      </c>
      <c r="D27" s="74">
        <v>3</v>
      </c>
      <c r="E27" s="75">
        <v>136</v>
      </c>
      <c r="F27" s="45">
        <v>3.09</v>
      </c>
      <c r="G27" s="44">
        <v>140.21</v>
      </c>
      <c r="H27" s="1"/>
    </row>
    <row r="28" spans="2:8" x14ac:dyDescent="0.25">
      <c r="B28" s="47">
        <v>23</v>
      </c>
      <c r="C28" s="73">
        <v>72</v>
      </c>
      <c r="D28" s="160">
        <v>4</v>
      </c>
      <c r="E28" s="75">
        <v>118</v>
      </c>
      <c r="F28" s="132">
        <v>5.56</v>
      </c>
      <c r="G28" s="44">
        <v>163.89</v>
      </c>
      <c r="H28" s="1"/>
    </row>
    <row r="29" spans="2:8" x14ac:dyDescent="0.25">
      <c r="B29" s="47">
        <v>24</v>
      </c>
      <c r="C29" s="73">
        <v>56</v>
      </c>
      <c r="D29" s="66">
        <v>5</v>
      </c>
      <c r="E29" s="75">
        <v>98</v>
      </c>
      <c r="F29" s="48">
        <v>8.93</v>
      </c>
      <c r="G29" s="44">
        <v>175</v>
      </c>
      <c r="H29" s="1"/>
    </row>
    <row r="30" spans="2:8" x14ac:dyDescent="0.25">
      <c r="B30" s="33" t="s">
        <v>45</v>
      </c>
      <c r="C30" s="73">
        <v>9</v>
      </c>
      <c r="D30" s="132" t="s">
        <v>165</v>
      </c>
      <c r="E30" s="75">
        <v>11</v>
      </c>
      <c r="F30" s="72" t="s">
        <v>165</v>
      </c>
      <c r="G30" s="44">
        <v>122.22</v>
      </c>
      <c r="H30" s="1"/>
    </row>
    <row r="31" spans="2:8" x14ac:dyDescent="0.25">
      <c r="B31" s="40" t="s">
        <v>11</v>
      </c>
      <c r="C31" s="41">
        <v>3508</v>
      </c>
      <c r="D31" s="41">
        <v>106</v>
      </c>
      <c r="E31" s="41">
        <v>5192</v>
      </c>
      <c r="F31" s="43">
        <v>3.02</v>
      </c>
      <c r="G31" s="65">
        <v>148</v>
      </c>
      <c r="H31" s="1"/>
    </row>
    <row r="32" spans="2:8" x14ac:dyDescent="0.25">
      <c r="B32" s="30" t="s">
        <v>185</v>
      </c>
      <c r="C32" s="12"/>
      <c r="D32" s="12"/>
      <c r="E32" s="12"/>
      <c r="F32" s="14"/>
      <c r="G32" s="14"/>
      <c r="H32" s="12"/>
    </row>
    <row r="33" spans="2:8" x14ac:dyDescent="0.25">
      <c r="B33" s="30" t="s">
        <v>191</v>
      </c>
      <c r="C33" s="12"/>
      <c r="D33" s="12"/>
      <c r="E33" s="12"/>
      <c r="F33" s="14"/>
      <c r="G33" s="14"/>
      <c r="H33" s="12"/>
    </row>
  </sheetData>
  <mergeCells count="7">
    <mergeCell ref="B3:H3"/>
    <mergeCell ref="B4:B5"/>
    <mergeCell ref="C4:C5"/>
    <mergeCell ref="D4:D5"/>
    <mergeCell ref="E4:E5"/>
    <mergeCell ref="F4:F5"/>
    <mergeCell ref="G4:G5"/>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3:Q18"/>
  <sheetViews>
    <sheetView workbookViewId="0">
      <selection activeCell="M26" sqref="M26"/>
    </sheetView>
  </sheetViews>
  <sheetFormatPr defaultRowHeight="11.25" x14ac:dyDescent="0.2"/>
  <cols>
    <col min="1" max="1" width="17" style="7" customWidth="1"/>
    <col min="2" max="4" width="9.140625" style="1"/>
    <col min="5" max="5" width="9.140625" style="2"/>
    <col min="6" max="8" width="9.140625" style="1"/>
    <col min="9" max="9" width="9.140625" style="2"/>
    <col min="10" max="12" width="9.140625" style="1"/>
    <col min="13" max="13" width="9.140625" style="2"/>
    <col min="14" max="16" width="9.140625" style="1"/>
    <col min="17" max="17" width="9.140625" style="2"/>
    <col min="18" max="16384" width="9.140625" style="1"/>
  </cols>
  <sheetData>
    <row r="3" spans="1:17" ht="12.75" x14ac:dyDescent="0.2">
      <c r="A3" s="22" t="s">
        <v>207</v>
      </c>
    </row>
    <row r="4" spans="1:17" ht="12.75" x14ac:dyDescent="0.2">
      <c r="A4" s="254" t="s">
        <v>274</v>
      </c>
      <c r="B4" s="255"/>
      <c r="C4" s="255"/>
      <c r="D4" s="255"/>
      <c r="E4" s="255"/>
      <c r="F4" s="255"/>
      <c r="G4" s="255"/>
    </row>
    <row r="5" spans="1:17" ht="13.5" x14ac:dyDescent="0.2">
      <c r="A5" s="230" t="s">
        <v>0</v>
      </c>
      <c r="B5" s="262" t="s">
        <v>36</v>
      </c>
      <c r="C5" s="262"/>
      <c r="D5" s="262"/>
      <c r="E5" s="262"/>
      <c r="F5" s="262"/>
      <c r="G5" s="262"/>
      <c r="H5" s="262"/>
      <c r="I5" s="262"/>
      <c r="J5" s="262"/>
      <c r="K5" s="262"/>
      <c r="L5" s="262"/>
      <c r="M5" s="262"/>
      <c r="N5" s="262"/>
      <c r="O5" s="262"/>
      <c r="P5" s="262"/>
      <c r="Q5" s="262"/>
    </row>
    <row r="6" spans="1:17" ht="13.5" x14ac:dyDescent="0.2">
      <c r="A6" s="231"/>
      <c r="B6" s="263" t="s">
        <v>125</v>
      </c>
      <c r="C6" s="263"/>
      <c r="D6" s="263"/>
      <c r="E6" s="263"/>
      <c r="F6" s="262" t="s">
        <v>126</v>
      </c>
      <c r="G6" s="262"/>
      <c r="H6" s="262"/>
      <c r="I6" s="262"/>
      <c r="J6" s="263" t="s">
        <v>127</v>
      </c>
      <c r="K6" s="263"/>
      <c r="L6" s="263"/>
      <c r="M6" s="263"/>
      <c r="N6" s="262" t="s">
        <v>11</v>
      </c>
      <c r="O6" s="262"/>
      <c r="P6" s="262"/>
      <c r="Q6" s="262"/>
    </row>
    <row r="7" spans="1:17" ht="27" x14ac:dyDescent="0.25">
      <c r="A7" s="231"/>
      <c r="B7" s="152" t="s">
        <v>1</v>
      </c>
      <c r="C7" s="152" t="s">
        <v>2</v>
      </c>
      <c r="D7" s="152" t="s">
        <v>3</v>
      </c>
      <c r="E7" s="156" t="s">
        <v>131</v>
      </c>
      <c r="F7" s="152" t="s">
        <v>1</v>
      </c>
      <c r="G7" s="152" t="s">
        <v>2</v>
      </c>
      <c r="H7" s="152" t="s">
        <v>3</v>
      </c>
      <c r="I7" s="156" t="s">
        <v>131</v>
      </c>
      <c r="J7" s="152" t="s">
        <v>1</v>
      </c>
      <c r="K7" s="152" t="s">
        <v>2</v>
      </c>
      <c r="L7" s="152" t="s">
        <v>3</v>
      </c>
      <c r="M7" s="156" t="s">
        <v>131</v>
      </c>
      <c r="N7" s="152" t="s">
        <v>1</v>
      </c>
      <c r="O7" s="152" t="s">
        <v>2</v>
      </c>
      <c r="P7" s="152" t="s">
        <v>3</v>
      </c>
      <c r="Q7" s="156" t="s">
        <v>131</v>
      </c>
    </row>
    <row r="8" spans="1:17" ht="13.5" x14ac:dyDescent="0.25">
      <c r="A8" s="33" t="s">
        <v>154</v>
      </c>
      <c r="B8" s="76">
        <v>19</v>
      </c>
      <c r="C8" s="51">
        <v>1</v>
      </c>
      <c r="D8" s="76">
        <v>30</v>
      </c>
      <c r="E8" s="51">
        <v>5.26</v>
      </c>
      <c r="F8" s="76">
        <v>16</v>
      </c>
      <c r="G8" s="159">
        <v>1</v>
      </c>
      <c r="H8" s="76">
        <v>35</v>
      </c>
      <c r="I8" s="51">
        <v>6.25</v>
      </c>
      <c r="J8" s="76">
        <v>60</v>
      </c>
      <c r="K8" s="77">
        <v>1</v>
      </c>
      <c r="L8" s="76">
        <v>85</v>
      </c>
      <c r="M8" s="71">
        <v>1.67</v>
      </c>
      <c r="N8" s="76">
        <v>95</v>
      </c>
      <c r="O8" s="77">
        <v>3</v>
      </c>
      <c r="P8" s="76">
        <v>150</v>
      </c>
      <c r="Q8" s="71">
        <v>3.16</v>
      </c>
    </row>
    <row r="9" spans="1:17" ht="13.5" x14ac:dyDescent="0.25">
      <c r="A9" s="33" t="s">
        <v>155</v>
      </c>
      <c r="B9" s="76">
        <v>5</v>
      </c>
      <c r="C9" s="51">
        <v>1</v>
      </c>
      <c r="D9" s="76">
        <v>7</v>
      </c>
      <c r="E9" s="48">
        <v>20</v>
      </c>
      <c r="F9" s="76">
        <v>7</v>
      </c>
      <c r="G9" s="132" t="s">
        <v>165</v>
      </c>
      <c r="H9" s="76">
        <v>11</v>
      </c>
      <c r="I9" s="132" t="s">
        <v>165</v>
      </c>
      <c r="J9" s="76">
        <v>17</v>
      </c>
      <c r="K9" s="77">
        <v>4</v>
      </c>
      <c r="L9" s="76">
        <v>24</v>
      </c>
      <c r="M9" s="71">
        <v>23.53</v>
      </c>
      <c r="N9" s="76">
        <v>29</v>
      </c>
      <c r="O9" s="77">
        <v>5</v>
      </c>
      <c r="P9" s="76">
        <v>42</v>
      </c>
      <c r="Q9" s="71">
        <v>17.239999999999998</v>
      </c>
    </row>
    <row r="10" spans="1:17" ht="13.5" x14ac:dyDescent="0.25">
      <c r="A10" s="33" t="s">
        <v>156</v>
      </c>
      <c r="B10" s="76">
        <v>26</v>
      </c>
      <c r="C10" s="159">
        <v>5</v>
      </c>
      <c r="D10" s="76">
        <v>37</v>
      </c>
      <c r="E10" s="71">
        <v>19.23</v>
      </c>
      <c r="F10" s="76">
        <v>38</v>
      </c>
      <c r="G10" s="159">
        <v>3</v>
      </c>
      <c r="H10" s="76">
        <v>52</v>
      </c>
      <c r="I10" s="51">
        <v>7.89</v>
      </c>
      <c r="J10" s="76">
        <v>85</v>
      </c>
      <c r="K10" s="132" t="s">
        <v>165</v>
      </c>
      <c r="L10" s="76">
        <v>134</v>
      </c>
      <c r="M10" s="132" t="s">
        <v>165</v>
      </c>
      <c r="N10" s="76">
        <v>149</v>
      </c>
      <c r="O10" s="77">
        <v>8</v>
      </c>
      <c r="P10" s="76">
        <v>223</v>
      </c>
      <c r="Q10" s="71">
        <v>5.37</v>
      </c>
    </row>
    <row r="11" spans="1:17" ht="13.5" x14ac:dyDescent="0.25">
      <c r="A11" s="33" t="s">
        <v>157</v>
      </c>
      <c r="B11" s="76">
        <v>3</v>
      </c>
      <c r="C11" s="159">
        <v>1</v>
      </c>
      <c r="D11" s="76">
        <v>3</v>
      </c>
      <c r="E11" s="132">
        <v>33.33</v>
      </c>
      <c r="F11" s="76">
        <v>9</v>
      </c>
      <c r="G11" s="159">
        <v>2</v>
      </c>
      <c r="H11" s="76">
        <v>11</v>
      </c>
      <c r="I11" s="48">
        <v>22.22</v>
      </c>
      <c r="J11" s="76">
        <v>16</v>
      </c>
      <c r="K11" s="77">
        <v>2</v>
      </c>
      <c r="L11" s="76">
        <v>25</v>
      </c>
      <c r="M11" s="71">
        <v>12.5</v>
      </c>
      <c r="N11" s="76">
        <v>28</v>
      </c>
      <c r="O11" s="77">
        <v>5</v>
      </c>
      <c r="P11" s="76">
        <v>39</v>
      </c>
      <c r="Q11" s="71">
        <v>17.86</v>
      </c>
    </row>
    <row r="12" spans="1:17" ht="13.5" x14ac:dyDescent="0.25">
      <c r="A12" s="33" t="s">
        <v>158</v>
      </c>
      <c r="B12" s="76">
        <v>7</v>
      </c>
      <c r="C12" s="132" t="s">
        <v>165</v>
      </c>
      <c r="D12" s="76">
        <v>11</v>
      </c>
      <c r="E12" s="132" t="s">
        <v>165</v>
      </c>
      <c r="F12" s="76">
        <v>22</v>
      </c>
      <c r="G12" s="132" t="s">
        <v>165</v>
      </c>
      <c r="H12" s="76">
        <v>46</v>
      </c>
      <c r="I12" s="132" t="s">
        <v>165</v>
      </c>
      <c r="J12" s="76">
        <v>37</v>
      </c>
      <c r="K12" s="77">
        <v>2</v>
      </c>
      <c r="L12" s="76">
        <v>63</v>
      </c>
      <c r="M12" s="71">
        <v>5.41</v>
      </c>
      <c r="N12" s="76">
        <v>66</v>
      </c>
      <c r="O12" s="77">
        <v>2</v>
      </c>
      <c r="P12" s="76">
        <v>120</v>
      </c>
      <c r="Q12" s="71">
        <v>3.03</v>
      </c>
    </row>
    <row r="13" spans="1:17" ht="13.5" x14ac:dyDescent="0.25">
      <c r="A13" s="33" t="s">
        <v>159</v>
      </c>
      <c r="B13" s="133" t="s">
        <v>165</v>
      </c>
      <c r="C13" s="132" t="s">
        <v>165</v>
      </c>
      <c r="D13" s="133" t="s">
        <v>165</v>
      </c>
      <c r="E13" s="132" t="s">
        <v>165</v>
      </c>
      <c r="F13" s="76">
        <v>8</v>
      </c>
      <c r="G13" s="132" t="s">
        <v>165</v>
      </c>
      <c r="H13" s="76">
        <v>12</v>
      </c>
      <c r="I13" s="132" t="s">
        <v>165</v>
      </c>
      <c r="J13" s="76">
        <v>7</v>
      </c>
      <c r="K13" s="77">
        <v>1</v>
      </c>
      <c r="L13" s="76">
        <v>8</v>
      </c>
      <c r="M13" s="132">
        <v>14.29</v>
      </c>
      <c r="N13" s="76">
        <v>15</v>
      </c>
      <c r="O13" s="77">
        <v>1</v>
      </c>
      <c r="P13" s="78">
        <v>20</v>
      </c>
      <c r="Q13" s="71">
        <v>6.67</v>
      </c>
    </row>
    <row r="14" spans="1:17" ht="13.5" x14ac:dyDescent="0.25">
      <c r="A14" s="33" t="s">
        <v>160</v>
      </c>
      <c r="B14" s="76">
        <v>3</v>
      </c>
      <c r="C14" s="132" t="s">
        <v>165</v>
      </c>
      <c r="D14" s="76">
        <v>7</v>
      </c>
      <c r="E14" s="132" t="s">
        <v>165</v>
      </c>
      <c r="F14" s="133">
        <v>5</v>
      </c>
      <c r="G14" s="132" t="s">
        <v>165</v>
      </c>
      <c r="H14" s="133">
        <v>13</v>
      </c>
      <c r="I14" s="132" t="s">
        <v>165</v>
      </c>
      <c r="J14" s="76">
        <v>6</v>
      </c>
      <c r="K14" s="132" t="s">
        <v>165</v>
      </c>
      <c r="L14" s="76">
        <v>8</v>
      </c>
      <c r="M14" s="132" t="s">
        <v>165</v>
      </c>
      <c r="N14" s="76">
        <v>14</v>
      </c>
      <c r="O14" s="132" t="s">
        <v>165</v>
      </c>
      <c r="P14" s="76">
        <v>28</v>
      </c>
      <c r="Q14" s="132" t="s">
        <v>165</v>
      </c>
    </row>
    <row r="15" spans="1:17" ht="13.5" x14ac:dyDescent="0.25">
      <c r="A15" s="33" t="s">
        <v>161</v>
      </c>
      <c r="B15" s="76">
        <v>1</v>
      </c>
      <c r="C15" s="132" t="s">
        <v>165</v>
      </c>
      <c r="D15" s="76">
        <v>7</v>
      </c>
      <c r="E15" s="132" t="s">
        <v>165</v>
      </c>
      <c r="F15" s="76">
        <v>8</v>
      </c>
      <c r="G15" s="132" t="s">
        <v>165</v>
      </c>
      <c r="H15" s="76">
        <v>13</v>
      </c>
      <c r="I15" s="132" t="s">
        <v>165</v>
      </c>
      <c r="J15" s="76">
        <v>11</v>
      </c>
      <c r="K15" s="77">
        <v>1</v>
      </c>
      <c r="L15" s="76">
        <v>14</v>
      </c>
      <c r="M15" s="124">
        <v>9.09</v>
      </c>
      <c r="N15" s="76">
        <v>20</v>
      </c>
      <c r="O15" s="77">
        <v>1</v>
      </c>
      <c r="P15" s="76">
        <v>34</v>
      </c>
      <c r="Q15" s="71">
        <v>5</v>
      </c>
    </row>
    <row r="16" spans="1:17" ht="13.5" x14ac:dyDescent="0.25">
      <c r="A16" s="40" t="s">
        <v>11</v>
      </c>
      <c r="B16" s="40">
        <v>64</v>
      </c>
      <c r="C16" s="40">
        <v>8</v>
      </c>
      <c r="D16" s="40">
        <v>102</v>
      </c>
      <c r="E16" s="65">
        <v>12.5</v>
      </c>
      <c r="F16" s="40">
        <v>113</v>
      </c>
      <c r="G16" s="40">
        <v>6</v>
      </c>
      <c r="H16" s="40">
        <v>193</v>
      </c>
      <c r="I16" s="65">
        <v>5.31</v>
      </c>
      <c r="J16" s="40">
        <v>239</v>
      </c>
      <c r="K16" s="40">
        <v>11</v>
      </c>
      <c r="L16" s="64">
        <v>361</v>
      </c>
      <c r="M16" s="65">
        <v>4.5999999999999996</v>
      </c>
      <c r="N16" s="64">
        <v>416</v>
      </c>
      <c r="O16" s="40">
        <v>25</v>
      </c>
      <c r="P16" s="64">
        <v>656</v>
      </c>
      <c r="Q16" s="65">
        <v>6.01</v>
      </c>
    </row>
    <row r="17" spans="1:1" x14ac:dyDescent="0.2">
      <c r="A17" s="25" t="s">
        <v>192</v>
      </c>
    </row>
    <row r="18" spans="1:1" x14ac:dyDescent="0.2">
      <c r="A18" s="25" t="s">
        <v>177</v>
      </c>
    </row>
  </sheetData>
  <mergeCells count="7">
    <mergeCell ref="A4:G4"/>
    <mergeCell ref="A5:A7"/>
    <mergeCell ref="B5:Q5"/>
    <mergeCell ref="B6:E6"/>
    <mergeCell ref="F6:I6"/>
    <mergeCell ref="J6:M6"/>
    <mergeCell ref="N6:Q6"/>
  </mergeCells>
  <pageMargins left="0.31496062992125984" right="0.27559055118110237" top="0.74803149606299213" bottom="0.74803149606299213" header="0.31496062992125984" footer="0.31496062992125984"/>
  <pageSetup paperSize="9" scale="8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22"/>
  <sheetViews>
    <sheetView topLeftCell="A4" workbookViewId="0">
      <selection activeCell="S35" sqref="S35"/>
    </sheetView>
  </sheetViews>
  <sheetFormatPr defaultRowHeight="11.25" x14ac:dyDescent="0.2"/>
  <cols>
    <col min="1" max="1" width="13.85546875" style="7" customWidth="1"/>
    <col min="2" max="4" width="9.140625" style="1"/>
    <col min="5" max="5" width="9.140625" style="2"/>
    <col min="6" max="8" width="9.140625" style="1"/>
    <col min="9" max="9" width="9.140625" style="2"/>
    <col min="10" max="12" width="9.140625" style="1"/>
    <col min="13" max="13" width="9.140625" style="2"/>
    <col min="14" max="16" width="9.140625" style="1"/>
    <col min="17" max="17" width="9.140625" style="2"/>
    <col min="18" max="16384" width="9.140625" style="1"/>
  </cols>
  <sheetData>
    <row r="1" spans="1:17" x14ac:dyDescent="0.2">
      <c r="A1" s="3"/>
    </row>
    <row r="2" spans="1:17" x14ac:dyDescent="0.2">
      <c r="A2" s="3"/>
    </row>
    <row r="3" spans="1:17" ht="12.75" x14ac:dyDescent="0.2">
      <c r="A3" s="22" t="s">
        <v>226</v>
      </c>
    </row>
    <row r="7" spans="1:17" ht="12.75" x14ac:dyDescent="0.2">
      <c r="A7" s="22" t="s">
        <v>226</v>
      </c>
    </row>
    <row r="8" spans="1:17" ht="12.75" x14ac:dyDescent="0.2">
      <c r="A8" s="20" t="s">
        <v>274</v>
      </c>
      <c r="B8" s="31"/>
    </row>
    <row r="9" spans="1:17" ht="13.5" x14ac:dyDescent="0.2">
      <c r="A9" s="230" t="s">
        <v>0</v>
      </c>
      <c r="B9" s="262" t="s">
        <v>36</v>
      </c>
      <c r="C9" s="262"/>
      <c r="D9" s="262"/>
      <c r="E9" s="262"/>
      <c r="F9" s="262"/>
      <c r="G9" s="262"/>
      <c r="H9" s="262"/>
      <c r="I9" s="262"/>
      <c r="J9" s="262"/>
      <c r="K9" s="262"/>
      <c r="L9" s="262"/>
      <c r="M9" s="262"/>
      <c r="N9" s="262"/>
      <c r="O9" s="262"/>
      <c r="P9" s="262"/>
      <c r="Q9" s="262"/>
    </row>
    <row r="10" spans="1:17" ht="13.5" x14ac:dyDescent="0.2">
      <c r="A10" s="231"/>
      <c r="B10" s="263" t="s">
        <v>125</v>
      </c>
      <c r="C10" s="263"/>
      <c r="D10" s="263"/>
      <c r="E10" s="263"/>
      <c r="F10" s="262" t="s">
        <v>126</v>
      </c>
      <c r="G10" s="262"/>
      <c r="H10" s="262"/>
      <c r="I10" s="262"/>
      <c r="J10" s="263" t="s">
        <v>127</v>
      </c>
      <c r="K10" s="263"/>
      <c r="L10" s="263"/>
      <c r="M10" s="263"/>
      <c r="N10" s="262" t="s">
        <v>11</v>
      </c>
      <c r="O10" s="262"/>
      <c r="P10" s="262"/>
      <c r="Q10" s="262"/>
    </row>
    <row r="11" spans="1:17" ht="27" x14ac:dyDescent="0.25">
      <c r="A11" s="231"/>
      <c r="B11" s="114" t="s">
        <v>1</v>
      </c>
      <c r="C11" s="114" t="s">
        <v>2</v>
      </c>
      <c r="D11" s="114" t="s">
        <v>3</v>
      </c>
      <c r="E11" s="113" t="s">
        <v>131</v>
      </c>
      <c r="F11" s="114" t="s">
        <v>1</v>
      </c>
      <c r="G11" s="114" t="s">
        <v>2</v>
      </c>
      <c r="H11" s="114" t="s">
        <v>3</v>
      </c>
      <c r="I11" s="113" t="s">
        <v>131</v>
      </c>
      <c r="J11" s="114" t="s">
        <v>1</v>
      </c>
      <c r="K11" s="114" t="s">
        <v>2</v>
      </c>
      <c r="L11" s="114" t="s">
        <v>3</v>
      </c>
      <c r="M11" s="113" t="s">
        <v>131</v>
      </c>
      <c r="N11" s="114" t="s">
        <v>1</v>
      </c>
      <c r="O11" s="114" t="s">
        <v>2</v>
      </c>
      <c r="P11" s="114" t="s">
        <v>3</v>
      </c>
      <c r="Q11" s="113" t="s">
        <v>131</v>
      </c>
    </row>
    <row r="12" spans="1:17" ht="13.5" x14ac:dyDescent="0.25">
      <c r="A12" s="33" t="s">
        <v>154</v>
      </c>
      <c r="B12" s="76">
        <v>11</v>
      </c>
      <c r="C12" s="66" t="s">
        <v>165</v>
      </c>
      <c r="D12" s="76">
        <v>20</v>
      </c>
      <c r="E12" s="66" t="s">
        <v>165</v>
      </c>
      <c r="F12" s="76">
        <v>8</v>
      </c>
      <c r="G12" s="66" t="s">
        <v>165</v>
      </c>
      <c r="H12" s="76">
        <v>11</v>
      </c>
      <c r="I12" s="66" t="s">
        <v>165</v>
      </c>
      <c r="J12" s="76">
        <v>39</v>
      </c>
      <c r="K12" s="66" t="s">
        <v>165</v>
      </c>
      <c r="L12" s="76">
        <v>57</v>
      </c>
      <c r="M12" s="66" t="s">
        <v>165</v>
      </c>
      <c r="N12" s="76">
        <v>58</v>
      </c>
      <c r="O12" s="66" t="s">
        <v>165</v>
      </c>
      <c r="P12" s="76">
        <v>88</v>
      </c>
      <c r="Q12" s="66" t="s">
        <v>165</v>
      </c>
    </row>
    <row r="13" spans="1:17" ht="13.5" x14ac:dyDescent="0.25">
      <c r="A13" s="33" t="s">
        <v>155</v>
      </c>
      <c r="B13" s="133">
        <v>1</v>
      </c>
      <c r="C13" s="66" t="s">
        <v>165</v>
      </c>
      <c r="D13" s="133">
        <v>1</v>
      </c>
      <c r="E13" s="66" t="s">
        <v>165</v>
      </c>
      <c r="F13" s="76">
        <v>4</v>
      </c>
      <c r="G13" s="66" t="s">
        <v>165</v>
      </c>
      <c r="H13" s="76">
        <v>6</v>
      </c>
      <c r="I13" s="66" t="s">
        <v>165</v>
      </c>
      <c r="J13" s="76">
        <v>11</v>
      </c>
      <c r="K13" s="66">
        <v>2</v>
      </c>
      <c r="L13" s="76">
        <v>14</v>
      </c>
      <c r="M13" s="48">
        <v>18.18</v>
      </c>
      <c r="N13" s="76">
        <v>16</v>
      </c>
      <c r="O13" s="66">
        <v>2</v>
      </c>
      <c r="P13" s="76">
        <v>21</v>
      </c>
      <c r="Q13" s="71">
        <v>12.5</v>
      </c>
    </row>
    <row r="14" spans="1:17" ht="13.5" x14ac:dyDescent="0.25">
      <c r="A14" s="33" t="s">
        <v>156</v>
      </c>
      <c r="B14" s="76">
        <v>18</v>
      </c>
      <c r="C14" s="66">
        <v>3</v>
      </c>
      <c r="D14" s="76">
        <v>26</v>
      </c>
      <c r="E14" s="48">
        <v>16.670000000000002</v>
      </c>
      <c r="F14" s="76">
        <v>23</v>
      </c>
      <c r="G14" s="66">
        <v>1</v>
      </c>
      <c r="H14" s="76">
        <v>29</v>
      </c>
      <c r="I14" s="48">
        <v>4.3499999999999996</v>
      </c>
      <c r="J14" s="76">
        <v>58</v>
      </c>
      <c r="K14" s="66" t="s">
        <v>165</v>
      </c>
      <c r="L14" s="76">
        <v>96</v>
      </c>
      <c r="M14" s="66" t="s">
        <v>165</v>
      </c>
      <c r="N14" s="76">
        <v>99</v>
      </c>
      <c r="O14" s="66">
        <v>4</v>
      </c>
      <c r="P14" s="76">
        <v>151</v>
      </c>
      <c r="Q14" s="71">
        <v>4.04</v>
      </c>
    </row>
    <row r="15" spans="1:17" ht="13.5" x14ac:dyDescent="0.25">
      <c r="A15" s="33" t="s">
        <v>157</v>
      </c>
      <c r="B15" s="76">
        <v>2</v>
      </c>
      <c r="C15" s="66" t="s">
        <v>165</v>
      </c>
      <c r="D15" s="76">
        <v>2</v>
      </c>
      <c r="E15" s="66" t="s">
        <v>165</v>
      </c>
      <c r="F15" s="133">
        <v>5</v>
      </c>
      <c r="G15" s="66">
        <v>2</v>
      </c>
      <c r="H15" s="133">
        <v>4</v>
      </c>
      <c r="I15" s="48">
        <v>40</v>
      </c>
      <c r="J15" s="76">
        <v>3</v>
      </c>
      <c r="K15" s="66" t="s">
        <v>165</v>
      </c>
      <c r="L15" s="76">
        <v>5</v>
      </c>
      <c r="M15" s="66" t="s">
        <v>165</v>
      </c>
      <c r="N15" s="76">
        <v>10</v>
      </c>
      <c r="O15" s="66">
        <v>2</v>
      </c>
      <c r="P15" s="76">
        <v>11</v>
      </c>
      <c r="Q15" s="48">
        <v>20</v>
      </c>
    </row>
    <row r="16" spans="1:17" ht="13.5" x14ac:dyDescent="0.25">
      <c r="A16" s="33" t="s">
        <v>158</v>
      </c>
      <c r="B16" s="76">
        <v>4</v>
      </c>
      <c r="C16" s="66" t="s">
        <v>165</v>
      </c>
      <c r="D16" s="76">
        <v>4</v>
      </c>
      <c r="E16" s="66" t="s">
        <v>165</v>
      </c>
      <c r="F16" s="76">
        <v>9</v>
      </c>
      <c r="G16" s="66" t="s">
        <v>165</v>
      </c>
      <c r="H16" s="76">
        <v>15</v>
      </c>
      <c r="I16" s="66" t="s">
        <v>165</v>
      </c>
      <c r="J16" s="76">
        <v>18</v>
      </c>
      <c r="K16" s="66" t="s">
        <v>165</v>
      </c>
      <c r="L16" s="76">
        <v>28</v>
      </c>
      <c r="M16" s="66" t="s">
        <v>165</v>
      </c>
      <c r="N16" s="76">
        <v>31</v>
      </c>
      <c r="O16" s="66" t="s">
        <v>165</v>
      </c>
      <c r="P16" s="76">
        <v>47</v>
      </c>
      <c r="Q16" s="66" t="s">
        <v>165</v>
      </c>
    </row>
    <row r="17" spans="1:17" ht="13.5" x14ac:dyDescent="0.25">
      <c r="A17" s="33" t="s">
        <v>159</v>
      </c>
      <c r="B17" s="133" t="s">
        <v>165</v>
      </c>
      <c r="C17" s="66" t="s">
        <v>165</v>
      </c>
      <c r="D17" s="133" t="s">
        <v>165</v>
      </c>
      <c r="E17" s="66" t="s">
        <v>165</v>
      </c>
      <c r="F17" s="76">
        <v>4</v>
      </c>
      <c r="G17" s="66" t="s">
        <v>165</v>
      </c>
      <c r="H17" s="76">
        <v>5</v>
      </c>
      <c r="I17" s="66" t="s">
        <v>165</v>
      </c>
      <c r="J17" s="76">
        <v>2</v>
      </c>
      <c r="K17" s="66">
        <v>1</v>
      </c>
      <c r="L17" s="76">
        <v>2</v>
      </c>
      <c r="M17" s="48">
        <v>50</v>
      </c>
      <c r="N17" s="76">
        <v>6</v>
      </c>
      <c r="O17" s="66">
        <v>1</v>
      </c>
      <c r="P17" s="78">
        <v>7</v>
      </c>
      <c r="Q17" s="71">
        <v>16.670000000000002</v>
      </c>
    </row>
    <row r="18" spans="1:17" ht="13.5" x14ac:dyDescent="0.25">
      <c r="A18" s="33" t="s">
        <v>160</v>
      </c>
      <c r="B18" s="133">
        <v>1</v>
      </c>
      <c r="C18" s="66" t="s">
        <v>165</v>
      </c>
      <c r="D18" s="133">
        <v>4</v>
      </c>
      <c r="E18" s="66" t="s">
        <v>165</v>
      </c>
      <c r="F18" s="133">
        <v>1</v>
      </c>
      <c r="G18" s="66" t="s">
        <v>165</v>
      </c>
      <c r="H18" s="133">
        <v>3</v>
      </c>
      <c r="I18" s="66" t="s">
        <v>165</v>
      </c>
      <c r="J18" s="133" t="s">
        <v>165</v>
      </c>
      <c r="K18" s="66" t="s">
        <v>165</v>
      </c>
      <c r="L18" s="133" t="s">
        <v>165</v>
      </c>
      <c r="M18" s="48" t="s">
        <v>165</v>
      </c>
      <c r="N18" s="76">
        <v>2</v>
      </c>
      <c r="O18" s="66" t="s">
        <v>165</v>
      </c>
      <c r="P18" s="76">
        <v>7</v>
      </c>
      <c r="Q18" s="66" t="s">
        <v>165</v>
      </c>
    </row>
    <row r="19" spans="1:17" ht="13.5" x14ac:dyDescent="0.25">
      <c r="A19" s="33" t="s">
        <v>161</v>
      </c>
      <c r="B19" s="133" t="s">
        <v>165</v>
      </c>
      <c r="C19" s="48" t="s">
        <v>165</v>
      </c>
      <c r="D19" s="133" t="s">
        <v>165</v>
      </c>
      <c r="E19" s="48" t="s">
        <v>165</v>
      </c>
      <c r="F19" s="76">
        <v>4</v>
      </c>
      <c r="G19" s="66" t="s">
        <v>165</v>
      </c>
      <c r="H19" s="76">
        <v>8</v>
      </c>
      <c r="I19" s="66" t="s">
        <v>165</v>
      </c>
      <c r="J19" s="76">
        <v>7</v>
      </c>
      <c r="K19" s="66" t="s">
        <v>165</v>
      </c>
      <c r="L19" s="76">
        <v>11</v>
      </c>
      <c r="M19" s="66" t="s">
        <v>165</v>
      </c>
      <c r="N19" s="76">
        <v>11</v>
      </c>
      <c r="O19" s="66" t="s">
        <v>165</v>
      </c>
      <c r="P19" s="76">
        <v>19</v>
      </c>
      <c r="Q19" s="66" t="s">
        <v>165</v>
      </c>
    </row>
    <row r="20" spans="1:17" ht="13.5" x14ac:dyDescent="0.25">
      <c r="A20" s="40" t="s">
        <v>11</v>
      </c>
      <c r="B20" s="40">
        <v>37</v>
      </c>
      <c r="C20" s="40">
        <v>3</v>
      </c>
      <c r="D20" s="40">
        <v>57</v>
      </c>
      <c r="E20" s="65">
        <v>8.11</v>
      </c>
      <c r="F20" s="40">
        <v>58</v>
      </c>
      <c r="G20" s="40">
        <v>3</v>
      </c>
      <c r="H20" s="40">
        <v>81</v>
      </c>
      <c r="I20" s="65">
        <v>5.17</v>
      </c>
      <c r="J20" s="40">
        <v>138</v>
      </c>
      <c r="K20" s="40">
        <v>3</v>
      </c>
      <c r="L20" s="40">
        <v>213</v>
      </c>
      <c r="M20" s="65">
        <v>2.17</v>
      </c>
      <c r="N20" s="64">
        <v>233</v>
      </c>
      <c r="O20" s="40">
        <v>9</v>
      </c>
      <c r="P20" s="64">
        <v>351</v>
      </c>
      <c r="Q20" s="65">
        <v>3.86</v>
      </c>
    </row>
    <row r="21" spans="1:17" x14ac:dyDescent="0.2">
      <c r="A21" s="25" t="s">
        <v>192</v>
      </c>
    </row>
    <row r="22" spans="1:17" x14ac:dyDescent="0.2">
      <c r="A22" s="25" t="s">
        <v>177</v>
      </c>
    </row>
  </sheetData>
  <mergeCells count="6">
    <mergeCell ref="A9:A11"/>
    <mergeCell ref="B9:Q9"/>
    <mergeCell ref="B10:E10"/>
    <mergeCell ref="F10:I10"/>
    <mergeCell ref="J10:M10"/>
    <mergeCell ref="N10:Q10"/>
  </mergeCells>
  <pageMargins left="0.70866141732283472" right="0.70866141732283472" top="0.74803149606299213" bottom="0.74803149606299213"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I19"/>
  <sheetViews>
    <sheetView workbookViewId="0">
      <selection activeCell="I29" sqref="I29"/>
    </sheetView>
  </sheetViews>
  <sheetFormatPr defaultColWidth="13.140625" defaultRowHeight="15" x14ac:dyDescent="0.25"/>
  <cols>
    <col min="1" max="1" width="4.28515625" customWidth="1"/>
    <col min="3" max="6" width="9.140625" customWidth="1"/>
  </cols>
  <sheetData>
    <row r="3" spans="2:8" x14ac:dyDescent="0.25">
      <c r="B3" s="213" t="s">
        <v>163</v>
      </c>
      <c r="C3" s="214"/>
      <c r="D3" s="214"/>
      <c r="E3" s="214"/>
      <c r="F3" s="214"/>
      <c r="G3" s="214"/>
      <c r="H3" s="214"/>
    </row>
    <row r="4" spans="2:8" x14ac:dyDescent="0.25">
      <c r="B4" s="215" t="s">
        <v>264</v>
      </c>
      <c r="C4" s="216"/>
      <c r="D4" s="216"/>
      <c r="E4" s="216"/>
      <c r="F4" s="216"/>
    </row>
    <row r="5" spans="2:8" x14ac:dyDescent="0.25">
      <c r="B5" s="217" t="s">
        <v>0</v>
      </c>
      <c r="C5" s="220">
        <v>2016</v>
      </c>
      <c r="D5" s="220"/>
      <c r="E5" s="221">
        <v>2015</v>
      </c>
      <c r="F5" s="221"/>
    </row>
    <row r="6" spans="2:8" x14ac:dyDescent="0.25">
      <c r="B6" s="218"/>
      <c r="C6" s="220"/>
      <c r="D6" s="220"/>
      <c r="E6" s="221"/>
      <c r="F6" s="221"/>
    </row>
    <row r="7" spans="2:8" ht="27" x14ac:dyDescent="0.25">
      <c r="B7" s="219"/>
      <c r="C7" s="152" t="s">
        <v>211</v>
      </c>
      <c r="D7" s="152" t="s">
        <v>6</v>
      </c>
      <c r="E7" s="152" t="s">
        <v>211</v>
      </c>
      <c r="F7" s="152" t="s">
        <v>6</v>
      </c>
    </row>
    <row r="8" spans="2:8" x14ac:dyDescent="0.25">
      <c r="B8" s="33" t="s">
        <v>154</v>
      </c>
      <c r="C8" s="38">
        <v>2.5299999999999998</v>
      </c>
      <c r="D8" s="39">
        <v>1.7</v>
      </c>
      <c r="E8" s="44">
        <v>1.36</v>
      </c>
      <c r="F8" s="45">
        <v>0.91</v>
      </c>
    </row>
    <row r="9" spans="2:8" x14ac:dyDescent="0.25">
      <c r="B9" s="33" t="s">
        <v>155</v>
      </c>
      <c r="C9" s="38">
        <v>8</v>
      </c>
      <c r="D9" s="39">
        <v>5.43</v>
      </c>
      <c r="E9" s="44">
        <v>6.6</v>
      </c>
      <c r="F9" s="45">
        <v>4.25</v>
      </c>
    </row>
    <row r="10" spans="2:8" x14ac:dyDescent="0.25">
      <c r="B10" s="33" t="s">
        <v>156</v>
      </c>
      <c r="C10" s="38">
        <v>2.31</v>
      </c>
      <c r="D10" s="39">
        <v>1.57</v>
      </c>
      <c r="E10" s="44">
        <v>1.99</v>
      </c>
      <c r="F10" s="45">
        <v>1.34</v>
      </c>
    </row>
    <row r="11" spans="2:8" x14ac:dyDescent="0.25">
      <c r="B11" s="33" t="s">
        <v>157</v>
      </c>
      <c r="C11" s="38">
        <v>3.16</v>
      </c>
      <c r="D11" s="39">
        <v>2.1</v>
      </c>
      <c r="E11" s="44">
        <v>4.29</v>
      </c>
      <c r="F11" s="45">
        <v>2.71</v>
      </c>
    </row>
    <row r="12" spans="2:8" x14ac:dyDescent="0.25">
      <c r="B12" s="33" t="s">
        <v>158</v>
      </c>
      <c r="C12" s="38">
        <v>1.9</v>
      </c>
      <c r="D12" s="39">
        <v>1.21</v>
      </c>
      <c r="E12" s="44">
        <v>3.04</v>
      </c>
      <c r="F12" s="45">
        <v>1.99</v>
      </c>
    </row>
    <row r="13" spans="2:8" x14ac:dyDescent="0.25">
      <c r="B13" s="33" t="s">
        <v>159</v>
      </c>
      <c r="C13" s="38">
        <v>3.66</v>
      </c>
      <c r="D13" s="39">
        <v>2.52</v>
      </c>
      <c r="E13" s="44">
        <v>5.81</v>
      </c>
      <c r="F13" s="45">
        <v>3.68</v>
      </c>
    </row>
    <row r="14" spans="2:8" x14ac:dyDescent="0.25">
      <c r="B14" s="33" t="s">
        <v>160</v>
      </c>
      <c r="C14" s="38">
        <v>7.84</v>
      </c>
      <c r="D14" s="39">
        <v>4.12</v>
      </c>
      <c r="E14" s="44">
        <v>9.91</v>
      </c>
      <c r="F14" s="45">
        <v>6.29</v>
      </c>
    </row>
    <row r="15" spans="2:8" x14ac:dyDescent="0.25">
      <c r="B15" s="33" t="s">
        <v>161</v>
      </c>
      <c r="C15" s="38">
        <v>2.56</v>
      </c>
      <c r="D15" s="39">
        <v>1.6</v>
      </c>
      <c r="E15" s="44">
        <v>6.94</v>
      </c>
      <c r="F15" s="45">
        <v>4.0999999999999996</v>
      </c>
      <c r="G15" s="148"/>
      <c r="H15" s="148"/>
    </row>
    <row r="16" spans="2:8" x14ac:dyDescent="0.25">
      <c r="B16" s="40" t="s">
        <v>162</v>
      </c>
      <c r="C16" s="43">
        <v>3.02</v>
      </c>
      <c r="D16" s="43">
        <v>2</v>
      </c>
      <c r="E16" s="43">
        <v>3.11</v>
      </c>
      <c r="F16" s="43">
        <v>2.0499999999999998</v>
      </c>
      <c r="G16" s="148"/>
      <c r="H16" s="148"/>
    </row>
    <row r="17" spans="2:9" x14ac:dyDescent="0.25">
      <c r="B17" s="40" t="s">
        <v>4</v>
      </c>
      <c r="C17" s="43">
        <v>1.87</v>
      </c>
      <c r="D17" s="43">
        <v>1.3</v>
      </c>
      <c r="E17" s="43">
        <v>1.96</v>
      </c>
      <c r="F17" s="43">
        <v>1.37</v>
      </c>
    </row>
    <row r="18" spans="2:9" x14ac:dyDescent="0.25">
      <c r="B18" s="223" t="s">
        <v>185</v>
      </c>
      <c r="C18" s="224"/>
      <c r="D18" s="224"/>
      <c r="E18" s="224"/>
      <c r="F18" s="224"/>
      <c r="G18" s="224"/>
      <c r="H18" s="224"/>
      <c r="I18" s="224"/>
    </row>
    <row r="19" spans="2:9" x14ac:dyDescent="0.25">
      <c r="B19" s="223" t="s">
        <v>203</v>
      </c>
      <c r="C19" s="224"/>
      <c r="D19" s="224"/>
      <c r="E19" s="224"/>
      <c r="F19" s="224"/>
      <c r="G19" s="224"/>
      <c r="H19" s="224"/>
      <c r="I19" s="224"/>
    </row>
  </sheetData>
  <mergeCells count="7">
    <mergeCell ref="B18:I18"/>
    <mergeCell ref="B19:I19"/>
    <mergeCell ref="B3:H3"/>
    <mergeCell ref="B4:F4"/>
    <mergeCell ref="B5:B7"/>
    <mergeCell ref="C5:D6"/>
    <mergeCell ref="E5:F6"/>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Q19"/>
  <sheetViews>
    <sheetView workbookViewId="0">
      <selection activeCell="P25" sqref="P25"/>
    </sheetView>
  </sheetViews>
  <sheetFormatPr defaultRowHeight="11.25" x14ac:dyDescent="0.2"/>
  <cols>
    <col min="1" max="1" width="15.140625" style="7" customWidth="1"/>
    <col min="2" max="4" width="9.140625" style="1"/>
    <col min="5" max="5" width="9.140625" style="2"/>
    <col min="6" max="8" width="9.140625" style="1"/>
    <col min="9" max="9" width="9.140625" style="2"/>
    <col min="10" max="12" width="9.140625" style="1"/>
    <col min="13" max="13" width="9.140625" style="2"/>
    <col min="14" max="16" width="9.140625" style="1"/>
    <col min="17" max="17" width="9.140625" style="2"/>
    <col min="18" max="16384" width="9.140625" style="1"/>
  </cols>
  <sheetData>
    <row r="4" spans="1:17" ht="12.75" x14ac:dyDescent="0.2">
      <c r="A4" s="22" t="s">
        <v>227</v>
      </c>
    </row>
    <row r="5" spans="1:17" ht="12.75" x14ac:dyDescent="0.2">
      <c r="A5" s="20" t="s">
        <v>274</v>
      </c>
    </row>
    <row r="6" spans="1:17" ht="13.5" x14ac:dyDescent="0.2">
      <c r="A6" s="230" t="s">
        <v>0</v>
      </c>
      <c r="B6" s="262" t="s">
        <v>36</v>
      </c>
      <c r="C6" s="262"/>
      <c r="D6" s="262"/>
      <c r="E6" s="262"/>
      <c r="F6" s="262"/>
      <c r="G6" s="262"/>
      <c r="H6" s="262"/>
      <c r="I6" s="262"/>
      <c r="J6" s="262"/>
      <c r="K6" s="262"/>
      <c r="L6" s="262"/>
      <c r="M6" s="262"/>
      <c r="N6" s="262"/>
      <c r="O6" s="262"/>
      <c r="P6" s="262"/>
      <c r="Q6" s="262"/>
    </row>
    <row r="7" spans="1:17" ht="13.5" x14ac:dyDescent="0.2">
      <c r="A7" s="231"/>
      <c r="B7" s="264" t="s">
        <v>125</v>
      </c>
      <c r="C7" s="264"/>
      <c r="D7" s="264"/>
      <c r="E7" s="264"/>
      <c r="F7" s="265" t="s">
        <v>126</v>
      </c>
      <c r="G7" s="265"/>
      <c r="H7" s="265"/>
      <c r="I7" s="265"/>
      <c r="J7" s="264" t="s">
        <v>127</v>
      </c>
      <c r="K7" s="264"/>
      <c r="L7" s="264"/>
      <c r="M7" s="264"/>
      <c r="N7" s="262" t="s">
        <v>11</v>
      </c>
      <c r="O7" s="262"/>
      <c r="P7" s="262"/>
      <c r="Q7" s="262"/>
    </row>
    <row r="8" spans="1:17" ht="27" x14ac:dyDescent="0.25">
      <c r="A8" s="231"/>
      <c r="B8" s="125" t="s">
        <v>1</v>
      </c>
      <c r="C8" s="126" t="s">
        <v>2</v>
      </c>
      <c r="D8" s="125" t="s">
        <v>3</v>
      </c>
      <c r="E8" s="127" t="s">
        <v>131</v>
      </c>
      <c r="F8" s="125" t="s">
        <v>1</v>
      </c>
      <c r="G8" s="126" t="s">
        <v>2</v>
      </c>
      <c r="H8" s="125" t="s">
        <v>3</v>
      </c>
      <c r="I8" s="127" t="s">
        <v>131</v>
      </c>
      <c r="J8" s="125" t="s">
        <v>1</v>
      </c>
      <c r="K8" s="126" t="s">
        <v>2</v>
      </c>
      <c r="L8" s="125" t="s">
        <v>3</v>
      </c>
      <c r="M8" s="127" t="s">
        <v>131</v>
      </c>
      <c r="N8" s="125" t="s">
        <v>1</v>
      </c>
      <c r="O8" s="126" t="s">
        <v>2</v>
      </c>
      <c r="P8" s="125" t="s">
        <v>3</v>
      </c>
      <c r="Q8" s="127" t="s">
        <v>131</v>
      </c>
    </row>
    <row r="9" spans="1:17" ht="13.5" x14ac:dyDescent="0.25">
      <c r="A9" s="33" t="s">
        <v>154</v>
      </c>
      <c r="B9" s="76">
        <v>8</v>
      </c>
      <c r="C9" s="77">
        <v>1</v>
      </c>
      <c r="D9" s="76">
        <v>10</v>
      </c>
      <c r="E9" s="48">
        <v>12.5</v>
      </c>
      <c r="F9" s="76">
        <v>8</v>
      </c>
      <c r="G9" s="134">
        <v>1</v>
      </c>
      <c r="H9" s="76">
        <v>24</v>
      </c>
      <c r="I9" s="134">
        <v>12.5</v>
      </c>
      <c r="J9" s="76">
        <v>21</v>
      </c>
      <c r="K9" s="77">
        <v>1</v>
      </c>
      <c r="L9" s="76">
        <v>28</v>
      </c>
      <c r="M9" s="71">
        <v>4.76</v>
      </c>
      <c r="N9" s="76">
        <v>37</v>
      </c>
      <c r="O9" s="77">
        <v>3</v>
      </c>
      <c r="P9" s="76">
        <v>62</v>
      </c>
      <c r="Q9" s="71">
        <v>8.11</v>
      </c>
    </row>
    <row r="10" spans="1:17" ht="13.5" x14ac:dyDescent="0.25">
      <c r="A10" s="33" t="s">
        <v>155</v>
      </c>
      <c r="B10" s="133">
        <v>4</v>
      </c>
      <c r="C10" s="77">
        <v>1</v>
      </c>
      <c r="D10" s="133">
        <v>6</v>
      </c>
      <c r="E10" s="48">
        <v>25</v>
      </c>
      <c r="F10" s="76">
        <v>3</v>
      </c>
      <c r="G10" s="134" t="s">
        <v>165</v>
      </c>
      <c r="H10" s="76">
        <v>5</v>
      </c>
      <c r="I10" s="48">
        <v>0</v>
      </c>
      <c r="J10" s="76">
        <v>6</v>
      </c>
      <c r="K10" s="77">
        <v>2</v>
      </c>
      <c r="L10" s="76">
        <v>10</v>
      </c>
      <c r="M10" s="71">
        <v>33.33</v>
      </c>
      <c r="N10" s="76">
        <v>13</v>
      </c>
      <c r="O10" s="77">
        <v>3</v>
      </c>
      <c r="P10" s="76">
        <v>21</v>
      </c>
      <c r="Q10" s="71">
        <v>23.08</v>
      </c>
    </row>
    <row r="11" spans="1:17" ht="13.5" x14ac:dyDescent="0.25">
      <c r="A11" s="33" t="s">
        <v>156</v>
      </c>
      <c r="B11" s="76">
        <v>8</v>
      </c>
      <c r="C11" s="77">
        <v>2</v>
      </c>
      <c r="D11" s="76">
        <v>11</v>
      </c>
      <c r="E11" s="48">
        <v>25</v>
      </c>
      <c r="F11" s="76">
        <v>15</v>
      </c>
      <c r="G11" s="134">
        <v>2</v>
      </c>
      <c r="H11" s="76">
        <v>23</v>
      </c>
      <c r="I11" s="134">
        <v>13.33</v>
      </c>
      <c r="J11" s="76">
        <v>27</v>
      </c>
      <c r="K11" s="134" t="s">
        <v>165</v>
      </c>
      <c r="L11" s="76">
        <v>38</v>
      </c>
      <c r="M11" s="134" t="s">
        <v>165</v>
      </c>
      <c r="N11" s="76">
        <v>50</v>
      </c>
      <c r="O11" s="77">
        <v>4</v>
      </c>
      <c r="P11" s="76">
        <v>72</v>
      </c>
      <c r="Q11" s="71">
        <v>8</v>
      </c>
    </row>
    <row r="12" spans="1:17" ht="13.5" x14ac:dyDescent="0.25">
      <c r="A12" s="33" t="s">
        <v>157</v>
      </c>
      <c r="B12" s="76">
        <v>1</v>
      </c>
      <c r="C12" s="77">
        <v>1</v>
      </c>
      <c r="D12" s="76">
        <v>1</v>
      </c>
      <c r="E12" s="48">
        <v>100</v>
      </c>
      <c r="F12" s="76">
        <v>4</v>
      </c>
      <c r="G12" s="134" t="s">
        <v>165</v>
      </c>
      <c r="H12" s="76">
        <v>7</v>
      </c>
      <c r="I12" s="134" t="s">
        <v>165</v>
      </c>
      <c r="J12" s="76">
        <v>13</v>
      </c>
      <c r="K12" s="77">
        <v>2</v>
      </c>
      <c r="L12" s="76">
        <v>20</v>
      </c>
      <c r="M12" s="71">
        <v>15.38</v>
      </c>
      <c r="N12" s="76">
        <v>18</v>
      </c>
      <c r="O12" s="77">
        <v>3</v>
      </c>
      <c r="P12" s="76">
        <v>28</v>
      </c>
      <c r="Q12" s="71">
        <v>16.670000000000002</v>
      </c>
    </row>
    <row r="13" spans="1:17" ht="13.5" x14ac:dyDescent="0.25">
      <c r="A13" s="33" t="s">
        <v>158</v>
      </c>
      <c r="B13" s="76">
        <v>3</v>
      </c>
      <c r="C13" s="134" t="s">
        <v>165</v>
      </c>
      <c r="D13" s="76">
        <v>7</v>
      </c>
      <c r="E13" s="134" t="s">
        <v>165</v>
      </c>
      <c r="F13" s="76">
        <v>13</v>
      </c>
      <c r="G13" s="134" t="s">
        <v>165</v>
      </c>
      <c r="H13" s="76">
        <v>31</v>
      </c>
      <c r="I13" s="134" t="s">
        <v>165</v>
      </c>
      <c r="J13" s="76">
        <v>19</v>
      </c>
      <c r="K13" s="77">
        <v>2</v>
      </c>
      <c r="L13" s="76">
        <v>35</v>
      </c>
      <c r="M13" s="71">
        <v>10.53</v>
      </c>
      <c r="N13" s="76">
        <v>35</v>
      </c>
      <c r="O13" s="77">
        <v>2</v>
      </c>
      <c r="P13" s="76">
        <v>73</v>
      </c>
      <c r="Q13" s="71">
        <v>5.71</v>
      </c>
    </row>
    <row r="14" spans="1:17" ht="13.5" x14ac:dyDescent="0.25">
      <c r="A14" s="33" t="s">
        <v>159</v>
      </c>
      <c r="B14" s="133" t="s">
        <v>165</v>
      </c>
      <c r="C14" s="134" t="s">
        <v>165</v>
      </c>
      <c r="D14" s="133" t="s">
        <v>165</v>
      </c>
      <c r="E14" s="134" t="s">
        <v>165</v>
      </c>
      <c r="F14" s="76">
        <v>4</v>
      </c>
      <c r="G14" s="134" t="s">
        <v>165</v>
      </c>
      <c r="H14" s="76">
        <v>7</v>
      </c>
      <c r="I14" s="134" t="s">
        <v>165</v>
      </c>
      <c r="J14" s="76">
        <v>5</v>
      </c>
      <c r="K14" s="134" t="s">
        <v>165</v>
      </c>
      <c r="L14" s="76">
        <v>6</v>
      </c>
      <c r="M14" s="134" t="s">
        <v>165</v>
      </c>
      <c r="N14" s="76">
        <v>9</v>
      </c>
      <c r="O14" s="134" t="s">
        <v>165</v>
      </c>
      <c r="P14" s="76">
        <v>13</v>
      </c>
      <c r="Q14" s="134" t="s">
        <v>165</v>
      </c>
    </row>
    <row r="15" spans="1:17" ht="13.5" x14ac:dyDescent="0.25">
      <c r="A15" s="33" t="s">
        <v>160</v>
      </c>
      <c r="B15" s="76">
        <v>2</v>
      </c>
      <c r="C15" s="134" t="s">
        <v>165</v>
      </c>
      <c r="D15" s="76">
        <v>3</v>
      </c>
      <c r="E15" s="134" t="s">
        <v>165</v>
      </c>
      <c r="F15" s="133">
        <v>4</v>
      </c>
      <c r="G15" s="134" t="s">
        <v>165</v>
      </c>
      <c r="H15" s="133">
        <v>10</v>
      </c>
      <c r="I15" s="134" t="s">
        <v>165</v>
      </c>
      <c r="J15" s="76">
        <v>6</v>
      </c>
      <c r="K15" s="134" t="s">
        <v>165</v>
      </c>
      <c r="L15" s="76">
        <v>8</v>
      </c>
      <c r="M15" s="134" t="s">
        <v>165</v>
      </c>
      <c r="N15" s="76">
        <v>12</v>
      </c>
      <c r="O15" s="134" t="s">
        <v>165</v>
      </c>
      <c r="P15" s="76">
        <v>21</v>
      </c>
      <c r="Q15" s="134" t="s">
        <v>165</v>
      </c>
    </row>
    <row r="16" spans="1:17" ht="13.5" x14ac:dyDescent="0.25">
      <c r="A16" s="33" t="s">
        <v>161</v>
      </c>
      <c r="B16" s="76">
        <v>1</v>
      </c>
      <c r="C16" s="134" t="s">
        <v>165</v>
      </c>
      <c r="D16" s="76">
        <v>7</v>
      </c>
      <c r="E16" s="134" t="s">
        <v>165</v>
      </c>
      <c r="F16" s="133">
        <v>4</v>
      </c>
      <c r="G16" s="134" t="s">
        <v>165</v>
      </c>
      <c r="H16" s="133">
        <v>5</v>
      </c>
      <c r="I16" s="134" t="s">
        <v>165</v>
      </c>
      <c r="J16" s="76">
        <v>4</v>
      </c>
      <c r="K16" s="66">
        <v>1</v>
      </c>
      <c r="L16" s="76">
        <v>3</v>
      </c>
      <c r="M16" s="48">
        <v>25</v>
      </c>
      <c r="N16" s="76">
        <v>9</v>
      </c>
      <c r="O16" s="66">
        <v>1</v>
      </c>
      <c r="P16" s="76">
        <v>15</v>
      </c>
      <c r="Q16" s="48">
        <v>11.11</v>
      </c>
    </row>
    <row r="17" spans="1:17" ht="13.5" x14ac:dyDescent="0.25">
      <c r="A17" s="40" t="s">
        <v>11</v>
      </c>
      <c r="B17" s="40">
        <v>27</v>
      </c>
      <c r="C17" s="40">
        <v>5</v>
      </c>
      <c r="D17" s="40">
        <v>45</v>
      </c>
      <c r="E17" s="65">
        <v>18.52</v>
      </c>
      <c r="F17" s="40">
        <v>55</v>
      </c>
      <c r="G17" s="40">
        <v>3</v>
      </c>
      <c r="H17" s="40">
        <v>112</v>
      </c>
      <c r="I17" s="65">
        <v>5.45</v>
      </c>
      <c r="J17" s="40">
        <v>101</v>
      </c>
      <c r="K17" s="40">
        <v>8</v>
      </c>
      <c r="L17" s="40">
        <v>148</v>
      </c>
      <c r="M17" s="65">
        <v>7.92</v>
      </c>
      <c r="N17" s="40">
        <v>183</v>
      </c>
      <c r="O17" s="40">
        <v>16</v>
      </c>
      <c r="P17" s="40">
        <v>305</v>
      </c>
      <c r="Q17" s="65">
        <v>8.74</v>
      </c>
    </row>
    <row r="18" spans="1:17" x14ac:dyDescent="0.2">
      <c r="A18" s="25" t="s">
        <v>192</v>
      </c>
    </row>
    <row r="19" spans="1:17" x14ac:dyDescent="0.2">
      <c r="A19" s="25" t="s">
        <v>177</v>
      </c>
    </row>
  </sheetData>
  <mergeCells count="6">
    <mergeCell ref="A6:A8"/>
    <mergeCell ref="B6:Q6"/>
    <mergeCell ref="B7:E7"/>
    <mergeCell ref="F7:I7"/>
    <mergeCell ref="J7:M7"/>
    <mergeCell ref="N7:Q7"/>
  </mergeCells>
  <pageMargins left="0.70866141732283472" right="0.70866141732283472" top="0.74803149606299213" bottom="0.74803149606299213" header="0.31496062992125984" footer="0.31496062992125984"/>
  <pageSetup paperSize="9" scale="8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4:M16"/>
  <sheetViews>
    <sheetView zoomScaleNormal="100" workbookViewId="0">
      <selection activeCell="S28" sqref="S28"/>
    </sheetView>
  </sheetViews>
  <sheetFormatPr defaultRowHeight="15" x14ac:dyDescent="0.25"/>
  <cols>
    <col min="2" max="2" width="16.7109375" customWidth="1"/>
    <col min="3" max="3" width="6.42578125" customWidth="1"/>
    <col min="4" max="4" width="4.7109375" customWidth="1"/>
    <col min="5" max="5" width="6.42578125" customWidth="1"/>
    <col min="6" max="6" width="4.7109375" customWidth="1"/>
    <col min="7" max="7" width="6.42578125" customWidth="1"/>
    <col min="8" max="8" width="4.28515625" customWidth="1"/>
    <col min="9" max="9" width="6.42578125" customWidth="1"/>
    <col min="10" max="10" width="4.7109375" customWidth="1"/>
    <col min="11" max="13" width="6" customWidth="1"/>
  </cols>
  <sheetData>
    <row r="4" spans="2:13" x14ac:dyDescent="0.25">
      <c r="B4" s="22" t="s">
        <v>208</v>
      </c>
    </row>
    <row r="5" spans="2:13" ht="15.75" thickBot="1" x14ac:dyDescent="0.3">
      <c r="B5" s="20" t="s">
        <v>311</v>
      </c>
    </row>
    <row r="6" spans="2:13" ht="15" customHeight="1" x14ac:dyDescent="0.25">
      <c r="B6" s="266" t="s">
        <v>46</v>
      </c>
      <c r="C6" s="269">
        <v>2016</v>
      </c>
      <c r="D6" s="269"/>
      <c r="E6" s="269"/>
      <c r="F6" s="269"/>
      <c r="G6" s="269"/>
      <c r="H6" s="269"/>
      <c r="I6" s="269"/>
      <c r="J6" s="269"/>
      <c r="K6" s="271" t="s">
        <v>309</v>
      </c>
      <c r="L6" s="271"/>
      <c r="M6" s="271"/>
    </row>
    <row r="7" spans="2:13" ht="15.75" customHeight="1" thickBot="1" x14ac:dyDescent="0.3">
      <c r="B7" s="267"/>
      <c r="C7" s="270"/>
      <c r="D7" s="270"/>
      <c r="E7" s="270"/>
      <c r="F7" s="270"/>
      <c r="G7" s="270"/>
      <c r="H7" s="270"/>
      <c r="I7" s="270"/>
      <c r="J7" s="270"/>
      <c r="K7" s="272" t="s">
        <v>310</v>
      </c>
      <c r="L7" s="272"/>
      <c r="M7" s="272"/>
    </row>
    <row r="8" spans="2:13" ht="27.75" thickBot="1" x14ac:dyDescent="0.3">
      <c r="B8" s="268"/>
      <c r="C8" s="183" t="s">
        <v>47</v>
      </c>
      <c r="D8" s="184" t="s">
        <v>71</v>
      </c>
      <c r="E8" s="183" t="s">
        <v>1</v>
      </c>
      <c r="F8" s="184" t="s">
        <v>71</v>
      </c>
      <c r="G8" s="183" t="s">
        <v>2</v>
      </c>
      <c r="H8" s="184" t="s">
        <v>71</v>
      </c>
      <c r="I8" s="183" t="s">
        <v>3</v>
      </c>
      <c r="J8" s="184" t="s">
        <v>71</v>
      </c>
      <c r="K8" s="183" t="s">
        <v>1</v>
      </c>
      <c r="L8" s="183" t="s">
        <v>2</v>
      </c>
      <c r="M8" s="183" t="s">
        <v>3</v>
      </c>
    </row>
    <row r="9" spans="2:13" ht="15.75" thickBot="1" x14ac:dyDescent="0.3">
      <c r="B9" s="185" t="s">
        <v>48</v>
      </c>
      <c r="C9" s="186">
        <v>6</v>
      </c>
      <c r="D9" s="187">
        <f>C9/C$16*100</f>
        <v>1.5915119363395225</v>
      </c>
      <c r="E9" s="188">
        <v>1382</v>
      </c>
      <c r="F9" s="189">
        <f>E9/E$16*100</f>
        <v>39.395667046750283</v>
      </c>
      <c r="G9" s="190">
        <v>17</v>
      </c>
      <c r="H9" s="187">
        <f>G9/G$16*100</f>
        <v>16.037735849056602</v>
      </c>
      <c r="I9" s="188">
        <v>1953</v>
      </c>
      <c r="J9" s="189">
        <f>I9/I$16*100</f>
        <v>37.615562403698</v>
      </c>
      <c r="K9" s="187">
        <v>-7.6203208556149775</v>
      </c>
      <c r="L9" s="191">
        <v>-10.526315789473685</v>
      </c>
      <c r="M9" s="187">
        <v>-6.9556931872320149</v>
      </c>
    </row>
    <row r="10" spans="2:13" ht="15.75" thickBot="1" x14ac:dyDescent="0.3">
      <c r="B10" s="185" t="s">
        <v>49</v>
      </c>
      <c r="C10" s="186">
        <v>53</v>
      </c>
      <c r="D10" s="187">
        <f t="shared" ref="D10:D16" si="0">C10/C$16*100</f>
        <v>14.058355437665782</v>
      </c>
      <c r="E10" s="188">
        <v>705</v>
      </c>
      <c r="F10" s="189">
        <f t="shared" ref="F10:F16" si="1">E10/E$16*100</f>
        <v>20.096921322690992</v>
      </c>
      <c r="G10" s="190">
        <v>19</v>
      </c>
      <c r="H10" s="192">
        <f t="shared" ref="H10:H16" si="2">G10/G$16*100</f>
        <v>17.924528301886792</v>
      </c>
      <c r="I10" s="188">
        <v>1089</v>
      </c>
      <c r="J10" s="189">
        <f t="shared" ref="J10:J15" si="3">I10/I$16*100</f>
        <v>20.974576271186439</v>
      </c>
      <c r="K10" s="187">
        <v>3.0701754385964932</v>
      </c>
      <c r="L10" s="191">
        <v>-20.833333333333343</v>
      </c>
      <c r="M10" s="187">
        <v>1.775700934579433</v>
      </c>
    </row>
    <row r="11" spans="2:13" ht="15.75" thickBot="1" x14ac:dyDescent="0.3">
      <c r="B11" s="193" t="s">
        <v>50</v>
      </c>
      <c r="C11" s="194">
        <v>59</v>
      </c>
      <c r="D11" s="195">
        <f t="shared" si="0"/>
        <v>15.649867374005305</v>
      </c>
      <c r="E11" s="196">
        <v>2087</v>
      </c>
      <c r="F11" s="197">
        <f t="shared" si="1"/>
        <v>59.492588369441279</v>
      </c>
      <c r="G11" s="198">
        <v>36</v>
      </c>
      <c r="H11" s="195">
        <f t="shared" si="2"/>
        <v>33.962264150943398</v>
      </c>
      <c r="I11" s="196">
        <v>3042</v>
      </c>
      <c r="J11" s="197">
        <f t="shared" si="3"/>
        <v>58.590138674884443</v>
      </c>
      <c r="K11" s="195">
        <v>-4.2660550458715676</v>
      </c>
      <c r="L11" s="199">
        <v>-16.279069767441854</v>
      </c>
      <c r="M11" s="195">
        <v>-4.0075733669927445</v>
      </c>
    </row>
    <row r="12" spans="2:13" ht="15.75" thickBot="1" x14ac:dyDescent="0.3">
      <c r="B12" s="185" t="s">
        <v>51</v>
      </c>
      <c r="C12" s="186">
        <v>93</v>
      </c>
      <c r="D12" s="187">
        <f t="shared" si="0"/>
        <v>24.668435013262599</v>
      </c>
      <c r="E12" s="200">
        <v>361</v>
      </c>
      <c r="F12" s="189">
        <f t="shared" si="1"/>
        <v>10.290763968072977</v>
      </c>
      <c r="G12" s="190">
        <v>27</v>
      </c>
      <c r="H12" s="187">
        <f t="shared" si="2"/>
        <v>25.471698113207548</v>
      </c>
      <c r="I12" s="188">
        <v>557</v>
      </c>
      <c r="J12" s="189">
        <f t="shared" si="3"/>
        <v>10.728043143297381</v>
      </c>
      <c r="K12" s="187">
        <v>8.4084084084084196</v>
      </c>
      <c r="L12" s="191">
        <v>17.391304347826093</v>
      </c>
      <c r="M12" s="187">
        <v>1.2727272727272663</v>
      </c>
    </row>
    <row r="13" spans="2:13" ht="15.75" thickBot="1" x14ac:dyDescent="0.3">
      <c r="B13" s="185" t="s">
        <v>52</v>
      </c>
      <c r="C13" s="186">
        <v>159</v>
      </c>
      <c r="D13" s="187">
        <f t="shared" si="0"/>
        <v>42.175066312997352</v>
      </c>
      <c r="E13" s="200">
        <v>519</v>
      </c>
      <c r="F13" s="189">
        <f t="shared" si="1"/>
        <v>14.794754846066136</v>
      </c>
      <c r="G13" s="190">
        <v>28</v>
      </c>
      <c r="H13" s="187">
        <f t="shared" si="2"/>
        <v>26.415094339622641</v>
      </c>
      <c r="I13" s="200">
        <v>778</v>
      </c>
      <c r="J13" s="189">
        <f t="shared" si="3"/>
        <v>14.984591679506934</v>
      </c>
      <c r="K13" s="187">
        <v>4.6370967741935516</v>
      </c>
      <c r="L13" s="191">
        <v>3.7037037037036953</v>
      </c>
      <c r="M13" s="187">
        <v>5.2774018944519554</v>
      </c>
    </row>
    <row r="14" spans="2:13" ht="15.75" thickBot="1" x14ac:dyDescent="0.3">
      <c r="B14" s="185" t="s">
        <v>53</v>
      </c>
      <c r="C14" s="186">
        <v>66</v>
      </c>
      <c r="D14" s="187">
        <f t="shared" si="0"/>
        <v>17.50663129973475</v>
      </c>
      <c r="E14" s="183">
        <v>541</v>
      </c>
      <c r="F14" s="189">
        <f t="shared" si="1"/>
        <v>15.421892816419614</v>
      </c>
      <c r="G14" s="201">
        <v>15</v>
      </c>
      <c r="H14" s="187">
        <f t="shared" si="2"/>
        <v>14.150943396226415</v>
      </c>
      <c r="I14" s="183">
        <v>815</v>
      </c>
      <c r="J14" s="202">
        <f t="shared" si="3"/>
        <v>15.697226502311249</v>
      </c>
      <c r="K14" s="187">
        <v>2.4621212121212182</v>
      </c>
      <c r="L14" s="191">
        <v>-11.764705882352942</v>
      </c>
      <c r="M14" s="187">
        <v>0.9913258983891069</v>
      </c>
    </row>
    <row r="15" spans="2:13" ht="15.75" thickBot="1" x14ac:dyDescent="0.3">
      <c r="B15" s="203" t="s">
        <v>54</v>
      </c>
      <c r="C15" s="194">
        <v>318</v>
      </c>
      <c r="D15" s="195">
        <f t="shared" si="0"/>
        <v>84.350132625994704</v>
      </c>
      <c r="E15" s="204">
        <v>1421</v>
      </c>
      <c r="F15" s="197">
        <f t="shared" si="1"/>
        <v>40.507411630558721</v>
      </c>
      <c r="G15" s="205">
        <v>70</v>
      </c>
      <c r="H15" s="195">
        <f t="shared" si="2"/>
        <v>66.037735849056602</v>
      </c>
      <c r="I15" s="204">
        <v>2150</v>
      </c>
      <c r="J15" s="206">
        <f t="shared" si="3"/>
        <v>41.409861325115557</v>
      </c>
      <c r="K15" s="195">
        <v>4.716285924834196</v>
      </c>
      <c r="L15" s="207">
        <v>4.4776119402985017</v>
      </c>
      <c r="M15" s="195">
        <v>2.57633587786259</v>
      </c>
    </row>
    <row r="16" spans="2:13" ht="15.75" thickBot="1" x14ac:dyDescent="0.3">
      <c r="B16" s="208" t="s">
        <v>162</v>
      </c>
      <c r="C16" s="209">
        <v>377</v>
      </c>
      <c r="D16" s="210">
        <f t="shared" si="0"/>
        <v>100</v>
      </c>
      <c r="E16" s="211">
        <v>3508</v>
      </c>
      <c r="F16" s="212">
        <f t="shared" si="1"/>
        <v>100</v>
      </c>
      <c r="G16" s="42">
        <v>106</v>
      </c>
      <c r="H16" s="212">
        <f t="shared" si="2"/>
        <v>100</v>
      </c>
      <c r="I16" s="211">
        <v>5192</v>
      </c>
      <c r="J16" s="212">
        <v>100</v>
      </c>
      <c r="K16" s="210">
        <v>-0.81990387333898695</v>
      </c>
      <c r="L16" s="210">
        <v>-3.6363636363636402</v>
      </c>
      <c r="M16" s="210">
        <v>-1.3865147198480514</v>
      </c>
    </row>
  </sheetData>
  <mergeCells count="4">
    <mergeCell ref="B6:B8"/>
    <mergeCell ref="C6:J7"/>
    <mergeCell ref="K6:M6"/>
    <mergeCell ref="K7:M7"/>
  </mergeCells>
  <pageMargins left="0.39" right="0.51"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I17"/>
  <sheetViews>
    <sheetView workbookViewId="0">
      <selection activeCell="G24" sqref="G24"/>
    </sheetView>
  </sheetViews>
  <sheetFormatPr defaultRowHeight="15" x14ac:dyDescent="0.25"/>
  <cols>
    <col min="1" max="1" width="4.85546875" customWidth="1"/>
    <col min="2" max="2" width="13.85546875" customWidth="1"/>
  </cols>
  <sheetData>
    <row r="3" spans="2:9" x14ac:dyDescent="0.25">
      <c r="B3" s="17" t="s">
        <v>193</v>
      </c>
    </row>
    <row r="4" spans="2:9" x14ac:dyDescent="0.25">
      <c r="B4" s="20" t="s">
        <v>275</v>
      </c>
    </row>
    <row r="5" spans="2:9" x14ac:dyDescent="0.25">
      <c r="B5" s="273" t="s">
        <v>46</v>
      </c>
      <c r="C5" s="220">
        <v>2016</v>
      </c>
      <c r="D5" s="220"/>
      <c r="E5" s="221">
        <v>2015</v>
      </c>
      <c r="F5" s="221"/>
    </row>
    <row r="6" spans="2:9" x14ac:dyDescent="0.25">
      <c r="B6" s="267"/>
      <c r="C6" s="220"/>
      <c r="D6" s="220"/>
      <c r="E6" s="221"/>
      <c r="F6" s="221"/>
    </row>
    <row r="7" spans="2:9" ht="27" x14ac:dyDescent="0.25">
      <c r="B7" s="274"/>
      <c r="C7" s="152" t="s">
        <v>5</v>
      </c>
      <c r="D7" s="152" t="s">
        <v>6</v>
      </c>
      <c r="E7" s="152" t="s">
        <v>5</v>
      </c>
      <c r="F7" s="152" t="s">
        <v>6</v>
      </c>
    </row>
    <row r="8" spans="2:9" x14ac:dyDescent="0.25">
      <c r="B8" s="79" t="s">
        <v>48</v>
      </c>
      <c r="C8" s="38">
        <v>1.2301013024602026</v>
      </c>
      <c r="D8" s="39">
        <v>0.86294416243654826</v>
      </c>
      <c r="E8" s="44">
        <v>1.2700534759358288</v>
      </c>
      <c r="F8" s="45">
        <v>0.89707271010387146</v>
      </c>
    </row>
    <row r="9" spans="2:9" x14ac:dyDescent="0.25">
      <c r="B9" s="79" t="s">
        <v>49</v>
      </c>
      <c r="C9" s="38">
        <v>2.6950354609929077</v>
      </c>
      <c r="D9" s="39">
        <v>1.7148014440433215</v>
      </c>
      <c r="E9" s="44">
        <v>3.5087719298245612</v>
      </c>
      <c r="F9" s="45">
        <v>2.1937842778793417</v>
      </c>
    </row>
    <row r="10" spans="2:9" x14ac:dyDescent="0.25">
      <c r="B10" s="80" t="s">
        <v>50</v>
      </c>
      <c r="C10" s="38">
        <v>1.7249640632486822</v>
      </c>
      <c r="D10" s="39">
        <v>1.1695906432748537</v>
      </c>
      <c r="E10" s="44">
        <v>1.9724770642201837</v>
      </c>
      <c r="F10" s="45">
        <v>1.3387297633872977</v>
      </c>
    </row>
    <row r="11" spans="2:9" x14ac:dyDescent="0.25">
      <c r="B11" s="79" t="s">
        <v>51</v>
      </c>
      <c r="C11" s="38">
        <v>7.4792243767313016</v>
      </c>
      <c r="D11" s="39">
        <v>4.6232876712328768</v>
      </c>
      <c r="E11" s="44">
        <v>6.9069069069069062</v>
      </c>
      <c r="F11" s="45">
        <v>4.0139616055846421</v>
      </c>
    </row>
    <row r="12" spans="2:9" x14ac:dyDescent="0.25">
      <c r="B12" s="79" t="s">
        <v>52</v>
      </c>
      <c r="C12" s="38">
        <v>5.3949903660886322</v>
      </c>
      <c r="D12" s="39">
        <v>3.4739454094292808</v>
      </c>
      <c r="E12" s="44">
        <v>5.443548387096774</v>
      </c>
      <c r="F12" s="45">
        <v>3.524804177545692</v>
      </c>
    </row>
    <row r="13" spans="2:9" x14ac:dyDescent="0.25">
      <c r="B13" s="79" t="s">
        <v>53</v>
      </c>
      <c r="C13" s="38">
        <v>2.7726432532347505</v>
      </c>
      <c r="D13" s="39">
        <v>1.8072289156626504</v>
      </c>
      <c r="E13" s="44">
        <v>3.2196969696969697</v>
      </c>
      <c r="F13" s="45">
        <v>2.063106796116505</v>
      </c>
    </row>
    <row r="14" spans="2:9" x14ac:dyDescent="0.25">
      <c r="B14" s="81" t="s">
        <v>54</v>
      </c>
      <c r="C14" s="38">
        <v>4.9261083743842367</v>
      </c>
      <c r="D14" s="39">
        <v>3.1531531531531529</v>
      </c>
      <c r="E14" s="44">
        <v>4.937361827560796</v>
      </c>
      <c r="F14" s="45">
        <v>3.0975496994914473</v>
      </c>
    </row>
    <row r="15" spans="2:9" x14ac:dyDescent="0.25">
      <c r="B15" s="40" t="s">
        <v>162</v>
      </c>
      <c r="C15" s="43">
        <v>3.0216647662485747</v>
      </c>
      <c r="D15" s="43">
        <v>2.0007550018875047</v>
      </c>
      <c r="E15" s="43">
        <v>3.1099802092168503</v>
      </c>
      <c r="F15" s="43">
        <v>2.0465116279069764</v>
      </c>
    </row>
    <row r="16" spans="2:9" ht="21" customHeight="1" x14ac:dyDescent="0.3">
      <c r="B16" s="223" t="s">
        <v>194</v>
      </c>
      <c r="C16" s="275"/>
      <c r="D16" s="275"/>
      <c r="E16" s="275"/>
      <c r="F16" s="275"/>
      <c r="G16" s="275"/>
      <c r="H16" s="275"/>
      <c r="I16" s="275"/>
    </row>
    <row r="17" spans="2:9" ht="25.5" customHeight="1" x14ac:dyDescent="0.3">
      <c r="B17" s="223" t="s">
        <v>213</v>
      </c>
      <c r="C17" s="275"/>
      <c r="D17" s="275"/>
      <c r="E17" s="275"/>
      <c r="F17" s="275"/>
      <c r="G17" s="275"/>
      <c r="H17" s="275"/>
      <c r="I17" s="275"/>
    </row>
  </sheetData>
  <mergeCells count="5">
    <mergeCell ref="B5:B7"/>
    <mergeCell ref="C5:D6"/>
    <mergeCell ref="E5:F6"/>
    <mergeCell ref="B16:I16"/>
    <mergeCell ref="B17:I17"/>
  </mergeCells>
  <pageMargins left="0.45"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I44"/>
  <sheetViews>
    <sheetView topLeftCell="A25" workbookViewId="0">
      <selection activeCell="V51" sqref="V51"/>
    </sheetView>
  </sheetViews>
  <sheetFormatPr defaultRowHeight="15" x14ac:dyDescent="0.25"/>
  <cols>
    <col min="1" max="1" width="3.5703125" customWidth="1"/>
    <col min="2" max="2" width="34.5703125" customWidth="1"/>
    <col min="9" max="9" width="8.42578125" customWidth="1"/>
  </cols>
  <sheetData>
    <row r="3" spans="2:9" x14ac:dyDescent="0.25">
      <c r="B3" s="17" t="s">
        <v>209</v>
      </c>
    </row>
    <row r="4" spans="2:9" x14ac:dyDescent="0.25">
      <c r="B4" s="20" t="s">
        <v>233</v>
      </c>
      <c r="C4" s="5"/>
      <c r="D4" s="5"/>
      <c r="E4" s="5"/>
      <c r="F4" s="5"/>
      <c r="G4" s="5"/>
      <c r="H4" s="5"/>
      <c r="I4" s="4"/>
    </row>
    <row r="5" spans="2:9" x14ac:dyDescent="0.25">
      <c r="B5" s="273" t="s">
        <v>55</v>
      </c>
      <c r="C5" s="278" t="s">
        <v>22</v>
      </c>
      <c r="D5" s="278"/>
      <c r="E5" s="278"/>
      <c r="F5" s="279" t="s">
        <v>23</v>
      </c>
      <c r="G5" s="279"/>
      <c r="H5" s="279"/>
      <c r="I5" s="280" t="s">
        <v>12</v>
      </c>
    </row>
    <row r="6" spans="2:9" x14ac:dyDescent="0.25">
      <c r="B6" s="274"/>
      <c r="C6" s="115" t="s">
        <v>1</v>
      </c>
      <c r="D6" s="115" t="s">
        <v>2</v>
      </c>
      <c r="E6" s="115" t="s">
        <v>3</v>
      </c>
      <c r="F6" s="130" t="s">
        <v>1</v>
      </c>
      <c r="G6" s="130" t="s">
        <v>2</v>
      </c>
      <c r="H6" s="130" t="s">
        <v>3</v>
      </c>
      <c r="I6" s="280"/>
    </row>
    <row r="7" spans="2:9" x14ac:dyDescent="0.25">
      <c r="B7" s="47" t="s">
        <v>56</v>
      </c>
      <c r="C7" s="34">
        <v>202</v>
      </c>
      <c r="D7" s="36">
        <v>19</v>
      </c>
      <c r="E7" s="34">
        <v>371</v>
      </c>
      <c r="F7" s="39">
        <v>5.71</v>
      </c>
      <c r="G7" s="38">
        <v>17.27</v>
      </c>
      <c r="H7" s="39">
        <v>7.05</v>
      </c>
      <c r="I7" s="38">
        <f>D7/C7*100</f>
        <v>9.4059405940594054</v>
      </c>
    </row>
    <row r="8" spans="2:9" x14ac:dyDescent="0.25">
      <c r="B8" s="47" t="s">
        <v>57</v>
      </c>
      <c r="C8" s="34">
        <v>1175</v>
      </c>
      <c r="D8" s="36">
        <v>17</v>
      </c>
      <c r="E8" s="34">
        <v>1870</v>
      </c>
      <c r="F8" s="39">
        <v>33.22</v>
      </c>
      <c r="G8" s="38">
        <v>15.45</v>
      </c>
      <c r="H8" s="39">
        <v>35.520000000000003</v>
      </c>
      <c r="I8" s="38">
        <f t="shared" ref="I8:I20" si="0">D8/C8*100</f>
        <v>1.446808510638298</v>
      </c>
    </row>
    <row r="9" spans="2:9" x14ac:dyDescent="0.25">
      <c r="B9" s="47" t="s">
        <v>58</v>
      </c>
      <c r="C9" s="34">
        <v>287</v>
      </c>
      <c r="D9" s="36">
        <v>7</v>
      </c>
      <c r="E9" s="34">
        <v>428</v>
      </c>
      <c r="F9" s="39">
        <v>8.11</v>
      </c>
      <c r="G9" s="38">
        <v>6.36</v>
      </c>
      <c r="H9" s="39">
        <v>8.1300000000000008</v>
      </c>
      <c r="I9" s="38">
        <f t="shared" si="0"/>
        <v>2.4390243902439024</v>
      </c>
    </row>
    <row r="10" spans="2:9" x14ac:dyDescent="0.25">
      <c r="B10" s="47" t="s">
        <v>59</v>
      </c>
      <c r="C10" s="34">
        <v>652</v>
      </c>
      <c r="D10" s="36">
        <v>12</v>
      </c>
      <c r="E10" s="34">
        <v>1131</v>
      </c>
      <c r="F10" s="39">
        <v>18.43</v>
      </c>
      <c r="G10" s="38">
        <v>10.91</v>
      </c>
      <c r="H10" s="39">
        <v>21.48</v>
      </c>
      <c r="I10" s="38">
        <f t="shared" si="0"/>
        <v>1.8404907975460123</v>
      </c>
    </row>
    <row r="11" spans="2:9" x14ac:dyDescent="0.25">
      <c r="B11" s="47" t="s">
        <v>60</v>
      </c>
      <c r="C11" s="34">
        <v>103</v>
      </c>
      <c r="D11" s="36">
        <v>3</v>
      </c>
      <c r="E11" s="34">
        <v>135</v>
      </c>
      <c r="F11" s="39">
        <v>2.91</v>
      </c>
      <c r="G11" s="38">
        <v>2.73</v>
      </c>
      <c r="H11" s="39">
        <v>2.56</v>
      </c>
      <c r="I11" s="38">
        <f t="shared" si="0"/>
        <v>2.912621359223301</v>
      </c>
    </row>
    <row r="12" spans="2:9" x14ac:dyDescent="0.25">
      <c r="B12" s="82" t="s">
        <v>61</v>
      </c>
      <c r="C12" s="83">
        <v>2419</v>
      </c>
      <c r="D12" s="84">
        <v>58</v>
      </c>
      <c r="E12" s="83">
        <v>3935</v>
      </c>
      <c r="F12" s="85">
        <v>68.39</v>
      </c>
      <c r="G12" s="86">
        <v>52.73</v>
      </c>
      <c r="H12" s="85">
        <v>74.739999999999995</v>
      </c>
      <c r="I12" s="38">
        <f t="shared" si="0"/>
        <v>2.3976849937990905</v>
      </c>
    </row>
    <row r="13" spans="2:9" x14ac:dyDescent="0.25">
      <c r="B13" s="47" t="s">
        <v>62</v>
      </c>
      <c r="C13" s="34">
        <v>438</v>
      </c>
      <c r="D13" s="36">
        <v>16</v>
      </c>
      <c r="E13" s="34">
        <v>474</v>
      </c>
      <c r="F13" s="39">
        <v>12.38</v>
      </c>
      <c r="G13" s="38">
        <v>14.55</v>
      </c>
      <c r="H13" s="39">
        <v>9</v>
      </c>
      <c r="I13" s="38">
        <f t="shared" si="0"/>
        <v>3.6529680365296802</v>
      </c>
    </row>
    <row r="14" spans="2:9" x14ac:dyDescent="0.25">
      <c r="B14" s="47" t="s">
        <v>63</v>
      </c>
      <c r="C14" s="34">
        <v>32</v>
      </c>
      <c r="D14" s="36">
        <v>1</v>
      </c>
      <c r="E14" s="34">
        <v>42</v>
      </c>
      <c r="F14" s="39">
        <v>0.9</v>
      </c>
      <c r="G14" s="38">
        <v>0.91</v>
      </c>
      <c r="H14" s="39">
        <v>0.8</v>
      </c>
      <c r="I14" s="38">
        <f t="shared" si="0"/>
        <v>3.125</v>
      </c>
    </row>
    <row r="15" spans="2:9" x14ac:dyDescent="0.25">
      <c r="B15" s="47" t="s">
        <v>64</v>
      </c>
      <c r="C15" s="34">
        <v>168</v>
      </c>
      <c r="D15" s="36">
        <v>6</v>
      </c>
      <c r="E15" s="34">
        <v>208</v>
      </c>
      <c r="F15" s="39">
        <v>4.75</v>
      </c>
      <c r="G15" s="38">
        <v>5.45</v>
      </c>
      <c r="H15" s="39">
        <v>3.95</v>
      </c>
      <c r="I15" s="38">
        <f t="shared" si="0"/>
        <v>3.5714285714285712</v>
      </c>
    </row>
    <row r="16" spans="2:9" x14ac:dyDescent="0.25">
      <c r="B16" s="47" t="s">
        <v>234</v>
      </c>
      <c r="C16" s="34">
        <v>1</v>
      </c>
      <c r="D16" s="36" t="s">
        <v>165</v>
      </c>
      <c r="E16" s="34">
        <v>1</v>
      </c>
      <c r="F16" s="39" t="s">
        <v>165</v>
      </c>
      <c r="G16" s="38" t="s">
        <v>165</v>
      </c>
      <c r="H16" s="39" t="s">
        <v>165</v>
      </c>
      <c r="I16" s="38" t="s">
        <v>165</v>
      </c>
    </row>
    <row r="17" spans="2:9" x14ac:dyDescent="0.25">
      <c r="B17" s="47" t="s">
        <v>65</v>
      </c>
      <c r="C17" s="34">
        <v>445</v>
      </c>
      <c r="D17" s="36">
        <v>26</v>
      </c>
      <c r="E17" s="34">
        <v>572</v>
      </c>
      <c r="F17" s="39">
        <v>12.58</v>
      </c>
      <c r="G17" s="38">
        <v>23.64</v>
      </c>
      <c r="H17" s="39">
        <v>10.86</v>
      </c>
      <c r="I17" s="38">
        <f t="shared" si="0"/>
        <v>5.8426966292134832</v>
      </c>
    </row>
    <row r="18" spans="2:9" x14ac:dyDescent="0.25">
      <c r="B18" s="47" t="s">
        <v>66</v>
      </c>
      <c r="C18" s="34">
        <v>7</v>
      </c>
      <c r="D18" s="48" t="s">
        <v>165</v>
      </c>
      <c r="E18" s="34">
        <v>8</v>
      </c>
      <c r="F18" s="39">
        <v>0.2</v>
      </c>
      <c r="G18" s="49" t="s">
        <v>165</v>
      </c>
      <c r="H18" s="48">
        <v>0.15</v>
      </c>
      <c r="I18" s="38" t="s">
        <v>165</v>
      </c>
    </row>
    <row r="19" spans="2:9" x14ac:dyDescent="0.25">
      <c r="B19" s="47" t="s">
        <v>67</v>
      </c>
      <c r="C19" s="34">
        <v>27</v>
      </c>
      <c r="D19" s="36">
        <v>3</v>
      </c>
      <c r="E19" s="34">
        <v>25</v>
      </c>
      <c r="F19" s="39">
        <v>0.76</v>
      </c>
      <c r="G19" s="38">
        <v>2.73</v>
      </c>
      <c r="H19" s="39">
        <v>0.47</v>
      </c>
      <c r="I19" s="38">
        <f t="shared" si="0"/>
        <v>11.111111111111111</v>
      </c>
    </row>
    <row r="20" spans="2:9" x14ac:dyDescent="0.25">
      <c r="B20" s="82" t="s">
        <v>68</v>
      </c>
      <c r="C20" s="83">
        <v>1118</v>
      </c>
      <c r="D20" s="84">
        <v>52</v>
      </c>
      <c r="E20" s="83">
        <v>1330</v>
      </c>
      <c r="F20" s="85">
        <v>31.61</v>
      </c>
      <c r="G20" s="86">
        <v>47.27</v>
      </c>
      <c r="H20" s="85">
        <v>25.26</v>
      </c>
      <c r="I20" s="38">
        <f t="shared" si="0"/>
        <v>4.6511627906976747</v>
      </c>
    </row>
    <row r="21" spans="2:9" ht="16.5" customHeight="1" x14ac:dyDescent="0.25">
      <c r="B21" s="40" t="s">
        <v>69</v>
      </c>
      <c r="C21" s="41">
        <v>3537</v>
      </c>
      <c r="D21" s="64">
        <v>110</v>
      </c>
      <c r="E21" s="41">
        <v>5265</v>
      </c>
      <c r="F21" s="43">
        <v>100</v>
      </c>
      <c r="G21" s="43">
        <v>100</v>
      </c>
      <c r="H21" s="43">
        <v>100</v>
      </c>
      <c r="I21" s="43">
        <f>D21/C21*100</f>
        <v>3.1099802092168503</v>
      </c>
    </row>
    <row r="22" spans="2:9" ht="21" x14ac:dyDescent="0.25">
      <c r="B22" s="135" t="s">
        <v>195</v>
      </c>
      <c r="C22" s="135"/>
      <c r="D22" s="135"/>
      <c r="E22" s="135"/>
      <c r="F22" s="135"/>
      <c r="G22" s="135"/>
      <c r="H22" s="135"/>
      <c r="I22" s="135"/>
    </row>
    <row r="26" spans="2:9" x14ac:dyDescent="0.25">
      <c r="B26" s="17" t="s">
        <v>209</v>
      </c>
    </row>
    <row r="27" spans="2:9" x14ac:dyDescent="0.25">
      <c r="B27" s="20" t="s">
        <v>276</v>
      </c>
      <c r="C27" s="5"/>
      <c r="D27" s="5"/>
      <c r="E27" s="5"/>
      <c r="F27" s="5"/>
      <c r="G27" s="5"/>
      <c r="H27" s="5"/>
      <c r="I27" s="4"/>
    </row>
    <row r="28" spans="2:9" x14ac:dyDescent="0.25">
      <c r="B28" s="273" t="s">
        <v>55</v>
      </c>
      <c r="C28" s="278" t="s">
        <v>22</v>
      </c>
      <c r="D28" s="278"/>
      <c r="E28" s="278"/>
      <c r="F28" s="279" t="s">
        <v>23</v>
      </c>
      <c r="G28" s="279"/>
      <c r="H28" s="279"/>
      <c r="I28" s="280" t="s">
        <v>12</v>
      </c>
    </row>
    <row r="29" spans="2:9" x14ac:dyDescent="0.25">
      <c r="B29" s="274"/>
      <c r="C29" s="115" t="s">
        <v>1</v>
      </c>
      <c r="D29" s="115" t="s">
        <v>2</v>
      </c>
      <c r="E29" s="115" t="s">
        <v>3</v>
      </c>
      <c r="F29" s="152" t="s">
        <v>1</v>
      </c>
      <c r="G29" s="152" t="s">
        <v>2</v>
      </c>
      <c r="H29" s="152" t="s">
        <v>3</v>
      </c>
      <c r="I29" s="280"/>
    </row>
    <row r="30" spans="2:9" x14ac:dyDescent="0.25">
      <c r="B30" s="47" t="s">
        <v>56</v>
      </c>
      <c r="C30" s="34">
        <v>215</v>
      </c>
      <c r="D30" s="36">
        <v>15</v>
      </c>
      <c r="E30" s="34">
        <v>409</v>
      </c>
      <c r="F30" s="39">
        <v>6.13</v>
      </c>
      <c r="G30" s="38">
        <v>14.15</v>
      </c>
      <c r="H30" s="39">
        <v>7.88</v>
      </c>
      <c r="I30" s="38">
        <f>D30/C30*100</f>
        <v>6.9767441860465116</v>
      </c>
    </row>
    <row r="31" spans="2:9" x14ac:dyDescent="0.25">
      <c r="B31" s="47" t="s">
        <v>57</v>
      </c>
      <c r="C31" s="34">
        <v>1060</v>
      </c>
      <c r="D31" s="36">
        <v>19</v>
      </c>
      <c r="E31" s="34">
        <v>1703</v>
      </c>
      <c r="F31" s="39">
        <v>30.22</v>
      </c>
      <c r="G31" s="38">
        <v>17.920000000000002</v>
      </c>
      <c r="H31" s="39">
        <v>32.799999999999997</v>
      </c>
      <c r="I31" s="38">
        <f t="shared" ref="I31:I43" si="1">D31/C31*100</f>
        <v>1.7924528301886793</v>
      </c>
    </row>
    <row r="32" spans="2:9" x14ac:dyDescent="0.25">
      <c r="B32" s="47" t="s">
        <v>58</v>
      </c>
      <c r="C32" s="34">
        <v>357</v>
      </c>
      <c r="D32" s="36">
        <v>4</v>
      </c>
      <c r="E32" s="34">
        <v>525</v>
      </c>
      <c r="F32" s="39">
        <v>10.18</v>
      </c>
      <c r="G32" s="38">
        <v>3.77</v>
      </c>
      <c r="H32" s="39">
        <v>10.11</v>
      </c>
      <c r="I32" s="38">
        <f t="shared" si="1"/>
        <v>1.1204481792717087</v>
      </c>
    </row>
    <row r="33" spans="2:9" x14ac:dyDescent="0.25">
      <c r="B33" s="47" t="s">
        <v>59</v>
      </c>
      <c r="C33" s="34">
        <v>596</v>
      </c>
      <c r="D33" s="36">
        <v>8</v>
      </c>
      <c r="E33" s="34">
        <v>1037</v>
      </c>
      <c r="F33" s="39">
        <v>16.989999999999998</v>
      </c>
      <c r="G33" s="38">
        <v>7.55</v>
      </c>
      <c r="H33" s="39">
        <v>19.97</v>
      </c>
      <c r="I33" s="38">
        <f t="shared" si="1"/>
        <v>1.3422818791946309</v>
      </c>
    </row>
    <row r="34" spans="2:9" x14ac:dyDescent="0.25">
      <c r="B34" s="47" t="s">
        <v>60</v>
      </c>
      <c r="C34" s="34">
        <v>111</v>
      </c>
      <c r="D34" s="36">
        <v>1</v>
      </c>
      <c r="E34" s="34">
        <v>156</v>
      </c>
      <c r="F34" s="39">
        <v>3.16</v>
      </c>
      <c r="G34" s="38">
        <v>0.94</v>
      </c>
      <c r="H34" s="39">
        <v>3</v>
      </c>
      <c r="I34" s="38">
        <f t="shared" si="1"/>
        <v>0.90090090090090091</v>
      </c>
    </row>
    <row r="35" spans="2:9" x14ac:dyDescent="0.25">
      <c r="B35" s="82" t="s">
        <v>61</v>
      </c>
      <c r="C35" s="83">
        <v>2339</v>
      </c>
      <c r="D35" s="84">
        <v>47</v>
      </c>
      <c r="E35" s="83">
        <v>3830</v>
      </c>
      <c r="F35" s="85">
        <v>66.680000000000007</v>
      </c>
      <c r="G35" s="86">
        <v>44.34</v>
      </c>
      <c r="H35" s="85">
        <v>73.77</v>
      </c>
      <c r="I35" s="38">
        <f t="shared" si="1"/>
        <v>2.0094057289439933</v>
      </c>
    </row>
    <row r="36" spans="2:9" x14ac:dyDescent="0.25">
      <c r="B36" s="47" t="s">
        <v>62</v>
      </c>
      <c r="C36" s="34">
        <v>486</v>
      </c>
      <c r="D36" s="36">
        <v>12</v>
      </c>
      <c r="E36" s="34">
        <v>532</v>
      </c>
      <c r="F36" s="39">
        <v>13.85</v>
      </c>
      <c r="G36" s="38">
        <v>11.32</v>
      </c>
      <c r="H36" s="39">
        <v>10.25</v>
      </c>
      <c r="I36" s="38">
        <f t="shared" si="1"/>
        <v>2.4691358024691357</v>
      </c>
    </row>
    <row r="37" spans="2:9" x14ac:dyDescent="0.25">
      <c r="B37" s="47" t="s">
        <v>63</v>
      </c>
      <c r="C37" s="34">
        <v>29</v>
      </c>
      <c r="D37" s="36">
        <v>1</v>
      </c>
      <c r="E37" s="34">
        <v>35</v>
      </c>
      <c r="F37" s="39">
        <v>0.83</v>
      </c>
      <c r="G37" s="38">
        <v>0.94</v>
      </c>
      <c r="H37" s="39">
        <v>0.67</v>
      </c>
      <c r="I37" s="38">
        <f t="shared" si="1"/>
        <v>3.4482758620689653</v>
      </c>
    </row>
    <row r="38" spans="2:9" x14ac:dyDescent="0.25">
      <c r="B38" s="47" t="s">
        <v>64</v>
      </c>
      <c r="C38" s="34">
        <v>188</v>
      </c>
      <c r="D38" s="36">
        <v>7</v>
      </c>
      <c r="E38" s="34">
        <v>242</v>
      </c>
      <c r="F38" s="39">
        <v>5.36</v>
      </c>
      <c r="G38" s="38">
        <v>6.6</v>
      </c>
      <c r="H38" s="39">
        <v>4.66</v>
      </c>
      <c r="I38" s="38">
        <f t="shared" si="1"/>
        <v>3.7234042553191489</v>
      </c>
    </row>
    <row r="39" spans="2:9" x14ac:dyDescent="0.25">
      <c r="B39" s="47" t="s">
        <v>65</v>
      </c>
      <c r="C39" s="34">
        <v>424</v>
      </c>
      <c r="D39" s="66">
        <v>36</v>
      </c>
      <c r="E39" s="34">
        <v>509</v>
      </c>
      <c r="F39" s="39">
        <v>12.09</v>
      </c>
      <c r="G39" s="38">
        <v>33.96</v>
      </c>
      <c r="H39" s="39">
        <v>9.8000000000000007</v>
      </c>
      <c r="I39" s="38">
        <f t="shared" si="1"/>
        <v>8.4905660377358494</v>
      </c>
    </row>
    <row r="40" spans="2:9" x14ac:dyDescent="0.25">
      <c r="B40" s="47" t="s">
        <v>66</v>
      </c>
      <c r="C40" s="34">
        <v>6</v>
      </c>
      <c r="D40" s="48" t="s">
        <v>165</v>
      </c>
      <c r="E40" s="34">
        <v>7</v>
      </c>
      <c r="F40" s="39">
        <v>0.17</v>
      </c>
      <c r="G40" s="49" t="s">
        <v>165</v>
      </c>
      <c r="H40" s="48">
        <v>0.13</v>
      </c>
      <c r="I40" s="38" t="s">
        <v>165</v>
      </c>
    </row>
    <row r="41" spans="2:9" x14ac:dyDescent="0.25">
      <c r="B41" s="47" t="s">
        <v>67</v>
      </c>
      <c r="C41" s="34">
        <v>36</v>
      </c>
      <c r="D41" s="36">
        <v>3</v>
      </c>
      <c r="E41" s="34">
        <v>37</v>
      </c>
      <c r="F41" s="39">
        <v>1.03</v>
      </c>
      <c r="G41" s="38">
        <v>2.83</v>
      </c>
      <c r="H41" s="39">
        <v>0.71</v>
      </c>
      <c r="I41" s="38">
        <f t="shared" si="1"/>
        <v>8.3333333333333321</v>
      </c>
    </row>
    <row r="42" spans="2:9" x14ac:dyDescent="0.25">
      <c r="B42" s="82" t="s">
        <v>68</v>
      </c>
      <c r="C42" s="83">
        <v>1169</v>
      </c>
      <c r="D42" s="84">
        <v>59</v>
      </c>
      <c r="E42" s="83">
        <v>1362</v>
      </c>
      <c r="F42" s="85">
        <v>33.32</v>
      </c>
      <c r="G42" s="86">
        <v>55.66</v>
      </c>
      <c r="H42" s="85">
        <v>26.23</v>
      </c>
      <c r="I42" s="38">
        <f t="shared" si="1"/>
        <v>5.0470487596236095</v>
      </c>
    </row>
    <row r="43" spans="2:9" x14ac:dyDescent="0.25">
      <c r="B43" s="40" t="s">
        <v>69</v>
      </c>
      <c r="C43" s="41">
        <v>3508</v>
      </c>
      <c r="D43" s="64">
        <v>106</v>
      </c>
      <c r="E43" s="41">
        <v>5192</v>
      </c>
      <c r="F43" s="43">
        <v>100</v>
      </c>
      <c r="G43" s="43">
        <v>100</v>
      </c>
      <c r="H43" s="43">
        <v>100</v>
      </c>
      <c r="I43" s="43">
        <f t="shared" si="1"/>
        <v>3.0216647662485747</v>
      </c>
    </row>
    <row r="44" spans="2:9" x14ac:dyDescent="0.25">
      <c r="B44" s="276" t="s">
        <v>195</v>
      </c>
      <c r="C44" s="277"/>
      <c r="D44" s="277"/>
      <c r="E44" s="277"/>
      <c r="F44" s="277"/>
      <c r="G44" s="277"/>
      <c r="H44" s="277"/>
      <c r="I44" s="277"/>
    </row>
  </sheetData>
  <mergeCells count="9">
    <mergeCell ref="B44:I44"/>
    <mergeCell ref="B5:B6"/>
    <mergeCell ref="C5:E5"/>
    <mergeCell ref="F5:H5"/>
    <mergeCell ref="I5:I6"/>
    <mergeCell ref="B28:B29"/>
    <mergeCell ref="C28:E28"/>
    <mergeCell ref="F28:H28"/>
    <mergeCell ref="I28:I29"/>
  </mergeCells>
  <pageMargins left="0.31496062992125984" right="0.25" top="0.72" bottom="0.74803149606299213" header="0.31496062992125984" footer="0.31496062992125984"/>
  <pageSetup paperSize="9" scale="9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H33"/>
  <sheetViews>
    <sheetView workbookViewId="0">
      <selection activeCell="J32" sqref="J32"/>
    </sheetView>
  </sheetViews>
  <sheetFormatPr defaultRowHeight="15" x14ac:dyDescent="0.25"/>
  <cols>
    <col min="1" max="1" width="2.85546875" customWidth="1"/>
    <col min="2" max="2" width="57" customWidth="1"/>
    <col min="3" max="3" width="10.42578125" customWidth="1"/>
    <col min="4" max="4" width="8.28515625" customWidth="1"/>
    <col min="5" max="5" width="11" customWidth="1"/>
    <col min="6" max="6" width="7.85546875" customWidth="1"/>
    <col min="7" max="7" width="10.140625" customWidth="1"/>
    <col min="8" max="8" width="8.28515625" customWidth="1"/>
  </cols>
  <sheetData>
    <row r="3" spans="2:8" x14ac:dyDescent="0.25">
      <c r="B3" s="21" t="s">
        <v>196</v>
      </c>
    </row>
    <row r="4" spans="2:8" x14ac:dyDescent="0.25">
      <c r="B4" s="20" t="s">
        <v>277</v>
      </c>
      <c r="C4" s="6"/>
      <c r="D4" s="6"/>
      <c r="E4" s="6"/>
      <c r="F4" s="6"/>
      <c r="G4" s="6"/>
      <c r="H4" s="6"/>
    </row>
    <row r="5" spans="2:8" x14ac:dyDescent="0.25">
      <c r="B5" s="283" t="s">
        <v>97</v>
      </c>
      <c r="C5" s="220" t="s">
        <v>9</v>
      </c>
      <c r="D5" s="220"/>
      <c r="E5" s="285" t="s">
        <v>70</v>
      </c>
      <c r="F5" s="285"/>
      <c r="G5" s="220" t="s">
        <v>11</v>
      </c>
      <c r="H5" s="220"/>
    </row>
    <row r="6" spans="2:8" x14ac:dyDescent="0.25">
      <c r="B6" s="284"/>
      <c r="C6" s="87" t="s">
        <v>22</v>
      </c>
      <c r="D6" s="87" t="s">
        <v>71</v>
      </c>
      <c r="E6" s="87" t="s">
        <v>22</v>
      </c>
      <c r="F6" s="87" t="s">
        <v>71</v>
      </c>
      <c r="G6" s="87" t="s">
        <v>22</v>
      </c>
      <c r="H6" s="87" t="s">
        <v>71</v>
      </c>
    </row>
    <row r="7" spans="2:8" x14ac:dyDescent="0.25">
      <c r="B7" s="47" t="s">
        <v>72</v>
      </c>
      <c r="C7" s="34">
        <v>311</v>
      </c>
      <c r="D7" s="39">
        <v>11.387770047601611</v>
      </c>
      <c r="E7" s="34">
        <v>268</v>
      </c>
      <c r="F7" s="39">
        <v>15.867377146240379</v>
      </c>
      <c r="G7" s="34">
        <v>579</v>
      </c>
      <c r="H7" s="39">
        <v>13.099547511312219</v>
      </c>
    </row>
    <row r="8" spans="2:8" x14ac:dyDescent="0.25">
      <c r="B8" s="47" t="s">
        <v>73</v>
      </c>
      <c r="C8" s="34">
        <v>624</v>
      </c>
      <c r="D8" s="39">
        <v>22.848773343097768</v>
      </c>
      <c r="E8" s="34">
        <v>106</v>
      </c>
      <c r="F8" s="39">
        <v>6.2759029011249261</v>
      </c>
      <c r="G8" s="34">
        <v>730</v>
      </c>
      <c r="H8" s="39">
        <v>16.515837104072396</v>
      </c>
    </row>
    <row r="9" spans="2:8" x14ac:dyDescent="0.25">
      <c r="B9" s="47" t="s">
        <v>74</v>
      </c>
      <c r="C9" s="34">
        <v>353</v>
      </c>
      <c r="D9" s="39">
        <v>12.925668253387038</v>
      </c>
      <c r="E9" s="34">
        <v>47</v>
      </c>
      <c r="F9" s="39">
        <v>2.7827116637063352</v>
      </c>
      <c r="G9" s="34">
        <v>400</v>
      </c>
      <c r="H9" s="39">
        <v>9.0497737556561084</v>
      </c>
    </row>
    <row r="10" spans="2:8" x14ac:dyDescent="0.25">
      <c r="B10" s="47" t="s">
        <v>75</v>
      </c>
      <c r="C10" s="34">
        <v>121</v>
      </c>
      <c r="D10" s="39">
        <v>4.4306114976199193</v>
      </c>
      <c r="E10" s="34">
        <v>31</v>
      </c>
      <c r="F10" s="39">
        <v>1.8354055654233272</v>
      </c>
      <c r="G10" s="34">
        <v>152</v>
      </c>
      <c r="H10" s="39">
        <v>3.4389140271493215</v>
      </c>
    </row>
    <row r="11" spans="2:8" x14ac:dyDescent="0.25">
      <c r="B11" s="47" t="s">
        <v>76</v>
      </c>
      <c r="C11" s="34">
        <v>120</v>
      </c>
      <c r="D11" s="39">
        <v>4.3939948736726473</v>
      </c>
      <c r="E11" s="34">
        <v>26</v>
      </c>
      <c r="F11" s="39">
        <v>1.5393724097098875</v>
      </c>
      <c r="G11" s="34">
        <v>146</v>
      </c>
      <c r="H11" s="39">
        <v>3.3031674208144799</v>
      </c>
    </row>
    <row r="12" spans="2:8" x14ac:dyDescent="0.25">
      <c r="B12" s="47" t="s">
        <v>77</v>
      </c>
      <c r="C12" s="34">
        <v>30</v>
      </c>
      <c r="D12" s="39">
        <v>1.0984987184181618</v>
      </c>
      <c r="E12" s="34">
        <v>2</v>
      </c>
      <c r="F12" s="39">
        <v>0.11841326228537595</v>
      </c>
      <c r="G12" s="34">
        <v>32</v>
      </c>
      <c r="H12" s="39">
        <v>0.72398190045248867</v>
      </c>
    </row>
    <row r="13" spans="2:8" x14ac:dyDescent="0.25">
      <c r="B13" s="47" t="s">
        <v>78</v>
      </c>
      <c r="C13" s="34">
        <v>235</v>
      </c>
      <c r="D13" s="39">
        <v>8.6049066276089334</v>
      </c>
      <c r="E13" s="34">
        <v>240</v>
      </c>
      <c r="F13" s="39">
        <v>14.209591474245114</v>
      </c>
      <c r="G13" s="34">
        <v>475</v>
      </c>
      <c r="H13" s="39">
        <v>10.74660633484163</v>
      </c>
    </row>
    <row r="14" spans="2:8" x14ac:dyDescent="0.25">
      <c r="B14" s="47" t="s">
        <v>79</v>
      </c>
      <c r="C14" s="34">
        <v>225</v>
      </c>
      <c r="D14" s="39">
        <v>8.2387403881362129</v>
      </c>
      <c r="E14" s="34">
        <v>232</v>
      </c>
      <c r="F14" s="39">
        <v>13.735938425103612</v>
      </c>
      <c r="G14" s="34">
        <v>457</v>
      </c>
      <c r="H14" s="39">
        <v>10.339366515837103</v>
      </c>
    </row>
    <row r="15" spans="2:8" x14ac:dyDescent="0.25">
      <c r="B15" s="47" t="s">
        <v>80</v>
      </c>
      <c r="C15" s="34">
        <v>10</v>
      </c>
      <c r="D15" s="39">
        <v>0.36616623947272064</v>
      </c>
      <c r="E15" s="34">
        <v>8</v>
      </c>
      <c r="F15" s="39">
        <v>0.4736530491415038</v>
      </c>
      <c r="G15" s="34">
        <v>18</v>
      </c>
      <c r="H15" s="39">
        <v>0.40723981900452494</v>
      </c>
    </row>
    <row r="16" spans="2:8" x14ac:dyDescent="0.25">
      <c r="B16" s="47" t="s">
        <v>81</v>
      </c>
      <c r="C16" s="34">
        <v>250</v>
      </c>
      <c r="D16" s="39">
        <v>9.1541559868180151</v>
      </c>
      <c r="E16" s="34">
        <v>190</v>
      </c>
      <c r="F16" s="39">
        <v>11.249259917110717</v>
      </c>
      <c r="G16" s="34">
        <v>440</v>
      </c>
      <c r="H16" s="39">
        <v>9.9547511312217196</v>
      </c>
    </row>
    <row r="17" spans="2:8" x14ac:dyDescent="0.25">
      <c r="B17" s="47" t="s">
        <v>82</v>
      </c>
      <c r="C17" s="34">
        <v>150</v>
      </c>
      <c r="D17" s="39">
        <v>5.4924935920908098</v>
      </c>
      <c r="E17" s="34">
        <v>97</v>
      </c>
      <c r="F17" s="39">
        <v>5.7430432208407343</v>
      </c>
      <c r="G17" s="34">
        <v>247</v>
      </c>
      <c r="H17" s="39">
        <v>5.5882352941176476</v>
      </c>
    </row>
    <row r="18" spans="2:8" x14ac:dyDescent="0.25">
      <c r="B18" s="47" t="s">
        <v>83</v>
      </c>
      <c r="C18" s="34">
        <v>65</v>
      </c>
      <c r="D18" s="39">
        <v>2.3800805565726844</v>
      </c>
      <c r="E18" s="34">
        <v>12</v>
      </c>
      <c r="F18" s="39">
        <v>0.71047957371225579</v>
      </c>
      <c r="G18" s="34">
        <v>77</v>
      </c>
      <c r="H18" s="39">
        <v>1.7420814479638009</v>
      </c>
    </row>
    <row r="19" spans="2:8" x14ac:dyDescent="0.25">
      <c r="B19" s="47" t="s">
        <v>84</v>
      </c>
      <c r="C19" s="34">
        <v>38</v>
      </c>
      <c r="D19" s="39">
        <v>1.3914317099963385</v>
      </c>
      <c r="E19" s="34">
        <v>75</v>
      </c>
      <c r="F19" s="39">
        <v>4.4404973357015987</v>
      </c>
      <c r="G19" s="34">
        <v>113</v>
      </c>
      <c r="H19" s="39">
        <v>2.5565610859728505</v>
      </c>
    </row>
    <row r="20" spans="2:8" x14ac:dyDescent="0.25">
      <c r="B20" s="47" t="s">
        <v>85</v>
      </c>
      <c r="C20" s="34">
        <v>50</v>
      </c>
      <c r="D20" s="39">
        <v>1.8308311973636031</v>
      </c>
      <c r="E20" s="34">
        <v>41</v>
      </c>
      <c r="F20" s="39">
        <v>2.4274718768502073</v>
      </c>
      <c r="G20" s="34">
        <v>91</v>
      </c>
      <c r="H20" s="39">
        <v>2.0588235294117645</v>
      </c>
    </row>
    <row r="21" spans="2:8" x14ac:dyDescent="0.25">
      <c r="B21" s="47" t="s">
        <v>86</v>
      </c>
      <c r="C21" s="34">
        <v>245</v>
      </c>
      <c r="D21" s="39">
        <v>8.971072867081654</v>
      </c>
      <c r="E21" s="34">
        <v>3</v>
      </c>
      <c r="F21" s="39">
        <v>0.17761989342806395</v>
      </c>
      <c r="G21" s="34">
        <v>248</v>
      </c>
      <c r="H21" s="39">
        <v>5.6108597285067878</v>
      </c>
    </row>
    <row r="22" spans="2:8" x14ac:dyDescent="0.25">
      <c r="B22" s="47" t="s">
        <v>87</v>
      </c>
      <c r="C22" s="34">
        <v>38</v>
      </c>
      <c r="D22" s="39">
        <v>1.3914317099963385</v>
      </c>
      <c r="E22" s="34">
        <v>106</v>
      </c>
      <c r="F22" s="39">
        <v>6.2759029011249261</v>
      </c>
      <c r="G22" s="34">
        <v>144</v>
      </c>
      <c r="H22" s="39">
        <v>3.2579185520361995</v>
      </c>
    </row>
    <row r="23" spans="2:8" x14ac:dyDescent="0.25">
      <c r="B23" s="47" t="s">
        <v>88</v>
      </c>
      <c r="C23" s="34">
        <v>32</v>
      </c>
      <c r="D23" s="39">
        <v>1.1717319663127062</v>
      </c>
      <c r="E23" s="34">
        <v>9</v>
      </c>
      <c r="F23" s="39">
        <v>0.53285968028419184</v>
      </c>
      <c r="G23" s="34">
        <v>41</v>
      </c>
      <c r="H23" s="39">
        <v>0.92760180995475117</v>
      </c>
    </row>
    <row r="24" spans="2:8" x14ac:dyDescent="0.25">
      <c r="B24" s="47" t="s">
        <v>89</v>
      </c>
      <c r="C24" s="34">
        <v>16</v>
      </c>
      <c r="D24" s="39">
        <v>0.58586598315635308</v>
      </c>
      <c r="E24" s="34">
        <v>56</v>
      </c>
      <c r="F24" s="39">
        <v>3.315571343990527</v>
      </c>
      <c r="G24" s="34">
        <v>72</v>
      </c>
      <c r="H24" s="39">
        <v>1.6289592760180998</v>
      </c>
    </row>
    <row r="25" spans="2:8" x14ac:dyDescent="0.25">
      <c r="B25" s="47" t="s">
        <v>90</v>
      </c>
      <c r="C25" s="34">
        <v>13</v>
      </c>
      <c r="D25" s="39">
        <v>0.47601611131453681</v>
      </c>
      <c r="E25" s="34">
        <v>24</v>
      </c>
      <c r="F25" s="39">
        <v>1.4209591474245116</v>
      </c>
      <c r="G25" s="34">
        <v>37</v>
      </c>
      <c r="H25" s="39">
        <v>0.83710407239819007</v>
      </c>
    </row>
    <row r="26" spans="2:8" x14ac:dyDescent="0.25">
      <c r="B26" s="47" t="s">
        <v>91</v>
      </c>
      <c r="C26" s="34">
        <v>302</v>
      </c>
      <c r="D26" s="39">
        <v>11.058220432076164</v>
      </c>
      <c r="E26" s="34">
        <v>158</v>
      </c>
      <c r="F26" s="39">
        <v>9.3546477205447012</v>
      </c>
      <c r="G26" s="34">
        <v>460</v>
      </c>
      <c r="H26" s="39">
        <v>10.407239819004525</v>
      </c>
    </row>
    <row r="27" spans="2:8" x14ac:dyDescent="0.25">
      <c r="B27" s="47" t="s">
        <v>92</v>
      </c>
      <c r="C27" s="34">
        <v>62</v>
      </c>
      <c r="D27" s="39">
        <v>2.2702306847308678</v>
      </c>
      <c r="E27" s="34">
        <v>53</v>
      </c>
      <c r="F27" s="39">
        <v>3.1379514505624631</v>
      </c>
      <c r="G27" s="34">
        <v>115</v>
      </c>
      <c r="H27" s="39">
        <v>2.6018099547511313</v>
      </c>
    </row>
    <row r="28" spans="2:8" x14ac:dyDescent="0.25">
      <c r="B28" s="47" t="s">
        <v>93</v>
      </c>
      <c r="C28" s="34">
        <v>136</v>
      </c>
      <c r="D28" s="39">
        <v>4.979860856829001</v>
      </c>
      <c r="E28" s="34">
        <v>19</v>
      </c>
      <c r="F28" s="39">
        <v>1.1249259917110717</v>
      </c>
      <c r="G28" s="34">
        <v>155</v>
      </c>
      <c r="H28" s="39">
        <v>3.5067873303167421</v>
      </c>
    </row>
    <row r="29" spans="2:8" x14ac:dyDescent="0.25">
      <c r="B29" s="47" t="s">
        <v>94</v>
      </c>
      <c r="C29" s="34">
        <v>2567</v>
      </c>
      <c r="D29" s="39">
        <v>93.994873672647387</v>
      </c>
      <c r="E29" s="34">
        <v>1457</v>
      </c>
      <c r="F29" s="39">
        <v>86.264061574896388</v>
      </c>
      <c r="G29" s="34">
        <v>4024</v>
      </c>
      <c r="H29" s="39">
        <v>91.040723981900456</v>
      </c>
    </row>
    <row r="30" spans="2:8" x14ac:dyDescent="0.25">
      <c r="B30" s="47" t="s">
        <v>95</v>
      </c>
      <c r="C30" s="34">
        <v>164</v>
      </c>
      <c r="D30" s="39">
        <v>6.0051263273526185</v>
      </c>
      <c r="E30" s="34">
        <v>232</v>
      </c>
      <c r="F30" s="39">
        <v>13.735938425103612</v>
      </c>
      <c r="G30" s="34">
        <v>396</v>
      </c>
      <c r="H30" s="39">
        <v>8.9592760180995477</v>
      </c>
    </row>
    <row r="31" spans="2:8" x14ac:dyDescent="0.25">
      <c r="B31" s="40" t="s">
        <v>96</v>
      </c>
      <c r="C31" s="41">
        <v>2731</v>
      </c>
      <c r="D31" s="65">
        <v>100</v>
      </c>
      <c r="E31" s="41">
        <v>1689</v>
      </c>
      <c r="F31" s="43">
        <v>100</v>
      </c>
      <c r="G31" s="41">
        <v>4420</v>
      </c>
      <c r="H31" s="43">
        <v>100</v>
      </c>
    </row>
    <row r="32" spans="2:8" ht="33" customHeight="1" x14ac:dyDescent="0.3">
      <c r="B32" s="286" t="s">
        <v>176</v>
      </c>
      <c r="C32" s="287"/>
      <c r="D32" s="287"/>
      <c r="E32" s="287"/>
      <c r="F32" s="287"/>
      <c r="G32" s="287"/>
      <c r="H32" s="287"/>
    </row>
    <row r="33" spans="2:8" ht="63" customHeight="1" x14ac:dyDescent="0.25">
      <c r="B33" s="281" t="s">
        <v>123</v>
      </c>
      <c r="C33" s="282"/>
      <c r="D33" s="282"/>
      <c r="E33" s="282"/>
      <c r="F33" s="282"/>
      <c r="G33" s="282"/>
      <c r="H33" s="282"/>
    </row>
  </sheetData>
  <mergeCells count="6">
    <mergeCell ref="B33:H33"/>
    <mergeCell ref="B5:B6"/>
    <mergeCell ref="C5:D5"/>
    <mergeCell ref="E5:F5"/>
    <mergeCell ref="G5:H5"/>
    <mergeCell ref="B32:H32"/>
  </mergeCells>
  <pageMargins left="0.39370078740157483" right="0.31496062992125984" top="0.74803149606299213" bottom="0.74803149606299213" header="0.31496062992125984" footer="0.31496062992125984"/>
  <pageSetup paperSize="9" scale="8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J46"/>
  <sheetViews>
    <sheetView topLeftCell="A22" workbookViewId="0">
      <selection activeCell="L52" sqref="L52"/>
    </sheetView>
  </sheetViews>
  <sheetFormatPr defaultRowHeight="15" x14ac:dyDescent="0.25"/>
  <cols>
    <col min="1" max="1" width="3" customWidth="1"/>
    <col min="2" max="2" width="12.85546875" customWidth="1"/>
  </cols>
  <sheetData>
    <row r="2" spans="2:10" x14ac:dyDescent="0.25">
      <c r="B2" s="26" t="s">
        <v>197</v>
      </c>
    </row>
    <row r="3" spans="2:10" x14ac:dyDescent="0.25">
      <c r="B3" s="20" t="s">
        <v>235</v>
      </c>
    </row>
    <row r="4" spans="2:10" x14ac:dyDescent="0.25">
      <c r="B4" s="288" t="s">
        <v>210</v>
      </c>
      <c r="C4" s="290" t="s">
        <v>2</v>
      </c>
      <c r="D4" s="290"/>
      <c r="E4" s="290"/>
      <c r="F4" s="290"/>
      <c r="G4" s="291" t="s">
        <v>3</v>
      </c>
      <c r="H4" s="291"/>
      <c r="I4" s="291"/>
      <c r="J4" s="291"/>
    </row>
    <row r="5" spans="2:10" ht="27" x14ac:dyDescent="0.25">
      <c r="B5" s="289"/>
      <c r="C5" s="88" t="s">
        <v>103</v>
      </c>
      <c r="D5" s="88" t="s">
        <v>104</v>
      </c>
      <c r="E5" s="88" t="s">
        <v>105</v>
      </c>
      <c r="F5" s="131" t="s">
        <v>11</v>
      </c>
      <c r="G5" s="88" t="s">
        <v>103</v>
      </c>
      <c r="H5" s="88" t="s">
        <v>104</v>
      </c>
      <c r="I5" s="88" t="s">
        <v>105</v>
      </c>
      <c r="J5" s="131" t="s">
        <v>11</v>
      </c>
    </row>
    <row r="6" spans="2:10" x14ac:dyDescent="0.25">
      <c r="B6" s="89"/>
      <c r="C6" s="292" t="s">
        <v>110</v>
      </c>
      <c r="D6" s="292"/>
      <c r="E6" s="292"/>
      <c r="F6" s="292"/>
      <c r="G6" s="292"/>
      <c r="H6" s="292"/>
      <c r="I6" s="292"/>
      <c r="J6" s="292"/>
    </row>
    <row r="7" spans="2:10" x14ac:dyDescent="0.25">
      <c r="B7" s="47" t="s">
        <v>111</v>
      </c>
      <c r="C7" s="34" t="s">
        <v>165</v>
      </c>
      <c r="D7" s="66">
        <v>2</v>
      </c>
      <c r="E7" s="34" t="s">
        <v>165</v>
      </c>
      <c r="F7" s="66">
        <v>2</v>
      </c>
      <c r="G7" s="34">
        <v>9</v>
      </c>
      <c r="H7" s="36">
        <v>200</v>
      </c>
      <c r="I7" s="34">
        <v>49</v>
      </c>
      <c r="J7" s="36">
        <v>258</v>
      </c>
    </row>
    <row r="8" spans="2:10" x14ac:dyDescent="0.25">
      <c r="B8" s="47" t="s">
        <v>112</v>
      </c>
      <c r="C8" s="34">
        <v>16</v>
      </c>
      <c r="D8" s="66">
        <v>5</v>
      </c>
      <c r="E8" s="34">
        <v>1</v>
      </c>
      <c r="F8" s="66">
        <v>22</v>
      </c>
      <c r="G8" s="34">
        <v>893</v>
      </c>
      <c r="H8" s="36">
        <v>80</v>
      </c>
      <c r="I8" s="34">
        <v>3</v>
      </c>
      <c r="J8" s="36">
        <v>976</v>
      </c>
    </row>
    <row r="9" spans="2:10" x14ac:dyDescent="0.25">
      <c r="B9" s="47" t="s">
        <v>113</v>
      </c>
      <c r="C9" s="34">
        <v>28</v>
      </c>
      <c r="D9" s="66">
        <v>3</v>
      </c>
      <c r="E9" s="34" t="s">
        <v>165</v>
      </c>
      <c r="F9" s="66">
        <v>31</v>
      </c>
      <c r="G9" s="34">
        <v>1085</v>
      </c>
      <c r="H9" s="36">
        <v>31</v>
      </c>
      <c r="I9" s="34">
        <v>9</v>
      </c>
      <c r="J9" s="36">
        <v>1125</v>
      </c>
    </row>
    <row r="10" spans="2:10" x14ac:dyDescent="0.25">
      <c r="B10" s="47" t="s">
        <v>114</v>
      </c>
      <c r="C10" s="34">
        <v>21</v>
      </c>
      <c r="D10" s="66" t="s">
        <v>165</v>
      </c>
      <c r="E10" s="34">
        <v>3</v>
      </c>
      <c r="F10" s="66">
        <v>24</v>
      </c>
      <c r="G10" s="34">
        <v>1006</v>
      </c>
      <c r="H10" s="36">
        <v>50</v>
      </c>
      <c r="I10" s="34">
        <v>13</v>
      </c>
      <c r="J10" s="36">
        <v>1069</v>
      </c>
    </row>
    <row r="11" spans="2:10" x14ac:dyDescent="0.25">
      <c r="B11" s="47" t="s">
        <v>115</v>
      </c>
      <c r="C11" s="34">
        <v>17</v>
      </c>
      <c r="D11" s="66">
        <v>3</v>
      </c>
      <c r="E11" s="34">
        <v>10</v>
      </c>
      <c r="F11" s="66">
        <v>30</v>
      </c>
      <c r="G11" s="34">
        <v>343</v>
      </c>
      <c r="H11" s="36">
        <v>20</v>
      </c>
      <c r="I11" s="34">
        <v>17</v>
      </c>
      <c r="J11" s="36">
        <v>380</v>
      </c>
    </row>
    <row r="12" spans="2:10" x14ac:dyDescent="0.25">
      <c r="B12" s="47" t="s">
        <v>116</v>
      </c>
      <c r="C12" s="34" t="s">
        <v>165</v>
      </c>
      <c r="D12" s="66" t="s">
        <v>165</v>
      </c>
      <c r="E12" s="34">
        <v>1</v>
      </c>
      <c r="F12" s="66">
        <v>1</v>
      </c>
      <c r="G12" s="34">
        <v>30</v>
      </c>
      <c r="H12" s="36">
        <v>7</v>
      </c>
      <c r="I12" s="34" t="s">
        <v>165</v>
      </c>
      <c r="J12" s="36">
        <v>37</v>
      </c>
    </row>
    <row r="13" spans="2:10" x14ac:dyDescent="0.25">
      <c r="B13" s="40" t="s">
        <v>117</v>
      </c>
      <c r="C13" s="41">
        <v>82</v>
      </c>
      <c r="D13" s="64">
        <v>13</v>
      </c>
      <c r="E13" s="41">
        <v>15</v>
      </c>
      <c r="F13" s="41">
        <v>110</v>
      </c>
      <c r="G13" s="41">
        <v>3366</v>
      </c>
      <c r="H13" s="41">
        <v>388</v>
      </c>
      <c r="I13" s="64">
        <v>91</v>
      </c>
      <c r="J13" s="41">
        <v>3845</v>
      </c>
    </row>
    <row r="14" spans="2:10" x14ac:dyDescent="0.25">
      <c r="B14" s="89"/>
      <c r="C14" s="292" t="s">
        <v>118</v>
      </c>
      <c r="D14" s="292"/>
      <c r="E14" s="292"/>
      <c r="F14" s="292"/>
      <c r="G14" s="292"/>
      <c r="H14" s="292"/>
      <c r="I14" s="292"/>
      <c r="J14" s="292"/>
    </row>
    <row r="15" spans="2:10" x14ac:dyDescent="0.25">
      <c r="B15" s="47" t="s">
        <v>111</v>
      </c>
      <c r="C15" s="34" t="s">
        <v>165</v>
      </c>
      <c r="D15" s="48">
        <v>15.384615384615385</v>
      </c>
      <c r="E15" s="34" t="s">
        <v>165</v>
      </c>
      <c r="F15" s="48">
        <v>1.8181818181818181</v>
      </c>
      <c r="G15" s="52">
        <v>0.26737967914438499</v>
      </c>
      <c r="H15" s="90">
        <v>51.546391752577314</v>
      </c>
      <c r="I15" s="52">
        <v>53.846153846153847</v>
      </c>
      <c r="J15" s="90">
        <v>6.7100130039011701</v>
      </c>
    </row>
    <row r="16" spans="2:10" x14ac:dyDescent="0.25">
      <c r="B16" s="47" t="s">
        <v>112</v>
      </c>
      <c r="C16" s="52">
        <v>19.512195121951219</v>
      </c>
      <c r="D16" s="48">
        <v>38.461538461538467</v>
      </c>
      <c r="E16" s="52">
        <v>6.666666666666667</v>
      </c>
      <c r="F16" s="48">
        <v>20</v>
      </c>
      <c r="G16" s="52">
        <v>26.530005941770646</v>
      </c>
      <c r="H16" s="90">
        <v>20.618556701030926</v>
      </c>
      <c r="I16" s="52">
        <v>3.296703296703297</v>
      </c>
      <c r="J16" s="90">
        <v>25.383615084525356</v>
      </c>
    </row>
    <row r="17" spans="2:10" x14ac:dyDescent="0.25">
      <c r="B17" s="47" t="s">
        <v>113</v>
      </c>
      <c r="C17" s="52">
        <v>34.146341463414636</v>
      </c>
      <c r="D17" s="48">
        <v>23.076923076923077</v>
      </c>
      <c r="E17" s="34" t="s">
        <v>165</v>
      </c>
      <c r="F17" s="48">
        <v>28.18181818181818</v>
      </c>
      <c r="G17" s="52">
        <v>32.234105763517526</v>
      </c>
      <c r="H17" s="90">
        <v>7.9896907216494837</v>
      </c>
      <c r="I17" s="52">
        <v>9.8901098901098905</v>
      </c>
      <c r="J17" s="90">
        <v>29.258777633289988</v>
      </c>
    </row>
    <row r="18" spans="2:10" x14ac:dyDescent="0.25">
      <c r="B18" s="47" t="s">
        <v>114</v>
      </c>
      <c r="C18" s="52">
        <v>25.609756097560975</v>
      </c>
      <c r="D18" s="48" t="s">
        <v>165</v>
      </c>
      <c r="E18" s="52">
        <v>20</v>
      </c>
      <c r="F18" s="48">
        <v>21.818181818181817</v>
      </c>
      <c r="G18" s="52">
        <v>29.887106357694591</v>
      </c>
      <c r="H18" s="90">
        <v>12.886597938144329</v>
      </c>
      <c r="I18" s="52">
        <v>14.285714285714285</v>
      </c>
      <c r="J18" s="90">
        <v>27.802340702210664</v>
      </c>
    </row>
    <row r="19" spans="2:10" x14ac:dyDescent="0.25">
      <c r="B19" s="47" t="s">
        <v>115</v>
      </c>
      <c r="C19" s="52">
        <v>20.73170731707317</v>
      </c>
      <c r="D19" s="48">
        <v>23.076923076923077</v>
      </c>
      <c r="E19" s="52">
        <v>66.666666666666657</v>
      </c>
      <c r="F19" s="48">
        <v>27.27272727272727</v>
      </c>
      <c r="G19" s="52">
        <v>10.190136660724896</v>
      </c>
      <c r="H19" s="90">
        <v>5.1546391752577314</v>
      </c>
      <c r="I19" s="52">
        <v>18.681318681318682</v>
      </c>
      <c r="J19" s="90">
        <v>9.8829648894668409</v>
      </c>
    </row>
    <row r="20" spans="2:10" x14ac:dyDescent="0.25">
      <c r="B20" s="47" t="s">
        <v>116</v>
      </c>
      <c r="C20" s="34" t="s">
        <v>165</v>
      </c>
      <c r="D20" s="66" t="s">
        <v>165</v>
      </c>
      <c r="E20" s="34">
        <v>6.666666666666667</v>
      </c>
      <c r="F20" s="66">
        <v>0.90909090909090906</v>
      </c>
      <c r="G20" s="52">
        <v>0.89126559714795017</v>
      </c>
      <c r="H20" s="90">
        <v>1.804123711340206</v>
      </c>
      <c r="I20" s="34" t="s">
        <v>165</v>
      </c>
      <c r="J20" s="90">
        <v>0.96228868660598188</v>
      </c>
    </row>
    <row r="21" spans="2:10" x14ac:dyDescent="0.25">
      <c r="B21" s="40" t="s">
        <v>117</v>
      </c>
      <c r="C21" s="56">
        <v>100</v>
      </c>
      <c r="D21" s="111">
        <v>100</v>
      </c>
      <c r="E21" s="56">
        <v>100</v>
      </c>
      <c r="F21" s="56">
        <v>100</v>
      </c>
      <c r="G21" s="56">
        <v>100</v>
      </c>
      <c r="H21" s="56">
        <v>100</v>
      </c>
      <c r="I21" s="111">
        <v>100</v>
      </c>
      <c r="J21" s="56">
        <v>100</v>
      </c>
    </row>
    <row r="27" spans="2:10" x14ac:dyDescent="0.25">
      <c r="B27" s="26" t="s">
        <v>197</v>
      </c>
    </row>
    <row r="28" spans="2:10" x14ac:dyDescent="0.25">
      <c r="B28" s="20" t="s">
        <v>278</v>
      </c>
    </row>
    <row r="29" spans="2:10" x14ac:dyDescent="0.25">
      <c r="B29" s="288" t="s">
        <v>210</v>
      </c>
      <c r="C29" s="290" t="s">
        <v>2</v>
      </c>
      <c r="D29" s="290"/>
      <c r="E29" s="290"/>
      <c r="F29" s="290"/>
      <c r="G29" s="291" t="s">
        <v>3</v>
      </c>
      <c r="H29" s="291"/>
      <c r="I29" s="291"/>
      <c r="J29" s="291"/>
    </row>
    <row r="30" spans="2:10" ht="27" x14ac:dyDescent="0.25">
      <c r="B30" s="289"/>
      <c r="C30" s="88" t="s">
        <v>103</v>
      </c>
      <c r="D30" s="88" t="s">
        <v>104</v>
      </c>
      <c r="E30" s="88" t="s">
        <v>105</v>
      </c>
      <c r="F30" s="153" t="s">
        <v>11</v>
      </c>
      <c r="G30" s="88" t="s">
        <v>103</v>
      </c>
      <c r="H30" s="88" t="s">
        <v>104</v>
      </c>
      <c r="I30" s="88" t="s">
        <v>105</v>
      </c>
      <c r="J30" s="153" t="s">
        <v>11</v>
      </c>
    </row>
    <row r="31" spans="2:10" x14ac:dyDescent="0.25">
      <c r="B31" s="89"/>
      <c r="C31" s="292" t="s">
        <v>110</v>
      </c>
      <c r="D31" s="292"/>
      <c r="E31" s="292"/>
      <c r="F31" s="292"/>
      <c r="G31" s="292"/>
      <c r="H31" s="292"/>
      <c r="I31" s="292"/>
      <c r="J31" s="292"/>
    </row>
    <row r="32" spans="2:10" x14ac:dyDescent="0.25">
      <c r="B32" s="47" t="s">
        <v>111</v>
      </c>
      <c r="C32" s="34">
        <v>0</v>
      </c>
      <c r="D32" s="66">
        <v>1</v>
      </c>
      <c r="E32" s="34">
        <v>0</v>
      </c>
      <c r="F32" s="66">
        <f>SUM(C32:E32)</f>
        <v>1</v>
      </c>
      <c r="G32" s="34">
        <v>15</v>
      </c>
      <c r="H32" s="36">
        <v>192</v>
      </c>
      <c r="I32" s="34">
        <v>56</v>
      </c>
      <c r="J32" s="36">
        <f>SUM(G32:I32)</f>
        <v>263</v>
      </c>
    </row>
    <row r="33" spans="2:10" x14ac:dyDescent="0.25">
      <c r="B33" s="47" t="s">
        <v>112</v>
      </c>
      <c r="C33" s="34">
        <v>16</v>
      </c>
      <c r="D33" s="66">
        <v>4</v>
      </c>
      <c r="E33" s="34">
        <v>1</v>
      </c>
      <c r="F33" s="66">
        <f t="shared" ref="F33:F38" si="0">SUM(C33:E33)</f>
        <v>21</v>
      </c>
      <c r="G33" s="34">
        <v>795</v>
      </c>
      <c r="H33" s="36">
        <v>452</v>
      </c>
      <c r="I33" s="34">
        <v>94</v>
      </c>
      <c r="J33" s="36">
        <f t="shared" ref="J33:J38" si="1">SUM(G33:I33)</f>
        <v>1341</v>
      </c>
    </row>
    <row r="34" spans="2:10" x14ac:dyDescent="0.25">
      <c r="B34" s="47" t="s">
        <v>113</v>
      </c>
      <c r="C34" s="34">
        <v>20</v>
      </c>
      <c r="D34" s="66" t="s">
        <v>165</v>
      </c>
      <c r="E34" s="34">
        <v>1</v>
      </c>
      <c r="F34" s="66">
        <f t="shared" si="0"/>
        <v>21</v>
      </c>
      <c r="G34" s="34">
        <v>1014</v>
      </c>
      <c r="H34" s="36">
        <v>277</v>
      </c>
      <c r="I34" s="34">
        <v>64</v>
      </c>
      <c r="J34" s="36">
        <f t="shared" si="1"/>
        <v>1355</v>
      </c>
    </row>
    <row r="35" spans="2:10" x14ac:dyDescent="0.25">
      <c r="B35" s="47" t="s">
        <v>114</v>
      </c>
      <c r="C35" s="34">
        <v>25</v>
      </c>
      <c r="D35" s="66">
        <v>3</v>
      </c>
      <c r="E35" s="34">
        <v>4</v>
      </c>
      <c r="F35" s="66">
        <f t="shared" si="0"/>
        <v>32</v>
      </c>
      <c r="G35" s="34">
        <v>1054</v>
      </c>
      <c r="H35" s="36">
        <v>253</v>
      </c>
      <c r="I35" s="34">
        <v>145</v>
      </c>
      <c r="J35" s="36">
        <f t="shared" si="1"/>
        <v>1452</v>
      </c>
    </row>
    <row r="36" spans="2:10" x14ac:dyDescent="0.25">
      <c r="B36" s="47" t="s">
        <v>115</v>
      </c>
      <c r="C36" s="34">
        <v>18</v>
      </c>
      <c r="D36" s="66">
        <v>5</v>
      </c>
      <c r="E36" s="34">
        <v>8</v>
      </c>
      <c r="F36" s="66">
        <f t="shared" si="0"/>
        <v>31</v>
      </c>
      <c r="G36" s="34">
        <v>344</v>
      </c>
      <c r="H36" s="36">
        <v>138</v>
      </c>
      <c r="I36" s="34">
        <v>180</v>
      </c>
      <c r="J36" s="36">
        <f t="shared" si="1"/>
        <v>662</v>
      </c>
    </row>
    <row r="37" spans="2:10" x14ac:dyDescent="0.25">
      <c r="B37" s="47" t="s">
        <v>116</v>
      </c>
      <c r="C37" s="34">
        <v>0</v>
      </c>
      <c r="D37" s="66">
        <v>0</v>
      </c>
      <c r="E37" s="34">
        <v>0</v>
      </c>
      <c r="F37" s="66">
        <f t="shared" si="0"/>
        <v>0</v>
      </c>
      <c r="G37" s="34">
        <v>45</v>
      </c>
      <c r="H37" s="36">
        <v>62</v>
      </c>
      <c r="I37" s="34">
        <v>12</v>
      </c>
      <c r="J37" s="36">
        <f t="shared" si="1"/>
        <v>119</v>
      </c>
    </row>
    <row r="38" spans="2:10" x14ac:dyDescent="0.25">
      <c r="B38" s="40" t="s">
        <v>117</v>
      </c>
      <c r="C38" s="41">
        <v>79</v>
      </c>
      <c r="D38" s="64">
        <v>13</v>
      </c>
      <c r="E38" s="41">
        <v>14</v>
      </c>
      <c r="F38" s="41">
        <f t="shared" si="0"/>
        <v>106</v>
      </c>
      <c r="G38" s="41">
        <v>3267</v>
      </c>
      <c r="H38" s="41">
        <v>1374</v>
      </c>
      <c r="I38" s="64">
        <v>551</v>
      </c>
      <c r="J38" s="41">
        <f t="shared" si="1"/>
        <v>5192</v>
      </c>
    </row>
    <row r="39" spans="2:10" x14ac:dyDescent="0.25">
      <c r="B39" s="89"/>
      <c r="C39" s="292" t="s">
        <v>118</v>
      </c>
      <c r="D39" s="292"/>
      <c r="E39" s="292"/>
      <c r="F39" s="292"/>
      <c r="G39" s="292"/>
      <c r="H39" s="292"/>
      <c r="I39" s="292"/>
      <c r="J39" s="292"/>
    </row>
    <row r="40" spans="2:10" x14ac:dyDescent="0.25">
      <c r="B40" s="47" t="s">
        <v>111</v>
      </c>
      <c r="C40" s="34" t="s">
        <v>165</v>
      </c>
      <c r="D40" s="48">
        <v>7.7</v>
      </c>
      <c r="E40" s="66" t="s">
        <v>165</v>
      </c>
      <c r="F40" s="48">
        <f>F32/F$38*100</f>
        <v>0.94339622641509435</v>
      </c>
      <c r="G40" s="52">
        <v>0.5</v>
      </c>
      <c r="H40" s="90">
        <v>14</v>
      </c>
      <c r="I40" s="52">
        <v>10.199999999999999</v>
      </c>
      <c r="J40" s="90">
        <f>J32/J$38*100</f>
        <v>5.0654853620955311</v>
      </c>
    </row>
    <row r="41" spans="2:10" x14ac:dyDescent="0.25">
      <c r="B41" s="47" t="s">
        <v>112</v>
      </c>
      <c r="C41" s="52">
        <v>20.3</v>
      </c>
      <c r="D41" s="48">
        <v>30.8</v>
      </c>
      <c r="E41" s="52">
        <v>7.1</v>
      </c>
      <c r="F41" s="48">
        <f t="shared" ref="F41:F45" si="2">F33/F$38*100</f>
        <v>19.811320754716981</v>
      </c>
      <c r="G41" s="52">
        <v>24.3</v>
      </c>
      <c r="H41" s="90">
        <v>32.9</v>
      </c>
      <c r="I41" s="52">
        <v>17.100000000000001</v>
      </c>
      <c r="J41" s="90">
        <f t="shared" ref="J41:J45" si="3">J33/J$38*100</f>
        <v>25.828197226502308</v>
      </c>
    </row>
    <row r="42" spans="2:10" x14ac:dyDescent="0.25">
      <c r="B42" s="47" t="s">
        <v>113</v>
      </c>
      <c r="C42" s="52">
        <v>25.3</v>
      </c>
      <c r="D42" s="66" t="s">
        <v>165</v>
      </c>
      <c r="E42" s="34">
        <v>7.1</v>
      </c>
      <c r="F42" s="48">
        <f t="shared" si="2"/>
        <v>19.811320754716981</v>
      </c>
      <c r="G42" s="52">
        <v>31</v>
      </c>
      <c r="H42" s="90">
        <v>20.2</v>
      </c>
      <c r="I42" s="52">
        <v>11.6</v>
      </c>
      <c r="J42" s="90">
        <f t="shared" si="3"/>
        <v>26.097842835130969</v>
      </c>
    </row>
    <row r="43" spans="2:10" x14ac:dyDescent="0.25">
      <c r="B43" s="47" t="s">
        <v>114</v>
      </c>
      <c r="C43" s="52">
        <v>31.6</v>
      </c>
      <c r="D43" s="48">
        <v>23.1</v>
      </c>
      <c r="E43" s="52">
        <v>28.6</v>
      </c>
      <c r="F43" s="48">
        <f t="shared" si="2"/>
        <v>30.188679245283019</v>
      </c>
      <c r="G43" s="52">
        <v>32.299999999999997</v>
      </c>
      <c r="H43" s="90">
        <v>18.399999999999999</v>
      </c>
      <c r="I43" s="52">
        <v>26.3</v>
      </c>
      <c r="J43" s="90">
        <f t="shared" si="3"/>
        <v>27.966101694915253</v>
      </c>
    </row>
    <row r="44" spans="2:10" x14ac:dyDescent="0.25">
      <c r="B44" s="47" t="s">
        <v>115</v>
      </c>
      <c r="C44" s="52">
        <v>22.8</v>
      </c>
      <c r="D44" s="48">
        <v>38.5</v>
      </c>
      <c r="E44" s="52">
        <v>57.1</v>
      </c>
      <c r="F44" s="48">
        <f t="shared" si="2"/>
        <v>29.245283018867923</v>
      </c>
      <c r="G44" s="52">
        <v>10.5</v>
      </c>
      <c r="H44" s="90">
        <v>10</v>
      </c>
      <c r="I44" s="52">
        <v>32.700000000000003</v>
      </c>
      <c r="J44" s="90">
        <f t="shared" si="3"/>
        <v>12.750385208012327</v>
      </c>
    </row>
    <row r="45" spans="2:10" x14ac:dyDescent="0.25">
      <c r="B45" s="47" t="s">
        <v>116</v>
      </c>
      <c r="C45" s="34" t="s">
        <v>165</v>
      </c>
      <c r="D45" s="66" t="s">
        <v>165</v>
      </c>
      <c r="E45" s="66" t="s">
        <v>165</v>
      </c>
      <c r="F45" s="66" t="s">
        <v>165</v>
      </c>
      <c r="G45" s="52">
        <v>1.4</v>
      </c>
      <c r="H45" s="90">
        <v>4.5</v>
      </c>
      <c r="I45" s="34">
        <v>2.2000000000000002</v>
      </c>
      <c r="J45" s="90">
        <f t="shared" si="3"/>
        <v>2.2919876733436055</v>
      </c>
    </row>
    <row r="46" spans="2:10" x14ac:dyDescent="0.25">
      <c r="B46" s="40" t="s">
        <v>117</v>
      </c>
      <c r="C46" s="41">
        <v>100</v>
      </c>
      <c r="D46" s="64">
        <v>100</v>
      </c>
      <c r="E46" s="41">
        <v>100</v>
      </c>
      <c r="F46" s="41">
        <v>100</v>
      </c>
      <c r="G46" s="41">
        <v>100</v>
      </c>
      <c r="H46" s="41">
        <v>100</v>
      </c>
      <c r="I46" s="64">
        <v>100</v>
      </c>
      <c r="J46" s="41">
        <v>100</v>
      </c>
    </row>
  </sheetData>
  <mergeCells count="10">
    <mergeCell ref="B29:B30"/>
    <mergeCell ref="C29:F29"/>
    <mergeCell ref="G29:J29"/>
    <mergeCell ref="C31:J31"/>
    <mergeCell ref="C39:J39"/>
    <mergeCell ref="B4:B5"/>
    <mergeCell ref="C4:F4"/>
    <mergeCell ref="G4:J4"/>
    <mergeCell ref="C6:J6"/>
    <mergeCell ref="C14:J14"/>
  </mergeCells>
  <pageMargins left="0.43" right="0.55000000000000004"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G45"/>
  <sheetViews>
    <sheetView topLeftCell="A16" workbookViewId="0">
      <selection activeCell="L45" sqref="L45"/>
    </sheetView>
  </sheetViews>
  <sheetFormatPr defaultRowHeight="15" x14ac:dyDescent="0.25"/>
  <cols>
    <col min="2" max="2" width="21.140625" customWidth="1"/>
    <col min="4" max="4" width="11.5703125" customWidth="1"/>
    <col min="6" max="6" width="11.28515625" customWidth="1"/>
  </cols>
  <sheetData>
    <row r="3" spans="2:7" x14ac:dyDescent="0.25">
      <c r="B3" s="26" t="s">
        <v>198</v>
      </c>
    </row>
    <row r="4" spans="2:7" x14ac:dyDescent="0.25">
      <c r="B4" s="20" t="s">
        <v>236</v>
      </c>
    </row>
    <row r="5" spans="2:7" x14ac:dyDescent="0.25">
      <c r="B5" s="259" t="s">
        <v>216</v>
      </c>
      <c r="C5" s="220" t="s">
        <v>2</v>
      </c>
      <c r="D5" s="220"/>
      <c r="E5" s="221" t="s">
        <v>3</v>
      </c>
      <c r="F5" s="221"/>
      <c r="G5" s="244" t="s">
        <v>98</v>
      </c>
    </row>
    <row r="6" spans="2:7" ht="27" x14ac:dyDescent="0.25">
      <c r="B6" s="293"/>
      <c r="C6" s="130" t="s">
        <v>22</v>
      </c>
      <c r="D6" s="130" t="s">
        <v>99</v>
      </c>
      <c r="E6" s="130" t="s">
        <v>100</v>
      </c>
      <c r="F6" s="130" t="s">
        <v>101</v>
      </c>
      <c r="G6" s="244"/>
    </row>
    <row r="7" spans="2:7" x14ac:dyDescent="0.25">
      <c r="B7" s="89"/>
      <c r="C7" s="292" t="s">
        <v>102</v>
      </c>
      <c r="D7" s="292"/>
      <c r="E7" s="292"/>
      <c r="F7" s="292"/>
      <c r="G7" s="89"/>
    </row>
    <row r="8" spans="2:7" x14ac:dyDescent="0.25">
      <c r="B8" s="47" t="s">
        <v>103</v>
      </c>
      <c r="C8" s="73">
        <v>73</v>
      </c>
      <c r="D8" s="39">
        <v>76.84210526315789</v>
      </c>
      <c r="E8" s="34">
        <v>2251</v>
      </c>
      <c r="F8" s="39">
        <v>75.108441775108432</v>
      </c>
      <c r="G8" s="38">
        <v>3.141135972461274</v>
      </c>
    </row>
    <row r="9" spans="2:7" x14ac:dyDescent="0.25">
      <c r="B9" s="47" t="s">
        <v>104</v>
      </c>
      <c r="C9" s="73">
        <v>12</v>
      </c>
      <c r="D9" s="39">
        <v>12.631578947368421</v>
      </c>
      <c r="E9" s="34">
        <v>541</v>
      </c>
      <c r="F9" s="39">
        <v>18.051384718051384</v>
      </c>
      <c r="G9" s="38">
        <v>2.1699819168173597</v>
      </c>
    </row>
    <row r="10" spans="2:7" x14ac:dyDescent="0.25">
      <c r="B10" s="47" t="s">
        <v>105</v>
      </c>
      <c r="C10" s="73">
        <v>10</v>
      </c>
      <c r="D10" s="39">
        <v>10.526315789473683</v>
      </c>
      <c r="E10" s="34">
        <v>205</v>
      </c>
      <c r="F10" s="39">
        <v>6.8401735068401734</v>
      </c>
      <c r="G10" s="38">
        <v>4.6511627906976747</v>
      </c>
    </row>
    <row r="11" spans="2:7" x14ac:dyDescent="0.25">
      <c r="B11" s="82" t="s">
        <v>106</v>
      </c>
      <c r="C11" s="91">
        <v>95</v>
      </c>
      <c r="D11" s="85">
        <v>100</v>
      </c>
      <c r="E11" s="83">
        <v>2997</v>
      </c>
      <c r="F11" s="85">
        <v>99.999999999999986</v>
      </c>
      <c r="G11" s="86">
        <v>3.072445019404916</v>
      </c>
    </row>
    <row r="12" spans="2:7" x14ac:dyDescent="0.25">
      <c r="B12" s="89"/>
      <c r="C12" s="292" t="s">
        <v>107</v>
      </c>
      <c r="D12" s="292"/>
      <c r="E12" s="292"/>
      <c r="F12" s="292"/>
      <c r="G12" s="92"/>
    </row>
    <row r="13" spans="2:7" x14ac:dyDescent="0.25">
      <c r="B13" s="47" t="s">
        <v>103</v>
      </c>
      <c r="C13" s="73">
        <v>9</v>
      </c>
      <c r="D13" s="39">
        <v>60</v>
      </c>
      <c r="E13" s="34">
        <v>1115</v>
      </c>
      <c r="F13" s="39">
        <v>49.162257495590829</v>
      </c>
      <c r="G13" s="38">
        <v>0.80071174377224197</v>
      </c>
    </row>
    <row r="14" spans="2:7" x14ac:dyDescent="0.25">
      <c r="B14" s="47" t="s">
        <v>104</v>
      </c>
      <c r="C14" s="73">
        <v>1</v>
      </c>
      <c r="D14" s="39">
        <v>6.666666666666667</v>
      </c>
      <c r="E14" s="34">
        <v>871</v>
      </c>
      <c r="F14" s="39">
        <v>38.403880070546734</v>
      </c>
      <c r="G14" s="38">
        <v>0.11467889908256881</v>
      </c>
    </row>
    <row r="15" spans="2:7" x14ac:dyDescent="0.25">
      <c r="B15" s="47" t="s">
        <v>105</v>
      </c>
      <c r="C15" s="73">
        <v>5</v>
      </c>
      <c r="D15" s="39">
        <v>33.333333333333329</v>
      </c>
      <c r="E15" s="34">
        <v>282</v>
      </c>
      <c r="F15" s="39">
        <v>12.433862433862434</v>
      </c>
      <c r="G15" s="38">
        <v>1.7421602787456445</v>
      </c>
    </row>
    <row r="16" spans="2:7" x14ac:dyDescent="0.25">
      <c r="B16" s="82" t="s">
        <v>108</v>
      </c>
      <c r="C16" s="91">
        <v>15</v>
      </c>
      <c r="D16" s="85">
        <v>100</v>
      </c>
      <c r="E16" s="83">
        <v>2268</v>
      </c>
      <c r="F16" s="85">
        <v>100</v>
      </c>
      <c r="G16" s="86">
        <v>0.65703022339027595</v>
      </c>
    </row>
    <row r="17" spans="2:7" x14ac:dyDescent="0.25">
      <c r="B17" s="89"/>
      <c r="C17" s="292" t="s">
        <v>109</v>
      </c>
      <c r="D17" s="292"/>
      <c r="E17" s="292"/>
      <c r="F17" s="292"/>
      <c r="G17" s="92"/>
    </row>
    <row r="18" spans="2:7" x14ac:dyDescent="0.25">
      <c r="B18" s="47" t="s">
        <v>103</v>
      </c>
      <c r="C18" s="73">
        <v>82</v>
      </c>
      <c r="D18" s="39">
        <v>74.545454545454547</v>
      </c>
      <c r="E18" s="34">
        <v>3366</v>
      </c>
      <c r="F18" s="39">
        <v>63.931623931623925</v>
      </c>
      <c r="G18" s="38">
        <v>2.3781902552204177</v>
      </c>
    </row>
    <row r="19" spans="2:7" x14ac:dyDescent="0.25">
      <c r="B19" s="47" t="s">
        <v>104</v>
      </c>
      <c r="C19" s="73">
        <v>13</v>
      </c>
      <c r="D19" s="39">
        <v>11.818181818181818</v>
      </c>
      <c r="E19" s="34">
        <v>1412</v>
      </c>
      <c r="F19" s="39">
        <v>26.818613485280153</v>
      </c>
      <c r="G19" s="38">
        <v>0.91228070175438591</v>
      </c>
    </row>
    <row r="20" spans="2:7" x14ac:dyDescent="0.25">
      <c r="B20" s="47" t="s">
        <v>105</v>
      </c>
      <c r="C20" s="73">
        <v>15</v>
      </c>
      <c r="D20" s="39">
        <v>13.636363636363635</v>
      </c>
      <c r="E20" s="34">
        <v>487</v>
      </c>
      <c r="F20" s="39">
        <v>9.2497625830959169</v>
      </c>
      <c r="G20" s="38">
        <v>2.9880478087649402</v>
      </c>
    </row>
    <row r="21" spans="2:7" x14ac:dyDescent="0.25">
      <c r="B21" s="40" t="s">
        <v>11</v>
      </c>
      <c r="C21" s="93">
        <v>110</v>
      </c>
      <c r="D21" s="65">
        <v>100</v>
      </c>
      <c r="E21" s="41">
        <v>5265</v>
      </c>
      <c r="F21" s="43">
        <v>99.999999999999986</v>
      </c>
      <c r="G21" s="43">
        <v>2.0465116279069764</v>
      </c>
    </row>
    <row r="22" spans="2:7" ht="29.25" customHeight="1" x14ac:dyDescent="0.25">
      <c r="B22" s="286" t="s">
        <v>199</v>
      </c>
      <c r="C22" s="216"/>
      <c r="D22" s="216"/>
      <c r="E22" s="216"/>
      <c r="F22" s="216"/>
      <c r="G22" s="216"/>
    </row>
    <row r="26" spans="2:7" x14ac:dyDescent="0.25">
      <c r="B26" s="26" t="s">
        <v>198</v>
      </c>
    </row>
    <row r="27" spans="2:7" x14ac:dyDescent="0.25">
      <c r="B27" s="20" t="s">
        <v>279</v>
      </c>
    </row>
    <row r="28" spans="2:7" x14ac:dyDescent="0.25">
      <c r="B28" s="259" t="s">
        <v>216</v>
      </c>
      <c r="C28" s="220" t="s">
        <v>2</v>
      </c>
      <c r="D28" s="220"/>
      <c r="E28" s="221" t="s">
        <v>3</v>
      </c>
      <c r="F28" s="221"/>
      <c r="G28" s="244" t="s">
        <v>98</v>
      </c>
    </row>
    <row r="29" spans="2:7" ht="27" x14ac:dyDescent="0.25">
      <c r="B29" s="293"/>
      <c r="C29" s="152" t="s">
        <v>22</v>
      </c>
      <c r="D29" s="152" t="s">
        <v>99</v>
      </c>
      <c r="E29" s="152" t="s">
        <v>100</v>
      </c>
      <c r="F29" s="152" t="s">
        <v>101</v>
      </c>
      <c r="G29" s="244"/>
    </row>
    <row r="30" spans="2:7" x14ac:dyDescent="0.25">
      <c r="B30" s="89"/>
      <c r="C30" s="292" t="s">
        <v>102</v>
      </c>
      <c r="D30" s="292"/>
      <c r="E30" s="292"/>
      <c r="F30" s="292"/>
      <c r="G30" s="89"/>
    </row>
    <row r="31" spans="2:7" x14ac:dyDescent="0.25">
      <c r="B31" s="47" t="s">
        <v>103</v>
      </c>
      <c r="C31" s="73">
        <v>77</v>
      </c>
      <c r="D31" s="39">
        <v>82.795698924731184</v>
      </c>
      <c r="E31" s="34">
        <v>2248</v>
      </c>
      <c r="F31" s="39">
        <v>74.363215348991062</v>
      </c>
      <c r="G31" s="38">
        <v>3.3118279569892475</v>
      </c>
    </row>
    <row r="32" spans="2:7" x14ac:dyDescent="0.25">
      <c r="B32" s="47" t="s">
        <v>104</v>
      </c>
      <c r="C32" s="73">
        <v>8</v>
      </c>
      <c r="D32" s="39">
        <v>8.6021505376344098</v>
      </c>
      <c r="E32" s="34">
        <v>541</v>
      </c>
      <c r="F32" s="39">
        <v>17.896129672510753</v>
      </c>
      <c r="G32" s="38">
        <v>1.4571948998178506</v>
      </c>
    </row>
    <row r="33" spans="2:7" x14ac:dyDescent="0.25">
      <c r="B33" s="47" t="s">
        <v>105</v>
      </c>
      <c r="C33" s="73">
        <v>8</v>
      </c>
      <c r="D33" s="39">
        <v>8.6021505376344098</v>
      </c>
      <c r="E33" s="34">
        <v>234</v>
      </c>
      <c r="F33" s="39">
        <v>7.7406549784981804</v>
      </c>
      <c r="G33" s="38">
        <v>3.3057851239669422</v>
      </c>
    </row>
    <row r="34" spans="2:7" x14ac:dyDescent="0.25">
      <c r="B34" s="82" t="s">
        <v>106</v>
      </c>
      <c r="C34" s="91">
        <v>93</v>
      </c>
      <c r="D34" s="182">
        <v>100</v>
      </c>
      <c r="E34" s="83">
        <v>3023</v>
      </c>
      <c r="F34" s="182">
        <v>100</v>
      </c>
      <c r="G34" s="86">
        <v>2.9845956354300385</v>
      </c>
    </row>
    <row r="35" spans="2:7" x14ac:dyDescent="0.25">
      <c r="B35" s="89"/>
      <c r="C35" s="292" t="s">
        <v>107</v>
      </c>
      <c r="D35" s="292"/>
      <c r="E35" s="292"/>
      <c r="F35" s="292"/>
      <c r="G35" s="92"/>
    </row>
    <row r="36" spans="2:7" x14ac:dyDescent="0.25">
      <c r="B36" s="47" t="s">
        <v>103</v>
      </c>
      <c r="C36" s="73">
        <v>2</v>
      </c>
      <c r="D36" s="39">
        <v>15.384615384615385</v>
      </c>
      <c r="E36" s="34">
        <v>1019</v>
      </c>
      <c r="F36" s="39">
        <v>46.980175195942827</v>
      </c>
      <c r="G36" s="38">
        <v>0.19588638589618021</v>
      </c>
    </row>
    <row r="37" spans="2:7" x14ac:dyDescent="0.25">
      <c r="B37" s="47" t="s">
        <v>104</v>
      </c>
      <c r="C37" s="73">
        <v>5</v>
      </c>
      <c r="D37" s="39">
        <v>38.461538461538467</v>
      </c>
      <c r="E37" s="34">
        <v>833</v>
      </c>
      <c r="F37" s="39">
        <v>38.404794836330112</v>
      </c>
      <c r="G37" s="38">
        <v>0.59665871121718372</v>
      </c>
    </row>
    <row r="38" spans="2:7" x14ac:dyDescent="0.25">
      <c r="B38" s="47" t="s">
        <v>105</v>
      </c>
      <c r="C38" s="73">
        <v>6</v>
      </c>
      <c r="D38" s="39">
        <v>46.153846153846153</v>
      </c>
      <c r="E38" s="34">
        <v>317</v>
      </c>
      <c r="F38" s="39">
        <v>14.615029967727065</v>
      </c>
      <c r="G38" s="38">
        <v>1.8575851393188854</v>
      </c>
    </row>
    <row r="39" spans="2:7" x14ac:dyDescent="0.25">
      <c r="B39" s="82" t="s">
        <v>108</v>
      </c>
      <c r="C39" s="91">
        <v>13</v>
      </c>
      <c r="D39" s="182">
        <v>100</v>
      </c>
      <c r="E39" s="83">
        <v>2169</v>
      </c>
      <c r="F39" s="182">
        <v>100</v>
      </c>
      <c r="G39" s="86">
        <v>0.59578368469294229</v>
      </c>
    </row>
    <row r="40" spans="2:7" x14ac:dyDescent="0.25">
      <c r="B40" s="89"/>
      <c r="C40" s="292" t="s">
        <v>109</v>
      </c>
      <c r="D40" s="292"/>
      <c r="E40" s="292"/>
      <c r="F40" s="292"/>
      <c r="G40" s="92"/>
    </row>
    <row r="41" spans="2:7" x14ac:dyDescent="0.25">
      <c r="B41" s="47" t="s">
        <v>103</v>
      </c>
      <c r="C41" s="73">
        <f>C31+C36</f>
        <v>79</v>
      </c>
      <c r="D41" s="39">
        <v>74.528301886792448</v>
      </c>
      <c r="E41" s="73">
        <f>E31+E36</f>
        <v>3267</v>
      </c>
      <c r="F41" s="39">
        <f>E41/E$44*100</f>
        <v>62.923728813559322</v>
      </c>
      <c r="G41" s="38">
        <f>C41/(C41+E41)*100</f>
        <v>2.3610280932456664</v>
      </c>
    </row>
    <row r="42" spans="2:7" x14ac:dyDescent="0.25">
      <c r="B42" s="47" t="s">
        <v>104</v>
      </c>
      <c r="C42" s="73">
        <f t="shared" ref="C42:C43" si="0">C32+C37</f>
        <v>13</v>
      </c>
      <c r="D42" s="39">
        <v>12.264150943396226</v>
      </c>
      <c r="E42" s="73">
        <f t="shared" ref="C42:E44" si="1">E32+E37</f>
        <v>1374</v>
      </c>
      <c r="F42" s="39">
        <f t="shared" ref="F42:F43" si="2">E42/E$44*100</f>
        <v>26.463790446841294</v>
      </c>
      <c r="G42" s="38">
        <f t="shared" ref="G42:G44" si="3">C42/(C42+E42)*100</f>
        <v>0.9372746935832732</v>
      </c>
    </row>
    <row r="43" spans="2:7" x14ac:dyDescent="0.25">
      <c r="B43" s="47" t="s">
        <v>105</v>
      </c>
      <c r="C43" s="73">
        <f t="shared" si="0"/>
        <v>14</v>
      </c>
      <c r="D43" s="39">
        <v>13.20754716981132</v>
      </c>
      <c r="E43" s="73">
        <f t="shared" si="1"/>
        <v>551</v>
      </c>
      <c r="F43" s="39">
        <f t="shared" si="2"/>
        <v>10.612480739599384</v>
      </c>
      <c r="G43" s="38">
        <f t="shared" si="3"/>
        <v>2.4778761061946901</v>
      </c>
    </row>
    <row r="44" spans="2:7" x14ac:dyDescent="0.25">
      <c r="B44" s="40" t="s">
        <v>11</v>
      </c>
      <c r="C44" s="93">
        <f t="shared" si="1"/>
        <v>106</v>
      </c>
      <c r="D44" s="158">
        <v>100</v>
      </c>
      <c r="E44" s="41">
        <f t="shared" si="1"/>
        <v>5192</v>
      </c>
      <c r="F44" s="93">
        <v>99.999999999999986</v>
      </c>
      <c r="G44" s="43">
        <f t="shared" si="3"/>
        <v>2.0007550018875047</v>
      </c>
    </row>
    <row r="45" spans="2:7" ht="24.75" customHeight="1" x14ac:dyDescent="0.25">
      <c r="B45" s="286" t="s">
        <v>199</v>
      </c>
      <c r="C45" s="216"/>
      <c r="D45" s="216"/>
      <c r="E45" s="216"/>
      <c r="F45" s="216"/>
      <c r="G45" s="216"/>
    </row>
  </sheetData>
  <mergeCells count="16">
    <mergeCell ref="C35:F35"/>
    <mergeCell ref="C40:F40"/>
    <mergeCell ref="B45:G45"/>
    <mergeCell ref="B28:B29"/>
    <mergeCell ref="C28:D28"/>
    <mergeCell ref="E28:F28"/>
    <mergeCell ref="G28:G29"/>
    <mergeCell ref="C30:F30"/>
    <mergeCell ref="C12:F12"/>
    <mergeCell ref="C17:F17"/>
    <mergeCell ref="B22:G22"/>
    <mergeCell ref="B5:B6"/>
    <mergeCell ref="C5:D5"/>
    <mergeCell ref="E5:F5"/>
    <mergeCell ref="G5:G6"/>
    <mergeCell ref="C7:F7"/>
  </mergeCells>
  <pageMargins left="0.7" right="0.7" top="0.75" bottom="0.75" header="0.3" footer="0.3"/>
  <pageSetup paperSize="256" orientation="portrait"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M24"/>
  <sheetViews>
    <sheetView workbookViewId="0">
      <selection activeCell="H30" sqref="H30"/>
    </sheetView>
  </sheetViews>
  <sheetFormatPr defaultRowHeight="15" x14ac:dyDescent="0.25"/>
  <cols>
    <col min="1" max="1" width="2.5703125" customWidth="1"/>
    <col min="2" max="2" width="23.42578125" customWidth="1"/>
  </cols>
  <sheetData>
    <row r="2" spans="2:13" x14ac:dyDescent="0.25">
      <c r="B2" s="26" t="s">
        <v>200</v>
      </c>
    </row>
    <row r="3" spans="2:13" x14ac:dyDescent="0.25">
      <c r="B3" s="20" t="s">
        <v>269</v>
      </c>
      <c r="M3" s="8"/>
    </row>
    <row r="4" spans="2:13" x14ac:dyDescent="0.25">
      <c r="B4" s="170" t="s">
        <v>280</v>
      </c>
      <c r="C4" s="244" t="s">
        <v>1</v>
      </c>
      <c r="D4" s="244" t="s">
        <v>2</v>
      </c>
      <c r="E4" s="244" t="s">
        <v>3</v>
      </c>
      <c r="F4" s="244" t="s">
        <v>119</v>
      </c>
      <c r="G4" s="244" t="s">
        <v>120</v>
      </c>
      <c r="H4" s="244" t="s">
        <v>121</v>
      </c>
      <c r="I4" s="244" t="s">
        <v>12</v>
      </c>
      <c r="J4" s="244" t="s">
        <v>13</v>
      </c>
      <c r="M4" s="8"/>
    </row>
    <row r="5" spans="2:13" x14ac:dyDescent="0.25">
      <c r="B5" s="171" t="s">
        <v>281</v>
      </c>
      <c r="C5" s="244"/>
      <c r="D5" s="244"/>
      <c r="E5" s="244"/>
      <c r="F5" s="244"/>
      <c r="G5" s="244"/>
      <c r="H5" s="244"/>
      <c r="I5" s="244"/>
      <c r="J5" s="244"/>
      <c r="M5" s="8"/>
    </row>
    <row r="6" spans="2:13" x14ac:dyDescent="0.25">
      <c r="B6" s="99" t="s">
        <v>156</v>
      </c>
      <c r="C6" s="100">
        <v>598</v>
      </c>
      <c r="D6" s="101">
        <v>7</v>
      </c>
      <c r="E6" s="100">
        <v>820</v>
      </c>
      <c r="F6" s="102">
        <v>3.8762830464473299</v>
      </c>
      <c r="G6" s="103">
        <v>4.5374550710922001</v>
      </c>
      <c r="H6" s="102">
        <v>531.53045118508601</v>
      </c>
      <c r="I6" s="103">
        <v>1.17056856187291</v>
      </c>
      <c r="J6" s="102">
        <v>137.12374581939801</v>
      </c>
      <c r="K6" s="169"/>
      <c r="M6" s="8"/>
    </row>
    <row r="7" spans="2:13" x14ac:dyDescent="0.25">
      <c r="B7" s="94" t="s">
        <v>166</v>
      </c>
      <c r="C7" s="95">
        <v>201</v>
      </c>
      <c r="D7" s="96">
        <v>2</v>
      </c>
      <c r="E7" s="95">
        <v>295</v>
      </c>
      <c r="F7" s="97">
        <v>2.830208604679</v>
      </c>
      <c r="G7" s="98">
        <v>2.8161279648547199</v>
      </c>
      <c r="H7" s="97">
        <v>415.378874816071</v>
      </c>
      <c r="I7" s="98">
        <v>0.99502487562189101</v>
      </c>
      <c r="J7" s="97">
        <v>146.766169154229</v>
      </c>
      <c r="K7" s="169"/>
      <c r="M7" s="8"/>
    </row>
    <row r="8" spans="2:13" x14ac:dyDescent="0.25">
      <c r="B8" s="99" t="s">
        <v>167</v>
      </c>
      <c r="C8" s="100">
        <v>39</v>
      </c>
      <c r="D8" s="101">
        <v>0</v>
      </c>
      <c r="E8" s="100">
        <v>68</v>
      </c>
      <c r="F8" s="102">
        <v>1.36080531760847</v>
      </c>
      <c r="G8" s="103">
        <v>0</v>
      </c>
      <c r="H8" s="102">
        <v>237.26861948045101</v>
      </c>
      <c r="I8" s="103">
        <v>0</v>
      </c>
      <c r="J8" s="102">
        <v>174.358974358974</v>
      </c>
      <c r="M8" s="8"/>
    </row>
    <row r="9" spans="2:13" x14ac:dyDescent="0.25">
      <c r="B9" s="99" t="s">
        <v>168</v>
      </c>
      <c r="C9" s="100">
        <v>48</v>
      </c>
      <c r="D9" s="101">
        <v>0</v>
      </c>
      <c r="E9" s="100">
        <v>66</v>
      </c>
      <c r="F9" s="102">
        <v>1.77196965501966</v>
      </c>
      <c r="G9" s="103">
        <v>0</v>
      </c>
      <c r="H9" s="102">
        <v>243.64582756520201</v>
      </c>
      <c r="I9" s="103">
        <v>0</v>
      </c>
      <c r="J9" s="102">
        <v>137.5</v>
      </c>
      <c r="M9" s="8"/>
    </row>
    <row r="10" spans="2:13" x14ac:dyDescent="0.25">
      <c r="B10" s="99" t="s">
        <v>170</v>
      </c>
      <c r="C10" s="100">
        <v>16</v>
      </c>
      <c r="D10" s="163">
        <v>3</v>
      </c>
      <c r="E10" s="100">
        <v>27</v>
      </c>
      <c r="F10" s="102">
        <v>1.13721169906535</v>
      </c>
      <c r="G10" s="103">
        <v>21.3227193574754</v>
      </c>
      <c r="H10" s="102">
        <v>191.90447421727799</v>
      </c>
      <c r="I10" s="103">
        <v>18.75</v>
      </c>
      <c r="J10" s="102">
        <v>168.75</v>
      </c>
      <c r="K10" s="169"/>
      <c r="M10" s="8"/>
    </row>
    <row r="11" spans="2:13" x14ac:dyDescent="0.25">
      <c r="B11" s="99" t="s">
        <v>169</v>
      </c>
      <c r="C11" s="100">
        <v>21</v>
      </c>
      <c r="D11" s="162">
        <v>0</v>
      </c>
      <c r="E11" s="100">
        <v>27</v>
      </c>
      <c r="F11" s="102">
        <v>2.46826516220028</v>
      </c>
      <c r="G11" s="104">
        <v>0</v>
      </c>
      <c r="H11" s="102">
        <v>317.348377997179</v>
      </c>
      <c r="I11" s="104">
        <v>0</v>
      </c>
      <c r="J11" s="102">
        <v>128.57142857142901</v>
      </c>
      <c r="M11" s="8"/>
    </row>
    <row r="12" spans="2:13" x14ac:dyDescent="0.25">
      <c r="B12" s="99" t="s">
        <v>155</v>
      </c>
      <c r="C12" s="100">
        <v>93</v>
      </c>
      <c r="D12" s="163">
        <v>3</v>
      </c>
      <c r="E12" s="100">
        <v>116</v>
      </c>
      <c r="F12" s="102">
        <v>2.5138192482869499</v>
      </c>
      <c r="G12" s="103">
        <v>8.1090943493127501</v>
      </c>
      <c r="H12" s="102">
        <v>313.55164817342597</v>
      </c>
      <c r="I12" s="103">
        <v>3.2258064516128999</v>
      </c>
      <c r="J12" s="102">
        <v>124.731182795699</v>
      </c>
      <c r="M12" s="8"/>
    </row>
    <row r="13" spans="2:13" x14ac:dyDescent="0.25">
      <c r="B13" s="99" t="s">
        <v>172</v>
      </c>
      <c r="C13" s="100">
        <v>22</v>
      </c>
      <c r="D13" s="162">
        <v>1</v>
      </c>
      <c r="E13" s="100">
        <v>32</v>
      </c>
      <c r="F13" s="102">
        <v>1.98932995750068</v>
      </c>
      <c r="G13" s="104">
        <v>9.0424088977303594</v>
      </c>
      <c r="H13" s="102">
        <v>289.35708472737099</v>
      </c>
      <c r="I13" s="104">
        <v>4.5454545454545503</v>
      </c>
      <c r="J13" s="102">
        <v>145.45454545454501</v>
      </c>
      <c r="M13" s="8"/>
    </row>
    <row r="14" spans="2:13" x14ac:dyDescent="0.25">
      <c r="B14" s="99" t="s">
        <v>171</v>
      </c>
      <c r="C14" s="100">
        <v>11</v>
      </c>
      <c r="D14" s="162">
        <v>0</v>
      </c>
      <c r="E14" s="100">
        <v>20</v>
      </c>
      <c r="F14" s="102">
        <v>2.0298948145414299</v>
      </c>
      <c r="G14" s="104">
        <v>0</v>
      </c>
      <c r="H14" s="102">
        <v>369.07178446207701</v>
      </c>
      <c r="I14" s="104">
        <v>0</v>
      </c>
      <c r="J14" s="102">
        <v>181.81818181818201</v>
      </c>
      <c r="M14" s="8"/>
    </row>
    <row r="15" spans="2:13" x14ac:dyDescent="0.25">
      <c r="B15" s="99" t="s">
        <v>173</v>
      </c>
      <c r="C15" s="100">
        <v>269</v>
      </c>
      <c r="D15" s="101">
        <v>3</v>
      </c>
      <c r="E15" s="100">
        <v>395</v>
      </c>
      <c r="F15" s="102">
        <v>4.5082791446001202</v>
      </c>
      <c r="G15" s="103">
        <v>5.0278206073607299</v>
      </c>
      <c r="H15" s="102">
        <v>661.99637996916204</v>
      </c>
      <c r="I15" s="103">
        <v>1.1152416356877299</v>
      </c>
      <c r="J15" s="102">
        <v>146.840148698885</v>
      </c>
      <c r="M15" s="8"/>
    </row>
    <row r="16" spans="2:13" x14ac:dyDescent="0.25">
      <c r="B16" s="99" t="s">
        <v>174</v>
      </c>
      <c r="C16" s="100">
        <v>25</v>
      </c>
      <c r="D16" s="101">
        <v>0</v>
      </c>
      <c r="E16" s="100">
        <v>41</v>
      </c>
      <c r="F16" s="102">
        <v>1.7615558060879399</v>
      </c>
      <c r="G16" s="103">
        <v>0</v>
      </c>
      <c r="H16" s="102">
        <v>288.89515219842099</v>
      </c>
      <c r="I16" s="103">
        <v>0</v>
      </c>
      <c r="J16" s="102">
        <v>164</v>
      </c>
    </row>
    <row r="17" spans="2:10" x14ac:dyDescent="0.25">
      <c r="B17" s="99" t="s">
        <v>157</v>
      </c>
      <c r="C17" s="100">
        <v>88</v>
      </c>
      <c r="D17" s="101">
        <v>1</v>
      </c>
      <c r="E17" s="100">
        <v>125</v>
      </c>
      <c r="F17" s="102">
        <v>2.7804107424960498</v>
      </c>
      <c r="G17" s="103">
        <v>3.1595576619273298</v>
      </c>
      <c r="H17" s="102">
        <v>394.94470774091599</v>
      </c>
      <c r="I17" s="103">
        <v>1.13636363636364</v>
      </c>
      <c r="J17" s="102">
        <v>142.04545454545499</v>
      </c>
    </row>
    <row r="18" spans="2:10" x14ac:dyDescent="0.25">
      <c r="B18" s="99" t="s">
        <v>154</v>
      </c>
      <c r="C18" s="100">
        <v>516</v>
      </c>
      <c r="D18" s="101">
        <v>6</v>
      </c>
      <c r="E18" s="100">
        <v>758</v>
      </c>
      <c r="F18" s="102">
        <v>4.0461385253550199</v>
      </c>
      <c r="G18" s="103">
        <v>4.7048122387848998</v>
      </c>
      <c r="H18" s="102">
        <v>594.37461283315895</v>
      </c>
      <c r="I18" s="103">
        <v>1.16279069767442</v>
      </c>
      <c r="J18" s="102">
        <v>146.899224806202</v>
      </c>
    </row>
    <row r="19" spans="2:10" x14ac:dyDescent="0.25">
      <c r="B19" s="94" t="s">
        <v>175</v>
      </c>
      <c r="C19" s="95">
        <v>151</v>
      </c>
      <c r="D19" s="96">
        <v>1</v>
      </c>
      <c r="E19" s="95">
        <v>201</v>
      </c>
      <c r="F19" s="97">
        <v>3.4303368999750101</v>
      </c>
      <c r="G19" s="98">
        <v>2.2717462913741802</v>
      </c>
      <c r="H19" s="97">
        <v>456.62100456620999</v>
      </c>
      <c r="I19" s="98">
        <v>0.66225165562913901</v>
      </c>
      <c r="J19" s="97">
        <v>133.11258278145701</v>
      </c>
    </row>
    <row r="20" spans="2:10" x14ac:dyDescent="0.25">
      <c r="B20" s="105" t="s">
        <v>237</v>
      </c>
      <c r="C20" s="106">
        <v>2098</v>
      </c>
      <c r="D20" s="106">
        <v>27</v>
      </c>
      <c r="E20" s="106">
        <v>2991</v>
      </c>
      <c r="F20" s="108">
        <v>3.3083759627090208</v>
      </c>
      <c r="G20" s="109">
        <v>4.2576811722184731</v>
      </c>
      <c r="H20" s="108">
        <v>471.65645874464633</v>
      </c>
      <c r="I20" s="110">
        <v>1.2869399428026693</v>
      </c>
      <c r="J20" s="108">
        <v>142.56434699714015</v>
      </c>
    </row>
    <row r="21" spans="2:10" x14ac:dyDescent="0.25">
      <c r="B21" s="105" t="s">
        <v>122</v>
      </c>
      <c r="C21" s="106">
        <v>1410</v>
      </c>
      <c r="D21" s="107">
        <v>79</v>
      </c>
      <c r="E21" s="106">
        <v>2201</v>
      </c>
      <c r="F21" s="108">
        <v>1.3803385941202471</v>
      </c>
      <c r="G21" s="109">
        <v>7.733811981241101</v>
      </c>
      <c r="H21" s="108">
        <v>215.46987557862863</v>
      </c>
      <c r="I21" s="110">
        <v>5.6028368794326235</v>
      </c>
      <c r="J21" s="108">
        <v>156.09929078014184</v>
      </c>
    </row>
    <row r="22" spans="2:10" x14ac:dyDescent="0.25">
      <c r="B22" s="136" t="s">
        <v>162</v>
      </c>
      <c r="C22" s="137">
        <v>3508</v>
      </c>
      <c r="D22" s="138">
        <v>106</v>
      </c>
      <c r="E22" s="137">
        <v>5192</v>
      </c>
      <c r="F22" s="139">
        <v>2.1188225797148106</v>
      </c>
      <c r="G22" s="139">
        <v>6.4023715350561545</v>
      </c>
      <c r="H22" s="139">
        <v>313.595405754826</v>
      </c>
      <c r="I22" s="140">
        <v>3.0216647662485747</v>
      </c>
      <c r="J22" s="139">
        <v>148.00456100342075</v>
      </c>
    </row>
    <row r="23" spans="2:10" x14ac:dyDescent="0.25">
      <c r="B23" s="294" t="s">
        <v>185</v>
      </c>
      <c r="C23" s="216"/>
      <c r="D23" s="216"/>
      <c r="E23" s="216"/>
      <c r="F23" s="216"/>
      <c r="G23" s="216"/>
      <c r="H23" s="216"/>
      <c r="I23" s="216"/>
      <c r="J23" s="216"/>
    </row>
    <row r="24" spans="2:10" x14ac:dyDescent="0.25">
      <c r="B24" s="294" t="s">
        <v>201</v>
      </c>
      <c r="C24" s="216"/>
      <c r="D24" s="216"/>
      <c r="E24" s="216"/>
      <c r="F24" s="216"/>
      <c r="G24" s="216"/>
      <c r="H24" s="216"/>
      <c r="I24" s="216"/>
      <c r="J24" s="216"/>
    </row>
  </sheetData>
  <mergeCells count="10">
    <mergeCell ref="H4:H5"/>
    <mergeCell ref="I4:I5"/>
    <mergeCell ref="J4:J5"/>
    <mergeCell ref="B23:J23"/>
    <mergeCell ref="B24:J24"/>
    <mergeCell ref="C4:C5"/>
    <mergeCell ref="D4:D5"/>
    <mergeCell ref="E4:E5"/>
    <mergeCell ref="F4:F5"/>
    <mergeCell ref="G4:G5"/>
  </mergeCells>
  <pageMargins left="0.39370078740157483" right="0.43307086614173229" top="0.74803149606299213" bottom="0.74803149606299213" header="0.31496062992125984" footer="0.31496062992125984"/>
  <pageSetup paperSize="9" scale="8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H44"/>
  <sheetViews>
    <sheetView topLeftCell="B10" workbookViewId="0">
      <selection activeCell="L37" sqref="L37"/>
    </sheetView>
  </sheetViews>
  <sheetFormatPr defaultRowHeight="15" x14ac:dyDescent="0.25"/>
  <cols>
    <col min="1" max="1" width="3.7109375" customWidth="1"/>
    <col min="2" max="2" width="24.140625" customWidth="1"/>
  </cols>
  <sheetData>
    <row r="3" spans="2:8" x14ac:dyDescent="0.25">
      <c r="B3" s="21" t="s">
        <v>202</v>
      </c>
    </row>
    <row r="4" spans="2:8" x14ac:dyDescent="0.25">
      <c r="B4" s="27" t="s">
        <v>282</v>
      </c>
    </row>
    <row r="5" spans="2:8" x14ac:dyDescent="0.25">
      <c r="B5" s="288" t="s">
        <v>217</v>
      </c>
      <c r="C5" s="220" t="s">
        <v>9</v>
      </c>
      <c r="D5" s="220"/>
      <c r="E5" s="220"/>
      <c r="F5" s="285" t="s">
        <v>124</v>
      </c>
      <c r="G5" s="285"/>
      <c r="H5" s="285"/>
    </row>
    <row r="6" spans="2:8" x14ac:dyDescent="0.25">
      <c r="B6" s="289"/>
      <c r="C6" s="152" t="s">
        <v>1</v>
      </c>
      <c r="D6" s="152" t="s">
        <v>2</v>
      </c>
      <c r="E6" s="152" t="s">
        <v>3</v>
      </c>
      <c r="F6" s="152" t="s">
        <v>1</v>
      </c>
      <c r="G6" s="152" t="s">
        <v>2</v>
      </c>
      <c r="H6" s="152" t="s">
        <v>3</v>
      </c>
    </row>
    <row r="7" spans="2:8" x14ac:dyDescent="0.25">
      <c r="B7" s="99" t="s">
        <v>175</v>
      </c>
      <c r="C7" s="100">
        <v>113</v>
      </c>
      <c r="D7" s="101">
        <v>1</v>
      </c>
      <c r="E7" s="100">
        <v>143</v>
      </c>
      <c r="F7" s="101">
        <v>38</v>
      </c>
      <c r="G7" s="100" t="s">
        <v>165</v>
      </c>
      <c r="H7" s="101">
        <v>58</v>
      </c>
    </row>
    <row r="8" spans="2:8" x14ac:dyDescent="0.25">
      <c r="B8" s="99" t="s">
        <v>154</v>
      </c>
      <c r="C8" s="100">
        <v>433</v>
      </c>
      <c r="D8" s="101">
        <v>2</v>
      </c>
      <c r="E8" s="100">
        <v>641</v>
      </c>
      <c r="F8" s="101">
        <v>83</v>
      </c>
      <c r="G8" s="100">
        <v>4</v>
      </c>
      <c r="H8" s="101">
        <v>117</v>
      </c>
    </row>
    <row r="9" spans="2:8" x14ac:dyDescent="0.25">
      <c r="B9" s="99" t="s">
        <v>155</v>
      </c>
      <c r="C9" s="100">
        <v>60</v>
      </c>
      <c r="D9" s="101">
        <v>1</v>
      </c>
      <c r="E9" s="100">
        <v>68</v>
      </c>
      <c r="F9" s="101">
        <v>33</v>
      </c>
      <c r="G9" s="100">
        <v>2</v>
      </c>
      <c r="H9" s="101">
        <v>48</v>
      </c>
    </row>
    <row r="10" spans="2:8" x14ac:dyDescent="0.25">
      <c r="B10" s="99" t="s">
        <v>156</v>
      </c>
      <c r="C10" s="100">
        <v>540</v>
      </c>
      <c r="D10" s="101">
        <v>7</v>
      </c>
      <c r="E10" s="100">
        <v>734</v>
      </c>
      <c r="F10" s="101">
        <v>58</v>
      </c>
      <c r="G10" s="100" t="s">
        <v>165</v>
      </c>
      <c r="H10" s="101">
        <v>86</v>
      </c>
    </row>
    <row r="11" spans="2:8" x14ac:dyDescent="0.25">
      <c r="B11" s="99" t="s">
        <v>166</v>
      </c>
      <c r="C11" s="100">
        <v>172</v>
      </c>
      <c r="D11" s="101">
        <v>2</v>
      </c>
      <c r="E11" s="100">
        <v>244</v>
      </c>
      <c r="F11" s="101">
        <v>29</v>
      </c>
      <c r="G11" s="167" t="s">
        <v>165</v>
      </c>
      <c r="H11" s="101">
        <v>51</v>
      </c>
    </row>
    <row r="12" spans="2:8" x14ac:dyDescent="0.25">
      <c r="B12" s="99" t="s">
        <v>157</v>
      </c>
      <c r="C12" s="100">
        <v>73</v>
      </c>
      <c r="D12" s="162" t="s">
        <v>165</v>
      </c>
      <c r="E12" s="100">
        <v>102</v>
      </c>
      <c r="F12" s="101">
        <v>15</v>
      </c>
      <c r="G12" s="166">
        <v>1</v>
      </c>
      <c r="H12" s="101">
        <v>23</v>
      </c>
    </row>
    <row r="13" spans="2:8" x14ac:dyDescent="0.25">
      <c r="B13" s="99" t="s">
        <v>173</v>
      </c>
      <c r="C13" s="100">
        <v>214</v>
      </c>
      <c r="D13" s="163">
        <v>1</v>
      </c>
      <c r="E13" s="100">
        <v>304</v>
      </c>
      <c r="F13" s="101">
        <v>55</v>
      </c>
      <c r="G13" s="167">
        <v>2</v>
      </c>
      <c r="H13" s="101">
        <v>91</v>
      </c>
    </row>
    <row r="14" spans="2:8" x14ac:dyDescent="0.25">
      <c r="B14" s="99" t="s">
        <v>174</v>
      </c>
      <c r="C14" s="100">
        <v>14</v>
      </c>
      <c r="D14" s="162" t="s">
        <v>165</v>
      </c>
      <c r="E14" s="100">
        <v>22</v>
      </c>
      <c r="F14" s="101">
        <v>11</v>
      </c>
      <c r="G14" s="166" t="s">
        <v>165</v>
      </c>
      <c r="H14" s="101">
        <v>19</v>
      </c>
    </row>
    <row r="15" spans="2:8" x14ac:dyDescent="0.25">
      <c r="B15" s="99" t="s">
        <v>171</v>
      </c>
      <c r="C15" s="100">
        <v>7</v>
      </c>
      <c r="D15" s="162" t="s">
        <v>165</v>
      </c>
      <c r="E15" s="100">
        <v>10</v>
      </c>
      <c r="F15" s="101">
        <v>4</v>
      </c>
      <c r="G15" s="166" t="s">
        <v>165</v>
      </c>
      <c r="H15" s="101">
        <v>10</v>
      </c>
    </row>
    <row r="16" spans="2:8" x14ac:dyDescent="0.25">
      <c r="B16" s="99" t="s">
        <v>172</v>
      </c>
      <c r="C16" s="100">
        <v>17</v>
      </c>
      <c r="D16" s="163">
        <v>1</v>
      </c>
      <c r="E16" s="100">
        <v>22</v>
      </c>
      <c r="F16" s="101">
        <v>5</v>
      </c>
      <c r="G16" s="166" t="s">
        <v>165</v>
      </c>
      <c r="H16" s="101">
        <v>10</v>
      </c>
    </row>
    <row r="17" spans="2:8" x14ac:dyDescent="0.25">
      <c r="B17" s="99" t="s">
        <v>169</v>
      </c>
      <c r="C17" s="100">
        <v>8</v>
      </c>
      <c r="D17" s="162" t="s">
        <v>165</v>
      </c>
      <c r="E17" s="100">
        <v>11</v>
      </c>
      <c r="F17" s="101">
        <v>13</v>
      </c>
      <c r="G17" s="167" t="s">
        <v>165</v>
      </c>
      <c r="H17" s="101">
        <v>16</v>
      </c>
    </row>
    <row r="18" spans="2:8" x14ac:dyDescent="0.25">
      <c r="B18" s="99" t="s">
        <v>170</v>
      </c>
      <c r="C18" s="100">
        <v>4</v>
      </c>
      <c r="D18" s="162" t="s">
        <v>165</v>
      </c>
      <c r="E18" s="100">
        <v>7</v>
      </c>
      <c r="F18" s="101">
        <v>12</v>
      </c>
      <c r="G18" s="167">
        <v>3</v>
      </c>
      <c r="H18" s="101">
        <v>20</v>
      </c>
    </row>
    <row r="19" spans="2:8" x14ac:dyDescent="0.25">
      <c r="B19" s="99" t="s">
        <v>167</v>
      </c>
      <c r="C19" s="100">
        <v>34</v>
      </c>
      <c r="D19" s="163" t="s">
        <v>165</v>
      </c>
      <c r="E19" s="100">
        <v>52</v>
      </c>
      <c r="F19" s="101">
        <v>5</v>
      </c>
      <c r="G19" s="167" t="s">
        <v>165</v>
      </c>
      <c r="H19" s="101">
        <v>16</v>
      </c>
    </row>
    <row r="20" spans="2:8" x14ac:dyDescent="0.25">
      <c r="B20" s="99" t="s">
        <v>168</v>
      </c>
      <c r="C20" s="100">
        <v>35</v>
      </c>
      <c r="D20" s="162" t="s">
        <v>165</v>
      </c>
      <c r="E20" s="100">
        <v>46</v>
      </c>
      <c r="F20" s="101">
        <v>13</v>
      </c>
      <c r="G20" s="100" t="s">
        <v>165</v>
      </c>
      <c r="H20" s="101">
        <v>20</v>
      </c>
    </row>
    <row r="21" spans="2:8" x14ac:dyDescent="0.25">
      <c r="B21" s="105" t="s">
        <v>237</v>
      </c>
      <c r="C21" s="106">
        <v>1724</v>
      </c>
      <c r="D21" s="164">
        <v>15</v>
      </c>
      <c r="E21" s="106">
        <v>2406</v>
      </c>
      <c r="F21" s="105">
        <v>374</v>
      </c>
      <c r="G21" s="106">
        <v>12</v>
      </c>
      <c r="H21" s="107">
        <v>585</v>
      </c>
    </row>
    <row r="22" spans="2:8" x14ac:dyDescent="0.25">
      <c r="B22" s="105" t="s">
        <v>122</v>
      </c>
      <c r="C22" s="106">
        <v>523</v>
      </c>
      <c r="D22" s="107">
        <v>12</v>
      </c>
      <c r="E22" s="106">
        <v>737</v>
      </c>
      <c r="F22" s="107">
        <v>887</v>
      </c>
      <c r="G22" s="106">
        <v>67</v>
      </c>
      <c r="H22" s="107">
        <v>1464</v>
      </c>
    </row>
    <row r="23" spans="2:8" x14ac:dyDescent="0.25">
      <c r="B23" s="40" t="s">
        <v>162</v>
      </c>
      <c r="C23" s="41">
        <v>2247</v>
      </c>
      <c r="D23" s="64">
        <v>27</v>
      </c>
      <c r="E23" s="41">
        <v>3143</v>
      </c>
      <c r="F23" s="64">
        <v>1261</v>
      </c>
      <c r="G23" s="41">
        <v>79</v>
      </c>
      <c r="H23" s="64">
        <v>2049</v>
      </c>
    </row>
    <row r="24" spans="2:8" x14ac:dyDescent="0.25">
      <c r="B24" s="169" t="s">
        <v>283</v>
      </c>
    </row>
    <row r="25" spans="2:8" x14ac:dyDescent="0.25">
      <c r="B25" s="169" t="s">
        <v>284</v>
      </c>
    </row>
    <row r="26" spans="2:8" x14ac:dyDescent="0.25">
      <c r="B26" s="169" t="s">
        <v>285</v>
      </c>
    </row>
    <row r="27" spans="2:8" x14ac:dyDescent="0.25">
      <c r="B27" s="169" t="s">
        <v>286</v>
      </c>
    </row>
    <row r="29" spans="2:8" x14ac:dyDescent="0.25">
      <c r="B29" s="288" t="s">
        <v>217</v>
      </c>
      <c r="C29" s="220" t="s">
        <v>9</v>
      </c>
      <c r="D29" s="220"/>
      <c r="E29" s="220"/>
      <c r="F29" s="285" t="s">
        <v>124</v>
      </c>
      <c r="G29" s="285"/>
      <c r="H29" s="285"/>
    </row>
    <row r="30" spans="2:8" x14ac:dyDescent="0.25">
      <c r="B30" s="289"/>
      <c r="C30" s="152" t="s">
        <v>1</v>
      </c>
      <c r="D30" s="152" t="s">
        <v>2</v>
      </c>
      <c r="E30" s="152" t="s">
        <v>3</v>
      </c>
      <c r="F30" s="152" t="s">
        <v>1</v>
      </c>
      <c r="G30" s="152" t="s">
        <v>2</v>
      </c>
      <c r="H30" s="152" t="s">
        <v>3</v>
      </c>
    </row>
    <row r="31" spans="2:8" x14ac:dyDescent="0.25">
      <c r="B31" s="94" t="s">
        <v>175</v>
      </c>
      <c r="C31" s="95">
        <v>113</v>
      </c>
      <c r="D31" s="96">
        <v>1</v>
      </c>
      <c r="E31" s="95">
        <v>143</v>
      </c>
      <c r="F31" s="96">
        <v>38</v>
      </c>
      <c r="G31" s="95" t="s">
        <v>165</v>
      </c>
      <c r="H31" s="96">
        <v>58</v>
      </c>
    </row>
    <row r="32" spans="2:8" x14ac:dyDescent="0.25">
      <c r="B32" s="99" t="s">
        <v>154</v>
      </c>
      <c r="C32" s="100">
        <v>433</v>
      </c>
      <c r="D32" s="101">
        <v>2</v>
      </c>
      <c r="E32" s="100">
        <v>641</v>
      </c>
      <c r="F32" s="101">
        <v>83</v>
      </c>
      <c r="G32" s="100">
        <v>4</v>
      </c>
      <c r="H32" s="101">
        <v>117</v>
      </c>
    </row>
    <row r="33" spans="2:8" x14ac:dyDescent="0.25">
      <c r="B33" s="99" t="s">
        <v>155</v>
      </c>
      <c r="C33" s="100">
        <v>60</v>
      </c>
      <c r="D33" s="101">
        <v>1</v>
      </c>
      <c r="E33" s="100">
        <v>68</v>
      </c>
      <c r="F33" s="101">
        <v>33</v>
      </c>
      <c r="G33" s="100">
        <v>2</v>
      </c>
      <c r="H33" s="101">
        <v>48</v>
      </c>
    </row>
    <row r="34" spans="2:8" x14ac:dyDescent="0.25">
      <c r="B34" s="94" t="s">
        <v>287</v>
      </c>
      <c r="C34" s="95">
        <v>29</v>
      </c>
      <c r="D34" s="96" t="s">
        <v>165</v>
      </c>
      <c r="E34" s="95">
        <v>40</v>
      </c>
      <c r="F34" s="96">
        <v>9</v>
      </c>
      <c r="G34" s="95" t="s">
        <v>165</v>
      </c>
      <c r="H34" s="96">
        <v>17</v>
      </c>
    </row>
    <row r="35" spans="2:8" x14ac:dyDescent="0.25">
      <c r="B35" s="99" t="s">
        <v>156</v>
      </c>
      <c r="C35" s="100">
        <v>540</v>
      </c>
      <c r="D35" s="101">
        <v>7</v>
      </c>
      <c r="E35" s="100">
        <v>734</v>
      </c>
      <c r="F35" s="101">
        <v>58</v>
      </c>
      <c r="G35" s="167" t="s">
        <v>165</v>
      </c>
      <c r="H35" s="101">
        <v>86</v>
      </c>
    </row>
    <row r="36" spans="2:8" x14ac:dyDescent="0.25">
      <c r="B36" s="94" t="s">
        <v>166</v>
      </c>
      <c r="C36" s="95">
        <v>172</v>
      </c>
      <c r="D36" s="51">
        <v>2</v>
      </c>
      <c r="E36" s="95">
        <v>244</v>
      </c>
      <c r="F36" s="96">
        <v>29</v>
      </c>
      <c r="G36" s="75" t="s">
        <v>165</v>
      </c>
      <c r="H36" s="96">
        <v>51</v>
      </c>
    </row>
    <row r="37" spans="2:8" x14ac:dyDescent="0.25">
      <c r="B37" s="94" t="s">
        <v>288</v>
      </c>
      <c r="C37" s="95">
        <v>36</v>
      </c>
      <c r="D37" s="161" t="s">
        <v>165</v>
      </c>
      <c r="E37" s="95">
        <v>53</v>
      </c>
      <c r="F37" s="96">
        <v>27</v>
      </c>
      <c r="G37" s="165">
        <v>2</v>
      </c>
      <c r="H37" s="96">
        <v>39</v>
      </c>
    </row>
    <row r="38" spans="2:8" x14ac:dyDescent="0.25">
      <c r="B38" s="99" t="s">
        <v>157</v>
      </c>
      <c r="C38" s="100">
        <v>73</v>
      </c>
      <c r="D38" s="162" t="s">
        <v>165</v>
      </c>
      <c r="E38" s="100">
        <v>102</v>
      </c>
      <c r="F38" s="101">
        <v>15</v>
      </c>
      <c r="G38" s="166">
        <v>1</v>
      </c>
      <c r="H38" s="101">
        <v>23</v>
      </c>
    </row>
    <row r="39" spans="2:8" x14ac:dyDescent="0.25">
      <c r="B39" s="94" t="s">
        <v>173</v>
      </c>
      <c r="C39" s="95">
        <v>214</v>
      </c>
      <c r="D39" s="51">
        <v>1</v>
      </c>
      <c r="E39" s="95">
        <v>304</v>
      </c>
      <c r="F39" s="96">
        <v>55</v>
      </c>
      <c r="G39" s="75">
        <v>2</v>
      </c>
      <c r="H39" s="96">
        <v>91</v>
      </c>
    </row>
    <row r="40" spans="2:8" x14ac:dyDescent="0.25">
      <c r="B40" s="99" t="s">
        <v>167</v>
      </c>
      <c r="C40" s="100">
        <v>34</v>
      </c>
      <c r="D40" s="163" t="s">
        <v>165</v>
      </c>
      <c r="E40" s="100">
        <v>52</v>
      </c>
      <c r="F40" s="101">
        <v>5</v>
      </c>
      <c r="G40" s="166" t="s">
        <v>165</v>
      </c>
      <c r="H40" s="101">
        <v>16</v>
      </c>
    </row>
    <row r="41" spans="2:8" x14ac:dyDescent="0.25">
      <c r="B41" s="94" t="s">
        <v>168</v>
      </c>
      <c r="C41" s="95">
        <v>35</v>
      </c>
      <c r="D41" s="51" t="s">
        <v>165</v>
      </c>
      <c r="E41" s="95">
        <v>46</v>
      </c>
      <c r="F41" s="96">
        <v>13</v>
      </c>
      <c r="G41" s="165" t="s">
        <v>165</v>
      </c>
      <c r="H41" s="96">
        <v>20</v>
      </c>
    </row>
    <row r="42" spans="2:8" x14ac:dyDescent="0.25">
      <c r="B42" s="105" t="s">
        <v>289</v>
      </c>
      <c r="C42" s="106">
        <v>1739</v>
      </c>
      <c r="D42" s="164">
        <v>14</v>
      </c>
      <c r="E42" s="106">
        <v>2427</v>
      </c>
      <c r="F42" s="105">
        <v>365</v>
      </c>
      <c r="G42" s="106">
        <v>11</v>
      </c>
      <c r="H42" s="107">
        <v>566</v>
      </c>
    </row>
    <row r="43" spans="2:8" x14ac:dyDescent="0.25">
      <c r="B43" s="105" t="s">
        <v>122</v>
      </c>
      <c r="C43" s="106">
        <v>508</v>
      </c>
      <c r="D43" s="107">
        <v>13</v>
      </c>
      <c r="E43" s="106">
        <v>716</v>
      </c>
      <c r="F43" s="107">
        <v>896</v>
      </c>
      <c r="G43" s="106">
        <v>68</v>
      </c>
      <c r="H43" s="107">
        <v>1483</v>
      </c>
    </row>
    <row r="44" spans="2:8" x14ac:dyDescent="0.25">
      <c r="B44" s="40" t="s">
        <v>162</v>
      </c>
      <c r="C44" s="41">
        <v>2247</v>
      </c>
      <c r="D44" s="64">
        <v>27</v>
      </c>
      <c r="E44" s="41">
        <v>3143</v>
      </c>
      <c r="F44" s="64">
        <v>1261</v>
      </c>
      <c r="G44" s="41">
        <v>79</v>
      </c>
      <c r="H44" s="64">
        <v>2049</v>
      </c>
    </row>
  </sheetData>
  <mergeCells count="6">
    <mergeCell ref="B29:B30"/>
    <mergeCell ref="C29:E29"/>
    <mergeCell ref="F29:H29"/>
    <mergeCell ref="B5:B6"/>
    <mergeCell ref="C5:E5"/>
    <mergeCell ref="F5:H5"/>
  </mergeCells>
  <pageMargins left="0.51181102362204722" right="0.70866141732283472" top="0.74803149606299213" bottom="0.74803149606299213" header="0.31496062992125984" footer="0.31496062992125984"/>
  <pageSetup paperSize="9" scale="80"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2:L59"/>
  <sheetViews>
    <sheetView topLeftCell="A31" workbookViewId="0">
      <selection activeCell="G67" sqref="G67"/>
    </sheetView>
  </sheetViews>
  <sheetFormatPr defaultRowHeight="15" x14ac:dyDescent="0.25"/>
  <cols>
    <col min="2" max="2" width="13.85546875" customWidth="1"/>
    <col min="3" max="3" width="26.7109375" customWidth="1"/>
    <col min="4" max="4" width="17.85546875" customWidth="1"/>
    <col min="5" max="5" width="21" customWidth="1"/>
    <col min="6" max="6" width="16.42578125" customWidth="1"/>
    <col min="7" max="7" width="12" bestFit="1" customWidth="1"/>
    <col min="8" max="8" width="22.140625" customWidth="1"/>
    <col min="9" max="9" width="12.7109375" bestFit="1" customWidth="1"/>
    <col min="10" max="10" width="16.85546875" customWidth="1"/>
  </cols>
  <sheetData>
    <row r="2" spans="3:12" x14ac:dyDescent="0.25">
      <c r="C2" s="298"/>
      <c r="D2" s="298"/>
      <c r="E2" s="298"/>
      <c r="F2" s="298"/>
      <c r="G2" s="298"/>
      <c r="H2" s="298"/>
      <c r="I2" s="298"/>
      <c r="J2" s="298"/>
      <c r="K2" s="298"/>
      <c r="L2" s="298"/>
    </row>
    <row r="3" spans="3:12" x14ac:dyDescent="0.25">
      <c r="C3" s="17" t="s">
        <v>238</v>
      </c>
      <c r="D3" s="128"/>
      <c r="E3" s="128"/>
    </row>
    <row r="4" spans="3:12" ht="15.75" thickBot="1" x14ac:dyDescent="0.3"/>
    <row r="5" spans="3:12" ht="15.75" thickBot="1" x14ac:dyDescent="0.3">
      <c r="C5" s="295" t="s">
        <v>239</v>
      </c>
      <c r="D5" s="297" t="s">
        <v>240</v>
      </c>
      <c r="E5" s="297"/>
    </row>
    <row r="6" spans="3:12" ht="15.75" thickBot="1" x14ac:dyDescent="0.3">
      <c r="C6" s="296"/>
      <c r="D6" s="141" t="s">
        <v>241</v>
      </c>
      <c r="E6" s="141" t="s">
        <v>242</v>
      </c>
      <c r="H6" s="8"/>
      <c r="I6" s="8"/>
      <c r="J6" s="8"/>
    </row>
    <row r="7" spans="3:12" ht="15.75" thickBot="1" x14ac:dyDescent="0.3">
      <c r="C7" s="142" t="s">
        <v>243</v>
      </c>
      <c r="D7" s="143">
        <v>176.6086020611184</v>
      </c>
      <c r="E7" s="144">
        <v>1034253441</v>
      </c>
      <c r="H7" s="8"/>
      <c r="I7" s="8"/>
      <c r="J7" s="8"/>
    </row>
    <row r="8" spans="3:12" ht="15.75" thickBot="1" x14ac:dyDescent="0.3">
      <c r="C8" s="142" t="s">
        <v>244</v>
      </c>
      <c r="D8" s="143">
        <v>187.3903503082729</v>
      </c>
      <c r="E8" s="144">
        <v>369829098</v>
      </c>
      <c r="H8" s="8"/>
      <c r="I8" s="8"/>
      <c r="J8" s="8"/>
    </row>
    <row r="9" spans="3:12" ht="15.75" thickBot="1" x14ac:dyDescent="0.3">
      <c r="C9" s="142" t="s">
        <v>245</v>
      </c>
      <c r="D9" s="143">
        <v>219.4985216869878</v>
      </c>
      <c r="E9" s="144">
        <v>68634444</v>
      </c>
      <c r="H9" s="8"/>
      <c r="I9" s="8"/>
      <c r="J9" s="8"/>
    </row>
    <row r="10" spans="3:12" ht="15.75" thickBot="1" x14ac:dyDescent="0.3">
      <c r="C10" s="142" t="s">
        <v>246</v>
      </c>
      <c r="D10" s="143">
        <v>224.80275056679685</v>
      </c>
      <c r="E10" s="144">
        <v>1142710710</v>
      </c>
      <c r="H10" s="8"/>
      <c r="I10" s="8"/>
      <c r="J10" s="8"/>
    </row>
    <row r="11" spans="3:12" ht="15.75" thickBot="1" x14ac:dyDescent="0.3">
      <c r="C11" s="142" t="s">
        <v>247</v>
      </c>
      <c r="D11" s="143">
        <v>241.4636951495734</v>
      </c>
      <c r="E11" s="144">
        <v>30862320</v>
      </c>
      <c r="H11" s="8"/>
      <c r="I11" s="8"/>
      <c r="J11" s="8"/>
    </row>
    <row r="12" spans="3:12" ht="15.75" thickBot="1" x14ac:dyDescent="0.3">
      <c r="C12" s="142" t="s">
        <v>248</v>
      </c>
      <c r="D12" s="143">
        <v>244.97774779559998</v>
      </c>
      <c r="E12" s="144">
        <v>140900544</v>
      </c>
      <c r="H12" s="8"/>
      <c r="I12" s="8"/>
      <c r="J12" s="8"/>
    </row>
    <row r="13" spans="3:12" ht="15.75" thickBot="1" x14ac:dyDescent="0.3">
      <c r="C13" s="142" t="s">
        <v>162</v>
      </c>
      <c r="D13" s="143">
        <v>256.86537882546764</v>
      </c>
      <c r="E13" s="144">
        <v>426579417</v>
      </c>
      <c r="H13" s="8"/>
      <c r="I13" s="8"/>
      <c r="J13" s="8"/>
    </row>
    <row r="14" spans="3:12" ht="15.75" thickBot="1" x14ac:dyDescent="0.3">
      <c r="C14" s="142" t="s">
        <v>249</v>
      </c>
      <c r="D14" s="143">
        <v>267.20554762625085</v>
      </c>
      <c r="E14" s="144">
        <v>1179540546</v>
      </c>
      <c r="H14" s="8"/>
      <c r="I14" s="8"/>
      <c r="J14" s="8"/>
    </row>
    <row r="15" spans="3:12" ht="15.75" thickBot="1" x14ac:dyDescent="0.3">
      <c r="C15" s="142" t="s">
        <v>250</v>
      </c>
      <c r="D15" s="143">
        <v>272.82425622952883</v>
      </c>
      <c r="E15" s="144">
        <v>1114114818</v>
      </c>
      <c r="H15" s="8"/>
      <c r="I15" s="8"/>
      <c r="J15" s="8"/>
    </row>
    <row r="16" spans="3:12" ht="15.75" thickBot="1" x14ac:dyDescent="0.3">
      <c r="C16" s="142" t="s">
        <v>251</v>
      </c>
      <c r="D16" s="143">
        <v>274.98590903909468</v>
      </c>
      <c r="E16" s="144">
        <v>365468235</v>
      </c>
      <c r="H16" s="8"/>
      <c r="I16" s="8"/>
      <c r="J16" s="8"/>
    </row>
    <row r="17" spans="3:10" ht="15.75" thickBot="1" x14ac:dyDescent="0.3">
      <c r="C17" s="142" t="s">
        <v>252</v>
      </c>
      <c r="D17" s="143">
        <v>280.77553035934551</v>
      </c>
      <c r="E17" s="144">
        <v>343716981</v>
      </c>
      <c r="H17" s="8"/>
      <c r="I17" s="8"/>
      <c r="J17" s="8"/>
    </row>
    <row r="18" spans="3:10" ht="15.75" thickBot="1" x14ac:dyDescent="0.3">
      <c r="C18" s="142" t="s">
        <v>253</v>
      </c>
      <c r="D18" s="143">
        <v>291.55498109821076</v>
      </c>
      <c r="E18" s="144">
        <v>1434846876</v>
      </c>
      <c r="H18" s="8"/>
      <c r="I18" s="8"/>
      <c r="J18" s="8"/>
    </row>
    <row r="19" spans="3:10" ht="15.75" thickBot="1" x14ac:dyDescent="0.3">
      <c r="C19" s="142" t="s">
        <v>254</v>
      </c>
      <c r="D19" s="143">
        <v>292.77643463425204</v>
      </c>
      <c r="E19" s="144">
        <v>261441012</v>
      </c>
      <c r="H19" s="8"/>
      <c r="I19" s="8"/>
      <c r="J19" s="8"/>
    </row>
    <row r="20" spans="3:10" ht="15.75" thickBot="1" x14ac:dyDescent="0.3">
      <c r="C20" s="142" t="s">
        <v>255</v>
      </c>
      <c r="D20" s="143">
        <v>298.5751052273144</v>
      </c>
      <c r="E20" s="144">
        <v>2987387841</v>
      </c>
      <c r="H20" s="8"/>
      <c r="I20" s="8"/>
      <c r="J20" s="8"/>
    </row>
    <row r="21" spans="3:10" ht="15.75" thickBot="1" x14ac:dyDescent="0.3">
      <c r="C21" s="142" t="s">
        <v>256</v>
      </c>
      <c r="D21" s="143">
        <v>303.44334880343143</v>
      </c>
      <c r="E21" s="144">
        <v>320898624</v>
      </c>
      <c r="H21" s="8"/>
      <c r="I21" s="8"/>
      <c r="J21" s="8"/>
    </row>
    <row r="22" spans="3:10" ht="15.75" thickBot="1" x14ac:dyDescent="0.3">
      <c r="C22" s="142" t="s">
        <v>257</v>
      </c>
      <c r="D22" s="143">
        <v>333.72021587150789</v>
      </c>
      <c r="E22" s="144">
        <v>1965761745</v>
      </c>
      <c r="H22" s="8"/>
      <c r="I22" s="8"/>
      <c r="J22" s="8"/>
    </row>
    <row r="23" spans="3:10" ht="15.75" thickBot="1" x14ac:dyDescent="0.3">
      <c r="C23" s="142" t="s">
        <v>258</v>
      </c>
      <c r="D23" s="143">
        <v>335.80162401746554</v>
      </c>
      <c r="E23" s="144">
        <v>519577122</v>
      </c>
      <c r="H23" s="8"/>
      <c r="I23" s="8"/>
      <c r="J23" s="8"/>
    </row>
    <row r="24" spans="3:10" ht="15.75" thickBot="1" x14ac:dyDescent="0.3">
      <c r="C24" s="142" t="s">
        <v>259</v>
      </c>
      <c r="D24" s="143">
        <v>378.84334462268112</v>
      </c>
      <c r="E24" s="144">
        <v>1685597922</v>
      </c>
      <c r="H24" s="8"/>
      <c r="I24" s="8"/>
      <c r="J24" s="8"/>
    </row>
    <row r="25" spans="3:10" ht="15.75" thickBot="1" x14ac:dyDescent="0.3">
      <c r="C25" s="142" t="s">
        <v>260</v>
      </c>
      <c r="D25" s="143">
        <v>381.62734658903258</v>
      </c>
      <c r="E25" s="144">
        <v>1430540031</v>
      </c>
      <c r="H25" s="8"/>
      <c r="I25" s="8"/>
      <c r="J25" s="8"/>
    </row>
    <row r="26" spans="3:10" ht="15.75" thickBot="1" x14ac:dyDescent="0.3">
      <c r="C26" s="142" t="s">
        <v>261</v>
      </c>
      <c r="D26" s="143">
        <v>428.12256413117774</v>
      </c>
      <c r="E26" s="144">
        <v>675216927</v>
      </c>
    </row>
    <row r="27" spans="3:10" ht="15.75" thickBot="1" x14ac:dyDescent="0.3">
      <c r="C27" s="145" t="s">
        <v>4</v>
      </c>
      <c r="D27" s="146">
        <v>288.11345995956668</v>
      </c>
      <c r="E27" s="147">
        <v>17497878654</v>
      </c>
    </row>
    <row r="29" spans="3:10" x14ac:dyDescent="0.25">
      <c r="C29" s="286" t="s">
        <v>262</v>
      </c>
      <c r="D29" s="216"/>
      <c r="E29" s="216"/>
      <c r="F29" s="216"/>
      <c r="G29" s="216"/>
      <c r="H29" s="216"/>
    </row>
    <row r="33" spans="3:8" x14ac:dyDescent="0.25">
      <c r="C33" s="17" t="s">
        <v>290</v>
      </c>
      <c r="D33" s="148"/>
      <c r="E33" s="148"/>
    </row>
    <row r="34" spans="3:8" ht="15.75" thickBot="1" x14ac:dyDescent="0.3"/>
    <row r="35" spans="3:8" ht="15.75" thickBot="1" x14ac:dyDescent="0.3">
      <c r="C35" s="295" t="s">
        <v>239</v>
      </c>
      <c r="D35" s="297" t="s">
        <v>240</v>
      </c>
      <c r="E35" s="297"/>
    </row>
    <row r="36" spans="3:8" ht="15.75" thickBot="1" x14ac:dyDescent="0.3">
      <c r="C36" s="296"/>
      <c r="D36" s="141" t="s">
        <v>241</v>
      </c>
      <c r="E36" s="141" t="s">
        <v>242</v>
      </c>
      <c r="H36" s="8"/>
    </row>
    <row r="37" spans="3:8" ht="15.75" thickBot="1" x14ac:dyDescent="0.3">
      <c r="C37" s="142" t="s">
        <v>243</v>
      </c>
      <c r="D37" s="143">
        <v>182.14462357101417</v>
      </c>
      <c r="E37" s="144">
        <v>1064629314</v>
      </c>
      <c r="H37" s="8"/>
    </row>
    <row r="38" spans="3:8" ht="15.75" thickBot="1" x14ac:dyDescent="0.3">
      <c r="C38" s="142" t="s">
        <v>247</v>
      </c>
      <c r="D38" s="143">
        <v>188.34291064151182</v>
      </c>
      <c r="E38" s="144">
        <v>23939514</v>
      </c>
      <c r="H38" s="8"/>
    </row>
    <row r="39" spans="3:8" ht="15.75" thickBot="1" x14ac:dyDescent="0.3">
      <c r="C39" s="142" t="s">
        <v>245</v>
      </c>
      <c r="D39" s="143">
        <v>205.67622848109806</v>
      </c>
      <c r="E39" s="144">
        <v>64014258</v>
      </c>
      <c r="H39" s="8"/>
    </row>
    <row r="40" spans="3:8" ht="15.75" thickBot="1" x14ac:dyDescent="0.3">
      <c r="C40" s="142" t="s">
        <v>244</v>
      </c>
      <c r="D40" s="143">
        <v>209.77989043230227</v>
      </c>
      <c r="E40" s="144">
        <v>412810008</v>
      </c>
      <c r="H40" s="8"/>
    </row>
    <row r="41" spans="3:8" ht="15.75" thickBot="1" x14ac:dyDescent="0.3">
      <c r="C41" s="142" t="s">
        <v>246</v>
      </c>
      <c r="D41" s="143">
        <v>219.37350909129316</v>
      </c>
      <c r="E41" s="144">
        <v>1111225761</v>
      </c>
      <c r="H41" s="8"/>
    </row>
    <row r="42" spans="3:8" ht="15.75" thickBot="1" x14ac:dyDescent="0.3">
      <c r="C42" s="142" t="s">
        <v>248</v>
      </c>
      <c r="D42" s="143">
        <v>240.6869068815507</v>
      </c>
      <c r="E42" s="144">
        <v>137680011</v>
      </c>
      <c r="H42" s="8"/>
    </row>
    <row r="43" spans="3:8" ht="15.75" thickBot="1" x14ac:dyDescent="0.3">
      <c r="C43" s="142" t="s">
        <v>254</v>
      </c>
      <c r="D43" s="143">
        <v>246.83384370107336</v>
      </c>
      <c r="E43" s="144">
        <v>219693105</v>
      </c>
      <c r="H43" s="8"/>
    </row>
    <row r="44" spans="3:8" ht="15.75" thickBot="1" x14ac:dyDescent="0.3">
      <c r="C44" s="142" t="s">
        <v>162</v>
      </c>
      <c r="D44" s="143">
        <v>251.96525686646797</v>
      </c>
      <c r="E44" s="144">
        <v>417162876</v>
      </c>
      <c r="H44" s="8"/>
    </row>
    <row r="45" spans="3:8" ht="15.75" thickBot="1" x14ac:dyDescent="0.3">
      <c r="C45" s="142" t="s">
        <v>251</v>
      </c>
      <c r="D45" s="143">
        <v>257.62969691478276</v>
      </c>
      <c r="E45" s="144">
        <v>341199618</v>
      </c>
      <c r="H45" s="8"/>
    </row>
    <row r="46" spans="3:8" ht="15.75" thickBot="1" x14ac:dyDescent="0.3">
      <c r="C46" s="142" t="s">
        <v>249</v>
      </c>
      <c r="D46" s="143">
        <v>263.28073707037083</v>
      </c>
      <c r="E46" s="144">
        <v>1158010308</v>
      </c>
      <c r="H46" s="8"/>
    </row>
    <row r="47" spans="3:8" ht="15.75" thickBot="1" x14ac:dyDescent="0.3">
      <c r="C47" s="142" t="s">
        <v>252</v>
      </c>
      <c r="D47" s="143">
        <v>274.0349310603545</v>
      </c>
      <c r="E47" s="144">
        <v>334197930</v>
      </c>
      <c r="H47" s="8"/>
    </row>
    <row r="48" spans="3:8" ht="15.75" thickBot="1" x14ac:dyDescent="0.3">
      <c r="C48" s="142" t="s">
        <v>255</v>
      </c>
      <c r="D48" s="143">
        <v>292.71009758324982</v>
      </c>
      <c r="E48" s="144">
        <v>2931127935</v>
      </c>
      <c r="H48" s="8"/>
    </row>
    <row r="49" spans="3:8" ht="15.75" thickBot="1" x14ac:dyDescent="0.3">
      <c r="C49" s="142" t="s">
        <v>250</v>
      </c>
      <c r="D49" s="143">
        <v>292.86580337140623</v>
      </c>
      <c r="E49" s="144">
        <v>1192118160</v>
      </c>
      <c r="H49" s="8"/>
    </row>
    <row r="50" spans="3:8" ht="15.75" thickBot="1" x14ac:dyDescent="0.3">
      <c r="C50" s="142" t="s">
        <v>256</v>
      </c>
      <c r="D50" s="143">
        <v>298.98317133009169</v>
      </c>
      <c r="E50" s="144">
        <v>317217258</v>
      </c>
      <c r="H50" s="8"/>
    </row>
    <row r="51" spans="3:8" ht="15.75" thickBot="1" x14ac:dyDescent="0.3">
      <c r="C51" s="142" t="s">
        <v>253</v>
      </c>
      <c r="D51" s="143">
        <v>301.28445596973199</v>
      </c>
      <c r="E51" s="144">
        <v>1479706182</v>
      </c>
      <c r="H51" s="8"/>
    </row>
    <row r="52" spans="3:8" ht="15.75" thickBot="1" x14ac:dyDescent="0.3">
      <c r="C52" s="142" t="s">
        <v>257</v>
      </c>
      <c r="D52" s="143">
        <v>324.62344514056474</v>
      </c>
      <c r="E52" s="144">
        <v>1913102700</v>
      </c>
      <c r="H52" s="8"/>
    </row>
    <row r="53" spans="3:8" ht="15.75" thickBot="1" x14ac:dyDescent="0.3">
      <c r="C53" s="142" t="s">
        <v>258</v>
      </c>
      <c r="D53" s="143">
        <v>337.48727548480485</v>
      </c>
      <c r="E53" s="144">
        <v>520035324</v>
      </c>
      <c r="H53" s="8"/>
    </row>
    <row r="54" spans="3:8" ht="15.75" thickBot="1" x14ac:dyDescent="0.3">
      <c r="C54" s="142" t="s">
        <v>259</v>
      </c>
      <c r="D54" s="143">
        <v>370.70130191265872</v>
      </c>
      <c r="E54" s="144">
        <v>1649062332</v>
      </c>
      <c r="H54" s="8"/>
    </row>
    <row r="55" spans="3:8" ht="15.75" thickBot="1" x14ac:dyDescent="0.3">
      <c r="C55" s="142" t="s">
        <v>261</v>
      </c>
      <c r="D55" s="143">
        <v>392.9648363070566</v>
      </c>
      <c r="E55" s="144">
        <v>616239597</v>
      </c>
      <c r="H55" s="8"/>
    </row>
    <row r="56" spans="3:8" ht="15.75" thickBot="1" x14ac:dyDescent="0.3">
      <c r="C56" s="142" t="s">
        <v>260</v>
      </c>
      <c r="D56" s="143">
        <v>396.85293718907923</v>
      </c>
      <c r="E56" s="144">
        <v>1485586230</v>
      </c>
    </row>
    <row r="57" spans="3:8" ht="15.75" thickBot="1" x14ac:dyDescent="0.3">
      <c r="C57" s="172" t="s">
        <v>291</v>
      </c>
      <c r="D57" s="146">
        <v>286.81306329019219</v>
      </c>
      <c r="E57" s="147">
        <v>17388758421</v>
      </c>
    </row>
    <row r="59" spans="3:8" x14ac:dyDescent="0.25">
      <c r="C59" s="286" t="s">
        <v>292</v>
      </c>
      <c r="D59" s="216"/>
      <c r="E59" s="216"/>
      <c r="F59" s="216"/>
      <c r="G59" s="216"/>
      <c r="H59" s="216"/>
    </row>
  </sheetData>
  <mergeCells count="8">
    <mergeCell ref="C35:C36"/>
    <mergeCell ref="D35:E35"/>
    <mergeCell ref="C59:H59"/>
    <mergeCell ref="C2:G2"/>
    <mergeCell ref="H2:L2"/>
    <mergeCell ref="C5:C6"/>
    <mergeCell ref="D5:E5"/>
    <mergeCell ref="C29:H29"/>
  </mergeCells>
  <conditionalFormatting sqref="D7:D26">
    <cfRule type="dataBar" priority="3">
      <dataBar>
        <cfvo type="min"/>
        <cfvo type="max"/>
        <color rgb="FF638EC6"/>
      </dataBar>
      <extLst>
        <ext xmlns:x14="http://schemas.microsoft.com/office/spreadsheetml/2009/9/main" uri="{B025F937-C7B1-47D3-B67F-A62EFF666E3E}">
          <x14:id>{EA160A17-ECAF-4625-B9CE-E96AA6B10521}</x14:id>
        </ext>
      </extLst>
    </cfRule>
  </conditionalFormatting>
  <conditionalFormatting sqref="E7:E26">
    <cfRule type="dataBar" priority="4">
      <dataBar>
        <cfvo type="min"/>
        <cfvo type="max"/>
        <color rgb="FFFF555A"/>
      </dataBar>
      <extLst>
        <ext xmlns:x14="http://schemas.microsoft.com/office/spreadsheetml/2009/9/main" uri="{B025F937-C7B1-47D3-B67F-A62EFF666E3E}">
          <x14:id>{E47B17C9-EAAC-4293-9D8D-F9F9107C0E21}</x14:id>
        </ext>
      </extLst>
    </cfRule>
  </conditionalFormatting>
  <conditionalFormatting sqref="E37:E56">
    <cfRule type="dataBar" priority="2">
      <dataBar>
        <cfvo type="min"/>
        <cfvo type="max"/>
        <color rgb="FFFF555A"/>
      </dataBar>
      <extLst>
        <ext xmlns:x14="http://schemas.microsoft.com/office/spreadsheetml/2009/9/main" uri="{B025F937-C7B1-47D3-B67F-A62EFF666E3E}">
          <x14:id>{14D7120C-4369-47FB-83CF-866A513DCA72}</x14:id>
        </ext>
      </extLst>
    </cfRule>
  </conditionalFormatting>
  <conditionalFormatting sqref="D37:D56">
    <cfRule type="dataBar" priority="1">
      <dataBar>
        <cfvo type="min"/>
        <cfvo type="max"/>
        <color rgb="FF638EC6"/>
      </dataBar>
      <extLst>
        <ext xmlns:x14="http://schemas.microsoft.com/office/spreadsheetml/2009/9/main" uri="{B025F937-C7B1-47D3-B67F-A62EFF666E3E}">
          <x14:id>{630D8083-421A-4457-B303-2F08D2EF614B}</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EA160A17-ECAF-4625-B9CE-E96AA6B10521}">
            <x14:dataBar minLength="0" maxLength="100" gradient="0">
              <x14:cfvo type="autoMin"/>
              <x14:cfvo type="autoMax"/>
              <x14:negativeFillColor rgb="FFFF0000"/>
              <x14:axisColor rgb="FF000000"/>
            </x14:dataBar>
          </x14:cfRule>
          <xm:sqref>D7:D26</xm:sqref>
        </x14:conditionalFormatting>
        <x14:conditionalFormatting xmlns:xm="http://schemas.microsoft.com/office/excel/2006/main">
          <x14:cfRule type="dataBar" id="{E47B17C9-EAAC-4293-9D8D-F9F9107C0E21}">
            <x14:dataBar minLength="0" maxLength="100" gradient="0">
              <x14:cfvo type="autoMin"/>
              <x14:cfvo type="autoMax"/>
              <x14:negativeFillColor rgb="FFFF0000"/>
              <x14:axisColor rgb="FF000000"/>
            </x14:dataBar>
          </x14:cfRule>
          <xm:sqref>E7:E26</xm:sqref>
        </x14:conditionalFormatting>
        <x14:conditionalFormatting xmlns:xm="http://schemas.microsoft.com/office/excel/2006/main">
          <x14:cfRule type="dataBar" id="{14D7120C-4369-47FB-83CF-866A513DCA72}">
            <x14:dataBar minLength="0" maxLength="100" gradient="0">
              <x14:cfvo type="autoMin"/>
              <x14:cfvo type="autoMax"/>
              <x14:negativeFillColor rgb="FFFF0000"/>
              <x14:axisColor rgb="FF000000"/>
            </x14:dataBar>
          </x14:cfRule>
          <xm:sqref>E37:E56</xm:sqref>
        </x14:conditionalFormatting>
        <x14:conditionalFormatting xmlns:xm="http://schemas.microsoft.com/office/excel/2006/main">
          <x14:cfRule type="dataBar" id="{630D8083-421A-4457-B303-2F08D2EF614B}">
            <x14:dataBar minLength="0" maxLength="100" gradient="0">
              <x14:cfvo type="autoMin"/>
              <x14:cfvo type="autoMax"/>
              <x14:negativeFillColor rgb="FFFF0000"/>
              <x14:axisColor rgb="FF000000"/>
            </x14:dataBar>
          </x14:cfRule>
          <xm:sqref>D37:D56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I18"/>
  <sheetViews>
    <sheetView workbookViewId="0">
      <selection activeCell="F30" sqref="F30"/>
    </sheetView>
  </sheetViews>
  <sheetFormatPr defaultRowHeight="15" x14ac:dyDescent="0.25"/>
  <cols>
    <col min="1" max="1" width="4.28515625" customWidth="1"/>
    <col min="2" max="2" width="13.140625" customWidth="1"/>
    <col min="3" max="6" width="9.140625" customWidth="1"/>
  </cols>
  <sheetData>
    <row r="2" spans="2:8" x14ac:dyDescent="0.25">
      <c r="B2" s="213" t="s">
        <v>164</v>
      </c>
      <c r="C2" s="214"/>
      <c r="D2" s="214"/>
      <c r="E2" s="214"/>
      <c r="F2" s="214"/>
      <c r="G2" s="214"/>
      <c r="H2" s="214"/>
    </row>
    <row r="3" spans="2:8" x14ac:dyDescent="0.25">
      <c r="B3" s="215" t="s">
        <v>265</v>
      </c>
      <c r="C3" s="216"/>
      <c r="D3" s="216"/>
      <c r="E3" s="216"/>
      <c r="F3" s="216"/>
    </row>
    <row r="4" spans="2:8" x14ac:dyDescent="0.25">
      <c r="B4" s="217" t="s">
        <v>0</v>
      </c>
      <c r="C4" s="220">
        <v>2016</v>
      </c>
      <c r="D4" s="220"/>
      <c r="E4" s="221">
        <v>2010</v>
      </c>
      <c r="F4" s="221"/>
    </row>
    <row r="5" spans="2:8" x14ac:dyDescent="0.25">
      <c r="B5" s="218"/>
      <c r="C5" s="220"/>
      <c r="D5" s="220"/>
      <c r="E5" s="221"/>
      <c r="F5" s="221"/>
    </row>
    <row r="6" spans="2:8" ht="27" x14ac:dyDescent="0.25">
      <c r="B6" s="219"/>
      <c r="C6" s="152" t="s">
        <v>5</v>
      </c>
      <c r="D6" s="152" t="s">
        <v>6</v>
      </c>
      <c r="E6" s="152" t="s">
        <v>211</v>
      </c>
      <c r="F6" s="152" t="s">
        <v>212</v>
      </c>
      <c r="H6" s="10"/>
    </row>
    <row r="7" spans="2:8" x14ac:dyDescent="0.25">
      <c r="B7" s="33" t="s">
        <v>154</v>
      </c>
      <c r="C7" s="38">
        <v>2.5299999999999998</v>
      </c>
      <c r="D7" s="39">
        <v>1.7</v>
      </c>
      <c r="E7" s="44">
        <v>1.79</v>
      </c>
      <c r="F7" s="45">
        <v>1.21</v>
      </c>
      <c r="H7" s="11"/>
    </row>
    <row r="8" spans="2:8" x14ac:dyDescent="0.25">
      <c r="B8" s="33" t="s">
        <v>155</v>
      </c>
      <c r="C8" s="38">
        <v>8</v>
      </c>
      <c r="D8" s="39">
        <v>5.43</v>
      </c>
      <c r="E8" s="44">
        <v>2.69</v>
      </c>
      <c r="F8" s="45">
        <v>1.66</v>
      </c>
      <c r="H8" s="11"/>
    </row>
    <row r="9" spans="2:8" x14ac:dyDescent="0.25">
      <c r="B9" s="33" t="s">
        <v>156</v>
      </c>
      <c r="C9" s="38">
        <v>2.31</v>
      </c>
      <c r="D9" s="39">
        <v>1.57</v>
      </c>
      <c r="E9" s="44">
        <v>2.44</v>
      </c>
      <c r="F9" s="45">
        <v>1.65</v>
      </c>
      <c r="H9" s="11"/>
    </row>
    <row r="10" spans="2:8" x14ac:dyDescent="0.25">
      <c r="B10" s="33" t="s">
        <v>157</v>
      </c>
      <c r="C10" s="38">
        <v>3.16</v>
      </c>
      <c r="D10" s="39">
        <v>2.1</v>
      </c>
      <c r="E10" s="44">
        <v>2.4700000000000002</v>
      </c>
      <c r="F10" s="45">
        <v>1.63</v>
      </c>
      <c r="H10" s="11"/>
    </row>
    <row r="11" spans="2:8" x14ac:dyDescent="0.25">
      <c r="B11" s="33" t="s">
        <v>158</v>
      </c>
      <c r="C11" s="38">
        <v>1.9</v>
      </c>
      <c r="D11" s="39">
        <v>1.21</v>
      </c>
      <c r="E11" s="44">
        <v>3.65</v>
      </c>
      <c r="F11" s="45">
        <v>2.2999999999999998</v>
      </c>
      <c r="H11" s="11"/>
    </row>
    <row r="12" spans="2:8" x14ac:dyDescent="0.25">
      <c r="B12" s="33" t="s">
        <v>159</v>
      </c>
      <c r="C12" s="38">
        <v>3.66</v>
      </c>
      <c r="D12" s="39">
        <v>2.52</v>
      </c>
      <c r="E12" s="44">
        <v>4.92</v>
      </c>
      <c r="F12" s="45">
        <v>3.08</v>
      </c>
      <c r="H12" s="11"/>
    </row>
    <row r="13" spans="2:8" x14ac:dyDescent="0.25">
      <c r="B13" s="33" t="s">
        <v>160</v>
      </c>
      <c r="C13" s="38">
        <v>7.84</v>
      </c>
      <c r="D13" s="39">
        <v>4.12</v>
      </c>
      <c r="E13" s="44">
        <v>4.55</v>
      </c>
      <c r="F13" s="45">
        <v>3.17</v>
      </c>
      <c r="H13" s="11"/>
    </row>
    <row r="14" spans="2:8" x14ac:dyDescent="0.25">
      <c r="B14" s="33" t="s">
        <v>161</v>
      </c>
      <c r="C14" s="38">
        <v>2.56</v>
      </c>
      <c r="D14" s="39">
        <v>1.6</v>
      </c>
      <c r="E14" s="44">
        <v>1.94</v>
      </c>
      <c r="F14" s="45">
        <v>1.2</v>
      </c>
      <c r="H14" s="11"/>
    </row>
    <row r="15" spans="2:8" x14ac:dyDescent="0.25">
      <c r="B15" s="40" t="s">
        <v>162</v>
      </c>
      <c r="C15" s="43">
        <v>3.02</v>
      </c>
      <c r="D15" s="43">
        <v>2</v>
      </c>
      <c r="E15" s="43">
        <v>2.52</v>
      </c>
      <c r="F15" s="43">
        <v>1.66</v>
      </c>
      <c r="H15" s="11"/>
    </row>
    <row r="16" spans="2:8" x14ac:dyDescent="0.25">
      <c r="B16" s="40" t="s">
        <v>4</v>
      </c>
      <c r="C16" s="43">
        <v>1.87</v>
      </c>
      <c r="D16" s="43">
        <v>1.3</v>
      </c>
      <c r="E16" s="43">
        <v>1.87</v>
      </c>
      <c r="F16" s="43">
        <v>1.3</v>
      </c>
    </row>
    <row r="17" spans="2:9" x14ac:dyDescent="0.25">
      <c r="B17" s="225" t="s">
        <v>219</v>
      </c>
      <c r="C17" s="226"/>
      <c r="D17" s="226"/>
      <c r="E17" s="226"/>
      <c r="F17" s="226"/>
      <c r="G17" s="226"/>
      <c r="H17" s="226"/>
      <c r="I17" s="226"/>
    </row>
    <row r="18" spans="2:9" x14ac:dyDescent="0.25">
      <c r="B18" s="225" t="s">
        <v>220</v>
      </c>
      <c r="C18" s="226"/>
      <c r="D18" s="226"/>
      <c r="E18" s="226"/>
      <c r="F18" s="226"/>
      <c r="G18" s="226"/>
      <c r="H18" s="226"/>
      <c r="I18" s="226"/>
    </row>
  </sheetData>
  <mergeCells count="7">
    <mergeCell ref="B17:I17"/>
    <mergeCell ref="B18:I18"/>
    <mergeCell ref="B2:H2"/>
    <mergeCell ref="B3:F3"/>
    <mergeCell ref="B4:B6"/>
    <mergeCell ref="C4:D5"/>
    <mergeCell ref="E4:F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L18"/>
  <sheetViews>
    <sheetView workbookViewId="0">
      <selection activeCell="B3" sqref="B3"/>
    </sheetView>
  </sheetViews>
  <sheetFormatPr defaultRowHeight="15" x14ac:dyDescent="0.25"/>
  <cols>
    <col min="2" max="2" width="15.28515625" customWidth="1"/>
  </cols>
  <sheetData>
    <row r="3" spans="2:12" x14ac:dyDescent="0.25">
      <c r="B3" s="22" t="s">
        <v>313</v>
      </c>
    </row>
    <row r="4" spans="2:12" x14ac:dyDescent="0.25">
      <c r="B4" s="22" t="s">
        <v>271</v>
      </c>
    </row>
    <row r="5" spans="2:12" x14ac:dyDescent="0.25">
      <c r="B5" s="217" t="s">
        <v>0</v>
      </c>
      <c r="C5" s="299" t="s">
        <v>296</v>
      </c>
      <c r="D5" s="300"/>
      <c r="E5" s="300"/>
      <c r="F5" s="300"/>
      <c r="G5" s="300"/>
      <c r="H5" s="300"/>
      <c r="I5" s="300"/>
      <c r="J5" s="300"/>
      <c r="K5" s="149"/>
      <c r="L5" s="149"/>
    </row>
    <row r="6" spans="2:12" x14ac:dyDescent="0.25">
      <c r="B6" s="218"/>
      <c r="C6" s="301" t="s">
        <v>223</v>
      </c>
      <c r="D6" s="302"/>
      <c r="E6" s="302"/>
      <c r="F6" s="302"/>
      <c r="G6" s="303" t="s">
        <v>297</v>
      </c>
      <c r="H6" s="302"/>
      <c r="I6" s="302"/>
      <c r="J6" s="302"/>
      <c r="K6" s="149"/>
      <c r="L6" s="149"/>
    </row>
    <row r="7" spans="2:12" ht="27" x14ac:dyDescent="0.25">
      <c r="B7" s="219"/>
      <c r="C7" s="153" t="s">
        <v>298</v>
      </c>
      <c r="D7" s="153" t="s">
        <v>299</v>
      </c>
      <c r="E7" s="153" t="s">
        <v>300</v>
      </c>
      <c r="F7" s="153" t="s">
        <v>11</v>
      </c>
      <c r="G7" s="153" t="s">
        <v>298</v>
      </c>
      <c r="H7" s="153" t="s">
        <v>299</v>
      </c>
      <c r="I7" s="153" t="s">
        <v>300</v>
      </c>
      <c r="J7" s="153" t="s">
        <v>11</v>
      </c>
    </row>
    <row r="8" spans="2:12" x14ac:dyDescent="0.25">
      <c r="B8" s="150" t="s">
        <v>154</v>
      </c>
      <c r="C8" s="34">
        <v>46</v>
      </c>
      <c r="D8" s="36">
        <v>106</v>
      </c>
      <c r="E8" s="34">
        <v>472</v>
      </c>
      <c r="F8" s="84">
        <v>624</v>
      </c>
      <c r="G8" s="34">
        <v>69</v>
      </c>
      <c r="H8" s="66">
        <v>130</v>
      </c>
      <c r="I8" s="34">
        <v>45</v>
      </c>
      <c r="J8" s="174">
        <v>244</v>
      </c>
    </row>
    <row r="9" spans="2:12" x14ac:dyDescent="0.25">
      <c r="B9" s="150" t="s">
        <v>155</v>
      </c>
      <c r="C9" s="34">
        <v>35</v>
      </c>
      <c r="D9" s="36">
        <v>35</v>
      </c>
      <c r="E9" s="34">
        <v>43</v>
      </c>
      <c r="F9" s="84">
        <v>113</v>
      </c>
      <c r="G9" s="34">
        <v>90</v>
      </c>
      <c r="H9" s="66">
        <v>69</v>
      </c>
      <c r="I9" s="34">
        <v>3</v>
      </c>
      <c r="J9" s="174">
        <v>162</v>
      </c>
    </row>
    <row r="10" spans="2:12" x14ac:dyDescent="0.25">
      <c r="B10" s="150" t="s">
        <v>156</v>
      </c>
      <c r="C10" s="34">
        <v>35</v>
      </c>
      <c r="D10" s="36">
        <v>97</v>
      </c>
      <c r="E10" s="34">
        <v>799</v>
      </c>
      <c r="F10" s="84">
        <v>931</v>
      </c>
      <c r="G10" s="34">
        <v>137</v>
      </c>
      <c r="H10" s="66">
        <v>121</v>
      </c>
      <c r="I10" s="34">
        <v>109</v>
      </c>
      <c r="J10" s="174">
        <v>367</v>
      </c>
    </row>
    <row r="11" spans="2:12" x14ac:dyDescent="0.25">
      <c r="B11" s="150" t="s">
        <v>157</v>
      </c>
      <c r="C11" s="34">
        <v>26</v>
      </c>
      <c r="D11" s="36">
        <v>46</v>
      </c>
      <c r="E11" s="34">
        <v>67</v>
      </c>
      <c r="F11" s="84">
        <v>139</v>
      </c>
      <c r="G11" s="34">
        <v>47</v>
      </c>
      <c r="H11" s="36">
        <v>60</v>
      </c>
      <c r="I11" s="34">
        <v>7</v>
      </c>
      <c r="J11" s="84">
        <v>114</v>
      </c>
    </row>
    <row r="12" spans="2:12" x14ac:dyDescent="0.25">
      <c r="B12" s="150" t="s">
        <v>158</v>
      </c>
      <c r="C12" s="34">
        <v>45</v>
      </c>
      <c r="D12" s="36">
        <v>37</v>
      </c>
      <c r="E12" s="34">
        <v>197</v>
      </c>
      <c r="F12" s="84">
        <v>279</v>
      </c>
      <c r="G12" s="34">
        <v>59</v>
      </c>
      <c r="H12" s="36">
        <v>90</v>
      </c>
      <c r="I12" s="34">
        <v>46</v>
      </c>
      <c r="J12" s="84">
        <v>195</v>
      </c>
    </row>
    <row r="13" spans="2:12" x14ac:dyDescent="0.25">
      <c r="B13" s="150" t="s">
        <v>159</v>
      </c>
      <c r="C13" s="34">
        <v>12</v>
      </c>
      <c r="D13" s="36">
        <v>24</v>
      </c>
      <c r="E13" s="34" t="s">
        <v>165</v>
      </c>
      <c r="F13" s="84">
        <v>36</v>
      </c>
      <c r="G13" s="34">
        <v>11</v>
      </c>
      <c r="H13" s="36">
        <v>35</v>
      </c>
      <c r="I13" s="34" t="s">
        <v>165</v>
      </c>
      <c r="J13" s="84">
        <v>46</v>
      </c>
    </row>
    <row r="14" spans="2:12" x14ac:dyDescent="0.25">
      <c r="B14" s="150" t="s">
        <v>160</v>
      </c>
      <c r="C14" s="34" t="s">
        <v>165</v>
      </c>
      <c r="D14" s="36">
        <v>15</v>
      </c>
      <c r="E14" s="34">
        <v>16</v>
      </c>
      <c r="F14" s="153">
        <v>31</v>
      </c>
      <c r="G14" s="34">
        <v>10</v>
      </c>
      <c r="H14" s="36">
        <v>56</v>
      </c>
      <c r="I14" s="34">
        <v>5</v>
      </c>
      <c r="J14" s="84">
        <v>71</v>
      </c>
    </row>
    <row r="15" spans="2:12" x14ac:dyDescent="0.25">
      <c r="B15" s="150" t="s">
        <v>161</v>
      </c>
      <c r="C15" s="34">
        <v>1</v>
      </c>
      <c r="D15" s="36">
        <v>40</v>
      </c>
      <c r="E15" s="34">
        <v>53</v>
      </c>
      <c r="F15" s="84">
        <v>94</v>
      </c>
      <c r="G15" s="34">
        <v>3</v>
      </c>
      <c r="H15" s="36">
        <v>53</v>
      </c>
      <c r="I15" s="34">
        <v>6</v>
      </c>
      <c r="J15" s="84">
        <v>62</v>
      </c>
    </row>
    <row r="16" spans="2:12" x14ac:dyDescent="0.25">
      <c r="B16" s="40" t="s">
        <v>162</v>
      </c>
      <c r="C16" s="41">
        <v>200</v>
      </c>
      <c r="D16" s="41">
        <v>400</v>
      </c>
      <c r="E16" s="41">
        <v>1647</v>
      </c>
      <c r="F16" s="41">
        <v>2247</v>
      </c>
      <c r="G16" s="41">
        <v>426</v>
      </c>
      <c r="H16" s="41">
        <v>614</v>
      </c>
      <c r="I16" s="41">
        <v>221</v>
      </c>
      <c r="J16" s="41">
        <v>1261</v>
      </c>
    </row>
    <row r="17" spans="2:7" ht="16.5" customHeight="1" x14ac:dyDescent="0.25">
      <c r="B17" s="175" t="s">
        <v>301</v>
      </c>
    </row>
    <row r="18" spans="2:7" x14ac:dyDescent="0.25">
      <c r="G18" s="169"/>
    </row>
  </sheetData>
  <mergeCells count="4">
    <mergeCell ref="B5:B7"/>
    <mergeCell ref="C5:J5"/>
    <mergeCell ref="C6:F6"/>
    <mergeCell ref="G6:J6"/>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F19"/>
  <sheetViews>
    <sheetView workbookViewId="0">
      <selection activeCell="H26" sqref="H26"/>
    </sheetView>
  </sheetViews>
  <sheetFormatPr defaultRowHeight="15" x14ac:dyDescent="0.25"/>
  <sheetData>
    <row r="3" spans="2:6" x14ac:dyDescent="0.25">
      <c r="B3" s="22" t="s">
        <v>302</v>
      </c>
      <c r="C3" s="23"/>
      <c r="D3" s="23"/>
      <c r="E3" s="23"/>
      <c r="F3" s="24"/>
    </row>
    <row r="4" spans="2:6" x14ac:dyDescent="0.25">
      <c r="B4" s="254" t="s">
        <v>282</v>
      </c>
      <c r="C4" s="255"/>
      <c r="D4" s="255"/>
      <c r="E4" s="255"/>
      <c r="F4" s="255"/>
    </row>
    <row r="5" spans="2:6" x14ac:dyDescent="0.25">
      <c r="B5" s="256" t="s">
        <v>303</v>
      </c>
      <c r="C5" s="304" t="s">
        <v>304</v>
      </c>
      <c r="D5" s="304" t="s">
        <v>299</v>
      </c>
      <c r="E5" s="304" t="s">
        <v>300</v>
      </c>
      <c r="F5" s="304" t="s">
        <v>11</v>
      </c>
    </row>
    <row r="6" spans="2:6" x14ac:dyDescent="0.25">
      <c r="B6" s="257"/>
      <c r="C6" s="305"/>
      <c r="D6" s="305" t="s">
        <v>2</v>
      </c>
      <c r="E6" s="305" t="s">
        <v>3</v>
      </c>
      <c r="F6" s="305" t="s">
        <v>1</v>
      </c>
    </row>
    <row r="7" spans="2:6" x14ac:dyDescent="0.25">
      <c r="B7" s="176" t="s">
        <v>24</v>
      </c>
      <c r="C7" s="78">
        <v>58</v>
      </c>
      <c r="D7" s="177">
        <v>70</v>
      </c>
      <c r="E7" s="78">
        <v>132</v>
      </c>
      <c r="F7" s="178">
        <v>260</v>
      </c>
    </row>
    <row r="8" spans="2:6" x14ac:dyDescent="0.25">
      <c r="B8" s="176" t="s">
        <v>25</v>
      </c>
      <c r="C8" s="78">
        <v>49</v>
      </c>
      <c r="D8" s="177">
        <v>64</v>
      </c>
      <c r="E8" s="78">
        <v>136</v>
      </c>
      <c r="F8" s="178">
        <v>249</v>
      </c>
    </row>
    <row r="9" spans="2:6" x14ac:dyDescent="0.25">
      <c r="B9" s="176" t="s">
        <v>26</v>
      </c>
      <c r="C9" s="78">
        <v>43</v>
      </c>
      <c r="D9" s="177">
        <v>83</v>
      </c>
      <c r="E9" s="78">
        <v>135</v>
      </c>
      <c r="F9" s="178">
        <v>261</v>
      </c>
    </row>
    <row r="10" spans="2:6" x14ac:dyDescent="0.25">
      <c r="B10" s="176" t="s">
        <v>27</v>
      </c>
      <c r="C10" s="78">
        <v>40</v>
      </c>
      <c r="D10" s="177">
        <v>65</v>
      </c>
      <c r="E10" s="78">
        <v>160</v>
      </c>
      <c r="F10" s="178">
        <v>265</v>
      </c>
    </row>
    <row r="11" spans="2:6" x14ac:dyDescent="0.25">
      <c r="B11" s="176" t="s">
        <v>28</v>
      </c>
      <c r="C11" s="78">
        <v>69</v>
      </c>
      <c r="D11" s="177">
        <v>99</v>
      </c>
      <c r="E11" s="78">
        <v>134</v>
      </c>
      <c r="F11" s="178">
        <v>302</v>
      </c>
    </row>
    <row r="12" spans="2:6" x14ac:dyDescent="0.25">
      <c r="B12" s="176" t="s">
        <v>29</v>
      </c>
      <c r="C12" s="78">
        <v>56</v>
      </c>
      <c r="D12" s="177">
        <v>89</v>
      </c>
      <c r="E12" s="78">
        <v>138</v>
      </c>
      <c r="F12" s="178">
        <v>283</v>
      </c>
    </row>
    <row r="13" spans="2:6" x14ac:dyDescent="0.25">
      <c r="B13" s="176" t="s">
        <v>30</v>
      </c>
      <c r="C13" s="78">
        <v>50</v>
      </c>
      <c r="D13" s="177">
        <v>111</v>
      </c>
      <c r="E13" s="78">
        <v>168</v>
      </c>
      <c r="F13" s="178">
        <v>329</v>
      </c>
    </row>
    <row r="14" spans="2:6" x14ac:dyDescent="0.25">
      <c r="B14" s="176" t="s">
        <v>31</v>
      </c>
      <c r="C14" s="78">
        <v>73</v>
      </c>
      <c r="D14" s="177">
        <v>122</v>
      </c>
      <c r="E14" s="78">
        <v>166</v>
      </c>
      <c r="F14" s="178">
        <v>361</v>
      </c>
    </row>
    <row r="15" spans="2:6" x14ac:dyDescent="0.25">
      <c r="B15" s="176" t="s">
        <v>32</v>
      </c>
      <c r="C15" s="78">
        <v>45</v>
      </c>
      <c r="D15" s="177">
        <v>75</v>
      </c>
      <c r="E15" s="78">
        <v>158</v>
      </c>
      <c r="F15" s="178">
        <v>278</v>
      </c>
    </row>
    <row r="16" spans="2:6" x14ac:dyDescent="0.25">
      <c r="B16" s="176" t="s">
        <v>33</v>
      </c>
      <c r="C16" s="78">
        <v>47</v>
      </c>
      <c r="D16" s="177">
        <v>90</v>
      </c>
      <c r="E16" s="78">
        <v>191</v>
      </c>
      <c r="F16" s="178">
        <v>328</v>
      </c>
    </row>
    <row r="17" spans="2:6" x14ac:dyDescent="0.25">
      <c r="B17" s="176" t="s">
        <v>34</v>
      </c>
      <c r="C17" s="78">
        <v>51</v>
      </c>
      <c r="D17" s="177">
        <v>77</v>
      </c>
      <c r="E17" s="78">
        <v>160</v>
      </c>
      <c r="F17" s="178">
        <v>288</v>
      </c>
    </row>
    <row r="18" spans="2:6" x14ac:dyDescent="0.25">
      <c r="B18" s="176" t="s">
        <v>35</v>
      </c>
      <c r="C18" s="78">
        <v>45</v>
      </c>
      <c r="D18" s="177">
        <v>69</v>
      </c>
      <c r="E18" s="78">
        <v>190</v>
      </c>
      <c r="F18" s="178">
        <v>304</v>
      </c>
    </row>
    <row r="19" spans="2:6" x14ac:dyDescent="0.25">
      <c r="B19" s="40" t="s">
        <v>305</v>
      </c>
      <c r="C19" s="64">
        <v>626</v>
      </c>
      <c r="D19" s="64">
        <v>1014</v>
      </c>
      <c r="E19" s="64">
        <v>1868</v>
      </c>
      <c r="F19" s="64">
        <v>3508</v>
      </c>
    </row>
  </sheetData>
  <mergeCells count="6">
    <mergeCell ref="B4:F4"/>
    <mergeCell ref="B5:B6"/>
    <mergeCell ref="C5:C6"/>
    <mergeCell ref="D5:D6"/>
    <mergeCell ref="E5:E6"/>
    <mergeCell ref="F5:F6"/>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4:F14"/>
  <sheetViews>
    <sheetView workbookViewId="0">
      <selection activeCell="M20" sqref="M20"/>
    </sheetView>
  </sheetViews>
  <sheetFormatPr defaultRowHeight="15" x14ac:dyDescent="0.25"/>
  <sheetData>
    <row r="4" spans="2:6" x14ac:dyDescent="0.25">
      <c r="B4" s="17" t="s">
        <v>306</v>
      </c>
      <c r="C4" s="148"/>
      <c r="D4" s="148"/>
      <c r="E4" s="148"/>
      <c r="F4" s="148"/>
    </row>
    <row r="5" spans="2:6" x14ac:dyDescent="0.25">
      <c r="B5" s="179" t="s">
        <v>307</v>
      </c>
      <c r="C5" s="180"/>
      <c r="D5" s="180"/>
      <c r="E5" s="180"/>
      <c r="F5" s="4"/>
    </row>
    <row r="6" spans="2:6" ht="54" x14ac:dyDescent="0.25">
      <c r="B6" s="181" t="s">
        <v>36</v>
      </c>
      <c r="C6" s="152" t="s">
        <v>304</v>
      </c>
      <c r="D6" s="152" t="s">
        <v>299</v>
      </c>
      <c r="E6" s="152" t="s">
        <v>300</v>
      </c>
      <c r="F6" s="153" t="s">
        <v>11</v>
      </c>
    </row>
    <row r="7" spans="2:6" x14ac:dyDescent="0.25">
      <c r="B7" s="50" t="s">
        <v>37</v>
      </c>
      <c r="C7" s="67">
        <v>101</v>
      </c>
      <c r="D7" s="34">
        <v>115</v>
      </c>
      <c r="E7" s="36">
        <v>288</v>
      </c>
      <c r="F7" s="83">
        <v>504</v>
      </c>
    </row>
    <row r="8" spans="2:6" x14ac:dyDescent="0.25">
      <c r="B8" s="50" t="s">
        <v>38</v>
      </c>
      <c r="C8" s="67">
        <v>99</v>
      </c>
      <c r="D8" s="34">
        <v>154</v>
      </c>
      <c r="E8" s="36">
        <v>292</v>
      </c>
      <c r="F8" s="83">
        <v>545</v>
      </c>
    </row>
    <row r="9" spans="2:6" x14ac:dyDescent="0.25">
      <c r="B9" s="50" t="s">
        <v>39</v>
      </c>
      <c r="C9" s="67">
        <v>77</v>
      </c>
      <c r="D9" s="34">
        <v>126</v>
      </c>
      <c r="E9" s="36">
        <v>276</v>
      </c>
      <c r="F9" s="83">
        <v>479</v>
      </c>
    </row>
    <row r="10" spans="2:6" x14ac:dyDescent="0.25">
      <c r="B10" s="50" t="s">
        <v>40</v>
      </c>
      <c r="C10" s="67">
        <v>93</v>
      </c>
      <c r="D10" s="34">
        <v>134</v>
      </c>
      <c r="E10" s="36">
        <v>321</v>
      </c>
      <c r="F10" s="83">
        <v>548</v>
      </c>
    </row>
    <row r="11" spans="2:6" x14ac:dyDescent="0.25">
      <c r="B11" s="50" t="s">
        <v>41</v>
      </c>
      <c r="C11" s="67">
        <v>79</v>
      </c>
      <c r="D11" s="34">
        <v>130</v>
      </c>
      <c r="E11" s="36">
        <v>321</v>
      </c>
      <c r="F11" s="83">
        <v>530</v>
      </c>
    </row>
    <row r="12" spans="2:6" x14ac:dyDescent="0.25">
      <c r="B12" s="50" t="s">
        <v>42</v>
      </c>
      <c r="C12" s="67">
        <v>78</v>
      </c>
      <c r="D12" s="34">
        <v>176</v>
      </c>
      <c r="E12" s="36">
        <v>231</v>
      </c>
      <c r="F12" s="83">
        <v>485</v>
      </c>
    </row>
    <row r="13" spans="2:6" x14ac:dyDescent="0.25">
      <c r="B13" s="50" t="s">
        <v>43</v>
      </c>
      <c r="C13" s="67">
        <v>99</v>
      </c>
      <c r="D13" s="34">
        <v>179</v>
      </c>
      <c r="E13" s="36">
        <v>139</v>
      </c>
      <c r="F13" s="83">
        <v>417</v>
      </c>
    </row>
    <row r="14" spans="2:6" x14ac:dyDescent="0.25">
      <c r="B14" s="40" t="s">
        <v>11</v>
      </c>
      <c r="C14" s="41">
        <v>626</v>
      </c>
      <c r="D14" s="41">
        <v>1014</v>
      </c>
      <c r="E14" s="41">
        <v>1868</v>
      </c>
      <c r="F14" s="41">
        <v>3508</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G32"/>
  <sheetViews>
    <sheetView workbookViewId="0">
      <selection activeCell="O36" sqref="O36"/>
    </sheetView>
  </sheetViews>
  <sheetFormatPr defaultRowHeight="15" x14ac:dyDescent="0.25"/>
  <sheetData>
    <row r="3" spans="2:6" x14ac:dyDescent="0.25">
      <c r="B3" s="22" t="s">
        <v>308</v>
      </c>
      <c r="C3" s="23"/>
      <c r="D3" s="23"/>
      <c r="E3" s="23"/>
      <c r="F3" s="24"/>
    </row>
    <row r="4" spans="2:6" x14ac:dyDescent="0.25">
      <c r="B4" s="117" t="s">
        <v>282</v>
      </c>
      <c r="C4" s="155"/>
      <c r="D4" s="155"/>
      <c r="E4" s="155"/>
      <c r="F4" s="155"/>
    </row>
    <row r="5" spans="2:6" x14ac:dyDescent="0.25">
      <c r="B5" s="261" t="s">
        <v>44</v>
      </c>
      <c r="C5" s="244" t="s">
        <v>304</v>
      </c>
      <c r="D5" s="244" t="s">
        <v>299</v>
      </c>
      <c r="E5" s="244" t="s">
        <v>300</v>
      </c>
      <c r="F5" s="251" t="s">
        <v>11</v>
      </c>
    </row>
    <row r="6" spans="2:6" x14ac:dyDescent="0.25">
      <c r="B6" s="261"/>
      <c r="C6" s="244"/>
      <c r="D6" s="244"/>
      <c r="E6" s="244"/>
      <c r="F6" s="251"/>
    </row>
    <row r="7" spans="2:6" x14ac:dyDescent="0.25">
      <c r="B7" s="47">
        <v>1</v>
      </c>
      <c r="C7" s="73">
        <v>19</v>
      </c>
      <c r="D7" s="74">
        <v>17</v>
      </c>
      <c r="E7" s="75">
        <v>15</v>
      </c>
      <c r="F7" s="162">
        <v>51</v>
      </c>
    </row>
    <row r="8" spans="2:6" x14ac:dyDescent="0.25">
      <c r="B8" s="47">
        <v>2</v>
      </c>
      <c r="C8" s="73">
        <v>10</v>
      </c>
      <c r="D8" s="74">
        <v>16</v>
      </c>
      <c r="E8" s="75">
        <v>9</v>
      </c>
      <c r="F8" s="162">
        <v>35</v>
      </c>
    </row>
    <row r="9" spans="2:6" x14ac:dyDescent="0.25">
      <c r="B9" s="47">
        <v>3</v>
      </c>
      <c r="C9" s="73">
        <v>4</v>
      </c>
      <c r="D9" s="74">
        <v>20</v>
      </c>
      <c r="E9" s="75">
        <v>6</v>
      </c>
      <c r="F9" s="162">
        <v>30</v>
      </c>
    </row>
    <row r="10" spans="2:6" x14ac:dyDescent="0.25">
      <c r="B10" s="47">
        <v>4</v>
      </c>
      <c r="C10" s="73">
        <v>4</v>
      </c>
      <c r="D10" s="74">
        <v>13</v>
      </c>
      <c r="E10" s="75">
        <v>3</v>
      </c>
      <c r="F10" s="162">
        <v>20</v>
      </c>
    </row>
    <row r="11" spans="2:6" x14ac:dyDescent="0.25">
      <c r="B11" s="47">
        <v>5</v>
      </c>
      <c r="C11" s="73">
        <v>9</v>
      </c>
      <c r="D11" s="74">
        <v>13</v>
      </c>
      <c r="E11" s="75">
        <v>3</v>
      </c>
      <c r="F11" s="182">
        <v>25</v>
      </c>
    </row>
    <row r="12" spans="2:6" x14ac:dyDescent="0.25">
      <c r="B12" s="47">
        <v>6</v>
      </c>
      <c r="C12" s="73">
        <v>7</v>
      </c>
      <c r="D12" s="74">
        <v>18</v>
      </c>
      <c r="E12" s="75">
        <v>5</v>
      </c>
      <c r="F12" s="162">
        <v>30</v>
      </c>
    </row>
    <row r="13" spans="2:6" x14ac:dyDescent="0.25">
      <c r="B13" s="47">
        <v>7</v>
      </c>
      <c r="C13" s="73">
        <v>21</v>
      </c>
      <c r="D13" s="74">
        <v>30</v>
      </c>
      <c r="E13" s="75">
        <v>14</v>
      </c>
      <c r="F13" s="162">
        <v>65</v>
      </c>
    </row>
    <row r="14" spans="2:6" x14ac:dyDescent="0.25">
      <c r="B14" s="47">
        <v>8</v>
      </c>
      <c r="C14" s="73">
        <v>37</v>
      </c>
      <c r="D14" s="74">
        <v>62</v>
      </c>
      <c r="E14" s="75">
        <v>58</v>
      </c>
      <c r="F14" s="162">
        <v>157</v>
      </c>
    </row>
    <row r="15" spans="2:6" x14ac:dyDescent="0.25">
      <c r="B15" s="47">
        <v>9</v>
      </c>
      <c r="C15" s="73">
        <v>40</v>
      </c>
      <c r="D15" s="74">
        <v>50</v>
      </c>
      <c r="E15" s="75">
        <v>153</v>
      </c>
      <c r="F15" s="162">
        <v>243</v>
      </c>
    </row>
    <row r="16" spans="2:6" x14ac:dyDescent="0.25">
      <c r="B16" s="47">
        <v>10</v>
      </c>
      <c r="C16" s="73">
        <v>39</v>
      </c>
      <c r="D16" s="74">
        <v>52</v>
      </c>
      <c r="E16" s="75">
        <v>131</v>
      </c>
      <c r="F16" s="162">
        <v>222</v>
      </c>
    </row>
    <row r="17" spans="2:7" x14ac:dyDescent="0.25">
      <c r="B17" s="47">
        <v>11</v>
      </c>
      <c r="C17" s="73">
        <v>30</v>
      </c>
      <c r="D17" s="74">
        <v>75</v>
      </c>
      <c r="E17" s="75">
        <v>144</v>
      </c>
      <c r="F17" s="162">
        <v>249</v>
      </c>
    </row>
    <row r="18" spans="2:7" x14ac:dyDescent="0.25">
      <c r="B18" s="47">
        <v>12</v>
      </c>
      <c r="C18" s="73">
        <v>39</v>
      </c>
      <c r="D18" s="74">
        <v>43</v>
      </c>
      <c r="E18" s="75">
        <v>156</v>
      </c>
      <c r="F18" s="162">
        <v>238</v>
      </c>
    </row>
    <row r="19" spans="2:7" x14ac:dyDescent="0.25">
      <c r="B19" s="47">
        <v>13</v>
      </c>
      <c r="C19" s="73">
        <v>34</v>
      </c>
      <c r="D19" s="74">
        <v>52</v>
      </c>
      <c r="E19" s="75">
        <v>127</v>
      </c>
      <c r="F19" s="162">
        <v>213</v>
      </c>
    </row>
    <row r="20" spans="2:7" x14ac:dyDescent="0.25">
      <c r="B20" s="47">
        <v>14</v>
      </c>
      <c r="C20" s="73">
        <v>40</v>
      </c>
      <c r="D20" s="74">
        <v>51</v>
      </c>
      <c r="E20" s="75">
        <v>127</v>
      </c>
      <c r="F20" s="162">
        <v>218</v>
      </c>
    </row>
    <row r="21" spans="2:7" x14ac:dyDescent="0.25">
      <c r="B21" s="47">
        <v>15</v>
      </c>
      <c r="C21" s="73">
        <v>32</v>
      </c>
      <c r="D21" s="74">
        <v>39</v>
      </c>
      <c r="E21" s="75">
        <v>80</v>
      </c>
      <c r="F21" s="162">
        <v>151</v>
      </c>
    </row>
    <row r="22" spans="2:7" x14ac:dyDescent="0.25">
      <c r="B22" s="47">
        <v>16</v>
      </c>
      <c r="C22" s="73">
        <v>28</v>
      </c>
      <c r="D22" s="74">
        <v>51</v>
      </c>
      <c r="E22" s="75">
        <v>129</v>
      </c>
      <c r="F22" s="162">
        <v>208</v>
      </c>
    </row>
    <row r="23" spans="2:7" x14ac:dyDescent="0.25">
      <c r="B23" s="47">
        <v>17</v>
      </c>
      <c r="C23" s="73">
        <v>34</v>
      </c>
      <c r="D23" s="74">
        <v>53</v>
      </c>
      <c r="E23" s="75">
        <v>115</v>
      </c>
      <c r="F23" s="162">
        <v>202</v>
      </c>
    </row>
    <row r="24" spans="2:7" x14ac:dyDescent="0.25">
      <c r="B24" s="47">
        <v>18</v>
      </c>
      <c r="C24" s="73">
        <v>38</v>
      </c>
      <c r="D24" s="74">
        <v>60</v>
      </c>
      <c r="E24" s="75">
        <v>161</v>
      </c>
      <c r="F24" s="162">
        <v>259</v>
      </c>
    </row>
    <row r="25" spans="2:7" x14ac:dyDescent="0.25">
      <c r="B25" s="47">
        <v>19</v>
      </c>
      <c r="C25" s="73">
        <v>30</v>
      </c>
      <c r="D25" s="74">
        <v>74</v>
      </c>
      <c r="E25" s="75">
        <v>171</v>
      </c>
      <c r="F25" s="162">
        <v>275</v>
      </c>
    </row>
    <row r="26" spans="2:7" x14ac:dyDescent="0.25">
      <c r="B26" s="47">
        <v>20</v>
      </c>
      <c r="C26" s="73">
        <v>45</v>
      </c>
      <c r="D26" s="74">
        <v>77</v>
      </c>
      <c r="E26" s="75">
        <v>104</v>
      </c>
      <c r="F26" s="162">
        <v>226</v>
      </c>
    </row>
    <row r="27" spans="2:7" x14ac:dyDescent="0.25">
      <c r="B27" s="47">
        <v>21</v>
      </c>
      <c r="C27" s="73">
        <v>29</v>
      </c>
      <c r="D27" s="74">
        <v>52</v>
      </c>
      <c r="E27" s="75">
        <v>76</v>
      </c>
      <c r="F27" s="162">
        <v>157</v>
      </c>
    </row>
    <row r="28" spans="2:7" x14ac:dyDescent="0.25">
      <c r="B28" s="47">
        <v>22</v>
      </c>
      <c r="C28" s="73">
        <v>20</v>
      </c>
      <c r="D28" s="74">
        <v>35</v>
      </c>
      <c r="E28" s="75">
        <v>42</v>
      </c>
      <c r="F28" s="162">
        <v>97</v>
      </c>
    </row>
    <row r="29" spans="2:7" x14ac:dyDescent="0.25">
      <c r="B29" s="47">
        <v>23</v>
      </c>
      <c r="C29" s="73">
        <v>20</v>
      </c>
      <c r="D29" s="74">
        <v>30</v>
      </c>
      <c r="E29" s="75">
        <v>22</v>
      </c>
      <c r="F29" s="162">
        <v>72</v>
      </c>
    </row>
    <row r="30" spans="2:7" x14ac:dyDescent="0.25">
      <c r="B30" s="47">
        <v>24</v>
      </c>
      <c r="C30" s="73">
        <v>17</v>
      </c>
      <c r="D30" s="74">
        <v>31</v>
      </c>
      <c r="E30" s="75">
        <v>8</v>
      </c>
      <c r="F30" s="162">
        <v>56</v>
      </c>
    </row>
    <row r="31" spans="2:7" x14ac:dyDescent="0.25">
      <c r="B31" s="33" t="s">
        <v>45</v>
      </c>
      <c r="C31" s="73" t="s">
        <v>165</v>
      </c>
      <c r="D31" s="74" t="s">
        <v>165</v>
      </c>
      <c r="E31" s="75">
        <v>9</v>
      </c>
      <c r="F31" s="162">
        <v>9</v>
      </c>
    </row>
    <row r="32" spans="2:7" x14ac:dyDescent="0.25">
      <c r="B32" s="40" t="s">
        <v>11</v>
      </c>
      <c r="C32" s="41">
        <v>626</v>
      </c>
      <c r="D32" s="41">
        <v>1014</v>
      </c>
      <c r="E32" s="41">
        <v>1868</v>
      </c>
      <c r="F32" s="41">
        <v>3508</v>
      </c>
      <c r="G32" s="9"/>
    </row>
  </sheetData>
  <mergeCells count="5">
    <mergeCell ref="B5:B6"/>
    <mergeCell ref="C5:C6"/>
    <mergeCell ref="D5:D6"/>
    <mergeCell ref="E5:E6"/>
    <mergeCell ref="F5:F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X26"/>
  <sheetViews>
    <sheetView workbookViewId="0">
      <selection activeCell="Q25" sqref="Q25"/>
    </sheetView>
  </sheetViews>
  <sheetFormatPr defaultRowHeight="15" x14ac:dyDescent="0.25"/>
  <cols>
    <col min="1" max="1" width="4.28515625" customWidth="1"/>
    <col min="8" max="8" width="10.140625" customWidth="1"/>
    <col min="9" max="9" width="10.7109375" customWidth="1"/>
  </cols>
  <sheetData>
    <row r="1" spans="2:24" x14ac:dyDescent="0.25">
      <c r="B1" s="17" t="s">
        <v>204</v>
      </c>
      <c r="C1" s="17"/>
      <c r="D1" s="17"/>
      <c r="E1" s="17"/>
      <c r="F1" s="17"/>
      <c r="H1" s="28"/>
      <c r="I1" s="28"/>
      <c r="J1" s="28"/>
      <c r="K1" s="28"/>
    </row>
    <row r="2" spans="2:24" x14ac:dyDescent="0.25">
      <c r="B2" s="46" t="s">
        <v>266</v>
      </c>
      <c r="C2" s="32"/>
      <c r="D2" s="32"/>
      <c r="E2" s="32"/>
      <c r="F2" s="32"/>
      <c r="H2" s="16"/>
      <c r="I2" s="16"/>
      <c r="J2" s="16"/>
      <c r="K2" s="16"/>
      <c r="M2" s="1"/>
      <c r="V2" s="1"/>
      <c r="W2" s="1"/>
      <c r="X2" s="1"/>
    </row>
    <row r="3" spans="2:24" ht="15" customHeight="1" x14ac:dyDescent="0.25">
      <c r="B3" s="230" t="s">
        <v>215</v>
      </c>
      <c r="C3" s="228" t="s">
        <v>1</v>
      </c>
      <c r="D3" s="228" t="s">
        <v>2</v>
      </c>
      <c r="E3" s="228" t="s">
        <v>3</v>
      </c>
      <c r="F3" s="228" t="s">
        <v>130</v>
      </c>
      <c r="G3" s="228" t="s">
        <v>131</v>
      </c>
      <c r="H3" s="228" t="s">
        <v>132</v>
      </c>
      <c r="I3" s="228" t="s">
        <v>133</v>
      </c>
      <c r="M3" s="1"/>
      <c r="V3" s="1"/>
      <c r="W3" s="1"/>
      <c r="X3" s="1"/>
    </row>
    <row r="4" spans="2:24" ht="15" customHeight="1" x14ac:dyDescent="0.25">
      <c r="B4" s="231"/>
      <c r="C4" s="228"/>
      <c r="D4" s="228"/>
      <c r="E4" s="228"/>
      <c r="F4" s="229"/>
      <c r="G4" s="229"/>
      <c r="H4" s="229"/>
      <c r="I4" s="229"/>
      <c r="M4" s="1"/>
      <c r="V4" s="1"/>
      <c r="W4" s="1"/>
      <c r="X4" s="1"/>
    </row>
    <row r="5" spans="2:24" ht="15" customHeight="1" x14ac:dyDescent="0.25">
      <c r="B5" s="231"/>
      <c r="C5" s="228"/>
      <c r="D5" s="228"/>
      <c r="E5" s="228"/>
      <c r="F5" s="229"/>
      <c r="G5" s="229"/>
      <c r="H5" s="229"/>
      <c r="I5" s="229"/>
      <c r="M5" s="1"/>
      <c r="V5" s="1"/>
      <c r="W5" s="1"/>
      <c r="X5" s="1"/>
    </row>
    <row r="6" spans="2:24" ht="15" customHeight="1" x14ac:dyDescent="0.25">
      <c r="B6" s="231"/>
      <c r="C6" s="228"/>
      <c r="D6" s="228"/>
      <c r="E6" s="228"/>
      <c r="F6" s="229"/>
      <c r="G6" s="229"/>
      <c r="H6" s="229"/>
      <c r="I6" s="229"/>
      <c r="M6" s="1"/>
      <c r="V6" s="1"/>
      <c r="W6" s="1"/>
      <c r="X6" s="1"/>
    </row>
    <row r="7" spans="2:24" ht="15.75" customHeight="1" x14ac:dyDescent="0.25">
      <c r="B7" s="232"/>
      <c r="C7" s="228"/>
      <c r="D7" s="228"/>
      <c r="E7" s="228"/>
      <c r="F7" s="229"/>
      <c r="G7" s="229"/>
      <c r="H7" s="229"/>
      <c r="I7" s="229"/>
      <c r="M7" s="1"/>
      <c r="V7" s="1"/>
      <c r="W7" s="1"/>
      <c r="X7" s="1"/>
    </row>
    <row r="8" spans="2:24" x14ac:dyDescent="0.25">
      <c r="B8" s="47">
        <v>2001</v>
      </c>
      <c r="C8" s="34">
        <v>5042</v>
      </c>
      <c r="D8" s="36">
        <v>212</v>
      </c>
      <c r="E8" s="34">
        <v>7413</v>
      </c>
      <c r="F8" s="39">
        <v>12.987500000000001</v>
      </c>
      <c r="G8" s="38">
        <v>4.2046799999999998</v>
      </c>
      <c r="H8" s="48" t="s">
        <v>165</v>
      </c>
      <c r="I8" s="49" t="s">
        <v>165</v>
      </c>
      <c r="M8" s="1"/>
      <c r="V8" s="1"/>
      <c r="W8" s="1"/>
      <c r="X8" s="1"/>
    </row>
    <row r="9" spans="2:24" x14ac:dyDescent="0.25">
      <c r="B9" s="47">
        <v>2002</v>
      </c>
      <c r="C9" s="34">
        <v>5332</v>
      </c>
      <c r="D9" s="36">
        <v>196</v>
      </c>
      <c r="E9" s="34">
        <v>7780</v>
      </c>
      <c r="F9" s="39">
        <v>12.023899999999999</v>
      </c>
      <c r="G9" s="38">
        <v>3.6759200000000001</v>
      </c>
      <c r="H9" s="39">
        <v>-7.5472000000000001</v>
      </c>
      <c r="I9" s="38">
        <v>-7.5472000000000001</v>
      </c>
      <c r="M9" s="1"/>
      <c r="V9" s="1"/>
      <c r="W9" s="1"/>
      <c r="X9" s="1"/>
    </row>
    <row r="10" spans="2:24" x14ac:dyDescent="0.25">
      <c r="B10" s="47">
        <v>2003</v>
      </c>
      <c r="C10" s="34">
        <v>4894</v>
      </c>
      <c r="D10" s="36">
        <v>173</v>
      </c>
      <c r="E10" s="34">
        <v>7232</v>
      </c>
      <c r="F10" s="39">
        <v>10.608000000000001</v>
      </c>
      <c r="G10" s="38">
        <v>3.5349400000000002</v>
      </c>
      <c r="H10" s="39">
        <v>-11.7347</v>
      </c>
      <c r="I10" s="38">
        <v>-18.3962</v>
      </c>
      <c r="M10" s="1"/>
      <c r="V10" s="1"/>
      <c r="W10" s="1"/>
      <c r="X10" s="1"/>
    </row>
    <row r="11" spans="2:24" x14ac:dyDescent="0.25">
      <c r="B11" s="47">
        <v>2004</v>
      </c>
      <c r="C11" s="34">
        <v>5200</v>
      </c>
      <c r="D11" s="36">
        <v>166</v>
      </c>
      <c r="E11" s="34">
        <v>7981</v>
      </c>
      <c r="F11" s="39">
        <v>10.171200000000001</v>
      </c>
      <c r="G11" s="38">
        <v>3.19231</v>
      </c>
      <c r="H11" s="39">
        <v>-4.0461999999999998</v>
      </c>
      <c r="I11" s="38">
        <v>-21.6981</v>
      </c>
      <c r="M11" s="1"/>
      <c r="V11" s="1"/>
      <c r="W11" s="1"/>
      <c r="X11" s="1"/>
    </row>
    <row r="12" spans="2:24" x14ac:dyDescent="0.25">
      <c r="B12" s="47">
        <v>2005</v>
      </c>
      <c r="C12" s="34">
        <v>5089</v>
      </c>
      <c r="D12" s="36">
        <v>166</v>
      </c>
      <c r="E12" s="34">
        <v>7688</v>
      </c>
      <c r="F12" s="39">
        <v>10.1631</v>
      </c>
      <c r="G12" s="38">
        <v>3.2619400000000001</v>
      </c>
      <c r="H12" s="48" t="s">
        <v>165</v>
      </c>
      <c r="I12" s="38">
        <v>-21.6981</v>
      </c>
      <c r="M12" s="1"/>
      <c r="V12" s="1"/>
      <c r="W12" s="1"/>
      <c r="X12" s="1"/>
    </row>
    <row r="13" spans="2:24" x14ac:dyDescent="0.25">
      <c r="B13" s="47">
        <v>2006</v>
      </c>
      <c r="C13" s="34">
        <v>5034</v>
      </c>
      <c r="D13" s="36">
        <v>180</v>
      </c>
      <c r="E13" s="34">
        <v>7633</v>
      </c>
      <c r="F13" s="39">
        <v>11.010300000000001</v>
      </c>
      <c r="G13" s="38">
        <v>3.5756899999999998</v>
      </c>
      <c r="H13" s="39">
        <v>8.4337</v>
      </c>
      <c r="I13" s="38">
        <v>-15.0943</v>
      </c>
      <c r="M13" s="1"/>
      <c r="V13" s="1"/>
      <c r="W13" s="1"/>
      <c r="X13" s="1"/>
    </row>
    <row r="14" spans="2:24" x14ac:dyDescent="0.25">
      <c r="B14" s="47">
        <v>2007</v>
      </c>
      <c r="C14" s="34">
        <v>4481</v>
      </c>
      <c r="D14" s="36">
        <v>150</v>
      </c>
      <c r="E14" s="34">
        <v>6820</v>
      </c>
      <c r="F14" s="39">
        <v>9.1591000000000005</v>
      </c>
      <c r="G14" s="38">
        <v>3.3474699999999999</v>
      </c>
      <c r="H14" s="39">
        <v>-16.666699999999999</v>
      </c>
      <c r="I14" s="38">
        <v>-29.2453</v>
      </c>
      <c r="M14" s="1"/>
      <c r="V14" s="1"/>
      <c r="W14" s="1"/>
      <c r="X14" s="1"/>
    </row>
    <row r="15" spans="2:24" x14ac:dyDescent="0.25">
      <c r="B15" s="47">
        <v>2008</v>
      </c>
      <c r="C15" s="34">
        <v>4408</v>
      </c>
      <c r="D15" s="36">
        <v>125</v>
      </c>
      <c r="E15" s="34">
        <v>6728</v>
      </c>
      <c r="F15" s="39">
        <v>7.6165000000000003</v>
      </c>
      <c r="G15" s="38">
        <v>2.83575</v>
      </c>
      <c r="H15" s="39">
        <v>-16.666699999999999</v>
      </c>
      <c r="I15" s="38">
        <v>-41.037700000000001</v>
      </c>
      <c r="M15" s="1"/>
      <c r="V15" s="1"/>
      <c r="W15" s="1"/>
      <c r="X15" s="1"/>
    </row>
    <row r="16" spans="2:24" x14ac:dyDescent="0.25">
      <c r="B16" s="47">
        <v>2009</v>
      </c>
      <c r="C16" s="34">
        <v>4665</v>
      </c>
      <c r="D16" s="36">
        <v>121</v>
      </c>
      <c r="E16" s="34">
        <v>7024</v>
      </c>
      <c r="F16" s="39">
        <v>7.3692000000000002</v>
      </c>
      <c r="G16" s="38">
        <v>2.5937800000000002</v>
      </c>
      <c r="H16" s="39">
        <v>-3.2</v>
      </c>
      <c r="I16" s="38">
        <v>-42.924500000000002</v>
      </c>
      <c r="M16" s="1"/>
      <c r="V16" s="1"/>
      <c r="W16" s="1"/>
      <c r="X16" s="1"/>
    </row>
    <row r="17" spans="2:24" x14ac:dyDescent="0.25">
      <c r="B17" s="47">
        <v>2010</v>
      </c>
      <c r="C17" s="34">
        <v>4206</v>
      </c>
      <c r="D17" s="36">
        <v>106</v>
      </c>
      <c r="E17" s="34">
        <v>6278</v>
      </c>
      <c r="F17" s="39">
        <v>6.4574999999999996</v>
      </c>
      <c r="G17" s="38">
        <v>2.5202100000000001</v>
      </c>
      <c r="H17" s="39">
        <v>-12.396699999999999</v>
      </c>
      <c r="I17" s="38">
        <v>-50</v>
      </c>
      <c r="M17" s="1"/>
      <c r="V17" s="1"/>
      <c r="W17" s="1"/>
      <c r="X17" s="1"/>
    </row>
    <row r="18" spans="2:24" x14ac:dyDescent="0.25">
      <c r="B18" s="47">
        <v>2011</v>
      </c>
      <c r="C18" s="34">
        <v>3785</v>
      </c>
      <c r="D18" s="36">
        <v>100</v>
      </c>
      <c r="E18" s="34">
        <v>5798</v>
      </c>
      <c r="F18" s="39">
        <v>6.0983999999999998</v>
      </c>
      <c r="G18" s="38">
        <v>2.64201</v>
      </c>
      <c r="H18" s="39">
        <v>-5.6604000000000001</v>
      </c>
      <c r="I18" s="38">
        <v>-52.830199999999998</v>
      </c>
      <c r="M18" s="1"/>
      <c r="V18" s="1"/>
      <c r="W18" s="1"/>
      <c r="X18" s="1"/>
    </row>
    <row r="19" spans="2:24" x14ac:dyDescent="0.25">
      <c r="B19" s="47">
        <v>2012</v>
      </c>
      <c r="C19" s="34">
        <v>3472</v>
      </c>
      <c r="D19" s="36">
        <v>95</v>
      </c>
      <c r="E19" s="34">
        <v>5263</v>
      </c>
      <c r="F19" s="39">
        <v>5.7957999999999998</v>
      </c>
      <c r="G19" s="38">
        <v>2.7361800000000001</v>
      </c>
      <c r="H19" s="39">
        <v>-5</v>
      </c>
      <c r="I19" s="38">
        <v>-55.188699999999997</v>
      </c>
      <c r="M19" s="1"/>
      <c r="V19" s="1"/>
      <c r="W19" s="1"/>
      <c r="X19" s="1"/>
    </row>
    <row r="20" spans="2:24" x14ac:dyDescent="0.25">
      <c r="B20" s="47">
        <v>2013</v>
      </c>
      <c r="C20" s="34">
        <v>3664</v>
      </c>
      <c r="D20" s="36">
        <v>123</v>
      </c>
      <c r="E20" s="34">
        <v>5526</v>
      </c>
      <c r="F20" s="39">
        <v>7.4450000000000003</v>
      </c>
      <c r="G20" s="38">
        <v>3.3569900000000001</v>
      </c>
      <c r="H20" s="39">
        <v>29.473700000000001</v>
      </c>
      <c r="I20" s="38">
        <v>-41.981099999999998</v>
      </c>
      <c r="K20" s="8"/>
      <c r="M20" s="1"/>
      <c r="V20" s="1"/>
      <c r="W20" s="1"/>
      <c r="X20" s="1"/>
    </row>
    <row r="21" spans="2:24" x14ac:dyDescent="0.25">
      <c r="B21" s="47">
        <v>2014</v>
      </c>
      <c r="C21" s="34">
        <v>3492</v>
      </c>
      <c r="D21" s="36">
        <v>98</v>
      </c>
      <c r="E21" s="34">
        <v>5311</v>
      </c>
      <c r="F21" s="39">
        <v>5.8909000000000002</v>
      </c>
      <c r="G21" s="38">
        <v>2.8064100000000001</v>
      </c>
      <c r="H21" s="39">
        <v>-20.325199999999999</v>
      </c>
      <c r="I21" s="38">
        <v>-53.773600000000002</v>
      </c>
      <c r="K21" s="8"/>
      <c r="M21" s="1"/>
      <c r="V21" s="1"/>
      <c r="W21" s="1"/>
      <c r="X21" s="1"/>
    </row>
    <row r="22" spans="2:24" x14ac:dyDescent="0.25">
      <c r="B22" s="47">
        <v>2015</v>
      </c>
      <c r="C22" s="34">
        <v>3537</v>
      </c>
      <c r="D22" s="36">
        <v>110</v>
      </c>
      <c r="E22" s="34">
        <v>5265</v>
      </c>
      <c r="F22" s="39">
        <v>6.6237000000000004</v>
      </c>
      <c r="G22" s="38">
        <v>3.1099800000000002</v>
      </c>
      <c r="H22" s="39">
        <v>12.244899999999999</v>
      </c>
      <c r="I22" s="38">
        <v>-48.113199999999999</v>
      </c>
      <c r="K22" s="8"/>
      <c r="M22" s="1"/>
      <c r="V22" s="1"/>
      <c r="W22" s="1"/>
      <c r="X22" s="1"/>
    </row>
    <row r="23" spans="2:24" x14ac:dyDescent="0.25">
      <c r="B23" s="47">
        <v>2016</v>
      </c>
      <c r="C23" s="34">
        <v>3508</v>
      </c>
      <c r="D23" s="36">
        <v>106</v>
      </c>
      <c r="E23" s="34">
        <v>5192</v>
      </c>
      <c r="F23" s="39">
        <v>6.4024000000000001</v>
      </c>
      <c r="G23" s="38">
        <v>3.0216599999999998</v>
      </c>
      <c r="H23" s="39">
        <v>-3.6364000000000001</v>
      </c>
      <c r="I23" s="38">
        <v>-50</v>
      </c>
      <c r="M23" s="1"/>
      <c r="V23" s="1"/>
      <c r="W23" s="1"/>
      <c r="X23" s="1"/>
    </row>
    <row r="24" spans="2:24" x14ac:dyDescent="0.25">
      <c r="B24" s="227" t="s">
        <v>128</v>
      </c>
      <c r="C24" s="227"/>
      <c r="D24" s="227"/>
      <c r="E24" s="227"/>
      <c r="F24" s="227"/>
      <c r="G24" s="227"/>
      <c r="H24" s="227"/>
      <c r="I24" s="1"/>
      <c r="M24" s="1"/>
      <c r="V24" s="1"/>
      <c r="W24" s="1"/>
      <c r="X24" s="1"/>
    </row>
    <row r="25" spans="2:24" x14ac:dyDescent="0.25">
      <c r="B25" s="13" t="s">
        <v>177</v>
      </c>
      <c r="C25" s="12"/>
      <c r="D25" s="12"/>
      <c r="E25" s="12"/>
      <c r="F25" s="12"/>
      <c r="G25" s="12"/>
      <c r="H25" s="12"/>
    </row>
    <row r="26" spans="2:24" x14ac:dyDescent="0.25">
      <c r="B26" s="13" t="s">
        <v>129</v>
      </c>
      <c r="C26" s="12"/>
      <c r="D26" s="12"/>
      <c r="E26" s="12"/>
      <c r="F26" s="12"/>
      <c r="G26" s="12"/>
      <c r="H26" s="12"/>
    </row>
  </sheetData>
  <mergeCells count="9">
    <mergeCell ref="B24:H24"/>
    <mergeCell ref="G3:G7"/>
    <mergeCell ref="H3:H7"/>
    <mergeCell ref="I3:I7"/>
    <mergeCell ref="B3:B7"/>
    <mergeCell ref="C3:C7"/>
    <mergeCell ref="D3:D7"/>
    <mergeCell ref="E3:E7"/>
    <mergeCell ref="F3:F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J12"/>
  <sheetViews>
    <sheetView workbookViewId="0">
      <selection activeCell="C15" sqref="C15"/>
    </sheetView>
  </sheetViews>
  <sheetFormatPr defaultRowHeight="15" x14ac:dyDescent="0.25"/>
  <cols>
    <col min="2" max="2" width="13.5703125" bestFit="1" customWidth="1"/>
    <col min="3" max="4" width="9.7109375" bestFit="1" customWidth="1"/>
    <col min="5" max="5" width="8.85546875" customWidth="1"/>
  </cols>
  <sheetData>
    <row r="3" spans="2:10" x14ac:dyDescent="0.25">
      <c r="B3" s="17" t="s">
        <v>205</v>
      </c>
      <c r="G3" s="148"/>
      <c r="H3" s="148"/>
      <c r="I3" s="148"/>
    </row>
    <row r="4" spans="2:10" x14ac:dyDescent="0.25">
      <c r="B4" s="117" t="s">
        <v>267</v>
      </c>
    </row>
    <row r="5" spans="2:10" x14ac:dyDescent="0.25">
      <c r="B5" s="233"/>
      <c r="C5" s="220" t="s">
        <v>162</v>
      </c>
      <c r="D5" s="220"/>
      <c r="E5" s="221" t="s">
        <v>4</v>
      </c>
      <c r="F5" s="221"/>
      <c r="G5" s="220" t="s">
        <v>162</v>
      </c>
      <c r="H5" s="220"/>
      <c r="I5" s="221" t="s">
        <v>4</v>
      </c>
      <c r="J5" s="221" t="s">
        <v>4</v>
      </c>
    </row>
    <row r="6" spans="2:10" x14ac:dyDescent="0.25">
      <c r="B6" s="234"/>
      <c r="C6" s="236" t="s">
        <v>22</v>
      </c>
      <c r="D6" s="236"/>
      <c r="E6" s="236"/>
      <c r="F6" s="236"/>
      <c r="G6" s="236" t="s">
        <v>23</v>
      </c>
      <c r="H6" s="236"/>
      <c r="I6" s="236"/>
      <c r="J6" s="236"/>
    </row>
    <row r="7" spans="2:10" x14ac:dyDescent="0.25">
      <c r="B7" s="235"/>
      <c r="C7" s="51">
        <v>2010</v>
      </c>
      <c r="D7" s="51">
        <v>2016</v>
      </c>
      <c r="E7" s="51">
        <v>2010</v>
      </c>
      <c r="F7" s="51">
        <v>2016</v>
      </c>
      <c r="G7" s="118">
        <v>2010</v>
      </c>
      <c r="H7" s="118">
        <v>2016</v>
      </c>
      <c r="I7" s="118">
        <v>2010</v>
      </c>
      <c r="J7" s="118">
        <v>2016</v>
      </c>
    </row>
    <row r="8" spans="2:10" x14ac:dyDescent="0.25">
      <c r="B8" s="33" t="s">
        <v>134</v>
      </c>
      <c r="C8" s="34">
        <v>1</v>
      </c>
      <c r="D8" s="54">
        <v>1</v>
      </c>
      <c r="E8" s="55">
        <v>70</v>
      </c>
      <c r="F8" s="54">
        <v>49</v>
      </c>
      <c r="G8" s="52">
        <v>0.94339622641509435</v>
      </c>
      <c r="H8" s="53">
        <v>0.9</v>
      </c>
      <c r="I8" s="49">
        <v>1.7015070491006319</v>
      </c>
      <c r="J8" s="53">
        <v>1.5</v>
      </c>
    </row>
    <row r="9" spans="2:10" x14ac:dyDescent="0.25">
      <c r="B9" s="33" t="s">
        <v>135</v>
      </c>
      <c r="C9" s="34">
        <v>19</v>
      </c>
      <c r="D9" s="54">
        <v>14</v>
      </c>
      <c r="E9" s="55">
        <v>668</v>
      </c>
      <c r="F9" s="54">
        <v>418</v>
      </c>
      <c r="G9" s="52">
        <v>17.924528301886792</v>
      </c>
      <c r="H9" s="53">
        <v>13.2</v>
      </c>
      <c r="I9" s="49">
        <v>16.237238697131744</v>
      </c>
      <c r="J9" s="53">
        <v>12.7</v>
      </c>
    </row>
    <row r="10" spans="2:10" x14ac:dyDescent="0.25">
      <c r="B10" s="33" t="s">
        <v>136</v>
      </c>
      <c r="C10" s="34">
        <v>28</v>
      </c>
      <c r="D10" s="54">
        <v>31</v>
      </c>
      <c r="E10" s="55">
        <v>1064</v>
      </c>
      <c r="F10" s="54">
        <v>1045</v>
      </c>
      <c r="G10" s="52">
        <v>26.415094339622641</v>
      </c>
      <c r="H10" s="53">
        <v>29.2</v>
      </c>
      <c r="I10" s="49">
        <v>25.862907146329604</v>
      </c>
      <c r="J10" s="53">
        <v>31.8</v>
      </c>
    </row>
    <row r="11" spans="2:10" x14ac:dyDescent="0.25">
      <c r="B11" s="33" t="s">
        <v>137</v>
      </c>
      <c r="C11" s="34">
        <v>58</v>
      </c>
      <c r="D11" s="54">
        <v>60</v>
      </c>
      <c r="E11" s="55">
        <v>2312</v>
      </c>
      <c r="F11" s="54">
        <v>1771</v>
      </c>
      <c r="G11" s="52">
        <v>54.716981132075468</v>
      </c>
      <c r="H11" s="53">
        <v>56.6</v>
      </c>
      <c r="I11" s="49">
        <v>56.198347107438018</v>
      </c>
      <c r="J11" s="53">
        <v>53.9</v>
      </c>
    </row>
    <row r="12" spans="2:10" x14ac:dyDescent="0.25">
      <c r="B12" s="40" t="s">
        <v>138</v>
      </c>
      <c r="C12" s="41">
        <v>106</v>
      </c>
      <c r="D12" s="41">
        <v>106</v>
      </c>
      <c r="E12" s="41">
        <v>4114</v>
      </c>
      <c r="F12" s="41">
        <v>3283</v>
      </c>
      <c r="G12" s="41">
        <v>100</v>
      </c>
      <c r="H12" s="41">
        <v>100</v>
      </c>
      <c r="I12" s="41">
        <v>100</v>
      </c>
      <c r="J12" s="41">
        <v>100</v>
      </c>
    </row>
  </sheetData>
  <mergeCells count="7">
    <mergeCell ref="B5:B7"/>
    <mergeCell ref="C5:D5"/>
    <mergeCell ref="E5:F5"/>
    <mergeCell ref="G5:H5"/>
    <mergeCell ref="I5:J5"/>
    <mergeCell ref="C6:F6"/>
    <mergeCell ref="G6:J6"/>
  </mergeCells>
  <pageMargins left="0.49" right="0.56999999999999995" top="0.75" bottom="0.75" header="0.34"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4:J15"/>
  <sheetViews>
    <sheetView workbookViewId="0">
      <selection activeCell="I20" sqref="I20"/>
    </sheetView>
  </sheetViews>
  <sheetFormatPr defaultRowHeight="15" x14ac:dyDescent="0.25"/>
  <cols>
    <col min="2" max="2" width="13.5703125" bestFit="1" customWidth="1"/>
    <col min="3" max="4" width="9.7109375" bestFit="1" customWidth="1"/>
    <col min="5" max="5" width="8.85546875" customWidth="1"/>
  </cols>
  <sheetData>
    <row r="4" spans="2:10" x14ac:dyDescent="0.25">
      <c r="B4" s="17" t="s">
        <v>314</v>
      </c>
      <c r="C4" s="148"/>
      <c r="D4" s="148"/>
      <c r="E4" s="148"/>
      <c r="F4" s="148"/>
      <c r="G4" s="148"/>
      <c r="H4" s="148"/>
      <c r="I4" s="148"/>
    </row>
    <row r="5" spans="2:10" x14ac:dyDescent="0.25">
      <c r="B5" s="117" t="s">
        <v>267</v>
      </c>
    </row>
    <row r="6" spans="2:10" x14ac:dyDescent="0.25">
      <c r="B6" s="233"/>
      <c r="C6" s="220" t="s">
        <v>162</v>
      </c>
      <c r="D6" s="220"/>
      <c r="E6" s="221" t="s">
        <v>4</v>
      </c>
      <c r="F6" s="221" t="s">
        <v>4</v>
      </c>
      <c r="G6" s="220" t="s">
        <v>162</v>
      </c>
      <c r="H6" s="220"/>
      <c r="I6" s="221" t="s">
        <v>4</v>
      </c>
      <c r="J6" s="221" t="s">
        <v>4</v>
      </c>
    </row>
    <row r="7" spans="2:10" x14ac:dyDescent="0.25">
      <c r="B7" s="234"/>
      <c r="C7" s="236" t="s">
        <v>22</v>
      </c>
      <c r="D7" s="236"/>
      <c r="E7" s="236"/>
      <c r="F7" s="236"/>
      <c r="G7" s="236" t="s">
        <v>23</v>
      </c>
      <c r="H7" s="236"/>
      <c r="I7" s="236"/>
      <c r="J7" s="236"/>
    </row>
    <row r="8" spans="2:10" x14ac:dyDescent="0.25">
      <c r="B8" s="235"/>
      <c r="C8" s="57">
        <v>2010</v>
      </c>
      <c r="D8" s="118">
        <v>2016</v>
      </c>
      <c r="E8" s="118">
        <v>2010</v>
      </c>
      <c r="F8" s="118">
        <v>2016</v>
      </c>
      <c r="G8" s="51">
        <v>2010</v>
      </c>
      <c r="H8" s="51">
        <v>2016</v>
      </c>
      <c r="I8" s="51">
        <v>2010</v>
      </c>
      <c r="J8" s="51">
        <v>2016</v>
      </c>
    </row>
    <row r="9" spans="2:10" x14ac:dyDescent="0.25">
      <c r="B9" s="33" t="s">
        <v>221</v>
      </c>
      <c r="C9" s="34">
        <v>13</v>
      </c>
      <c r="D9" s="54">
        <v>3</v>
      </c>
      <c r="E9" s="55">
        <v>206</v>
      </c>
      <c r="F9" s="54">
        <v>116</v>
      </c>
      <c r="G9" s="52">
        <v>12.264150943396226</v>
      </c>
      <c r="H9" s="53">
        <v>2.8</v>
      </c>
      <c r="I9" s="49">
        <v>5.0072921730675741</v>
      </c>
      <c r="J9" s="53">
        <v>3.5</v>
      </c>
    </row>
    <row r="10" spans="2:10" x14ac:dyDescent="0.25">
      <c r="B10" s="33" t="s">
        <v>178</v>
      </c>
      <c r="C10" s="34">
        <v>18</v>
      </c>
      <c r="D10" s="54">
        <v>22</v>
      </c>
      <c r="E10" s="55">
        <v>950</v>
      </c>
      <c r="F10" s="54">
        <v>657</v>
      </c>
      <c r="G10" s="52">
        <v>16.981132075471699</v>
      </c>
      <c r="H10" s="53">
        <v>20.8</v>
      </c>
      <c r="I10" s="49">
        <v>23.091881380651433</v>
      </c>
      <c r="J10" s="53">
        <v>20</v>
      </c>
    </row>
    <row r="11" spans="2:10" x14ac:dyDescent="0.25">
      <c r="B11" s="33" t="s">
        <v>179</v>
      </c>
      <c r="C11" s="34">
        <v>4</v>
      </c>
      <c r="D11" s="54">
        <v>2</v>
      </c>
      <c r="E11" s="55">
        <v>265</v>
      </c>
      <c r="F11" s="54">
        <v>275</v>
      </c>
      <c r="G11" s="52">
        <v>3.7735849056603774</v>
      </c>
      <c r="H11" s="53">
        <v>1.9</v>
      </c>
      <c r="I11" s="49">
        <v>6.4414195430238212</v>
      </c>
      <c r="J11" s="53">
        <v>8.4</v>
      </c>
    </row>
    <row r="12" spans="2:10" x14ac:dyDescent="0.25">
      <c r="B12" s="33" t="s">
        <v>180</v>
      </c>
      <c r="C12" s="34">
        <v>11</v>
      </c>
      <c r="D12" s="54">
        <v>14</v>
      </c>
      <c r="E12" s="55">
        <v>621</v>
      </c>
      <c r="F12" s="54">
        <v>570</v>
      </c>
      <c r="G12" s="52">
        <v>10.377358490566039</v>
      </c>
      <c r="H12" s="53">
        <v>13.2</v>
      </c>
      <c r="I12" s="49">
        <v>15.094798249878464</v>
      </c>
      <c r="J12" s="53">
        <v>17.399999999999999</v>
      </c>
    </row>
    <row r="13" spans="2:10" x14ac:dyDescent="0.25">
      <c r="B13" s="33" t="s">
        <v>181</v>
      </c>
      <c r="C13" s="34">
        <v>60</v>
      </c>
      <c r="D13" s="54">
        <v>65</v>
      </c>
      <c r="E13" s="55">
        <v>2072</v>
      </c>
      <c r="F13" s="54">
        <v>1665</v>
      </c>
      <c r="G13" s="52">
        <v>56.60377358490566</v>
      </c>
      <c r="H13" s="53">
        <v>61.3</v>
      </c>
      <c r="I13" s="49">
        <v>50.36460865337871</v>
      </c>
      <c r="J13" s="53">
        <v>50.7</v>
      </c>
    </row>
    <row r="14" spans="2:10" x14ac:dyDescent="0.25">
      <c r="B14" s="40" t="s">
        <v>138</v>
      </c>
      <c r="C14" s="41">
        <v>106</v>
      </c>
      <c r="D14" s="41">
        <v>106</v>
      </c>
      <c r="E14" s="41">
        <v>4114</v>
      </c>
      <c r="F14" s="41">
        <v>3283</v>
      </c>
      <c r="G14" s="41">
        <v>100</v>
      </c>
      <c r="H14" s="41">
        <v>100</v>
      </c>
      <c r="I14" s="41">
        <v>100</v>
      </c>
      <c r="J14" s="41">
        <v>100</v>
      </c>
    </row>
    <row r="15" spans="2:10" x14ac:dyDescent="0.25">
      <c r="B15" s="19" t="s">
        <v>222</v>
      </c>
    </row>
  </sheetData>
  <mergeCells count="7">
    <mergeCell ref="B6:B8"/>
    <mergeCell ref="C6:D6"/>
    <mergeCell ref="E6:F6"/>
    <mergeCell ref="G6:H6"/>
    <mergeCell ref="I6:J6"/>
    <mergeCell ref="C7:F7"/>
    <mergeCell ref="G7:J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J42"/>
  <sheetViews>
    <sheetView topLeftCell="A22" workbookViewId="0">
      <selection activeCell="H49" sqref="H48:H49"/>
    </sheetView>
  </sheetViews>
  <sheetFormatPr defaultRowHeight="15" x14ac:dyDescent="0.25"/>
  <cols>
    <col min="1" max="1" width="4.28515625" customWidth="1"/>
    <col min="2" max="2" width="11.85546875" customWidth="1"/>
  </cols>
  <sheetData>
    <row r="2" spans="2:10" x14ac:dyDescent="0.25">
      <c r="B2" s="17" t="s">
        <v>182</v>
      </c>
    </row>
    <row r="3" spans="2:10" x14ac:dyDescent="0.25">
      <c r="B3" s="18" t="s">
        <v>230</v>
      </c>
    </row>
    <row r="4" spans="2:10" x14ac:dyDescent="0.25">
      <c r="B4" s="237" t="s">
        <v>210</v>
      </c>
      <c r="C4" s="240" t="s">
        <v>162</v>
      </c>
      <c r="D4" s="240"/>
      <c r="E4" s="240"/>
      <c r="F4" s="240"/>
      <c r="G4" s="241" t="s">
        <v>4</v>
      </c>
      <c r="H4" s="241"/>
      <c r="I4" s="241"/>
      <c r="J4" s="241"/>
    </row>
    <row r="5" spans="2:10" x14ac:dyDescent="0.25">
      <c r="B5" s="238"/>
      <c r="C5" s="242">
        <v>2010</v>
      </c>
      <c r="D5" s="242"/>
      <c r="E5" s="243">
        <v>2015</v>
      </c>
      <c r="F5" s="243"/>
      <c r="G5" s="242">
        <v>2010</v>
      </c>
      <c r="H5" s="242"/>
      <c r="I5" s="243">
        <v>2015</v>
      </c>
      <c r="J5" s="243"/>
    </row>
    <row r="6" spans="2:10" x14ac:dyDescent="0.25">
      <c r="B6" s="239"/>
      <c r="C6" s="58" t="s">
        <v>140</v>
      </c>
      <c r="D6" s="58" t="s">
        <v>3</v>
      </c>
      <c r="E6" s="58" t="s">
        <v>140</v>
      </c>
      <c r="F6" s="58" t="s">
        <v>3</v>
      </c>
      <c r="G6" s="58" t="s">
        <v>140</v>
      </c>
      <c r="H6" s="58" t="s">
        <v>3</v>
      </c>
      <c r="I6" s="58" t="s">
        <v>140</v>
      </c>
      <c r="J6" s="58" t="s">
        <v>3</v>
      </c>
    </row>
    <row r="7" spans="2:10" x14ac:dyDescent="0.25">
      <c r="B7" s="112" t="s">
        <v>141</v>
      </c>
      <c r="C7" s="34">
        <v>1</v>
      </c>
      <c r="D7" s="36">
        <v>50</v>
      </c>
      <c r="E7" s="73">
        <v>1</v>
      </c>
      <c r="F7" s="36">
        <v>75</v>
      </c>
      <c r="G7" s="60">
        <v>27</v>
      </c>
      <c r="H7" s="61">
        <v>3381</v>
      </c>
      <c r="I7" s="62">
        <v>19</v>
      </c>
      <c r="J7" s="63">
        <v>3485</v>
      </c>
    </row>
    <row r="8" spans="2:10" x14ac:dyDescent="0.25">
      <c r="B8" s="59" t="s">
        <v>142</v>
      </c>
      <c r="C8" s="49" t="s">
        <v>165</v>
      </c>
      <c r="D8" s="36">
        <v>56</v>
      </c>
      <c r="E8" s="75">
        <v>1</v>
      </c>
      <c r="F8" s="36">
        <v>66</v>
      </c>
      <c r="G8" s="60">
        <v>14</v>
      </c>
      <c r="H8" s="61">
        <v>3137</v>
      </c>
      <c r="I8" s="62">
        <v>8</v>
      </c>
      <c r="J8" s="63">
        <v>2892</v>
      </c>
    </row>
    <row r="9" spans="2:10" x14ac:dyDescent="0.25">
      <c r="B9" s="59" t="s">
        <v>143</v>
      </c>
      <c r="C9" s="49" t="s">
        <v>165</v>
      </c>
      <c r="D9" s="36">
        <v>140</v>
      </c>
      <c r="E9" s="75" t="s">
        <v>165</v>
      </c>
      <c r="F9" s="36">
        <v>117</v>
      </c>
      <c r="G9" s="60">
        <v>29</v>
      </c>
      <c r="H9" s="61">
        <v>6314</v>
      </c>
      <c r="I9" s="62">
        <v>12</v>
      </c>
      <c r="J9" s="63">
        <v>5063</v>
      </c>
    </row>
    <row r="10" spans="2:10" x14ac:dyDescent="0.25">
      <c r="B10" s="59" t="s">
        <v>144</v>
      </c>
      <c r="C10" s="37">
        <v>4</v>
      </c>
      <c r="D10" s="36">
        <v>314</v>
      </c>
      <c r="E10" s="75">
        <v>4</v>
      </c>
      <c r="F10" s="36">
        <v>203</v>
      </c>
      <c r="G10" s="60">
        <v>121</v>
      </c>
      <c r="H10" s="61">
        <v>14678</v>
      </c>
      <c r="I10" s="62">
        <v>57</v>
      </c>
      <c r="J10" s="63">
        <v>8911</v>
      </c>
    </row>
    <row r="11" spans="2:10" x14ac:dyDescent="0.25">
      <c r="B11" s="59" t="s">
        <v>145</v>
      </c>
      <c r="C11" s="34">
        <v>6</v>
      </c>
      <c r="D11" s="36">
        <v>536</v>
      </c>
      <c r="E11" s="73">
        <v>3</v>
      </c>
      <c r="F11" s="36">
        <v>298</v>
      </c>
      <c r="G11" s="60">
        <v>253</v>
      </c>
      <c r="H11" s="61">
        <v>23858</v>
      </c>
      <c r="I11" s="62">
        <v>146</v>
      </c>
      <c r="J11" s="63">
        <v>15337</v>
      </c>
    </row>
    <row r="12" spans="2:10" x14ac:dyDescent="0.25">
      <c r="B12" s="59" t="s">
        <v>146</v>
      </c>
      <c r="C12" s="34">
        <v>9</v>
      </c>
      <c r="D12" s="36">
        <v>652</v>
      </c>
      <c r="E12" s="73">
        <v>3</v>
      </c>
      <c r="F12" s="36">
        <v>457</v>
      </c>
      <c r="G12" s="60">
        <v>294</v>
      </c>
      <c r="H12" s="61">
        <v>28690</v>
      </c>
      <c r="I12" s="62">
        <v>233</v>
      </c>
      <c r="J12" s="63">
        <v>21501</v>
      </c>
    </row>
    <row r="13" spans="2:10" x14ac:dyDescent="0.25">
      <c r="B13" s="59" t="s">
        <v>147</v>
      </c>
      <c r="C13" s="37">
        <v>9</v>
      </c>
      <c r="D13" s="36">
        <v>684</v>
      </c>
      <c r="E13" s="73">
        <v>12</v>
      </c>
      <c r="F13" s="36">
        <v>517</v>
      </c>
      <c r="G13" s="60">
        <v>351</v>
      </c>
      <c r="H13" s="61">
        <v>32620</v>
      </c>
      <c r="I13" s="62">
        <v>226</v>
      </c>
      <c r="J13" s="63">
        <v>24346</v>
      </c>
    </row>
    <row r="14" spans="2:10" x14ac:dyDescent="0.25">
      <c r="B14" s="59" t="s">
        <v>148</v>
      </c>
      <c r="C14" s="34">
        <v>26</v>
      </c>
      <c r="D14" s="36">
        <v>1696</v>
      </c>
      <c r="E14" s="73">
        <v>31</v>
      </c>
      <c r="F14" s="36">
        <v>1408</v>
      </c>
      <c r="G14" s="60">
        <v>948</v>
      </c>
      <c r="H14" s="61">
        <v>86891</v>
      </c>
      <c r="I14" s="62">
        <v>669</v>
      </c>
      <c r="J14" s="63">
        <v>65450</v>
      </c>
    </row>
    <row r="15" spans="2:10" x14ac:dyDescent="0.25">
      <c r="B15" s="59" t="s">
        <v>149</v>
      </c>
      <c r="C15" s="37">
        <v>15</v>
      </c>
      <c r="D15" s="36">
        <v>859</v>
      </c>
      <c r="E15" s="73">
        <v>13</v>
      </c>
      <c r="F15" s="36">
        <v>838</v>
      </c>
      <c r="G15" s="60">
        <v>522</v>
      </c>
      <c r="H15" s="61">
        <v>40907</v>
      </c>
      <c r="I15" s="62">
        <v>512</v>
      </c>
      <c r="J15" s="63">
        <v>40364</v>
      </c>
    </row>
    <row r="16" spans="2:10" x14ac:dyDescent="0.25">
      <c r="B16" s="59" t="s">
        <v>150</v>
      </c>
      <c r="C16" s="34">
        <v>3</v>
      </c>
      <c r="D16" s="36">
        <v>317</v>
      </c>
      <c r="E16" s="73">
        <v>6</v>
      </c>
      <c r="F16" s="36">
        <v>307</v>
      </c>
      <c r="G16" s="60">
        <v>195</v>
      </c>
      <c r="H16" s="61">
        <v>13488</v>
      </c>
      <c r="I16" s="62">
        <v>210</v>
      </c>
      <c r="J16" s="63">
        <v>14274</v>
      </c>
    </row>
    <row r="17" spans="2:10" x14ac:dyDescent="0.25">
      <c r="B17" s="59" t="s">
        <v>151</v>
      </c>
      <c r="C17" s="34">
        <v>3</v>
      </c>
      <c r="D17" s="36">
        <v>207</v>
      </c>
      <c r="E17" s="73">
        <v>5</v>
      </c>
      <c r="F17" s="36">
        <v>259</v>
      </c>
      <c r="G17" s="60">
        <v>202</v>
      </c>
      <c r="H17" s="61">
        <v>11264</v>
      </c>
      <c r="I17" s="62">
        <v>197</v>
      </c>
      <c r="J17" s="63">
        <v>10526</v>
      </c>
    </row>
    <row r="18" spans="2:10" x14ac:dyDescent="0.25">
      <c r="B18" s="59" t="s">
        <v>152</v>
      </c>
      <c r="C18" s="37">
        <v>28</v>
      </c>
      <c r="D18" s="36">
        <v>564</v>
      </c>
      <c r="E18" s="73">
        <v>30</v>
      </c>
      <c r="F18" s="36">
        <v>619</v>
      </c>
      <c r="G18" s="60">
        <v>1064</v>
      </c>
      <c r="H18" s="61">
        <v>28223</v>
      </c>
      <c r="I18" s="62">
        <v>1088</v>
      </c>
      <c r="J18" s="63">
        <v>29568</v>
      </c>
    </row>
    <row r="19" spans="2:10" x14ac:dyDescent="0.25">
      <c r="B19" s="59" t="s">
        <v>153</v>
      </c>
      <c r="C19" s="34">
        <v>2</v>
      </c>
      <c r="D19" s="36">
        <v>203</v>
      </c>
      <c r="E19" s="75">
        <v>1</v>
      </c>
      <c r="F19" s="36">
        <v>101</v>
      </c>
      <c r="G19" s="60">
        <v>94</v>
      </c>
      <c r="H19" s="61">
        <v>11269</v>
      </c>
      <c r="I19" s="62">
        <v>51</v>
      </c>
      <c r="J19" s="63">
        <v>5203</v>
      </c>
    </row>
    <row r="20" spans="2:10" x14ac:dyDescent="0.25">
      <c r="B20" s="40" t="s">
        <v>11</v>
      </c>
      <c r="C20" s="41">
        <v>106</v>
      </c>
      <c r="D20" s="64">
        <v>6278</v>
      </c>
      <c r="E20" s="41">
        <v>110</v>
      </c>
      <c r="F20" s="64">
        <v>5265</v>
      </c>
      <c r="G20" s="41">
        <v>4114</v>
      </c>
      <c r="H20" s="64">
        <v>304720</v>
      </c>
      <c r="I20" s="41">
        <v>3428</v>
      </c>
      <c r="J20" s="64">
        <v>246920</v>
      </c>
    </row>
    <row r="24" spans="2:10" x14ac:dyDescent="0.25">
      <c r="B24" s="17" t="s">
        <v>315</v>
      </c>
    </row>
    <row r="25" spans="2:10" x14ac:dyDescent="0.25">
      <c r="B25" s="18" t="s">
        <v>268</v>
      </c>
    </row>
    <row r="26" spans="2:10" x14ac:dyDescent="0.25">
      <c r="B26" s="237" t="s">
        <v>210</v>
      </c>
      <c r="C26" s="240" t="s">
        <v>162</v>
      </c>
      <c r="D26" s="240"/>
      <c r="E26" s="240"/>
      <c r="F26" s="240"/>
      <c r="G26" s="241" t="s">
        <v>4</v>
      </c>
      <c r="H26" s="241"/>
      <c r="I26" s="241"/>
      <c r="J26" s="241"/>
    </row>
    <row r="27" spans="2:10" x14ac:dyDescent="0.25">
      <c r="B27" s="238"/>
      <c r="C27" s="242">
        <v>2010</v>
      </c>
      <c r="D27" s="242"/>
      <c r="E27" s="243">
        <v>2016</v>
      </c>
      <c r="F27" s="243"/>
      <c r="G27" s="242">
        <v>2010</v>
      </c>
      <c r="H27" s="242"/>
      <c r="I27" s="243">
        <v>2016</v>
      </c>
      <c r="J27" s="243"/>
    </row>
    <row r="28" spans="2:10" x14ac:dyDescent="0.25">
      <c r="B28" s="239"/>
      <c r="C28" s="58" t="s">
        <v>140</v>
      </c>
      <c r="D28" s="58" t="s">
        <v>3</v>
      </c>
      <c r="E28" s="58" t="s">
        <v>140</v>
      </c>
      <c r="F28" s="58" t="s">
        <v>3</v>
      </c>
      <c r="G28" s="58" t="s">
        <v>140</v>
      </c>
      <c r="H28" s="58" t="s">
        <v>3</v>
      </c>
      <c r="I28" s="58" t="s">
        <v>140</v>
      </c>
      <c r="J28" s="58" t="s">
        <v>3</v>
      </c>
    </row>
    <row r="29" spans="2:10" x14ac:dyDescent="0.25">
      <c r="B29" s="112" t="s">
        <v>141</v>
      </c>
      <c r="C29" s="34">
        <v>1</v>
      </c>
      <c r="D29" s="36">
        <v>50</v>
      </c>
      <c r="E29" s="73" t="s">
        <v>165</v>
      </c>
      <c r="F29" s="36">
        <v>60</v>
      </c>
      <c r="G29" s="60">
        <v>27</v>
      </c>
      <c r="H29" s="61">
        <v>3381</v>
      </c>
      <c r="I29" s="62">
        <v>12</v>
      </c>
      <c r="J29" s="63">
        <v>3448</v>
      </c>
    </row>
    <row r="30" spans="2:10" x14ac:dyDescent="0.25">
      <c r="B30" s="59" t="s">
        <v>142</v>
      </c>
      <c r="C30" s="49" t="s">
        <v>165</v>
      </c>
      <c r="D30" s="36">
        <v>56</v>
      </c>
      <c r="E30" s="75" t="s">
        <v>165</v>
      </c>
      <c r="F30" s="36">
        <v>74</v>
      </c>
      <c r="G30" s="60">
        <v>14</v>
      </c>
      <c r="H30" s="61">
        <v>3137</v>
      </c>
      <c r="I30" s="62">
        <v>13</v>
      </c>
      <c r="J30" s="63">
        <v>2990</v>
      </c>
    </row>
    <row r="31" spans="2:10" x14ac:dyDescent="0.25">
      <c r="B31" s="59" t="s">
        <v>143</v>
      </c>
      <c r="C31" s="49" t="s">
        <v>165</v>
      </c>
      <c r="D31" s="36">
        <v>140</v>
      </c>
      <c r="E31" s="75">
        <v>1</v>
      </c>
      <c r="F31" s="36">
        <v>129</v>
      </c>
      <c r="G31" s="60">
        <v>29</v>
      </c>
      <c r="H31" s="61">
        <v>6314</v>
      </c>
      <c r="I31" s="62">
        <v>24</v>
      </c>
      <c r="J31" s="63">
        <v>5406</v>
      </c>
    </row>
    <row r="32" spans="2:10" x14ac:dyDescent="0.25">
      <c r="B32" s="59" t="s">
        <v>144</v>
      </c>
      <c r="C32" s="37">
        <v>4</v>
      </c>
      <c r="D32" s="36">
        <v>314</v>
      </c>
      <c r="E32" s="75">
        <v>2</v>
      </c>
      <c r="F32" s="36">
        <v>209</v>
      </c>
      <c r="G32" s="60">
        <v>121</v>
      </c>
      <c r="H32" s="61">
        <v>14678</v>
      </c>
      <c r="I32" s="62">
        <v>66</v>
      </c>
      <c r="J32" s="63">
        <v>9078</v>
      </c>
    </row>
    <row r="33" spans="2:10" x14ac:dyDescent="0.25">
      <c r="B33" s="59" t="s">
        <v>145</v>
      </c>
      <c r="C33" s="34">
        <v>6</v>
      </c>
      <c r="D33" s="36">
        <v>536</v>
      </c>
      <c r="E33" s="73">
        <v>4</v>
      </c>
      <c r="F33" s="36">
        <v>281</v>
      </c>
      <c r="G33" s="60">
        <v>253</v>
      </c>
      <c r="H33" s="61">
        <v>23858</v>
      </c>
      <c r="I33" s="62">
        <v>145</v>
      </c>
      <c r="J33" s="63">
        <v>15446</v>
      </c>
    </row>
    <row r="34" spans="2:10" x14ac:dyDescent="0.25">
      <c r="B34" s="59" t="s">
        <v>146</v>
      </c>
      <c r="C34" s="34">
        <v>9</v>
      </c>
      <c r="D34" s="36">
        <v>652</v>
      </c>
      <c r="E34" s="73">
        <v>8</v>
      </c>
      <c r="F34" s="36">
        <v>385</v>
      </c>
      <c r="G34" s="60">
        <v>294</v>
      </c>
      <c r="H34" s="61">
        <v>28690</v>
      </c>
      <c r="I34" s="62">
        <v>207</v>
      </c>
      <c r="J34" s="63">
        <v>21400</v>
      </c>
    </row>
    <row r="35" spans="2:10" x14ac:dyDescent="0.25">
      <c r="B35" s="59" t="s">
        <v>147</v>
      </c>
      <c r="C35" s="37">
        <v>9</v>
      </c>
      <c r="D35" s="36">
        <v>684</v>
      </c>
      <c r="E35" s="73">
        <v>7</v>
      </c>
      <c r="F35" s="36">
        <v>466</v>
      </c>
      <c r="G35" s="60">
        <v>351</v>
      </c>
      <c r="H35" s="61">
        <v>32620</v>
      </c>
      <c r="I35" s="62">
        <v>236</v>
      </c>
      <c r="J35" s="63">
        <v>24732</v>
      </c>
    </row>
    <row r="36" spans="2:10" x14ac:dyDescent="0.25">
      <c r="B36" s="59" t="s">
        <v>148</v>
      </c>
      <c r="C36" s="34">
        <v>26</v>
      </c>
      <c r="D36" s="36">
        <v>1696</v>
      </c>
      <c r="E36" s="73">
        <v>21</v>
      </c>
      <c r="F36" s="36">
        <v>1355</v>
      </c>
      <c r="G36" s="60">
        <v>948</v>
      </c>
      <c r="H36" s="61">
        <v>86891</v>
      </c>
      <c r="I36" s="62">
        <v>634</v>
      </c>
      <c r="J36" s="63">
        <v>64001</v>
      </c>
    </row>
    <row r="37" spans="2:10" x14ac:dyDescent="0.25">
      <c r="B37" s="59" t="s">
        <v>149</v>
      </c>
      <c r="C37" s="37">
        <v>15</v>
      </c>
      <c r="D37" s="36">
        <v>859</v>
      </c>
      <c r="E37" s="73">
        <v>15</v>
      </c>
      <c r="F37" s="36">
        <v>863</v>
      </c>
      <c r="G37" s="60">
        <v>522</v>
      </c>
      <c r="H37" s="61">
        <v>40907</v>
      </c>
      <c r="I37" s="62">
        <v>463</v>
      </c>
      <c r="J37" s="63">
        <v>41365</v>
      </c>
    </row>
    <row r="38" spans="2:10" x14ac:dyDescent="0.25">
      <c r="B38" s="59" t="s">
        <v>150</v>
      </c>
      <c r="C38" s="34">
        <v>3</v>
      </c>
      <c r="D38" s="36">
        <v>317</v>
      </c>
      <c r="E38" s="73">
        <v>8</v>
      </c>
      <c r="F38" s="36">
        <v>332</v>
      </c>
      <c r="G38" s="60">
        <v>195</v>
      </c>
      <c r="H38" s="61">
        <v>13488</v>
      </c>
      <c r="I38" s="62">
        <v>212</v>
      </c>
      <c r="J38" s="63">
        <v>15105</v>
      </c>
    </row>
    <row r="39" spans="2:10" x14ac:dyDescent="0.25">
      <c r="B39" s="59" t="s">
        <v>151</v>
      </c>
      <c r="C39" s="34">
        <v>3</v>
      </c>
      <c r="D39" s="36">
        <v>207</v>
      </c>
      <c r="E39" s="73">
        <v>9</v>
      </c>
      <c r="F39" s="36">
        <v>257</v>
      </c>
      <c r="G39" s="60">
        <v>202</v>
      </c>
      <c r="H39" s="61">
        <v>11264</v>
      </c>
      <c r="I39" s="62">
        <v>192</v>
      </c>
      <c r="J39" s="63">
        <v>11105</v>
      </c>
    </row>
    <row r="40" spans="2:10" x14ac:dyDescent="0.25">
      <c r="B40" s="59" t="s">
        <v>152</v>
      </c>
      <c r="C40" s="37">
        <v>28</v>
      </c>
      <c r="D40" s="36">
        <v>564</v>
      </c>
      <c r="E40" s="73">
        <v>31</v>
      </c>
      <c r="F40" s="36">
        <v>662</v>
      </c>
      <c r="G40" s="60">
        <v>1064</v>
      </c>
      <c r="H40" s="61">
        <v>28223</v>
      </c>
      <c r="I40" s="62">
        <v>1045</v>
      </c>
      <c r="J40" s="63">
        <v>30350</v>
      </c>
    </row>
    <row r="41" spans="2:10" x14ac:dyDescent="0.25">
      <c r="B41" s="59" t="s">
        <v>153</v>
      </c>
      <c r="C41" s="34">
        <v>2</v>
      </c>
      <c r="D41" s="36">
        <v>203</v>
      </c>
      <c r="E41" s="75" t="s">
        <v>165</v>
      </c>
      <c r="F41" s="36">
        <v>119</v>
      </c>
      <c r="G41" s="60">
        <v>94</v>
      </c>
      <c r="H41" s="61">
        <v>11269</v>
      </c>
      <c r="I41" s="62">
        <v>34</v>
      </c>
      <c r="J41" s="63">
        <v>4749</v>
      </c>
    </row>
    <row r="42" spans="2:10" x14ac:dyDescent="0.25">
      <c r="B42" s="40" t="s">
        <v>11</v>
      </c>
      <c r="C42" s="41">
        <v>106</v>
      </c>
      <c r="D42" s="64">
        <v>6278</v>
      </c>
      <c r="E42" s="41">
        <v>106</v>
      </c>
      <c r="F42" s="64">
        <v>5192</v>
      </c>
      <c r="G42" s="41">
        <v>4114</v>
      </c>
      <c r="H42" s="64">
        <v>304720</v>
      </c>
      <c r="I42" s="41">
        <v>3283</v>
      </c>
      <c r="J42" s="64">
        <v>249175</v>
      </c>
    </row>
  </sheetData>
  <mergeCells count="14">
    <mergeCell ref="B26:B28"/>
    <mergeCell ref="C26:F26"/>
    <mergeCell ref="G26:J26"/>
    <mergeCell ref="C27:D27"/>
    <mergeCell ref="E27:F27"/>
    <mergeCell ref="G27:H27"/>
    <mergeCell ref="I27:J27"/>
    <mergeCell ref="B4:B6"/>
    <mergeCell ref="C4:F4"/>
    <mergeCell ref="G4:J4"/>
    <mergeCell ref="C5:D5"/>
    <mergeCell ref="E5:F5"/>
    <mergeCell ref="G5:H5"/>
    <mergeCell ref="I5:J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4:I13"/>
  <sheetViews>
    <sheetView workbookViewId="0">
      <selection activeCell="K22" sqref="K22"/>
    </sheetView>
  </sheetViews>
  <sheetFormatPr defaultRowHeight="15" x14ac:dyDescent="0.25"/>
  <cols>
    <col min="1" max="1" width="4.28515625" customWidth="1"/>
    <col min="2" max="2" width="20.7109375" customWidth="1"/>
    <col min="11" max="11" width="9.140625" customWidth="1"/>
  </cols>
  <sheetData>
    <row r="4" spans="2:9" x14ac:dyDescent="0.25">
      <c r="B4" s="17" t="s">
        <v>184</v>
      </c>
    </row>
    <row r="5" spans="2:9" x14ac:dyDescent="0.25">
      <c r="B5" s="20" t="s">
        <v>269</v>
      </c>
      <c r="C5" s="1"/>
      <c r="D5" s="1"/>
      <c r="E5" s="1"/>
      <c r="F5" s="2"/>
      <c r="G5" s="2"/>
      <c r="H5" s="1"/>
      <c r="I5" s="1"/>
    </row>
    <row r="6" spans="2:9" x14ac:dyDescent="0.25">
      <c r="B6" s="245" t="s">
        <v>7</v>
      </c>
      <c r="C6" s="244" t="s">
        <v>1</v>
      </c>
      <c r="D6" s="244" t="s">
        <v>2</v>
      </c>
      <c r="E6" s="244" t="s">
        <v>3</v>
      </c>
      <c r="F6" s="244" t="s">
        <v>12</v>
      </c>
      <c r="G6" s="244" t="s">
        <v>13</v>
      </c>
      <c r="H6" s="1"/>
      <c r="I6" s="1"/>
    </row>
    <row r="7" spans="2:9" x14ac:dyDescent="0.25">
      <c r="B7" s="245"/>
      <c r="C7" s="244"/>
      <c r="D7" s="244"/>
      <c r="E7" s="244"/>
      <c r="F7" s="244"/>
      <c r="G7" s="244"/>
      <c r="H7" s="1"/>
      <c r="I7" s="1"/>
    </row>
    <row r="8" spans="2:9" x14ac:dyDescent="0.25">
      <c r="B8" s="33" t="s">
        <v>9</v>
      </c>
      <c r="C8" s="34">
        <v>2247</v>
      </c>
      <c r="D8" s="36">
        <v>27</v>
      </c>
      <c r="E8" s="55">
        <v>3143</v>
      </c>
      <c r="F8" s="45">
        <v>1.2</v>
      </c>
      <c r="G8" s="44">
        <v>139.88</v>
      </c>
      <c r="H8" s="1"/>
      <c r="I8" s="1"/>
    </row>
    <row r="9" spans="2:9" x14ac:dyDescent="0.25">
      <c r="B9" s="33" t="s">
        <v>10</v>
      </c>
      <c r="C9" s="34">
        <v>1261</v>
      </c>
      <c r="D9" s="36">
        <v>79</v>
      </c>
      <c r="E9" s="55">
        <v>2049</v>
      </c>
      <c r="F9" s="45">
        <v>6.26</v>
      </c>
      <c r="G9" s="44">
        <v>162.49</v>
      </c>
      <c r="H9" s="1"/>
      <c r="I9" s="1"/>
    </row>
    <row r="10" spans="2:9" x14ac:dyDescent="0.25">
      <c r="B10" s="40" t="s">
        <v>11</v>
      </c>
      <c r="C10" s="41">
        <v>3508</v>
      </c>
      <c r="D10" s="41">
        <v>106</v>
      </c>
      <c r="E10" s="41">
        <v>5192</v>
      </c>
      <c r="F10" s="43">
        <v>3.02</v>
      </c>
      <c r="G10" s="65">
        <v>148</v>
      </c>
      <c r="H10" s="1"/>
      <c r="I10" s="1"/>
    </row>
    <row r="11" spans="2:9" x14ac:dyDescent="0.25">
      <c r="B11" s="119" t="s">
        <v>185</v>
      </c>
      <c r="C11" s="120"/>
      <c r="D11" s="120"/>
      <c r="E11" s="120"/>
      <c r="F11" s="121"/>
      <c r="G11" s="121"/>
      <c r="H11" s="120"/>
      <c r="I11" s="120"/>
    </row>
    <row r="12" spans="2:9" x14ac:dyDescent="0.25">
      <c r="B12" s="119" t="s">
        <v>191</v>
      </c>
      <c r="C12" s="151"/>
      <c r="D12" s="151"/>
      <c r="E12" s="151"/>
      <c r="F12" s="122"/>
      <c r="G12" s="122"/>
      <c r="H12" s="151"/>
      <c r="I12" s="151"/>
    </row>
    <row r="13" spans="2:9" x14ac:dyDescent="0.25">
      <c r="B13" s="119" t="s">
        <v>186</v>
      </c>
      <c r="C13" s="151"/>
      <c r="D13" s="151"/>
      <c r="E13" s="151"/>
      <c r="F13" s="122"/>
      <c r="G13" s="122"/>
      <c r="H13" s="151"/>
      <c r="I13" s="151"/>
    </row>
  </sheetData>
  <mergeCells count="6">
    <mergeCell ref="G6:G7"/>
    <mergeCell ref="B6:B7"/>
    <mergeCell ref="C6:C7"/>
    <mergeCell ref="D6:D7"/>
    <mergeCell ref="E6:E7"/>
    <mergeCell ref="F6:F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K13"/>
  <sheetViews>
    <sheetView workbookViewId="0">
      <selection activeCell="K34" sqref="K34"/>
    </sheetView>
  </sheetViews>
  <sheetFormatPr defaultRowHeight="15" x14ac:dyDescent="0.25"/>
  <cols>
    <col min="1" max="1" width="4.28515625" customWidth="1"/>
    <col min="2" max="2" width="16.140625" customWidth="1"/>
  </cols>
  <sheetData>
    <row r="1" spans="2:11" x14ac:dyDescent="0.25">
      <c r="B1" s="15"/>
      <c r="C1" s="15"/>
      <c r="D1" s="15"/>
      <c r="E1" s="15"/>
      <c r="F1" s="15"/>
      <c r="G1" s="15"/>
      <c r="H1" s="15"/>
      <c r="I1" s="15"/>
      <c r="J1" s="15"/>
      <c r="K1" s="15"/>
    </row>
    <row r="2" spans="2:11" x14ac:dyDescent="0.25">
      <c r="B2" s="15"/>
      <c r="C2" s="15"/>
      <c r="D2" s="15"/>
      <c r="E2" s="15"/>
      <c r="F2" s="15"/>
      <c r="G2" s="15"/>
      <c r="H2" s="15"/>
      <c r="I2" s="15"/>
      <c r="J2" s="15"/>
      <c r="K2" s="15"/>
    </row>
    <row r="4" spans="2:11" x14ac:dyDescent="0.25">
      <c r="B4" s="17" t="s">
        <v>232</v>
      </c>
    </row>
    <row r="5" spans="2:11" x14ac:dyDescent="0.25">
      <c r="B5" s="20" t="s">
        <v>231</v>
      </c>
      <c r="C5" s="1"/>
      <c r="D5" s="1"/>
      <c r="E5" s="1"/>
      <c r="F5" s="2"/>
      <c r="G5" s="2"/>
      <c r="H5" s="1"/>
      <c r="I5" s="1"/>
    </row>
    <row r="6" spans="2:11" x14ac:dyDescent="0.25">
      <c r="B6" s="245" t="s">
        <v>7</v>
      </c>
      <c r="C6" s="244" t="s">
        <v>1</v>
      </c>
      <c r="D6" s="244" t="s">
        <v>2</v>
      </c>
      <c r="E6" s="244" t="s">
        <v>3</v>
      </c>
      <c r="F6" s="244" t="s">
        <v>12</v>
      </c>
      <c r="G6" s="244" t="s">
        <v>13</v>
      </c>
      <c r="H6" s="1"/>
      <c r="I6" s="1"/>
    </row>
    <row r="7" spans="2:11" x14ac:dyDescent="0.25">
      <c r="B7" s="245"/>
      <c r="C7" s="244"/>
      <c r="D7" s="244"/>
      <c r="E7" s="244"/>
      <c r="F7" s="244"/>
      <c r="G7" s="244"/>
      <c r="H7" s="1"/>
      <c r="I7" s="1"/>
    </row>
    <row r="8" spans="2:11" x14ac:dyDescent="0.25">
      <c r="B8" s="33" t="s">
        <v>9</v>
      </c>
      <c r="C8" s="34">
        <v>2326</v>
      </c>
      <c r="D8" s="36">
        <v>31</v>
      </c>
      <c r="E8" s="55">
        <v>3244</v>
      </c>
      <c r="F8" s="45">
        <v>1.33</v>
      </c>
      <c r="G8" s="44">
        <v>139.47</v>
      </c>
      <c r="H8" s="1"/>
      <c r="I8" s="1"/>
    </row>
    <row r="9" spans="2:11" x14ac:dyDescent="0.25">
      <c r="B9" s="33" t="s">
        <v>10</v>
      </c>
      <c r="C9" s="34">
        <v>1211</v>
      </c>
      <c r="D9" s="36">
        <v>79</v>
      </c>
      <c r="E9" s="55">
        <v>2021</v>
      </c>
      <c r="F9" s="45">
        <v>6.52</v>
      </c>
      <c r="G9" s="44">
        <v>166.89</v>
      </c>
      <c r="H9" s="1"/>
      <c r="I9" s="1"/>
    </row>
    <row r="10" spans="2:11" x14ac:dyDescent="0.25">
      <c r="B10" s="40" t="s">
        <v>11</v>
      </c>
      <c r="C10" s="41">
        <v>3537</v>
      </c>
      <c r="D10" s="41">
        <v>110</v>
      </c>
      <c r="E10" s="41">
        <v>5265</v>
      </c>
      <c r="F10" s="43">
        <v>3.11</v>
      </c>
      <c r="G10" s="65">
        <v>148.85</v>
      </c>
      <c r="H10" s="1"/>
      <c r="I10" s="1"/>
    </row>
    <row r="11" spans="2:11" x14ac:dyDescent="0.25">
      <c r="B11" s="119" t="s">
        <v>185</v>
      </c>
      <c r="C11" s="120"/>
      <c r="D11" s="120"/>
      <c r="E11" s="120"/>
      <c r="F11" s="121"/>
      <c r="G11" s="121"/>
      <c r="H11" s="120"/>
      <c r="I11" s="120"/>
    </row>
    <row r="12" spans="2:11" x14ac:dyDescent="0.25">
      <c r="B12" s="119" t="s">
        <v>191</v>
      </c>
      <c r="C12" s="129"/>
      <c r="D12" s="129"/>
      <c r="E12" s="129"/>
      <c r="F12" s="122"/>
      <c r="G12" s="122"/>
      <c r="H12" s="129"/>
      <c r="I12" s="129"/>
    </row>
    <row r="13" spans="2:11" x14ac:dyDescent="0.25">
      <c r="B13" s="119" t="s">
        <v>186</v>
      </c>
      <c r="C13" s="129"/>
      <c r="D13" s="129"/>
      <c r="E13" s="129"/>
      <c r="F13" s="122"/>
      <c r="G13" s="122"/>
      <c r="H13" s="129"/>
      <c r="I13" s="129"/>
    </row>
  </sheetData>
  <mergeCells count="6">
    <mergeCell ref="G6:G7"/>
    <mergeCell ref="B6:B7"/>
    <mergeCell ref="C6:C7"/>
    <mergeCell ref="D6:D7"/>
    <mergeCell ref="E6:E7"/>
    <mergeCell ref="F6:F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33</vt:i4>
      </vt:variant>
    </vt:vector>
  </HeadingPairs>
  <TitlesOfParts>
    <vt:vector size="33" baseType="lpstr">
      <vt:lpstr>Tavola 1</vt:lpstr>
      <vt:lpstr>Tavola 2</vt:lpstr>
      <vt:lpstr>Tavola 2 bis </vt:lpstr>
      <vt:lpstr>Tavola 3</vt:lpstr>
      <vt:lpstr>Tavola 4.1</vt:lpstr>
      <vt:lpstr>Tavola 4.2</vt:lpstr>
      <vt:lpstr>tavola 4.3</vt:lpstr>
      <vt:lpstr>Tavola 5</vt:lpstr>
      <vt:lpstr>Tavola 5.1</vt:lpstr>
      <vt:lpstr>tavola 5.2</vt:lpstr>
      <vt:lpstr>Tavola 5bis</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 19</vt:lpstr>
      <vt:lpstr>Tavola 20</vt:lpstr>
      <vt:lpstr>Tavola 21</vt:lpstr>
      <vt:lpstr>Tavola 22</vt:lpstr>
      <vt:lpstr>Tavola 23</vt:lpstr>
    </vt:vector>
  </TitlesOfParts>
  <Company>ISTAT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calepric</dc:creator>
  <cp:lastModifiedBy>Enrico Caleprico</cp:lastModifiedBy>
  <cp:lastPrinted>2015-10-15T07:39:16Z</cp:lastPrinted>
  <dcterms:created xsi:type="dcterms:W3CDTF">2015-10-06T12:17:35Z</dcterms:created>
  <dcterms:modified xsi:type="dcterms:W3CDTF">2017-10-16T09:17:51Z</dcterms:modified>
</cp:coreProperties>
</file>