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80" windowWidth="14505" windowHeight="11460" tabRatio="667" firstSheet="24" activeTab="33"/>
  </bookViews>
  <sheets>
    <sheet name="Tavola 1" sheetId="1" r:id="rId1"/>
    <sheet name="Tavola 2" sheetId="2" r:id="rId2"/>
    <sheet name="Tavola 2 bis " sheetId="3" r:id="rId3"/>
    <sheet name="Tavola 3" sheetId="19" r:id="rId4"/>
    <sheet name="Tavola 4.1" sheetId="16" r:id="rId5"/>
    <sheet name="Tavola 4.2" sheetId="26" r:id="rId6"/>
    <sheet name="tavola 4.3" sheetId="25" r:id="rId7"/>
    <sheet name="Tavola 5" sheetId="4" r:id="rId8"/>
    <sheet name="Tavola 5.1" sheetId="27" r:id="rId9"/>
    <sheet name="tavola 5.2" sheetId="28" r:id="rId10"/>
    <sheet name="Tavola 5bis" sheetId="30" r:id="rId11"/>
    <sheet name="Tavola 6" sheetId="5" r:id="rId12"/>
    <sheet name="Tav 6.1" sheetId="21" r:id="rId13"/>
    <sheet name="Tav 6.2" sheetId="20" r:id="rId14"/>
    <sheet name="Tavola 7" sheetId="6" r:id="rId15"/>
    <sheet name="Tavola 8" sheetId="7" r:id="rId16"/>
    <sheet name="Tavola 9" sheetId="8" r:id="rId17"/>
    <sheet name="Tavola 10" sheetId="23" r:id="rId18"/>
    <sheet name="Tavola 10.1" sheetId="24" r:id="rId19"/>
    <sheet name="Tavola 10.2" sheetId="22" r:id="rId20"/>
    <sheet name="Tavola 11" sheetId="9" r:id="rId21"/>
    <sheet name="Tavola 12" sheetId="10" r:id="rId22"/>
    <sheet name="Tavola 13" sheetId="11" r:id="rId23"/>
    <sheet name="Tavola 14" sheetId="12" r:id="rId24"/>
    <sheet name="Tavola 15" sheetId="14" r:id="rId25"/>
    <sheet name="Tavola 16" sheetId="13" r:id="rId26"/>
    <sheet name="Tavola 17" sheetId="15" r:id="rId27"/>
    <sheet name="Tavola 18" sheetId="17" r:id="rId28"/>
    <sheet name="Tavola 19" sheetId="29" r:id="rId29"/>
    <sheet name="Tavola 20" sheetId="31" r:id="rId30"/>
    <sheet name="Tavola 21" sheetId="32" r:id="rId31"/>
    <sheet name="Tavola 22" sheetId="33" r:id="rId32"/>
    <sheet name="Tavola 23" sheetId="34" r:id="rId33"/>
    <sheet name="Foglio1" sheetId="35" r:id="rId34"/>
  </sheets>
  <calcPr calcId="145621"/>
</workbook>
</file>

<file path=xl/calcChain.xml><?xml version="1.0" encoding="utf-8"?>
<calcChain xmlns="http://schemas.openxmlformats.org/spreadsheetml/2006/main">
  <c r="K15" i="9" l="1"/>
  <c r="K14" i="9"/>
  <c r="K13" i="9"/>
  <c r="K12" i="9"/>
  <c r="K11" i="9"/>
  <c r="K10" i="9"/>
  <c r="K9" i="9"/>
  <c r="K8" i="9"/>
  <c r="I15" i="9"/>
  <c r="I13" i="9"/>
  <c r="I12" i="9"/>
  <c r="I11" i="9"/>
  <c r="I10" i="9"/>
  <c r="I8" i="9"/>
  <c r="G15" i="9"/>
  <c r="G14" i="9"/>
  <c r="G13" i="9"/>
  <c r="G12" i="9"/>
  <c r="G11" i="9"/>
  <c r="G10" i="9"/>
  <c r="G9" i="9"/>
  <c r="G8" i="9"/>
  <c r="E15" i="9"/>
  <c r="E14" i="9"/>
  <c r="E13" i="9"/>
  <c r="E12" i="9"/>
  <c r="E11" i="9"/>
  <c r="E10" i="9"/>
  <c r="E9" i="9"/>
  <c r="E8" i="9"/>
  <c r="J14" i="14" l="1"/>
  <c r="J9" i="14"/>
  <c r="J10" i="14"/>
  <c r="J11" i="14"/>
  <c r="J12" i="14"/>
  <c r="J13" i="14"/>
  <c r="J8" i="14"/>
  <c r="E21" i="13" l="1"/>
  <c r="C21" i="13"/>
  <c r="E20" i="13"/>
  <c r="C20" i="13"/>
  <c r="E19" i="13"/>
  <c r="C19" i="13"/>
  <c r="E18" i="13"/>
  <c r="C18" i="13"/>
  <c r="J21" i="14"/>
  <c r="J20" i="14"/>
  <c r="J19" i="14"/>
  <c r="J18" i="14"/>
  <c r="J17" i="14"/>
  <c r="J16" i="14"/>
  <c r="G19" i="13" l="1"/>
  <c r="G21" i="13"/>
  <c r="G18" i="13"/>
  <c r="G20" i="13"/>
  <c r="F18" i="13"/>
  <c r="F19" i="13"/>
  <c r="F20" i="13"/>
  <c r="F14" i="14" l="1"/>
  <c r="F9" i="14"/>
  <c r="F10" i="14"/>
  <c r="F18" i="14" s="1"/>
  <c r="F11" i="14"/>
  <c r="F12" i="14"/>
  <c r="F20" i="14" s="1"/>
  <c r="F8" i="14"/>
  <c r="F16" i="14" s="1"/>
  <c r="F19" i="14" l="1"/>
  <c r="F17" i="14"/>
  <c r="I20" i="11"/>
  <c r="I19" i="11"/>
  <c r="I16" i="11"/>
  <c r="I15" i="11"/>
  <c r="I14" i="11"/>
  <c r="I13" i="11"/>
  <c r="I12" i="11"/>
  <c r="I11" i="11"/>
  <c r="I10" i="11"/>
  <c r="I9" i="11"/>
  <c r="I8" i="11"/>
  <c r="I7" i="11"/>
</calcChain>
</file>

<file path=xl/sharedStrings.xml><?xml version="1.0" encoding="utf-8"?>
<sst xmlns="http://schemas.openxmlformats.org/spreadsheetml/2006/main" count="857" uniqueCount="302">
  <si>
    <t>PROVINCE</t>
  </si>
  <si>
    <t xml:space="preserve">Variazioni % </t>
  </si>
  <si>
    <t>Incidenti</t>
  </si>
  <si>
    <t>Morti</t>
  </si>
  <si>
    <t>Feriti</t>
  </si>
  <si>
    <t>Italia</t>
  </si>
  <si>
    <t xml:space="preserve"> Indice   di gravità (b)</t>
  </si>
  <si>
    <t>AMBITO STRADALE</t>
  </si>
  <si>
    <t>Indice di mortalità</t>
  </si>
  <si>
    <t>(b)</t>
  </si>
  <si>
    <t>Strade urbane</t>
  </si>
  <si>
    <t>Autostrade e raccordi</t>
  </si>
  <si>
    <t>Altre strade (c)</t>
  </si>
  <si>
    <t>Totale</t>
  </si>
  <si>
    <t>Indice di mortalità (a)</t>
  </si>
  <si>
    <t>Indice di lesività (b)</t>
  </si>
  <si>
    <t>PROVINCIA</t>
  </si>
  <si>
    <t>STRADE URBANE</t>
  </si>
  <si>
    <t>STRADE EXTRAURBANE</t>
  </si>
  <si>
    <t>Incrocio</t>
  </si>
  <si>
    <t>Rotatoria</t>
  </si>
  <si>
    <t>Intersezione</t>
  </si>
  <si>
    <t>Rettilineo</t>
  </si>
  <si>
    <t>Curva</t>
  </si>
  <si>
    <t>Altro (passaggio a livello, dosso, pendenza, galleria)</t>
  </si>
  <si>
    <t>MESE</t>
  </si>
  <si>
    <t>Valori assoluti</t>
  </si>
  <si>
    <t>Composizioni percentuali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</si>
  <si>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</si>
  <si>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</si>
  <si>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</si>
  <si>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</si>
  <si>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</si>
  <si>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</si>
  <si>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</si>
  <si>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</si>
  <si>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</si>
  <si>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</si>
  <si>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</si>
  <si>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</si>
  <si>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</si>
  <si>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</si>
  <si>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</si>
  <si>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</si>
  <si>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</si>
  <si>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</si>
  <si>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</si>
  <si>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</si>
  <si>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ORA DEL GIORNO</t>
  </si>
  <si>
    <t>Non rilevata</t>
  </si>
  <si>
    <t>TIPOLOGIA DI COMUNE</t>
  </si>
  <si>
    <t>Variazioni %</t>
  </si>
  <si>
    <t>Numero comuni</t>
  </si>
  <si>
    <t>Polo</t>
  </si>
  <si>
    <t>Polo intercomunale</t>
  </si>
  <si>
    <t>Cintura</t>
  </si>
  <si>
    <t>Totale Centri</t>
  </si>
  <si>
    <t>Intermedio</t>
  </si>
  <si>
    <t>Periferico</t>
  </si>
  <si>
    <t>Ultra periferico</t>
  </si>
  <si>
    <t>Totale Aree interne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</si>
  <si>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</si>
  <si>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</si>
  <si>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</si>
  <si>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</si>
  <si>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</si>
  <si>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</si>
  <si>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</si>
  <si>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</si>
  <si>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</si>
  <si>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</si>
  <si>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</si>
  <si>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</si>
  <si>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</si>
  <si>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</si>
  <si>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</si>
  <si>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</si>
  <si>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Strade extraurbane</t>
  </si>
  <si>
    <t>%</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</si>
  <si>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</si>
  <si>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</si>
  <si>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</si>
  <si>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</si>
  <si>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</si>
  <si>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</si>
  <si>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</si>
  <si>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</si>
  <si>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</si>
  <si>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</si>
  <si>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</si>
  <si>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</si>
  <si>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</si>
  <si>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</si>
  <si>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</si>
  <si>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</si>
  <si>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</si>
  <si>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</si>
  <si>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</si>
  <si>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</si>
  <si>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</si>
  <si>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</si>
  <si>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</si>
  <si>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</si>
  <si>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</si>
  <si>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t>CAUSE</t>
  </si>
  <si>
    <t>Indice di gravità (a)</t>
  </si>
  <si>
    <t>Composizione    percentuale</t>
  </si>
  <si>
    <t>Valori   assoluti</t>
  </si>
  <si>
    <t>Composizione  percentuale</t>
  </si>
  <si>
    <t>MASCHI</t>
  </si>
  <si>
    <t>Conducente</t>
  </si>
  <si>
    <t>Persone trasportate</t>
  </si>
  <si>
    <t>Pedone</t>
  </si>
  <si>
    <t>Totale maschi</t>
  </si>
  <si>
    <t>FEMMINE</t>
  </si>
  <si>
    <t>Totale femmine</t>
  </si>
  <si>
    <t>MASCHI e FEMMINE</t>
  </si>
  <si>
    <t>VALORI ASSOLUTI</t>
  </si>
  <si>
    <t>&lt; 14</t>
  </si>
  <si>
    <t>15-29</t>
  </si>
  <si>
    <t>30-44</t>
  </si>
  <si>
    <t>45-64</t>
  </si>
  <si>
    <t>65 +</t>
  </si>
  <si>
    <t>Età imprecisata</t>
  </si>
  <si>
    <t xml:space="preserve">Totale </t>
  </si>
  <si>
    <t>VALORI PERCENTUALI</t>
  </si>
  <si>
    <t>Incidenti per 1.000 ab.</t>
  </si>
  <si>
    <t>Morti per 100.000 ab.</t>
  </si>
  <si>
    <t>Feriti per 100.000 ab.</t>
  </si>
  <si>
    <t>Altri comuni</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</si>
  <si>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</si>
  <si>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 xml:space="preserve">Strade extra-urbane </t>
  </si>
  <si>
    <t>Venerdì notte</t>
  </si>
  <si>
    <t>Sabato notte</t>
  </si>
  <si>
    <t>Altre notti</t>
  </si>
  <si>
    <t>(a) Morti su popolazione media residente (per 100.000).</t>
  </si>
  <si>
    <t>(c) La variazione percentuale annua è calcolata per l'anno t rispetto all'anno t-1 su base variabile.</t>
  </si>
  <si>
    <t>Morti per 100.000 abitanti (a)</t>
  </si>
  <si>
    <t>Indice di mortalità (b)</t>
  </si>
  <si>
    <t>Variazione percentuale numero di morti rispetto all'anno precedente ( c )</t>
  </si>
  <si>
    <t>Variazione percentuale numero di morti rispetto al 2001</t>
  </si>
  <si>
    <t>L'Aquila</t>
  </si>
  <si>
    <t>Teramo</t>
  </si>
  <si>
    <t>Pescara</t>
  </si>
  <si>
    <t>Chieti</t>
  </si>
  <si>
    <t>Abruzzo</t>
  </si>
  <si>
    <t>TAVOLA 2. INDICI DI MORTALITA' E GRAVITA' PER PROVINCIA. ABRUZZO.</t>
  </si>
  <si>
    <t>TAVOLA 2bis. INDICI DI MORTALITA' E GRAVITA' PER PROVINCIA. ABRUZZO.</t>
  </si>
  <si>
    <t>Montesilvano</t>
  </si>
  <si>
    <t>Avezzano</t>
  </si>
  <si>
    <t>Vasto</t>
  </si>
  <si>
    <t>Lanciano</t>
  </si>
  <si>
    <t>Roseto degli Abruzzi</t>
  </si>
  <si>
    <t>Francavilla al Mare</t>
  </si>
  <si>
    <t>Sulmona</t>
  </si>
  <si>
    <t>Giulianova</t>
  </si>
  <si>
    <t>Ortona</t>
  </si>
  <si>
    <t>San Salvo</t>
  </si>
  <si>
    <t>Spoltore</t>
  </si>
  <si>
    <t>Martinsicuro</t>
  </si>
  <si>
    <t>Silvi</t>
  </si>
  <si>
    <t>Totale comuni &gt; 15.000 abitanti</t>
  </si>
  <si>
    <t>Bambini (0 - 14)</t>
  </si>
  <si>
    <t>Giovani (15 - 24)</t>
  </si>
  <si>
    <t>Anziani (65+)</t>
  </si>
  <si>
    <t>Altri utenti</t>
  </si>
  <si>
    <t>TOTALE</t>
  </si>
  <si>
    <t xml:space="preserve">TAVOLA 4.1. UTENTI VULNERABILI  MORTI IN INCIDENTI STRADALI PER ETA' IN ABRUZZO E IN ITALIA. </t>
  </si>
  <si>
    <t>Ciclomotori  (a)</t>
  </si>
  <si>
    <t>Motocicli (a)</t>
  </si>
  <si>
    <t>Velocipedi (a)</t>
  </si>
  <si>
    <t>Pedoni</t>
  </si>
  <si>
    <t>Altri Utenti</t>
  </si>
  <si>
    <t>(a) Conducenti e passeggeri</t>
  </si>
  <si>
    <t xml:space="preserve">TAVOLA 4.2. UTENTI VULNERABILI  MORTI IN INCIDENTI STRADALI PER RUOLO IN ABRUZZO E IN ITALIA. </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</si>
  <si>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</si>
  <si>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</si>
  <si>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</si>
  <si>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</si>
  <si>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</si>
  <si>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</si>
  <si>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</si>
  <si>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</si>
  <si>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</si>
  <si>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</si>
  <si>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</si>
  <si>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</si>
  <si>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</si>
  <si>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</si>
  <si>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 xml:space="preserve">TAVOLA 4.3. UTENTI VULNERABILI  MORTI E FERITI IN INCIDENTI STRADALI PER CLASSI DI ETA' IN ABRUZZO E IN ITALIA. </t>
  </si>
  <si>
    <t>TAVOLA 6. INCIDENTI STRADALI CON LESIONI A PERSONE PER PROVINCIA, CARATTERISTICA DELLA STRADA E AMBITO STRADALE. ABRUZZO.</t>
  </si>
  <si>
    <t>TAVOLA 6.1. INCIDENTI STRADALI CON LESIONI A PERSONE PER CARATTERISTICA DELLA STRADA E AMBITO STRADALE. ABRUZZO.</t>
  </si>
  <si>
    <t xml:space="preserve">TAVOLA 7. INCIDENTI STRADALI CON LESIONI A PERSONE PER MESE. ABRUZZO. </t>
  </si>
  <si>
    <t xml:space="preserve">TAVOLA 8. INCIDENTI STRADALI CON LESIONI A PERSONE MORTI E FERITI PER GIORNO DELLA SETTIMANA. ABRUZZO. </t>
  </si>
  <si>
    <t>Anno 2014, valori assoluti e indicatori</t>
  </si>
  <si>
    <t xml:space="preserve">TAVOLA 9. INCIDENTI STRADALI CON LESIONI A PERSONE MORTI E FERITI PER ORA DEL GIORNO. ABRUZZO </t>
  </si>
  <si>
    <t>Tavola 11. INCIDENTI STRADALI, MORTI E FERITIPER TIPOLOGIA DI COMUNE. ABRUZZO.</t>
  </si>
  <si>
    <t xml:space="preserve">TAVOLA 12. INCIDENTI STRADALI, MORTI E FERITI PER TIPOLOGIA DI COMUNE. ABRUZZO. </t>
  </si>
  <si>
    <t xml:space="preserve">TAVOLA 13. INCIDENTI STRADALI CON LESIONI A PERSONE INFORTUNATE SECONDO LA NATURA. ABRUZZO. </t>
  </si>
  <si>
    <t xml:space="preserve">TAVOLA 14. CAUSE ACCERTATE O PRESUNTE DI INCIDENTE SECONDO L’AMBITO STRADALE. ABRUZZO. </t>
  </si>
  <si>
    <t xml:space="preserve">TAVOLA 15. MORTI E FERITI PER CATEGORIA DI UTENTI E CLASSE DI ETÀ. ABRUZZO. </t>
  </si>
  <si>
    <t xml:space="preserve">TAVOLA 17. INCIDENTI STRADALI, MORTI E FERITI NEI COMUNI CAPOLUOGO E NEI COMUNI CON ALMENO 15.000 ABITANTI. ABRUZZO. </t>
  </si>
  <si>
    <t>-</t>
  </si>
  <si>
    <t>(b) Rapporto percentuale tra il numero dei morti e il numero degli incidenti.</t>
  </si>
  <si>
    <t xml:space="preserve">TAVOLA 5. INCIDENTI STRADALI CON LESIONI A PERSONE SECONDO LA CATEGORIA DELLA STRADA. ABRUZZO. </t>
  </si>
  <si>
    <t>(c) Sono incluse nella categoria 'Altre strade' le strade Statali, Regionali, Provinciali fuori dell'abitato e Comunali extraurbane.</t>
  </si>
  <si>
    <t>(a) Dalle ore 22 alle ore 6.</t>
  </si>
  <si>
    <t xml:space="preserve">TAVOLA 10. INCIDENTI STRADALI CON LESIONI A PERSONE, MORTI E FERITI'  PER PROVINCIA, GIORNO DELLA SETTIMANA E FASCIA ORARIA NOTTURNA (a). ABRUZZO .  </t>
  </si>
  <si>
    <t xml:space="preserve">TAVOLA 10.1. INCIDENTI STRADALI CON LESIONI A PERSONE, MORTI E FERITI, PER PROVINCIA, GIORNO DELLA SETTIMANA E FASCIA ORARIA NOTTURNA (a). STRADE URBANE. ABRUZZO. </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</si>
  <si>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</si>
  <si>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CLASSE DI ETA'</t>
  </si>
  <si>
    <t xml:space="preserve">TAVOLA 18. INCIDENTI STRADALI, MORTI E FERITI PER CATEGORIA DELLA STRADA NEI COMUNI CAPOLUOGO E NEI COMUNI CON ALMENO 15.000 ABITANTI. ABRUZZO. </t>
  </si>
  <si>
    <t>(a) Rapporto percentuale tra il numero dei morti e il numero degli incidenti  con lesioni a persone.</t>
  </si>
  <si>
    <r>
      <t xml:space="preserve">(b) </t>
    </r>
    <r>
      <rPr>
        <sz val="7.5"/>
        <color rgb="FF000000"/>
        <rFont val="Verdana"/>
        <family val="2"/>
      </rPr>
      <t>Rapporto percentuale tra il numero dei morti e il complesso degli infortunati (morti e feriti) in incidenti  con lesioni a persone.</t>
    </r>
  </si>
  <si>
    <t xml:space="preserve"> Indice  di      mortalità (a)</t>
  </si>
  <si>
    <t>(a) Rapporto percentuale tra il numero dei morti e il numero degli incidenti con lesioni a persone.</t>
  </si>
  <si>
    <t>(a) Rapporto percentuale  tra il numero dei morti e il numero degli incidenti con lesioni a persone.</t>
  </si>
  <si>
    <t>TAVOLA  6.2. INCIDENTI STRADALI CON LESIONI A PERSONE PER CARATTERISTICA DELLA STRADA E AMBITO STRADALE. ABRUZZO.</t>
  </si>
  <si>
    <t>(b) Rapporto percentuale tra il numero dei feriti e il numero degli incidenti con lesioni a persone.</t>
  </si>
  <si>
    <t>(b) Rapporto percentuale tra il numero dei morti e il numero degli incidenti con lesioni a persone.</t>
  </si>
  <si>
    <t xml:space="preserve">TAVOLA 10.2. INCIDENTI STRADALI CON LESIONI A PERSONE, MORTI E FERITI, PER PROVINCIA, GIORNO DELLA SETTIMANA E FASCIA ORARIA NOTTURNA (a). STRADE EXTRAURBANE. ABRUZZO. </t>
  </si>
  <si>
    <t>(b) Rapporto percentuale tra il numero dei morti e il complesso degli infortunati (morti e feriti) in incidenti con lesioni a persone.</t>
  </si>
  <si>
    <r>
      <t>(</t>
    </r>
    <r>
      <rPr>
        <sz val="7.5"/>
        <color rgb="FF000000"/>
        <rFont val="Arial"/>
        <family val="2"/>
      </rPr>
      <t>a) Rapporto percentuale tra il numero dei morti e il numero dei morti e dei feriti in incidenti  con lesioni a persone.</t>
    </r>
  </si>
  <si>
    <t>(b) Rapporto percentuale tra il numero di feriti e il numero degli incidenti con lesioni a persone.</t>
  </si>
  <si>
    <r>
      <t xml:space="preserve">CAPOLUOGHI                            </t>
    </r>
    <r>
      <rPr>
        <sz val="9"/>
        <color rgb="FF000000"/>
        <rFont val="Arial Narrow"/>
        <family val="2"/>
      </rPr>
      <t>Altri Comuni</t>
    </r>
  </si>
  <si>
    <t>CATEGORIA DI UTENTE</t>
  </si>
  <si>
    <t>ANNO</t>
  </si>
  <si>
    <t>TAVOLA 1. INCIDENTI STRADALI, MORTI E FERITI PER PROVINCIA. ABRUZZO.</t>
  </si>
  <si>
    <t>Strade Urbane</t>
  </si>
  <si>
    <t>Strade ExtraUrbane</t>
  </si>
  <si>
    <t>Anno 2015, valori assoluti e indicatori</t>
  </si>
  <si>
    <t xml:space="preserve">TAVOLA 5.1. INCIDENTI STRADALI CON LESIONI A PERSONE SECONDO LA CATEGORIA DELLA STRADA. ABRUZZO. </t>
  </si>
  <si>
    <t>Anno 2015, valori assoluti e valori percentuali (a) (b)</t>
  </si>
  <si>
    <t>REGIONI</t>
  </si>
  <si>
    <t>COSTO SOCIALE (a)</t>
  </si>
  <si>
    <t>PROCAPITE (in euro)</t>
  </si>
  <si>
    <t>TOTALE (in euro)</t>
  </si>
  <si>
    <t>Campania</t>
  </si>
  <si>
    <t>Calabria</t>
  </si>
  <si>
    <t>Molise</t>
  </si>
  <si>
    <t>Sicilia</t>
  </si>
  <si>
    <t xml:space="preserve">Valle d'Aosta/Vallée d'Aoste </t>
  </si>
  <si>
    <t>Basilicata</t>
  </si>
  <si>
    <t>Sardegna</t>
  </si>
  <si>
    <t>Piemonte</t>
  </si>
  <si>
    <t>Puglia</t>
  </si>
  <si>
    <t>Friuli-Venezia-Giulia</t>
  </si>
  <si>
    <t>Veneto</t>
  </si>
  <si>
    <t>Umbria</t>
  </si>
  <si>
    <t>Lombardia</t>
  </si>
  <si>
    <t>Trentino-A.Adige</t>
  </si>
  <si>
    <t>Lazio</t>
  </si>
  <si>
    <t>Marche</t>
  </si>
  <si>
    <t>Emilia-Romagna</t>
  </si>
  <si>
    <t>Toscana</t>
  </si>
  <si>
    <t>Liguria</t>
  </si>
  <si>
    <t>TAVOLA 3. INCIDENTI STRADALI CON LESIONI A PERSONE MORTI E FERITI. ABRUZZO.</t>
  </si>
  <si>
    <t>2016/2015</t>
  </si>
  <si>
    <t>Anni 2016 e 2015</t>
  </si>
  <si>
    <t>Anni 2016 e 2010</t>
  </si>
  <si>
    <t xml:space="preserve">TAVOLA 5.2. INCIDENTI STRADALI CON LESIONI A PERSONE SECONDO LA CATEGORIA DELLA STRADA. ABRUZZO. </t>
  </si>
  <si>
    <t>Anno 2016, valori assoluti e indicatori</t>
  </si>
  <si>
    <t>Anno 2016, valori assoluti</t>
  </si>
  <si>
    <t>Anno 2016, composizioni percentuali</t>
  </si>
  <si>
    <t>Anno 2016, valori assoluti e composizioni percentuali</t>
  </si>
  <si>
    <t>Anno 2016, valori assoluti e valori percentuali.</t>
  </si>
  <si>
    <t>Anno 2016, valori assoluti e indice di mortalità</t>
  </si>
  <si>
    <t>Anno 2016 e 2015, Indicatori</t>
  </si>
  <si>
    <t>Anno 2016, valori assoluti, composizioni percentuali e indice di mortalità</t>
  </si>
  <si>
    <t xml:space="preserve">CAPOLUOGHI </t>
  </si>
  <si>
    <t xml:space="preserve"> Altri Comuni</t>
  </si>
  <si>
    <t>Città Sant'Angelo</t>
  </si>
  <si>
    <t xml:space="preserve">Anno 2016, valori assoluti </t>
  </si>
  <si>
    <t>TAVOLA 19. COSTI SOCIALI TOTALI E PRO-CAPITE PER REGIONE. ITALIA 2016</t>
  </si>
  <si>
    <t>ITALIA</t>
  </si>
  <si>
    <t>(a) Incidentalità con danni alle persone 2016</t>
  </si>
  <si>
    <t>Anni 2010 e 2016, valori percentuali e valori assoluti</t>
  </si>
  <si>
    <t>Anni 2010 e 2016, valori assoluti</t>
  </si>
  <si>
    <t>Anno 2016, valori assoluti e valori percentuali</t>
  </si>
  <si>
    <t>Anno 2016, valori assoluti, composizioni percentuali e indice di gravità</t>
  </si>
  <si>
    <t>TAVOLA 16. MORTI E FERITI PER CATEGORIA DI UTENTI E GENERE.ABRUZZO.</t>
  </si>
  <si>
    <t>Una carreggiata a senso unico</t>
  </si>
  <si>
    <t>Una carreggiata a doppio senso</t>
  </si>
  <si>
    <t>Doppia carreggiata, più di due carreggiate</t>
  </si>
  <si>
    <t>CATEGORIA DELLA STRADA</t>
  </si>
  <si>
    <t>Autostrade e Raccordi</t>
  </si>
  <si>
    <t>Altre Strade (a)</t>
  </si>
  <si>
    <t>Polizia stradale</t>
  </si>
  <si>
    <t>Carabinieri</t>
  </si>
  <si>
    <t>Polizia Municipale</t>
  </si>
  <si>
    <t>(a) Sono incluse nella categoria 'Altre strade': le strade Statali, Regionali, Provinciali fuori dall'abitato e Comunali extraurbane.</t>
  </si>
  <si>
    <t>Polizia Stradale</t>
  </si>
  <si>
    <t xml:space="preserve">Anno </t>
  </si>
  <si>
    <t xml:space="preserve"> Anno 2016, valori assoluti, valori e variazioni percentuali</t>
  </si>
  <si>
    <t xml:space="preserve">TAVOLA 5bis. INCIDENTI STRADALI CON LESIONI A PERSONE SECONDO IL TIPO DI STRADA. ABRUZZO. </t>
  </si>
  <si>
    <t>TAVOLA 20. INCIDENTI STRADALI CON LESIONI A PERSONE PER ORGANO DI RILEVAZIONE, CATEGORIA DELLA STRADA E PROVINCIA. ABRUZZO .</t>
  </si>
  <si>
    <t xml:space="preserve">TAVOLA 21. INCIDENTI STRADALI CON LESIONI A PERSONE PER ORGANO DI RILEVAZIONE E MESE. ABRUZZO. </t>
  </si>
  <si>
    <t xml:space="preserve">TAVOLA 22. INCIDENTI STRADALI CON LESIONI A PERSONE PER ORGANO DI RILEVAZIONE E GIORNO DELLA SETTIMANA. ABRUZZO. </t>
  </si>
  <si>
    <t xml:space="preserve">TAVOLA 23. INCIDENTI STRADALI CON LESIONI A PERSONE PER ORGANO DI RILEVAZIONE E ORA DEL GIORNO. ABRUZZO </t>
  </si>
  <si>
    <t>Altro (passaggio a livello, dosso, galleria)</t>
  </si>
  <si>
    <t>Anni 2016 e 2015, valori assoluti e variazioni percentuali</t>
  </si>
  <si>
    <t>Anni 2001-2016, valori assoluti, indicatori e variazioni percentuali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</si>
</sst>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29" x14ac:knownFonts="1">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family val="2"/>
    </font>
    <font>
      <sz val="8"/>
      <color rgb="FF000000"/>
      <name val="Arial"/>
      <family val="2"/>
    </font>
    <font>
      <sz val="8"/>
      <color theme="1"/>
      <name val="Arial"/>
      <family val="2"/>
    </font>
    <font>
      <b/>
      <sz val="9"/>
      <color theme="1"/>
      <name val="Arial Narrow"/>
      <family val="2"/>
    </font>
    <font>
      <sz val="9"/>
      <color theme="1"/>
      <name val="Arial Narrow"/>
      <family val="2"/>
    </font>
    <font>
      <sz val="10"/>
      <name val="MS Sans Serif"/>
      <family val="2"/>
    </font>
    <font>
      <sz val="9"/>
      <name val="Arial Narrow"/>
      <family val="2"/>
    </font>
    <font>
      <b/>
      <sz val="9"/>
      <name val="Arial Narrow"/>
      <family val="2"/>
    </font>
    <font>
      <sz val="7"/>
      <color theme="1"/>
      <name val="Arial"/>
      <family val="2"/>
    </font>
    <font>
      <sz val="7.5"/>
      <color rgb="FF000000"/>
      <name val="Arial Narrow"/>
      <family val="2"/>
    </font>
    <font>
      <sz val="9.5"/>
      <color theme="1"/>
      <name val="Arial Narrow"/>
      <family val="2"/>
    </font>
    <font>
      <sz val="9"/>
      <color theme="1"/>
      <name val="Calibri"/>
      <family val="2"/>
      <scheme val="minor"/>
    </font>
    <font>
      <sz val="7.5"/>
      <color theme="1"/>
      <name val="Arial Narrow"/>
      <family val="2"/>
    </font>
    <font>
      <sz val="9.5"/>
      <name val="Arial Narrow"/>
      <family val="2"/>
    </font>
    <font>
      <sz val="9.5"/>
      <name val="Calibri"/>
      <family val="2"/>
      <scheme val="minor"/>
    </font>
    <font>
      <b/>
      <sz val="10"/>
      <color theme="0" tint="-0.499984740745262"/>
      <name val="Arial Narrow"/>
      <family val="2"/>
    </font>
    <font>
      <b/>
      <sz val="8"/>
      <color theme="0" tint="-0.499984740745262"/>
      <name val="Arial"/>
      <family val="2"/>
    </font>
    <font>
      <sz val="11"/>
      <color theme="1"/>
      <name val="Arial Narrow"/>
      <family val="2"/>
    </font>
    <font>
      <sz val="8"/>
      <name val="Arial"/>
      <family val="2"/>
    </font>
    <font>
      <sz val="7.5"/>
      <color rgb="FF000000"/>
      <name val="Verdana"/>
      <family val="2"/>
    </font>
    <font>
      <b/>
      <sz val="9"/>
      <color theme="0"/>
      <name val="Arial Narrow"/>
      <family val="2"/>
    </font>
    <font>
      <b/>
      <sz val="10"/>
      <color theme="0"/>
      <name val="Arial"/>
      <family val="2"/>
    </font>
    <font>
      <b/>
      <sz val="11"/>
      <color theme="1"/>
      <name val="Calibri"/>
      <family val="2"/>
      <scheme val="minor"/>
    </font>
  </fonts>
  <fills count="10">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DFBF3"/>
        <bgColor indexed="64"/>
      </patternFill>
    </fill>
    <fill>
      <patternFill patternType="solid">
        <fgColor rgb="FFFFFFFF"/>
        <bgColor indexed="64"/>
      </patternFill>
    </fill>
    <fill>
      <patternFill patternType="solid">
        <fgColor theme="0"/>
        <bgColor theme="0"/>
      </patternFill>
    </fill>
    <fill>
      <patternFill patternType="solid">
        <fgColor rgb="FFC0000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top style="thin">
        <color theme="0"/>
      </top>
      <bottom/>
      <diagonal/>
    </border>
    <border>
      <left style="thin">
        <color theme="0"/>
      </left>
      <right/>
      <top/>
      <bottom/>
      <diagonal/>
    </border>
  </borders>
  <cellStyleXfs count="3">
    <xf numFmtId="0" fontId="0" fillId="0" borderId="0"/>
    <xf numFmtId="0" fontId="11" fillId="0" borderId="0"/>
    <xf numFmtId="0" fontId="11" fillId="0" borderId="0"/>
  </cellStyleXfs>
  <cellXfs count="270">
    <xf numFmtId="0" fontId="0" fillId="0" borderId="0" xfId="0"/>
    <xf numFmtId="0" fontId="8" fillId="0" borderId="0" xfId="0" applyFont="1"/>
    <xf numFmtId="2" fontId="8" fillId="0" borderId="0" xfId="0" applyNumberFormat="1" applyFont="1"/>
    <xf numFmtId="0" fontId="8" fillId="0" borderId="0" xfId="0" applyFont="1" applyBorder="1"/>
    <xf numFmtId="2" fontId="8" fillId="0" borderId="0" xfId="0" applyNumberFormat="1" applyFont="1" applyBorder="1"/>
    <xf numFmtId="0" fontId="8" fillId="0" borderId="0" xfId="0" applyFont="1" applyBorder="1" applyAlignment="1"/>
    <xf numFmtId="0" fontId="12" fillId="0" borderId="0" xfId="1" applyFont="1"/>
    <xf numFmtId="0" fontId="8" fillId="0" borderId="0" xfId="0" applyFont="1" applyAlignment="1">
      <alignment horizontal="left"/>
    </xf>
    <xf numFmtId="0" fontId="1" fillId="0" borderId="0" xfId="0" applyFont="1" applyAlignment="1"/>
    <xf numFmtId="0" fontId="16" fillId="0" borderId="0" xfId="0" applyFont="1"/>
    <xf numFmtId="0" fontId="18" fillId="0" borderId="0" xfId="0" quotePrefix="1" applyFont="1"/>
    <xf numFmtId="0" fontId="15" fillId="6" borderId="0" xfId="0" applyFont="1" applyFill="1" applyAlignment="1">
      <alignment horizontal="left" vertical="top"/>
    </xf>
    <xf numFmtId="0" fontId="18" fillId="0" borderId="0" xfId="0" applyFont="1"/>
    <xf numFmtId="2" fontId="18" fillId="0" borderId="0" xfId="0" applyNumberFormat="1" applyFont="1"/>
    <xf numFmtId="0" fontId="15" fillId="0" borderId="0" xfId="0" applyFont="1" applyFill="1" applyAlignment="1">
      <alignment horizontal="left" vertical="top"/>
    </xf>
    <xf numFmtId="0" fontId="1" fillId="0" borderId="0" xfId="0" applyFont="1" applyBorder="1" applyAlignment="1"/>
    <xf numFmtId="0" fontId="19" fillId="0" borderId="0" xfId="0" applyFont="1" applyAlignment="1">
      <alignment horizontal="justify" vertical="top"/>
    </xf>
    <xf numFmtId="0" fontId="21" fillId="0" borderId="0" xfId="0" applyFont="1" applyAlignment="1"/>
    <xf numFmtId="0" fontId="22" fillId="0" borderId="0" xfId="0" applyFont="1" applyAlignment="1"/>
    <xf numFmtId="166" fontId="22" fillId="0" borderId="0" xfId="0" applyNumberFormat="1" applyFont="1" applyAlignment="1"/>
    <xf numFmtId="0" fontId="2" fillId="0" borderId="0" xfId="0" applyFont="1" applyBorder="1" applyAlignment="1">
      <alignment horizontal="left" vertical="center"/>
    </xf>
    <xf numFmtId="0" fontId="19" fillId="0" borderId="0" xfId="0" applyFont="1" applyAlignment="1"/>
    <xf numFmtId="0" fontId="1" fillId="0" borderId="0" xfId="0" applyFont="1" applyAlignment="1">
      <alignment vertical="center"/>
    </xf>
    <xf numFmtId="0" fontId="16" fillId="0" borderId="0" xfId="0" applyFont="1" applyAlignment="1">
      <alignment vertical="center"/>
    </xf>
    <xf numFmtId="0" fontId="18" fillId="0" borderId="0" xfId="0" applyFont="1" applyAlignment="1"/>
    <xf numFmtId="0" fontId="15" fillId="0" borderId="0" xfId="0" applyFont="1" applyFill="1" applyAlignment="1">
      <alignment horizontal="left"/>
    </xf>
    <xf numFmtId="0" fontId="19" fillId="0" borderId="0" xfId="0" applyFont="1" applyBorder="1" applyAlignment="1"/>
    <xf numFmtId="0" fontId="24" fillId="0" borderId="0" xfId="0" applyFont="1"/>
    <xf numFmtId="0" fontId="2" fillId="0" borderId="0" xfId="0" applyFont="1" applyBorder="1" applyAlignment="1"/>
    <xf numFmtId="0" fontId="4" fillId="0" borderId="1" xfId="0" applyFont="1" applyBorder="1" applyAlignment="1">
      <alignment wrapText="1"/>
    </xf>
    <xf numFmtId="164" fontId="4" fillId="2" borderId="1" xfId="0" applyNumberFormat="1" applyFont="1" applyFill="1" applyBorder="1" applyAlignment="1">
      <alignment horizontal="right" wrapText="1"/>
    </xf>
    <xf numFmtId="164"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Border="1" applyAlignment="1">
      <alignment horizontal="right" wrapText="1"/>
    </xf>
    <xf numFmtId="0" fontId="5" fillId="4" borderId="1" xfId="0" applyFont="1" applyFill="1" applyBorder="1" applyAlignment="1">
      <alignment wrapText="1"/>
    </xf>
    <xf numFmtId="3" fontId="5" fillId="4" borderId="1" xfId="0" applyNumberFormat="1" applyFont="1" applyFill="1" applyBorder="1" applyAlignment="1">
      <alignment horizontal="right" wrapText="1"/>
    </xf>
    <xf numFmtId="0" fontId="5" fillId="4" borderId="1" xfId="0" applyFont="1" applyFill="1" applyBorder="1" applyAlignment="1">
      <alignment horizontal="right" wrapText="1"/>
    </xf>
    <xf numFmtId="164" fontId="5" fillId="4" borderId="1" xfId="0" applyNumberFormat="1" applyFont="1" applyFill="1" applyBorder="1" applyAlignment="1">
      <alignment horizontal="right" wrapText="1"/>
    </xf>
    <xf numFmtId="164" fontId="4" fillId="5" borderId="1" xfId="0" applyNumberFormat="1" applyFont="1" applyFill="1" applyBorder="1" applyAlignment="1">
      <alignment horizontal="right" wrapText="1"/>
    </xf>
    <xf numFmtId="164" fontId="4" fillId="3" borderId="1" xfId="0" applyNumberFormat="1" applyFont="1" applyFill="1" applyBorder="1" applyAlignment="1">
      <alignment horizontal="right" wrapText="1"/>
    </xf>
    <xf numFmtId="0" fontId="4" fillId="0" borderId="1" xfId="0" applyFont="1" applyBorder="1" applyAlignment="1">
      <alignment horizontal="left" wrapText="1"/>
    </xf>
    <xf numFmtId="165" fontId="4" fillId="2" borderId="1" xfId="0" applyNumberFormat="1" applyFont="1" applyFill="1" applyBorder="1" applyAlignment="1">
      <alignment horizontal="right" wrapText="1"/>
    </xf>
    <xf numFmtId="165" fontId="4" fillId="0" borderId="1" xfId="0" applyNumberFormat="1" applyFont="1" applyFill="1" applyBorder="1" applyAlignment="1">
      <alignment horizontal="right" wrapText="1"/>
    </xf>
    <xf numFmtId="165" fontId="4" fillId="5"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5" borderId="1" xfId="0" applyNumberFormat="1" applyFont="1" applyFill="1" applyBorder="1" applyAlignment="1">
      <alignment horizontal="right" wrapText="1"/>
    </xf>
    <xf numFmtId="165" fontId="5" fillId="4" borderId="1" xfId="0" applyNumberFormat="1" applyFont="1" applyFill="1" applyBorder="1" applyAlignment="1">
      <alignment horizontal="right" wrapText="1"/>
    </xf>
    <xf numFmtId="1" fontId="4" fillId="3" borderId="1" xfId="0" applyNumberFormat="1" applyFont="1" applyFill="1" applyBorder="1" applyAlignment="1">
      <alignment horizontal="right" wrapText="1"/>
    </xf>
    <xf numFmtId="0" fontId="10" fillId="3" borderId="1" xfId="0" applyFont="1" applyFill="1" applyBorder="1" applyAlignment="1">
      <alignment horizontal="right"/>
    </xf>
    <xf numFmtId="0" fontId="12" fillId="3" borderId="1" xfId="0" applyFont="1" applyFill="1" applyBorder="1" applyAlignment="1">
      <alignment vertical="top" wrapText="1"/>
    </xf>
    <xf numFmtId="3" fontId="5" fillId="4" borderId="1" xfId="0" applyNumberFormat="1" applyFont="1" applyFill="1" applyBorder="1" applyAlignment="1">
      <alignment wrapText="1"/>
    </xf>
    <xf numFmtId="164" fontId="5" fillId="4" borderId="1" xfId="0" applyNumberFormat="1" applyFont="1" applyFill="1" applyBorder="1" applyAlignment="1">
      <alignment wrapText="1"/>
    </xf>
    <xf numFmtId="2" fontId="4" fillId="3" borderId="1" xfId="0" applyNumberFormat="1" applyFont="1" applyFill="1" applyBorder="1" applyAlignment="1">
      <alignment horizontal="right" wrapText="1"/>
    </xf>
    <xf numFmtId="0" fontId="4" fillId="0" borderId="1" xfId="0" applyFont="1" applyBorder="1" applyAlignment="1">
      <alignment horizontal="left" vertical="top"/>
    </xf>
    <xf numFmtId="3" fontId="4" fillId="5" borderId="1" xfId="0" applyNumberFormat="1" applyFont="1" applyFill="1" applyBorder="1" applyAlignment="1">
      <alignment vertical="top" wrapText="1"/>
    </xf>
    <xf numFmtId="3" fontId="4" fillId="0" borderId="1" xfId="0" applyNumberFormat="1" applyFont="1" applyBorder="1" applyAlignment="1">
      <alignment vertical="top" wrapText="1"/>
    </xf>
    <xf numFmtId="164" fontId="4" fillId="0" borderId="1" xfId="0" applyNumberFormat="1" applyFont="1" applyBorder="1" applyAlignment="1">
      <alignment vertical="top" wrapText="1"/>
    </xf>
    <xf numFmtId="164" fontId="4" fillId="5" borderId="1" xfId="0" applyNumberFormat="1" applyFont="1" applyFill="1" applyBorder="1" applyAlignment="1">
      <alignment vertical="top" wrapText="1"/>
    </xf>
    <xf numFmtId="3" fontId="4" fillId="3" borderId="1" xfId="0" applyNumberFormat="1" applyFont="1" applyFill="1" applyBorder="1" applyAlignment="1">
      <alignment horizontal="right" wrapText="1"/>
    </xf>
    <xf numFmtId="3" fontId="4" fillId="0" borderId="1" xfId="0" applyNumberFormat="1" applyFont="1" applyBorder="1" applyAlignment="1">
      <alignment wrapText="1"/>
    </xf>
    <xf numFmtId="2" fontId="3" fillId="0" borderId="1" xfId="0" applyNumberFormat="1" applyFont="1" applyBorder="1" applyAlignment="1">
      <alignment horizontal="right" wrapText="1"/>
    </xf>
    <xf numFmtId="164" fontId="3" fillId="3" borderId="1" xfId="0" applyNumberFormat="1" applyFont="1" applyFill="1" applyBorder="1" applyAlignment="1">
      <alignment horizontal="right" wrapText="1"/>
    </xf>
    <xf numFmtId="2" fontId="3" fillId="3" borderId="1" xfId="0" applyNumberFormat="1" applyFont="1" applyFill="1" applyBorder="1" applyAlignment="1">
      <alignment horizontal="right" wrapText="1"/>
    </xf>
    <xf numFmtId="0" fontId="4" fillId="3" borderId="1" xfId="0" applyFont="1" applyFill="1" applyBorder="1" applyAlignment="1">
      <alignment wrapText="1"/>
    </xf>
    <xf numFmtId="1" fontId="4" fillId="2" borderId="1" xfId="0" applyNumberFormat="1" applyFont="1" applyFill="1" applyBorder="1" applyAlignment="1">
      <alignment horizontal="right" wrapText="1"/>
    </xf>
    <xf numFmtId="1" fontId="4" fillId="0" borderId="1" xfId="0" applyNumberFormat="1" applyFont="1" applyBorder="1" applyAlignment="1">
      <alignment horizontal="right" wrapText="1"/>
    </xf>
    <xf numFmtId="1" fontId="4" fillId="5" borderId="1" xfId="0" applyNumberFormat="1" applyFont="1" applyFill="1" applyBorder="1" applyAlignment="1">
      <alignment horizontal="right" wrapText="1"/>
    </xf>
    <xf numFmtId="0" fontId="4" fillId="5" borderId="1" xfId="0" applyFont="1" applyFill="1" applyBorder="1" applyAlignment="1">
      <alignment vertical="top" wrapText="1"/>
    </xf>
    <xf numFmtId="0" fontId="4" fillId="0" borderId="1" xfId="0" applyFont="1" applyBorder="1" applyAlignment="1">
      <alignment vertical="top" wrapText="1"/>
    </xf>
    <xf numFmtId="0" fontId="10" fillId="7" borderId="1" xfId="0" applyFont="1" applyFill="1" applyBorder="1" applyAlignment="1">
      <alignment horizontal="right" wrapText="1"/>
    </xf>
    <xf numFmtId="0" fontId="10" fillId="7" borderId="1" xfId="0" applyFont="1" applyFill="1" applyBorder="1" applyAlignment="1">
      <alignment wrapText="1"/>
    </xf>
    <xf numFmtId="0" fontId="9" fillId="7" borderId="1" xfId="0" applyFont="1" applyFill="1" applyBorder="1" applyAlignment="1">
      <alignment wrapText="1"/>
    </xf>
    <xf numFmtId="0" fontId="9" fillId="0" borderId="1" xfId="0" applyFont="1" applyBorder="1" applyAlignment="1">
      <alignment wrapText="1"/>
    </xf>
    <xf numFmtId="0" fontId="12" fillId="3" borderId="1" xfId="1" applyFont="1" applyFill="1" applyBorder="1" applyAlignment="1">
      <alignment horizontal="right"/>
    </xf>
    <xf numFmtId="0" fontId="10" fillId="3" borderId="1" xfId="0" applyFont="1" applyFill="1" applyBorder="1" applyAlignment="1">
      <alignment horizontal="right" wrapText="1"/>
    </xf>
    <xf numFmtId="0" fontId="14" fillId="3" borderId="1" xfId="0" applyFont="1" applyFill="1" applyBorder="1" applyAlignment="1">
      <alignment horizontal="left" wrapText="1"/>
    </xf>
    <xf numFmtId="165" fontId="4" fillId="0" borderId="1" xfId="0" applyNumberFormat="1" applyFont="1" applyBorder="1" applyAlignment="1">
      <alignment horizontal="right" wrapText="1"/>
    </xf>
    <xf numFmtId="0" fontId="3" fillId="0" borderId="1" xfId="0" applyFont="1" applyBorder="1" applyAlignment="1">
      <alignment horizontal="left" wrapText="1"/>
    </xf>
    <xf numFmtId="1" fontId="3" fillId="2" borderId="1" xfId="0" applyNumberFormat="1" applyFont="1" applyFill="1" applyBorder="1" applyAlignment="1">
      <alignment horizontal="right" wrapText="1"/>
    </xf>
    <xf numFmtId="3" fontId="3" fillId="2" borderId="1" xfId="0" applyNumberFormat="1" applyFont="1" applyFill="1" applyBorder="1" applyAlignment="1">
      <alignment horizontal="right" wrapText="1"/>
    </xf>
    <xf numFmtId="164" fontId="3" fillId="2" borderId="1" xfId="0" applyNumberFormat="1" applyFont="1" applyFill="1" applyBorder="1" applyAlignment="1">
      <alignment horizontal="right" wrapText="1"/>
    </xf>
    <xf numFmtId="164" fontId="14" fillId="3" borderId="1" xfId="0" applyNumberFormat="1" applyFont="1" applyFill="1" applyBorder="1" applyAlignment="1">
      <alignment horizontal="left" wrapText="1"/>
    </xf>
    <xf numFmtId="1" fontId="5" fillId="4" borderId="1" xfId="0" applyNumberFormat="1" applyFont="1" applyFill="1" applyBorder="1" applyAlignment="1">
      <alignment horizontal="right" wrapText="1"/>
    </xf>
    <xf numFmtId="0" fontId="9" fillId="3" borderId="1" xfId="0" applyFont="1" applyFill="1" applyBorder="1" applyAlignment="1">
      <alignment horizontal="left"/>
    </xf>
    <xf numFmtId="3" fontId="9" fillId="5" borderId="1" xfId="0" applyNumberFormat="1" applyFont="1" applyFill="1" applyBorder="1" applyAlignment="1">
      <alignment horizontal="right"/>
    </xf>
    <xf numFmtId="3" fontId="9" fillId="3" borderId="1" xfId="0" applyNumberFormat="1" applyFont="1" applyFill="1" applyBorder="1" applyAlignment="1">
      <alignment horizontal="right"/>
    </xf>
    <xf numFmtId="164" fontId="9" fillId="3" borderId="1" xfId="0" applyNumberFormat="1" applyFont="1" applyFill="1" applyBorder="1" applyAlignment="1">
      <alignment horizontal="right"/>
    </xf>
    <xf numFmtId="164" fontId="9" fillId="5" borderId="1" xfId="0" applyNumberFormat="1" applyFont="1" applyFill="1" applyBorder="1" applyAlignment="1">
      <alignment horizontal="right"/>
    </xf>
    <xf numFmtId="0" fontId="10" fillId="3" borderId="1" xfId="0" applyFont="1" applyFill="1" applyBorder="1" applyAlignment="1">
      <alignment horizontal="left"/>
    </xf>
    <xf numFmtId="3" fontId="10" fillId="5" borderId="1" xfId="0" applyNumberFormat="1" applyFont="1" applyFill="1" applyBorder="1" applyAlignment="1">
      <alignment horizontal="right"/>
    </xf>
    <xf numFmtId="3" fontId="10" fillId="3" borderId="1" xfId="0" applyNumberFormat="1" applyFont="1" applyFill="1" applyBorder="1" applyAlignment="1">
      <alignment horizontal="right"/>
    </xf>
    <xf numFmtId="164" fontId="10" fillId="3" borderId="1" xfId="0" applyNumberFormat="1" applyFont="1" applyFill="1" applyBorder="1" applyAlignment="1">
      <alignment horizontal="right"/>
    </xf>
    <xf numFmtId="164" fontId="10" fillId="5" borderId="1" xfId="0" applyNumberFormat="1" applyFont="1" applyFill="1" applyBorder="1" applyAlignment="1">
      <alignment horizontal="right"/>
    </xf>
    <xf numFmtId="0" fontId="9" fillId="7" borderId="1" xfId="0" applyFont="1" applyFill="1" applyBorder="1" applyAlignment="1">
      <alignment horizontal="right" wrapText="1"/>
    </xf>
    <xf numFmtId="0" fontId="15" fillId="0" borderId="0" xfId="0" applyFont="1" applyFill="1" applyAlignment="1">
      <alignment vertical="top"/>
    </xf>
    <xf numFmtId="0" fontId="4" fillId="0" borderId="1" xfId="0" applyFont="1" applyBorder="1" applyAlignment="1">
      <alignment horizontal="right" vertical="top" wrapText="1"/>
    </xf>
    <xf numFmtId="164" fontId="4" fillId="0" borderId="1" xfId="0" applyNumberFormat="1" applyFont="1" applyBorder="1" applyAlignment="1">
      <alignment horizontal="right" vertical="top" wrapText="1"/>
    </xf>
    <xf numFmtId="0" fontId="4" fillId="3" borderId="2" xfId="0" applyFont="1" applyFill="1" applyBorder="1" applyAlignment="1">
      <alignment horizontal="right" wrapText="1"/>
    </xf>
    <xf numFmtId="166" fontId="4" fillId="3" borderId="1" xfId="0" applyNumberFormat="1" applyFont="1" applyFill="1" applyBorder="1" applyAlignment="1">
      <alignment horizontal="right" wrapText="1"/>
    </xf>
    <xf numFmtId="0" fontId="4" fillId="0" borderId="1" xfId="0" applyFont="1" applyBorder="1" applyAlignment="1">
      <alignment horizontal="right" wrapText="1"/>
    </xf>
    <xf numFmtId="1" fontId="4" fillId="0" borderId="1" xfId="0" applyNumberFormat="1" applyFont="1" applyFill="1" applyBorder="1" applyAlignment="1">
      <alignment horizontal="right" wrapText="1"/>
    </xf>
    <xf numFmtId="0" fontId="4" fillId="3" borderId="1" xfId="0" applyNumberFormat="1" applyFont="1" applyFill="1" applyBorder="1" applyAlignment="1">
      <alignment horizontal="right" wrapText="1"/>
    </xf>
    <xf numFmtId="0" fontId="4" fillId="0" borderId="1" xfId="0" applyNumberFormat="1" applyFont="1" applyFill="1" applyBorder="1" applyAlignment="1">
      <alignment horizontal="right" wrapText="1"/>
    </xf>
    <xf numFmtId="0" fontId="0" fillId="0" borderId="0" xfId="0" applyAlignment="1"/>
    <xf numFmtId="0" fontId="10" fillId="5" borderId="1" xfId="0" applyFont="1" applyFill="1" applyBorder="1" applyAlignment="1">
      <alignment horizontal="right" wrapText="1"/>
    </xf>
    <xf numFmtId="164" fontId="0" fillId="0" borderId="0" xfId="0" applyNumberFormat="1"/>
    <xf numFmtId="0" fontId="1" fillId="0" borderId="0" xfId="0" applyFont="1" applyAlignment="1">
      <alignment horizontal="justify"/>
    </xf>
    <xf numFmtId="0" fontId="0" fillId="0" borderId="0" xfId="0" applyAlignment="1"/>
    <xf numFmtId="0" fontId="4" fillId="3" borderId="1" xfId="0" applyFont="1" applyFill="1" applyBorder="1" applyAlignment="1">
      <alignment horizontal="right" wrapText="1"/>
    </xf>
    <xf numFmtId="0" fontId="0" fillId="0" borderId="0" xfId="0" applyBorder="1" applyAlignment="1"/>
    <xf numFmtId="0" fontId="20" fillId="0" borderId="0" xfId="0" applyFont="1" applyBorder="1" applyAlignment="1"/>
    <xf numFmtId="1" fontId="3" fillId="0" borderId="1" xfId="0" applyNumberFormat="1" applyFont="1" applyBorder="1" applyAlignment="1">
      <alignment horizontal="right" wrapText="1"/>
    </xf>
    <xf numFmtId="0" fontId="0" fillId="0" borderId="0" xfId="0" applyAlignment="1"/>
    <xf numFmtId="0" fontId="4" fillId="3" borderId="1" xfId="0" applyFont="1" applyFill="1" applyBorder="1" applyAlignment="1">
      <alignment horizontal="right" wrapText="1"/>
    </xf>
    <xf numFmtId="0" fontId="3" fillId="3" borderId="1" xfId="0" applyFont="1" applyFill="1" applyBorder="1" applyAlignment="1">
      <alignment horizontal="right" wrapText="1"/>
    </xf>
    <xf numFmtId="0" fontId="20" fillId="0" borderId="0" xfId="0" applyFont="1" applyBorder="1" applyAlignment="1"/>
    <xf numFmtId="0" fontId="3" fillId="3" borderId="2" xfId="0" applyFont="1" applyFill="1" applyBorder="1" applyAlignment="1">
      <alignment vertical="center" wrapText="1"/>
    </xf>
    <xf numFmtId="0" fontId="4" fillId="3" borderId="3" xfId="0" applyFont="1" applyFill="1" applyBorder="1" applyAlignment="1">
      <alignment vertical="center" wrapText="1"/>
    </xf>
    <xf numFmtId="0" fontId="4" fillId="5" borderId="1" xfId="0" applyFont="1" applyFill="1" applyBorder="1" applyAlignment="1">
      <alignment horizontal="right" wrapText="1"/>
    </xf>
    <xf numFmtId="0" fontId="10" fillId="0" borderId="1" xfId="0" applyFont="1" applyBorder="1"/>
    <xf numFmtId="0" fontId="10" fillId="5" borderId="1" xfId="0" applyFont="1" applyFill="1" applyBorder="1" applyAlignment="1">
      <alignment horizontal="right"/>
    </xf>
    <xf numFmtId="0" fontId="17" fillId="0" borderId="1" xfId="0" applyFont="1" applyBorder="1" applyAlignment="1">
      <alignment horizontal="right"/>
    </xf>
    <xf numFmtId="0" fontId="17" fillId="5" borderId="1" xfId="0" applyFont="1" applyFill="1" applyBorder="1" applyAlignment="1">
      <alignment horizontal="right"/>
    </xf>
    <xf numFmtId="0" fontId="10" fillId="5" borderId="1" xfId="0" applyNumberFormat="1" applyFont="1" applyFill="1" applyBorder="1"/>
    <xf numFmtId="49" fontId="10" fillId="0" borderId="1" xfId="0" applyNumberFormat="1" applyFont="1" applyBorder="1" applyAlignment="1">
      <alignment horizontal="right"/>
    </xf>
    <xf numFmtId="165" fontId="4" fillId="3" borderId="1" xfId="0" applyNumberFormat="1" applyFont="1" applyFill="1" applyBorder="1" applyAlignment="1">
      <alignment horizontal="right" wrapText="1"/>
    </xf>
    <xf numFmtId="164" fontId="3" fillId="0" borderId="1" xfId="0" applyNumberFormat="1" applyFont="1" applyBorder="1" applyAlignment="1">
      <alignment horizontal="right" wrapText="1"/>
    </xf>
    <xf numFmtId="0" fontId="3" fillId="0" borderId="1" xfId="0" applyFont="1" applyBorder="1" applyAlignment="1">
      <alignment wrapText="1"/>
    </xf>
    <xf numFmtId="3" fontId="3" fillId="0" borderId="1" xfId="0" applyNumberFormat="1" applyFont="1" applyBorder="1" applyAlignment="1">
      <alignment horizontal="right" wrapText="1"/>
    </xf>
    <xf numFmtId="0" fontId="7" fillId="0" borderId="0" xfId="0" applyFont="1" applyAlignment="1">
      <alignment horizontal="left" vertical="top"/>
    </xf>
    <xf numFmtId="3" fontId="3" fillId="0" borderId="1" xfId="0" applyNumberFormat="1" applyFont="1" applyBorder="1" applyAlignment="1">
      <alignment vertical="top" wrapText="1"/>
    </xf>
    <xf numFmtId="0" fontId="3" fillId="0" borderId="1" xfId="0" applyFont="1" applyBorder="1" applyAlignment="1">
      <alignment horizontal="left" vertical="center" wrapText="1"/>
    </xf>
    <xf numFmtId="1" fontId="3" fillId="3" borderId="1" xfId="0" applyNumberFormat="1" applyFont="1" applyFill="1" applyBorder="1" applyAlignment="1">
      <alignment horizontal="right" wrapText="1"/>
    </xf>
    <xf numFmtId="1" fontId="8" fillId="0" borderId="0" xfId="0" applyNumberFormat="1" applyFont="1"/>
    <xf numFmtId="0" fontId="4" fillId="3" borderId="1" xfId="0" applyFont="1" applyFill="1" applyBorder="1" applyAlignment="1">
      <alignment horizontal="right" wrapText="1"/>
    </xf>
    <xf numFmtId="0" fontId="3" fillId="3" borderId="1" xfId="0" applyFont="1" applyFill="1" applyBorder="1" applyAlignment="1">
      <alignment horizontal="right" wrapText="1"/>
    </xf>
    <xf numFmtId="0" fontId="4" fillId="7" borderId="1" xfId="0" applyFont="1" applyFill="1" applyBorder="1" applyAlignment="1">
      <alignment horizontal="right" vertical="center" wrapText="1"/>
    </xf>
    <xf numFmtId="0" fontId="4" fillId="7" borderId="1" xfId="0" quotePrefix="1" applyFont="1" applyFill="1" applyBorder="1" applyAlignment="1">
      <alignment horizontal="right" vertical="center" wrapText="1"/>
    </xf>
    <xf numFmtId="0" fontId="4" fillId="7" borderId="1" xfId="0" applyFont="1" applyFill="1" applyBorder="1" applyAlignment="1">
      <alignment vertical="center" wrapText="1"/>
    </xf>
    <xf numFmtId="0" fontId="4" fillId="2" borderId="1" xfId="0" applyFont="1" applyFill="1" applyBorder="1" applyAlignment="1">
      <alignment horizontal="right" vertical="center" wrapText="1"/>
    </xf>
    <xf numFmtId="164" fontId="4" fillId="2" borderId="1" xfId="0" applyNumberFormat="1" applyFont="1" applyFill="1" applyBorder="1" applyAlignment="1">
      <alignment horizontal="right" vertical="center" wrapText="1"/>
    </xf>
    <xf numFmtId="3" fontId="4" fillId="7" borderId="1" xfId="0" applyNumberFormat="1" applyFont="1" applyFill="1" applyBorder="1" applyAlignment="1">
      <alignment horizontal="right" vertical="center"/>
    </xf>
    <xf numFmtId="165" fontId="4" fillId="7" borderId="1" xfId="0" applyNumberFormat="1" applyFont="1" applyFill="1" applyBorder="1" applyAlignment="1">
      <alignment horizontal="right" vertical="center"/>
    </xf>
    <xf numFmtId="0" fontId="4" fillId="2" borderId="1" xfId="0" applyFont="1" applyFill="1" applyBorder="1" applyAlignment="1">
      <alignment horizontal="right" vertical="center"/>
    </xf>
    <xf numFmtId="164" fontId="4" fillId="7" borderId="1" xfId="0" applyNumberFormat="1" applyFont="1" applyFill="1" applyBorder="1" applyAlignment="1">
      <alignment horizontal="right" vertical="center" wrapText="1"/>
    </xf>
    <xf numFmtId="0" fontId="3" fillId="7" borderId="1" xfId="0" applyFont="1" applyFill="1" applyBorder="1" applyAlignment="1">
      <alignment vertical="center" wrapText="1"/>
    </xf>
    <xf numFmtId="0" fontId="3" fillId="2" borderId="1" xfId="0" applyFont="1" applyFill="1" applyBorder="1" applyAlignment="1">
      <alignment horizontal="right" vertical="center" wrapText="1"/>
    </xf>
    <xf numFmtId="164" fontId="3" fillId="2" borderId="1" xfId="0" applyNumberFormat="1" applyFont="1" applyFill="1" applyBorder="1" applyAlignment="1">
      <alignment horizontal="right" vertical="center" wrapText="1"/>
    </xf>
    <xf numFmtId="3" fontId="3" fillId="7" borderId="1" xfId="0" applyNumberFormat="1" applyFont="1" applyFill="1" applyBorder="1" applyAlignment="1">
      <alignment horizontal="right" vertical="center"/>
    </xf>
    <xf numFmtId="165" fontId="3" fillId="7" borderId="1" xfId="0" applyNumberFormat="1" applyFont="1" applyFill="1" applyBorder="1" applyAlignment="1">
      <alignment horizontal="right" vertical="center"/>
    </xf>
    <xf numFmtId="0" fontId="3" fillId="2" borderId="1" xfId="0" applyFont="1" applyFill="1" applyBorder="1" applyAlignment="1">
      <alignment horizontal="right" vertical="center"/>
    </xf>
    <xf numFmtId="164" fontId="3" fillId="7" borderId="1" xfId="0" applyNumberFormat="1" applyFont="1" applyFill="1" applyBorder="1" applyAlignment="1">
      <alignment horizontal="right" vertical="center" wrapText="1"/>
    </xf>
    <xf numFmtId="0" fontId="4" fillId="7" borderId="1" xfId="0" applyFont="1" applyFill="1" applyBorder="1" applyAlignment="1">
      <alignment horizontal="right" vertical="center"/>
    </xf>
    <xf numFmtId="164" fontId="4" fillId="2" borderId="1" xfId="0" quotePrefix="1" applyNumberFormat="1" applyFont="1" applyFill="1" applyBorder="1" applyAlignment="1">
      <alignment horizontal="right" vertical="center" wrapText="1"/>
    </xf>
    <xf numFmtId="165" fontId="4" fillId="7" borderId="1" xfId="0" applyNumberFormat="1" applyFont="1" applyFill="1" applyBorder="1" applyAlignment="1">
      <alignment horizontal="right" vertical="center" wrapText="1"/>
    </xf>
    <xf numFmtId="0" fontId="3" fillId="0" borderId="1" xfId="0" applyFont="1" applyBorder="1" applyAlignment="1">
      <alignment vertical="center" wrapText="1"/>
    </xf>
    <xf numFmtId="3" fontId="3" fillId="0" borderId="1" xfId="0" applyNumberFormat="1" applyFont="1" applyBorder="1" applyAlignment="1">
      <alignment horizontal="right" vertical="center" wrapText="1"/>
    </xf>
    <xf numFmtId="164" fontId="3" fillId="0" borderId="1" xfId="0" applyNumberFormat="1" applyFont="1" applyBorder="1" applyAlignment="1">
      <alignment horizontal="righ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right" vertical="center" wrapText="1"/>
    </xf>
    <xf numFmtId="3" fontId="5" fillId="4" borderId="1" xfId="0" applyNumberFormat="1" applyFont="1" applyFill="1" applyBorder="1" applyAlignment="1">
      <alignment horizontal="right" vertical="center" wrapText="1"/>
    </xf>
    <xf numFmtId="164" fontId="5" fillId="4" borderId="1" xfId="0" applyNumberFormat="1" applyFont="1" applyFill="1" applyBorder="1" applyAlignment="1">
      <alignment horizontal="right" vertical="center" wrapText="1"/>
    </xf>
    <xf numFmtId="0" fontId="9" fillId="5" borderId="1" xfId="0" applyFont="1" applyFill="1" applyBorder="1"/>
    <xf numFmtId="0" fontId="9" fillId="0" borderId="1" xfId="0" applyFont="1" applyBorder="1"/>
    <xf numFmtId="0" fontId="9" fillId="5" borderId="1" xfId="0" applyFont="1" applyFill="1" applyBorder="1" applyAlignment="1">
      <alignment horizontal="right"/>
    </xf>
    <xf numFmtId="49" fontId="27" fillId="9" borderId="1" xfId="0" applyNumberFormat="1" applyFont="1" applyFill="1" applyBorder="1"/>
    <xf numFmtId="164" fontId="26" fillId="9" borderId="1" xfId="0" applyNumberFormat="1" applyFont="1" applyFill="1" applyBorder="1" applyAlignment="1">
      <alignment horizontal="right" wrapText="1"/>
    </xf>
    <xf numFmtId="3" fontId="26" fillId="9" borderId="1" xfId="0" applyNumberFormat="1" applyFont="1" applyFill="1" applyBorder="1" applyAlignment="1">
      <alignment horizontal="right"/>
    </xf>
    <xf numFmtId="0" fontId="4" fillId="3" borderId="1" xfId="0" applyFont="1" applyFill="1" applyBorder="1" applyAlignment="1">
      <alignment horizontal="right" wrapText="1"/>
    </xf>
    <xf numFmtId="0" fontId="2" fillId="0" borderId="3" xfId="0" applyFont="1" applyBorder="1" applyAlignment="1"/>
    <xf numFmtId="0" fontId="4" fillId="0" borderId="9" xfId="0" applyNumberFormat="1" applyFont="1" applyFill="1" applyBorder="1" applyAlignment="1">
      <alignment horizontal="right" wrapText="1"/>
    </xf>
    <xf numFmtId="1" fontId="4" fillId="0" borderId="8" xfId="0" applyNumberFormat="1" applyFont="1" applyFill="1" applyBorder="1" applyAlignment="1">
      <alignment horizontal="right" wrapText="1"/>
    </xf>
    <xf numFmtId="0" fontId="0" fillId="0" borderId="10" xfId="0" applyBorder="1"/>
    <xf numFmtId="1" fontId="4" fillId="0" borderId="9" xfId="0" applyNumberFormat="1" applyFont="1" applyFill="1" applyBorder="1" applyAlignment="1">
      <alignment horizontal="right" wrapText="1"/>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2" borderId="1" xfId="0" applyFont="1" applyFill="1" applyBorder="1" applyAlignment="1">
      <alignment horizontal="center" wrapText="1"/>
    </xf>
    <xf numFmtId="0" fontId="3" fillId="0" borderId="1" xfId="0" applyFont="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15" fillId="0" borderId="0" xfId="0" applyFont="1" applyBorder="1" applyAlignment="1">
      <alignment horizontal="left" vertical="center" wrapText="1"/>
    </xf>
    <xf numFmtId="0" fontId="1" fillId="0" borderId="0" xfId="0" applyFont="1" applyAlignment="1">
      <alignment horizontal="justify"/>
    </xf>
    <xf numFmtId="0" fontId="0" fillId="0" borderId="0" xfId="0" applyAlignment="1"/>
    <xf numFmtId="0" fontId="1" fillId="0" borderId="0" xfId="0" applyFont="1" applyAlignment="1">
      <alignment horizontal="left"/>
    </xf>
    <xf numFmtId="0" fontId="2" fillId="0" borderId="0" xfId="0" applyFont="1" applyBorder="1" applyAlignment="1">
      <alignment horizontal="justify"/>
    </xf>
    <xf numFmtId="0" fontId="0" fillId="0" borderId="0" xfId="0" applyBorder="1" applyAlignment="1"/>
    <xf numFmtId="0" fontId="3" fillId="3" borderId="1" xfId="0" applyFont="1" applyFill="1" applyBorder="1" applyAlignment="1">
      <alignment horizontal="left"/>
    </xf>
    <xf numFmtId="0" fontId="4" fillId="3" borderId="1" xfId="0" applyFont="1" applyFill="1" applyBorder="1" applyAlignment="1">
      <alignment horizontal="right" wrapText="1"/>
    </xf>
    <xf numFmtId="0" fontId="0" fillId="3" borderId="1" xfId="0" applyFill="1" applyBorder="1" applyAlignment="1">
      <alignment horizontal="right" wrapText="1"/>
    </xf>
    <xf numFmtId="0" fontId="17" fillId="0" borderId="5"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0" fontId="3" fillId="0" borderId="8" xfId="0" applyFont="1" applyFill="1" applyBorder="1" applyAlignment="1">
      <alignment horizontal="center" wrapText="1"/>
    </xf>
    <xf numFmtId="0" fontId="3" fillId="0" borderId="1" xfId="0" applyFont="1" applyFill="1" applyBorder="1" applyAlignment="1">
      <alignment horizontal="center" wrapText="1"/>
    </xf>
    <xf numFmtId="0" fontId="3" fillId="0" borderId="4" xfId="0" applyFont="1" applyFill="1" applyBorder="1" applyAlignment="1">
      <alignment horizontal="center" wrapText="1"/>
    </xf>
    <xf numFmtId="0" fontId="17" fillId="0" borderId="2" xfId="0" applyFont="1" applyBorder="1" applyAlignment="1">
      <alignment horizontal="center"/>
    </xf>
    <xf numFmtId="0" fontId="17" fillId="0" borderId="0" xfId="0" applyFont="1" applyBorder="1" applyAlignment="1">
      <alignment horizontal="center"/>
    </xf>
    <xf numFmtId="0" fontId="17" fillId="0" borderId="3" xfId="0" applyFont="1" applyBorder="1" applyAlignment="1">
      <alignment horizontal="center"/>
    </xf>
    <xf numFmtId="0" fontId="13" fillId="3" borderId="2" xfId="0" applyFont="1" applyFill="1" applyBorder="1" applyAlignment="1">
      <alignment horizontal="left" vertical="center" wrapText="1"/>
    </xf>
    <xf numFmtId="0" fontId="10" fillId="3" borderId="0" xfId="0" applyFont="1" applyFill="1" applyBorder="1" applyAlignment="1">
      <alignment horizontal="left" vertical="center"/>
    </xf>
    <xf numFmtId="0" fontId="10" fillId="3" borderId="3" xfId="0" applyFont="1" applyFill="1" applyBorder="1" applyAlignment="1">
      <alignment horizontal="left" vertical="center"/>
    </xf>
    <xf numFmtId="0" fontId="9" fillId="5" borderId="1" xfId="0" applyFont="1" applyFill="1" applyBorder="1" applyAlignment="1">
      <alignment horizontal="center"/>
    </xf>
    <xf numFmtId="0" fontId="9" fillId="0" borderId="1" xfId="0" applyFont="1" applyBorder="1" applyAlignment="1">
      <alignment horizontal="center"/>
    </xf>
    <xf numFmtId="0" fontId="10" fillId="0" borderId="1" xfId="0" applyFont="1" applyBorder="1" applyAlignment="1">
      <alignment horizontal="center"/>
    </xf>
    <xf numFmtId="0" fontId="10" fillId="5" borderId="1" xfId="0" applyFont="1" applyFill="1" applyBorder="1" applyAlignment="1">
      <alignment horizontal="center"/>
    </xf>
    <xf numFmtId="0" fontId="3" fillId="3" borderId="2" xfId="0" applyFont="1" applyFill="1" applyBorder="1" applyAlignment="1">
      <alignment horizontal="left" wrapText="1"/>
    </xf>
    <xf numFmtId="0" fontId="3" fillId="3" borderId="3" xfId="0" applyFont="1" applyFill="1" applyBorder="1" applyAlignment="1">
      <alignment horizontal="left" wrapText="1"/>
    </xf>
    <xf numFmtId="0" fontId="3" fillId="3" borderId="1" xfId="0" applyFont="1" applyFill="1" applyBorder="1" applyAlignment="1">
      <alignment horizontal="right" wrapText="1"/>
    </xf>
    <xf numFmtId="0" fontId="19" fillId="0" borderId="3" xfId="0" applyFont="1" applyBorder="1" applyAlignment="1">
      <alignment horizontal="justify"/>
    </xf>
    <xf numFmtId="0" fontId="20" fillId="0" borderId="3" xfId="0" applyFont="1" applyBorder="1" applyAlignment="1"/>
    <xf numFmtId="0" fontId="0" fillId="0" borderId="1" xfId="0" applyBorder="1" applyAlignment="1">
      <alignment horizontal="center" wrapText="1"/>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2" fontId="3" fillId="3" borderId="1" xfId="0" applyNumberFormat="1" applyFont="1" applyFill="1" applyBorder="1" applyAlignment="1">
      <alignment horizontal="center" vertical="center" wrapText="1"/>
    </xf>
    <xf numFmtId="0" fontId="21" fillId="0" borderId="0" xfId="0" applyFont="1" applyFill="1" applyAlignment="1">
      <alignment horizontal="left" vertical="top" wrapText="1"/>
    </xf>
    <xf numFmtId="0" fontId="19" fillId="0" borderId="0" xfId="0" applyFont="1" applyBorder="1" applyAlignment="1">
      <alignment horizontal="justify"/>
    </xf>
    <xf numFmtId="0" fontId="20" fillId="0" borderId="0" xfId="0" applyFont="1" applyBorder="1" applyAlignment="1"/>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5" borderId="1" xfId="0" applyFont="1" applyFill="1" applyBorder="1" applyAlignment="1">
      <alignment horizontal="center" vertical="top" wrapText="1"/>
    </xf>
    <xf numFmtId="166" fontId="3" fillId="0" borderId="1" xfId="0" applyNumberFormat="1" applyFont="1" applyBorder="1" applyAlignment="1">
      <alignment horizontal="center" vertical="top" wrapText="1"/>
    </xf>
    <xf numFmtId="0" fontId="3" fillId="3" borderId="1" xfId="0" applyFont="1" applyFill="1" applyBorder="1" applyAlignment="1">
      <alignment horizontal="left" wrapText="1"/>
    </xf>
    <xf numFmtId="0" fontId="3" fillId="0" borderId="0" xfId="0" applyFont="1" applyBorder="1" applyAlignment="1">
      <alignment horizontal="left" vertical="center"/>
    </xf>
    <xf numFmtId="0" fontId="3" fillId="3"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7"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2"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5" fillId="0" borderId="0" xfId="0" applyFont="1" applyAlignment="1">
      <alignment horizontal="justify"/>
    </xf>
    <xf numFmtId="0" fontId="23" fillId="0" borderId="0" xfId="0" applyFont="1" applyAlignment="1"/>
    <xf numFmtId="0" fontId="3" fillId="0" borderId="1" xfId="0" applyFont="1" applyFill="1" applyBorder="1" applyAlignment="1">
      <alignment horizontal="center" vertical="center"/>
    </xf>
    <xf numFmtId="0" fontId="15" fillId="0" borderId="0" xfId="0" applyFont="1" applyBorder="1" applyAlignment="1">
      <alignment horizontal="justify" vertical="top"/>
    </xf>
    <xf numFmtId="0" fontId="23" fillId="0" borderId="0" xfId="0" applyFont="1" applyBorder="1" applyAlignment="1">
      <alignment vertical="top"/>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3" fillId="3" borderId="1" xfId="0" applyFont="1" applyFill="1" applyBorder="1" applyAlignment="1">
      <alignment horizontal="center" wrapText="1"/>
    </xf>
    <xf numFmtId="0" fontId="15" fillId="0" borderId="0" xfId="0" applyFont="1" applyBorder="1" applyAlignment="1">
      <alignment horizontal="justify"/>
    </xf>
    <xf numFmtId="0" fontId="23" fillId="0" borderId="0" xfId="0" applyFont="1" applyBorder="1" applyAlignment="1"/>
    <xf numFmtId="0" fontId="3" fillId="3" borderId="2"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1" xfId="0" applyFont="1" applyFill="1" applyBorder="1" applyAlignment="1">
      <alignment horizontal="center"/>
    </xf>
    <xf numFmtId="0" fontId="3" fillId="5" borderId="1" xfId="0" applyFont="1" applyFill="1" applyBorder="1" applyAlignment="1">
      <alignment horizontal="center"/>
    </xf>
    <xf numFmtId="0" fontId="10" fillId="3" borderId="1" xfId="0" applyFont="1" applyFill="1" applyBorder="1" applyAlignment="1">
      <alignment horizontal="center" wrapText="1"/>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xf numFmtId="0" fontId="6" fillId="0" borderId="0" xfId="0" applyFont="1" applyBorder="1" applyAlignment="1">
      <alignment horizontal="justify"/>
    </xf>
    <xf numFmtId="0" fontId="6" fillId="0" borderId="0" xfId="0" applyFont="1" applyAlignment="1">
      <alignment horizontal="justify"/>
    </xf>
    <xf numFmtId="0" fontId="3" fillId="3" borderId="1" xfId="0" applyFont="1" applyFill="1" applyBorder="1" applyAlignment="1">
      <alignment horizontal="left" vertical="center" wrapText="1"/>
    </xf>
    <xf numFmtId="0" fontId="13" fillId="0" borderId="1" xfId="1" applyFont="1" applyBorder="1" applyAlignment="1"/>
    <xf numFmtId="0" fontId="3" fillId="3" borderId="2" xfId="0" applyFont="1" applyFill="1" applyBorder="1" applyAlignment="1">
      <alignment horizontal="center" wrapText="1"/>
    </xf>
    <xf numFmtId="0" fontId="0" fillId="3" borderId="2" xfId="0" applyFill="1" applyBorder="1" applyAlignment="1"/>
    <xf numFmtId="0" fontId="0" fillId="0" borderId="3" xfId="0" applyBorder="1" applyAlignment="1"/>
    <xf numFmtId="0" fontId="3" fillId="3" borderId="3" xfId="0" applyFont="1" applyFill="1" applyBorder="1" applyAlignment="1">
      <alignment horizontal="center" wrapText="1"/>
    </xf>
    <xf numFmtId="0" fontId="0" fillId="3" borderId="3" xfId="0" applyFill="1" applyBorder="1" applyAlignment="1"/>
    <xf numFmtId="0" fontId="4" fillId="3" borderId="2" xfId="0" applyFont="1" applyFill="1" applyBorder="1" applyAlignment="1">
      <alignment horizontal="right" wrapText="1"/>
    </xf>
    <xf numFmtId="0" fontId="0" fillId="0" borderId="3" xfId="0" applyBorder="1" applyAlignment="1">
      <alignment wrapText="1"/>
    </xf>
    <xf numFmtId="0" fontId="4" fillId="0" borderId="8" xfId="0" applyFont="1" applyBorder="1" applyAlignment="1">
      <alignment horizontal="right" wrapText="1"/>
    </xf>
    <xf numFmtId="0" fontId="4" fillId="0" borderId="9" xfId="0" applyFont="1" applyBorder="1" applyAlignment="1">
      <alignment horizontal="right" wrapText="1"/>
    </xf>
    <xf numFmtId="2" fontId="4" fillId="0" borderId="8" xfId="0" applyNumberFormat="1" applyFont="1" applyBorder="1" applyAlignment="1">
      <alignment horizontal="right" wrapText="1"/>
    </xf>
    <xf numFmtId="0" fontId="8" fillId="0" borderId="10" xfId="0" applyFont="1" applyBorder="1"/>
    <xf numFmtId="165" fontId="3" fillId="0" borderId="8" xfId="0" applyNumberFormat="1" applyFont="1" applyBorder="1" applyAlignment="1">
      <alignment horizontal="right" vertical="center" wrapText="1"/>
    </xf>
    <xf numFmtId="0" fontId="0" fillId="0" borderId="11" xfId="0" applyBorder="1"/>
    <xf numFmtId="165" fontId="5" fillId="4" borderId="1" xfId="0" applyNumberFormat="1" applyFont="1" applyFill="1" applyBorder="1" applyAlignment="1">
      <alignment wrapText="1"/>
    </xf>
    <xf numFmtId="0" fontId="3" fillId="3" borderId="2" xfId="0" applyFont="1" applyFill="1" applyBorder="1" applyAlignment="1">
      <alignment horizontal="right" wrapText="1"/>
    </xf>
    <xf numFmtId="0" fontId="28" fillId="0" borderId="3" xfId="0" applyFont="1" applyBorder="1" applyAlignment="1">
      <alignment wrapText="1"/>
    </xf>
  </cellXfs>
  <cellStyles count="3">
    <cellStyle name="Normale" xfId="0" builtinId="0"/>
    <cellStyle name="Normale 2" xfId="1"/>
    <cellStyle name="Normale 2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K13"/>
  <sheetViews>
    <sheetView zoomScaleNormal="100" workbookViewId="0">
      <selection activeCell="F23" sqref="F23"/>
    </sheetView>
  </sheetViews>
  <sheetFormatPr defaultRowHeight="15" x14ac:dyDescent="0.25"/>
  <cols>
    <col min="1" max="1" width="4.28515625" customWidth="1"/>
  </cols>
  <sheetData>
    <row r="3" spans="2:11" x14ac:dyDescent="0.25">
      <c r="B3" s="8" t="s">
        <v>227</v>
      </c>
      <c r="C3" s="107"/>
      <c r="D3" s="107"/>
      <c r="E3" s="107"/>
      <c r="F3" s="107"/>
      <c r="G3" s="107"/>
      <c r="H3" s="107"/>
      <c r="I3" s="107"/>
      <c r="J3" s="107"/>
      <c r="K3" s="107"/>
    </row>
    <row r="4" spans="2:11" x14ac:dyDescent="0.25">
      <c r="B4" s="169" t="s">
        <v>300</v>
      </c>
      <c r="C4" s="169"/>
      <c r="D4" s="169"/>
      <c r="E4" s="169"/>
      <c r="F4" s="169"/>
      <c r="G4" s="169"/>
      <c r="H4" s="169"/>
      <c r="I4" s="169"/>
      <c r="J4" s="169"/>
      <c r="K4" s="169"/>
    </row>
    <row r="5" spans="2:11" x14ac:dyDescent="0.25">
      <c r="B5" s="174" t="s">
        <v>0</v>
      </c>
      <c r="C5" s="177">
        <v>2016</v>
      </c>
      <c r="D5" s="177"/>
      <c r="E5" s="177"/>
      <c r="F5" s="178">
        <v>2015</v>
      </c>
      <c r="G5" s="178"/>
      <c r="H5" s="178"/>
      <c r="I5" s="179" t="s">
        <v>1</v>
      </c>
      <c r="J5" s="179"/>
      <c r="K5" s="179"/>
    </row>
    <row r="6" spans="2:11" x14ac:dyDescent="0.25">
      <c r="B6" s="175"/>
      <c r="C6" s="177"/>
      <c r="D6" s="177"/>
      <c r="E6" s="177"/>
      <c r="F6" s="178"/>
      <c r="G6" s="178"/>
      <c r="H6" s="178"/>
      <c r="I6" s="180" t="s">
        <v>257</v>
      </c>
      <c r="J6" s="180"/>
      <c r="K6" s="180"/>
    </row>
    <row r="7" spans="2:11" x14ac:dyDescent="0.25">
      <c r="B7" s="176"/>
      <c r="C7" s="108" t="s">
        <v>2</v>
      </c>
      <c r="D7" s="108" t="s">
        <v>3</v>
      </c>
      <c r="E7" s="108" t="s">
        <v>4</v>
      </c>
      <c r="F7" s="108" t="s">
        <v>2</v>
      </c>
      <c r="G7" s="108" t="s">
        <v>3</v>
      </c>
      <c r="H7" s="108" t="s">
        <v>4</v>
      </c>
      <c r="I7" s="108" t="s">
        <v>2</v>
      </c>
      <c r="J7" s="108" t="s">
        <v>3</v>
      </c>
      <c r="K7" s="108" t="s">
        <v>4</v>
      </c>
    </row>
    <row r="8" spans="2:11" x14ac:dyDescent="0.25">
      <c r="B8" s="29" t="s">
        <v>141</v>
      </c>
      <c r="C8" s="32">
        <v>691</v>
      </c>
      <c r="D8" s="33">
        <v>15</v>
      </c>
      <c r="E8" s="32">
        <v>1111</v>
      </c>
      <c r="F8" s="33">
        <v>579</v>
      </c>
      <c r="G8" s="32">
        <v>25</v>
      </c>
      <c r="H8" s="33">
        <v>874</v>
      </c>
      <c r="I8" s="30">
        <v>19.34</v>
      </c>
      <c r="J8" s="31">
        <v>-40</v>
      </c>
      <c r="K8" s="30">
        <v>27.12</v>
      </c>
    </row>
    <row r="9" spans="2:11" x14ac:dyDescent="0.25">
      <c r="B9" s="29" t="s">
        <v>142</v>
      </c>
      <c r="C9" s="32">
        <v>772</v>
      </c>
      <c r="D9" s="33">
        <v>21</v>
      </c>
      <c r="E9" s="32">
        <v>1126</v>
      </c>
      <c r="F9" s="33">
        <v>799</v>
      </c>
      <c r="G9" s="32">
        <v>26</v>
      </c>
      <c r="H9" s="33">
        <v>1212</v>
      </c>
      <c r="I9" s="30">
        <v>-3.38</v>
      </c>
      <c r="J9" s="31">
        <v>-19.23</v>
      </c>
      <c r="K9" s="30">
        <v>-7.1</v>
      </c>
    </row>
    <row r="10" spans="2:11" x14ac:dyDescent="0.25">
      <c r="B10" s="29" t="s">
        <v>143</v>
      </c>
      <c r="C10" s="32">
        <v>823</v>
      </c>
      <c r="D10" s="33">
        <v>15</v>
      </c>
      <c r="E10" s="32">
        <v>1190</v>
      </c>
      <c r="F10" s="33">
        <v>963</v>
      </c>
      <c r="G10" s="32">
        <v>15</v>
      </c>
      <c r="H10" s="33">
        <v>1365</v>
      </c>
      <c r="I10" s="30">
        <v>-14.54</v>
      </c>
      <c r="J10" s="31">
        <v>0</v>
      </c>
      <c r="K10" s="30">
        <v>-12.82</v>
      </c>
    </row>
    <row r="11" spans="2:11" x14ac:dyDescent="0.25">
      <c r="B11" s="29" t="s">
        <v>144</v>
      </c>
      <c r="C11" s="32">
        <v>751</v>
      </c>
      <c r="D11" s="33">
        <v>25</v>
      </c>
      <c r="E11" s="32">
        <v>1157</v>
      </c>
      <c r="F11" s="33">
        <v>876</v>
      </c>
      <c r="G11" s="32">
        <v>18</v>
      </c>
      <c r="H11" s="33">
        <v>1376</v>
      </c>
      <c r="I11" s="30">
        <v>-14.27</v>
      </c>
      <c r="J11" s="31">
        <v>38.89</v>
      </c>
      <c r="K11" s="30">
        <v>-15.92</v>
      </c>
    </row>
    <row r="12" spans="2:11" x14ac:dyDescent="0.25">
      <c r="B12" s="34" t="s">
        <v>145</v>
      </c>
      <c r="C12" s="35">
        <v>3037</v>
      </c>
      <c r="D12" s="36">
        <v>76</v>
      </c>
      <c r="E12" s="35">
        <v>4584</v>
      </c>
      <c r="F12" s="35">
        <v>3217</v>
      </c>
      <c r="G12" s="36">
        <v>84</v>
      </c>
      <c r="H12" s="35">
        <v>4827</v>
      </c>
      <c r="I12" s="37">
        <v>-5.6</v>
      </c>
      <c r="J12" s="37">
        <v>-9.52</v>
      </c>
      <c r="K12" s="37">
        <v>-5.03</v>
      </c>
    </row>
    <row r="13" spans="2:11" x14ac:dyDescent="0.25">
      <c r="B13" s="34" t="s">
        <v>5</v>
      </c>
      <c r="C13" s="35">
        <v>175791</v>
      </c>
      <c r="D13" s="35">
        <v>3283</v>
      </c>
      <c r="E13" s="35">
        <v>249175</v>
      </c>
      <c r="F13" s="35">
        <v>174539</v>
      </c>
      <c r="G13" s="35">
        <v>3428</v>
      </c>
      <c r="H13" s="35">
        <v>246920</v>
      </c>
      <c r="I13" s="37">
        <v>0.72</v>
      </c>
      <c r="J13" s="37">
        <v>-4.2300000000000004</v>
      </c>
      <c r="K13" s="37">
        <v>0.91</v>
      </c>
    </row>
  </sheetData>
  <mergeCells count="5">
    <mergeCell ref="B5:B7"/>
    <mergeCell ref="C5:E6"/>
    <mergeCell ref="F5:H6"/>
    <mergeCell ref="I5:K5"/>
    <mergeCell ref="I6:K6"/>
  </mergeCells>
  <pageMargins left="0.39370078740157483" right="0.70866141732283472" top="0.74803149606299213" bottom="0.74803149606299213" header="0.31496062992125984" footer="0.31496062992125984"/>
  <pageSetup paperSize="256" scale="9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13"/>
  <sheetViews>
    <sheetView workbookViewId="0">
      <selection activeCell="N20" sqref="N20"/>
    </sheetView>
  </sheetViews>
  <sheetFormatPr defaultRowHeight="15" x14ac:dyDescent="0.25"/>
  <cols>
    <col min="2" max="2" width="17.7109375" customWidth="1"/>
  </cols>
  <sheetData>
    <row r="3" spans="2:9" x14ac:dyDescent="0.25">
      <c r="B3" s="8" t="s">
        <v>260</v>
      </c>
      <c r="C3" s="103"/>
    </row>
    <row r="4" spans="2:9" x14ac:dyDescent="0.25">
      <c r="B4" s="21" t="s">
        <v>194</v>
      </c>
      <c r="C4" s="1"/>
      <c r="E4" s="103"/>
      <c r="F4" s="103"/>
      <c r="G4" s="103"/>
      <c r="H4" s="103"/>
      <c r="I4" s="1"/>
    </row>
    <row r="5" spans="2:9" x14ac:dyDescent="0.25">
      <c r="B5" s="206" t="s">
        <v>7</v>
      </c>
      <c r="C5" s="188" t="s">
        <v>2</v>
      </c>
      <c r="D5" s="188" t="s">
        <v>3</v>
      </c>
      <c r="E5" s="188" t="s">
        <v>4</v>
      </c>
      <c r="F5" s="188" t="s">
        <v>14</v>
      </c>
      <c r="G5" s="188" t="s">
        <v>15</v>
      </c>
      <c r="H5" s="1"/>
      <c r="I5" s="1"/>
    </row>
    <row r="6" spans="2:9" x14ac:dyDescent="0.25">
      <c r="B6" s="207"/>
      <c r="C6" s="188"/>
      <c r="D6" s="188"/>
      <c r="E6" s="188"/>
      <c r="F6" s="188"/>
      <c r="G6" s="188"/>
      <c r="H6" s="1"/>
      <c r="I6" s="1"/>
    </row>
    <row r="7" spans="2:9" x14ac:dyDescent="0.25">
      <c r="B7" s="29" t="s">
        <v>10</v>
      </c>
      <c r="C7" s="32">
        <v>2335</v>
      </c>
      <c r="D7" s="33">
        <v>28</v>
      </c>
      <c r="E7" s="45">
        <v>3372</v>
      </c>
      <c r="F7" s="39">
        <v>1.2</v>
      </c>
      <c r="G7" s="38">
        <v>144.41</v>
      </c>
      <c r="H7" s="1"/>
      <c r="I7" s="1"/>
    </row>
    <row r="8" spans="2:9" x14ac:dyDescent="0.25">
      <c r="B8" s="29" t="s">
        <v>11</v>
      </c>
      <c r="C8" s="32">
        <v>256</v>
      </c>
      <c r="D8" s="33">
        <v>10</v>
      </c>
      <c r="E8" s="45">
        <v>460</v>
      </c>
      <c r="F8" s="39">
        <v>3.91</v>
      </c>
      <c r="G8" s="38">
        <v>179.69</v>
      </c>
      <c r="H8" s="1"/>
      <c r="I8" s="1"/>
    </row>
    <row r="9" spans="2:9" x14ac:dyDescent="0.25">
      <c r="B9" s="29" t="s">
        <v>12</v>
      </c>
      <c r="C9" s="32">
        <v>838</v>
      </c>
      <c r="D9" s="33">
        <v>39</v>
      </c>
      <c r="E9" s="45">
        <v>1363</v>
      </c>
      <c r="F9" s="39">
        <v>4.6500000000000004</v>
      </c>
      <c r="G9" s="38">
        <v>162.65</v>
      </c>
      <c r="H9" s="1"/>
      <c r="I9" s="1"/>
    </row>
    <row r="10" spans="2:9" x14ac:dyDescent="0.25">
      <c r="B10" s="34" t="s">
        <v>13</v>
      </c>
      <c r="C10" s="35">
        <v>3429</v>
      </c>
      <c r="D10" s="35">
        <v>77</v>
      </c>
      <c r="E10" s="35">
        <v>5195</v>
      </c>
      <c r="F10" s="37">
        <v>2.2455555</v>
      </c>
      <c r="G10" s="34">
        <v>151.5</v>
      </c>
      <c r="H10" s="1"/>
      <c r="I10" s="1"/>
    </row>
    <row r="11" spans="2:9" x14ac:dyDescent="0.25">
      <c r="B11" s="11" t="s">
        <v>215</v>
      </c>
      <c r="C11" s="1"/>
      <c r="D11" s="1"/>
      <c r="E11" s="1"/>
      <c r="F11" s="2"/>
      <c r="G11" s="2"/>
      <c r="H11" s="1"/>
      <c r="I11" s="1"/>
    </row>
    <row r="12" spans="2:9" x14ac:dyDescent="0.25">
      <c r="B12" s="11" t="s">
        <v>218</v>
      </c>
      <c r="C12" s="12"/>
      <c r="D12" s="12"/>
      <c r="E12" s="12"/>
      <c r="F12" s="13"/>
      <c r="G12" s="13"/>
      <c r="H12" s="12"/>
      <c r="I12" s="12"/>
    </row>
    <row r="13" spans="2:9" x14ac:dyDescent="0.25">
      <c r="B13" s="11" t="s">
        <v>205</v>
      </c>
      <c r="C13" s="12"/>
      <c r="D13" s="12"/>
      <c r="E13" s="12"/>
      <c r="F13" s="13"/>
      <c r="G13" s="13"/>
      <c r="H13" s="12"/>
      <c r="I13" s="12"/>
    </row>
  </sheetData>
  <mergeCells count="6">
    <mergeCell ref="G5:G6"/>
    <mergeCell ref="B5:B6"/>
    <mergeCell ref="C5:C6"/>
    <mergeCell ref="D5:D6"/>
    <mergeCell ref="E5:E6"/>
    <mergeCell ref="F5:F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H11"/>
  <sheetViews>
    <sheetView workbookViewId="0">
      <selection activeCell="J35" sqref="J35"/>
    </sheetView>
  </sheetViews>
  <sheetFormatPr defaultRowHeight="15" x14ac:dyDescent="0.25"/>
  <cols>
    <col min="2" max="2" width="28.140625" customWidth="1"/>
  </cols>
  <sheetData>
    <row r="3" spans="2:8" x14ac:dyDescent="0.25">
      <c r="B3" s="8" t="s">
        <v>294</v>
      </c>
      <c r="C3" s="112"/>
    </row>
    <row r="4" spans="2:8" x14ac:dyDescent="0.25">
      <c r="B4" s="21" t="s">
        <v>261</v>
      </c>
      <c r="C4" s="1"/>
      <c r="E4" s="112"/>
      <c r="F4" s="112"/>
      <c r="G4" s="112"/>
      <c r="H4" s="1"/>
    </row>
    <row r="5" spans="2:8" x14ac:dyDescent="0.25">
      <c r="B5" s="206" t="s">
        <v>7</v>
      </c>
      <c r="C5" s="188" t="s">
        <v>2</v>
      </c>
      <c r="D5" s="188" t="s">
        <v>3</v>
      </c>
      <c r="E5" s="188" t="s">
        <v>4</v>
      </c>
      <c r="F5" s="188" t="s">
        <v>14</v>
      </c>
      <c r="G5" s="1"/>
      <c r="H5" s="1"/>
    </row>
    <row r="6" spans="2:8" x14ac:dyDescent="0.25">
      <c r="B6" s="207"/>
      <c r="C6" s="188"/>
      <c r="D6" s="188"/>
      <c r="E6" s="188"/>
      <c r="F6" s="188"/>
      <c r="G6" s="1"/>
      <c r="H6" s="1"/>
    </row>
    <row r="7" spans="2:8" x14ac:dyDescent="0.25">
      <c r="B7" s="29" t="s">
        <v>281</v>
      </c>
      <c r="C7" s="32">
        <v>472</v>
      </c>
      <c r="D7" s="33">
        <v>3</v>
      </c>
      <c r="E7" s="45">
        <v>748</v>
      </c>
      <c r="F7" s="39">
        <v>0.64</v>
      </c>
      <c r="G7" s="1"/>
      <c r="H7" s="1"/>
    </row>
    <row r="8" spans="2:8" x14ac:dyDescent="0.25">
      <c r="B8" s="29" t="s">
        <v>282</v>
      </c>
      <c r="C8" s="32">
        <v>2423</v>
      </c>
      <c r="D8" s="33">
        <v>70</v>
      </c>
      <c r="E8" s="45">
        <v>3587</v>
      </c>
      <c r="F8" s="39">
        <v>2.89</v>
      </c>
      <c r="G8" s="1"/>
      <c r="H8" s="1"/>
    </row>
    <row r="9" spans="2:8" x14ac:dyDescent="0.25">
      <c r="B9" s="29" t="s">
        <v>283</v>
      </c>
      <c r="C9" s="32">
        <v>142</v>
      </c>
      <c r="D9" s="33">
        <v>3</v>
      </c>
      <c r="E9" s="45">
        <v>249</v>
      </c>
      <c r="F9" s="39">
        <v>2.11</v>
      </c>
      <c r="G9" s="1"/>
      <c r="H9" s="1"/>
    </row>
    <row r="10" spans="2:8" x14ac:dyDescent="0.25">
      <c r="B10" s="34" t="s">
        <v>13</v>
      </c>
      <c r="C10" s="35">
        <v>3037</v>
      </c>
      <c r="D10" s="35">
        <v>76</v>
      </c>
      <c r="E10" s="35">
        <v>4584</v>
      </c>
      <c r="F10" s="37">
        <v>2.5</v>
      </c>
      <c r="G10" s="1"/>
      <c r="H10" s="1"/>
    </row>
    <row r="11" spans="2:8" ht="16.5" customHeight="1" x14ac:dyDescent="0.25">
      <c r="B11" s="11" t="s">
        <v>215</v>
      </c>
      <c r="C11" s="1"/>
      <c r="D11" s="1"/>
      <c r="E11" s="1"/>
      <c r="F11" s="2"/>
      <c r="G11" s="1"/>
      <c r="H11" s="1"/>
    </row>
  </sheetData>
  <mergeCells count="5">
    <mergeCell ref="B5:B6"/>
    <mergeCell ref="C5:C6"/>
    <mergeCell ref="D5:D6"/>
    <mergeCell ref="E5:E6"/>
    <mergeCell ref="F5:F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P14"/>
  <sheetViews>
    <sheetView workbookViewId="0">
      <selection activeCell="H20" sqref="H20"/>
    </sheetView>
  </sheetViews>
  <sheetFormatPr defaultRowHeight="15" x14ac:dyDescent="0.25"/>
  <cols>
    <col min="1" max="1" width="4.85546875" customWidth="1"/>
    <col min="3" max="3" width="8" customWidth="1"/>
    <col min="4" max="4" width="7.5703125" customWidth="1"/>
    <col min="6" max="6" width="8.140625" customWidth="1"/>
    <col min="7" max="7" width="8" customWidth="1"/>
    <col min="8" max="8" width="11.42578125" customWidth="1"/>
    <col min="9" max="9" width="7.42578125" customWidth="1"/>
    <col min="10" max="10" width="7.85546875" customWidth="1"/>
    <col min="11" max="11" width="8.28515625" customWidth="1"/>
    <col min="13" max="13" width="8" customWidth="1"/>
    <col min="14" max="14" width="7.85546875" customWidth="1"/>
    <col min="15" max="15" width="11.5703125" customWidth="1"/>
    <col min="16" max="16" width="7.28515625" customWidth="1"/>
  </cols>
  <sheetData>
    <row r="3" spans="2:16" x14ac:dyDescent="0.25">
      <c r="B3" s="15" t="s">
        <v>190</v>
      </c>
      <c r="C3" s="15"/>
      <c r="D3" s="15"/>
      <c r="E3" s="15"/>
      <c r="F3" s="15"/>
      <c r="G3" s="15"/>
      <c r="H3" s="15"/>
      <c r="I3" s="107"/>
      <c r="J3" s="107"/>
      <c r="K3" s="107"/>
      <c r="L3" s="107"/>
      <c r="M3" s="107"/>
      <c r="N3" s="107"/>
      <c r="O3" s="107"/>
      <c r="P3" s="107"/>
    </row>
    <row r="4" spans="2:16" x14ac:dyDescent="0.25">
      <c r="B4" s="209" t="s">
        <v>262</v>
      </c>
      <c r="C4" s="210"/>
      <c r="D4" s="210"/>
      <c r="E4" s="210"/>
      <c r="F4" s="210"/>
      <c r="G4" s="210"/>
      <c r="H4" s="210"/>
      <c r="I4" s="1"/>
      <c r="J4" s="1"/>
      <c r="K4" s="1"/>
      <c r="L4" s="1"/>
      <c r="M4" s="1"/>
      <c r="N4" s="1"/>
      <c r="O4" s="1"/>
      <c r="P4" s="1"/>
    </row>
    <row r="5" spans="2:16" x14ac:dyDescent="0.25">
      <c r="B5" s="174" t="s">
        <v>16</v>
      </c>
      <c r="C5" s="177" t="s">
        <v>17</v>
      </c>
      <c r="D5" s="177"/>
      <c r="E5" s="177"/>
      <c r="F5" s="211"/>
      <c r="G5" s="211"/>
      <c r="H5" s="211"/>
      <c r="I5" s="211"/>
      <c r="J5" s="178" t="s">
        <v>18</v>
      </c>
      <c r="K5" s="178"/>
      <c r="L5" s="178"/>
      <c r="M5" s="211"/>
      <c r="N5" s="211"/>
      <c r="O5" s="211"/>
      <c r="P5" s="211"/>
    </row>
    <row r="6" spans="2:16" x14ac:dyDescent="0.25">
      <c r="B6" s="175"/>
      <c r="C6" s="188" t="s">
        <v>19</v>
      </c>
      <c r="D6" s="188" t="s">
        <v>20</v>
      </c>
      <c r="E6" s="188" t="s">
        <v>21</v>
      </c>
      <c r="F6" s="188" t="s">
        <v>22</v>
      </c>
      <c r="G6" s="188" t="s">
        <v>23</v>
      </c>
      <c r="H6" s="188" t="s">
        <v>24</v>
      </c>
      <c r="I6" s="208" t="s">
        <v>13</v>
      </c>
      <c r="J6" s="188" t="s">
        <v>19</v>
      </c>
      <c r="K6" s="188" t="s">
        <v>20</v>
      </c>
      <c r="L6" s="188" t="s">
        <v>21</v>
      </c>
      <c r="M6" s="188" t="s">
        <v>22</v>
      </c>
      <c r="N6" s="188" t="s">
        <v>23</v>
      </c>
      <c r="O6" s="188" t="s">
        <v>24</v>
      </c>
      <c r="P6" s="208" t="s">
        <v>13</v>
      </c>
    </row>
    <row r="7" spans="2:16" x14ac:dyDescent="0.25">
      <c r="B7" s="175"/>
      <c r="C7" s="188"/>
      <c r="D7" s="188"/>
      <c r="E7" s="188"/>
      <c r="F7" s="188"/>
      <c r="G7" s="188"/>
      <c r="H7" s="188"/>
      <c r="I7" s="208"/>
      <c r="J7" s="188"/>
      <c r="K7" s="188"/>
      <c r="L7" s="188"/>
      <c r="M7" s="188"/>
      <c r="N7" s="188"/>
      <c r="O7" s="188"/>
      <c r="P7" s="208"/>
    </row>
    <row r="8" spans="2:16" x14ac:dyDescent="0.25">
      <c r="B8" s="175"/>
      <c r="C8" s="188"/>
      <c r="D8" s="188"/>
      <c r="E8" s="188"/>
      <c r="F8" s="188"/>
      <c r="G8" s="188"/>
      <c r="H8" s="188"/>
      <c r="I8" s="208"/>
      <c r="J8" s="188"/>
      <c r="K8" s="188"/>
      <c r="L8" s="188"/>
      <c r="M8" s="188"/>
      <c r="N8" s="188"/>
      <c r="O8" s="188"/>
      <c r="P8" s="208"/>
    </row>
    <row r="9" spans="2:16" x14ac:dyDescent="0.25">
      <c r="B9" s="176"/>
      <c r="C9" s="188"/>
      <c r="D9" s="188"/>
      <c r="E9" s="188"/>
      <c r="F9" s="188"/>
      <c r="G9" s="188"/>
      <c r="H9" s="188"/>
      <c r="I9" s="208"/>
      <c r="J9" s="188"/>
      <c r="K9" s="188"/>
      <c r="L9" s="188"/>
      <c r="M9" s="188"/>
      <c r="N9" s="188"/>
      <c r="O9" s="188"/>
      <c r="P9" s="208"/>
    </row>
    <row r="10" spans="2:16" x14ac:dyDescent="0.25">
      <c r="B10" s="29" t="s">
        <v>141</v>
      </c>
      <c r="C10" s="32">
        <v>133</v>
      </c>
      <c r="D10" s="33">
        <v>14</v>
      </c>
      <c r="E10" s="45">
        <v>64</v>
      </c>
      <c r="F10" s="58">
        <v>179</v>
      </c>
      <c r="G10" s="45">
        <v>30</v>
      </c>
      <c r="H10" s="59">
        <v>6</v>
      </c>
      <c r="I10" s="32">
        <v>426</v>
      </c>
      <c r="J10" s="33">
        <v>25</v>
      </c>
      <c r="K10" s="45">
        <v>2</v>
      </c>
      <c r="L10" s="58">
        <v>21</v>
      </c>
      <c r="M10" s="45">
        <v>133</v>
      </c>
      <c r="N10" s="59">
        <v>74</v>
      </c>
      <c r="O10" s="32">
        <v>10</v>
      </c>
      <c r="P10" s="33">
        <v>265</v>
      </c>
    </row>
    <row r="11" spans="2:16" x14ac:dyDescent="0.25">
      <c r="B11" s="29" t="s">
        <v>142</v>
      </c>
      <c r="C11" s="32">
        <v>109</v>
      </c>
      <c r="D11" s="33">
        <v>19</v>
      </c>
      <c r="E11" s="45">
        <v>107</v>
      </c>
      <c r="F11" s="58">
        <v>212</v>
      </c>
      <c r="G11" s="45">
        <v>30</v>
      </c>
      <c r="H11" s="59">
        <v>5</v>
      </c>
      <c r="I11" s="32">
        <v>482</v>
      </c>
      <c r="J11" s="33">
        <v>33</v>
      </c>
      <c r="K11" s="45">
        <v>10</v>
      </c>
      <c r="L11" s="58">
        <v>42</v>
      </c>
      <c r="M11" s="45">
        <v>146</v>
      </c>
      <c r="N11" s="59">
        <v>54</v>
      </c>
      <c r="O11" s="32">
        <v>5</v>
      </c>
      <c r="P11" s="33">
        <v>290</v>
      </c>
    </row>
    <row r="12" spans="2:16" x14ac:dyDescent="0.25">
      <c r="B12" s="29" t="s">
        <v>143</v>
      </c>
      <c r="C12" s="32">
        <v>119</v>
      </c>
      <c r="D12" s="33">
        <v>46</v>
      </c>
      <c r="E12" s="45">
        <v>188</v>
      </c>
      <c r="F12" s="58">
        <v>257</v>
      </c>
      <c r="G12" s="45">
        <v>41</v>
      </c>
      <c r="H12" s="59">
        <v>8</v>
      </c>
      <c r="I12" s="32">
        <v>659</v>
      </c>
      <c r="J12" s="33">
        <v>18</v>
      </c>
      <c r="K12" s="45">
        <v>5</v>
      </c>
      <c r="L12" s="58">
        <v>16</v>
      </c>
      <c r="M12" s="45">
        <v>66</v>
      </c>
      <c r="N12" s="59">
        <v>52</v>
      </c>
      <c r="O12" s="32">
        <v>7</v>
      </c>
      <c r="P12" s="33">
        <v>164</v>
      </c>
    </row>
    <row r="13" spans="2:16" x14ac:dyDescent="0.25">
      <c r="B13" s="29" t="s">
        <v>144</v>
      </c>
      <c r="C13" s="32">
        <v>72</v>
      </c>
      <c r="D13" s="33">
        <v>18</v>
      </c>
      <c r="E13" s="45">
        <v>82</v>
      </c>
      <c r="F13" s="58">
        <v>222</v>
      </c>
      <c r="G13" s="45">
        <v>43</v>
      </c>
      <c r="H13" s="59">
        <v>8</v>
      </c>
      <c r="I13" s="32">
        <v>445</v>
      </c>
      <c r="J13" s="33">
        <v>27</v>
      </c>
      <c r="K13" s="45">
        <v>6</v>
      </c>
      <c r="L13" s="58">
        <v>32</v>
      </c>
      <c r="M13" s="45">
        <v>156</v>
      </c>
      <c r="N13" s="59">
        <v>79</v>
      </c>
      <c r="O13" s="32">
        <v>6</v>
      </c>
      <c r="P13" s="33">
        <v>306</v>
      </c>
    </row>
    <row r="14" spans="2:16" x14ac:dyDescent="0.25">
      <c r="B14" s="34" t="s">
        <v>13</v>
      </c>
      <c r="C14" s="35">
        <v>433</v>
      </c>
      <c r="D14" s="35">
        <v>97</v>
      </c>
      <c r="E14" s="35">
        <v>441</v>
      </c>
      <c r="F14" s="35">
        <v>870</v>
      </c>
      <c r="G14" s="50">
        <v>144</v>
      </c>
      <c r="H14" s="50">
        <v>27</v>
      </c>
      <c r="I14" s="35">
        <v>2012</v>
      </c>
      <c r="J14" s="35">
        <v>103</v>
      </c>
      <c r="K14" s="35">
        <v>23</v>
      </c>
      <c r="L14" s="35">
        <v>111</v>
      </c>
      <c r="M14" s="50">
        <v>501</v>
      </c>
      <c r="N14" s="50">
        <v>259</v>
      </c>
      <c r="O14" s="35">
        <v>28</v>
      </c>
      <c r="P14" s="35">
        <v>1025</v>
      </c>
    </row>
  </sheetData>
  <mergeCells count="18">
    <mergeCell ref="K6:K9"/>
    <mergeCell ref="L6:L9"/>
    <mergeCell ref="M6:M9"/>
    <mergeCell ref="N6:N9"/>
    <mergeCell ref="O6:O9"/>
    <mergeCell ref="P6:P9"/>
    <mergeCell ref="B4:H4"/>
    <mergeCell ref="B5:B9"/>
    <mergeCell ref="C5:I5"/>
    <mergeCell ref="J5:P5"/>
    <mergeCell ref="C6:C9"/>
    <mergeCell ref="D6:D9"/>
    <mergeCell ref="E6:E9"/>
    <mergeCell ref="F6:F9"/>
    <mergeCell ref="G6:G9"/>
    <mergeCell ref="H6:H9"/>
    <mergeCell ref="I6:I9"/>
    <mergeCell ref="J6:J9"/>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L11"/>
  <sheetViews>
    <sheetView workbookViewId="0">
      <selection activeCell="K22" sqref="K22"/>
    </sheetView>
  </sheetViews>
  <sheetFormatPr defaultRowHeight="15" x14ac:dyDescent="0.25"/>
  <cols>
    <col min="1" max="1" width="4.85546875" customWidth="1"/>
    <col min="12" max="12" width="15.140625" customWidth="1"/>
  </cols>
  <sheetData>
    <row r="3" spans="2:12" x14ac:dyDescent="0.25">
      <c r="B3" s="215" t="s">
        <v>191</v>
      </c>
      <c r="C3" s="215"/>
      <c r="D3" s="215"/>
      <c r="E3" s="215"/>
      <c r="F3" s="215"/>
      <c r="G3" s="215"/>
      <c r="H3" s="215"/>
      <c r="I3" s="215"/>
      <c r="J3" s="215"/>
      <c r="K3" s="215"/>
      <c r="L3" s="215"/>
    </row>
    <row r="4" spans="2:12" x14ac:dyDescent="0.25">
      <c r="B4" s="209" t="s">
        <v>263</v>
      </c>
      <c r="C4" s="210"/>
      <c r="D4" s="210"/>
      <c r="E4" s="210"/>
      <c r="F4" s="210"/>
      <c r="G4" s="210"/>
      <c r="H4" s="210"/>
      <c r="I4" s="16"/>
    </row>
    <row r="5" spans="2:12" x14ac:dyDescent="0.25">
      <c r="B5" s="212" t="s">
        <v>0</v>
      </c>
      <c r="C5" s="214" t="s">
        <v>228</v>
      </c>
      <c r="D5" s="214"/>
      <c r="E5" s="214"/>
      <c r="F5" s="214"/>
      <c r="G5" s="214"/>
      <c r="H5" s="214"/>
      <c r="I5" s="62"/>
    </row>
    <row r="6" spans="2:12" ht="67.5" x14ac:dyDescent="0.25">
      <c r="B6" s="213"/>
      <c r="C6" s="52" t="s">
        <v>19</v>
      </c>
      <c r="D6" s="52" t="s">
        <v>20</v>
      </c>
      <c r="E6" s="52" t="s">
        <v>21</v>
      </c>
      <c r="F6" s="52" t="s">
        <v>22</v>
      </c>
      <c r="G6" s="52" t="s">
        <v>23</v>
      </c>
      <c r="H6" s="52" t="s">
        <v>299</v>
      </c>
      <c r="I6" s="61" t="s">
        <v>13</v>
      </c>
    </row>
    <row r="7" spans="2:12" x14ac:dyDescent="0.25">
      <c r="B7" s="53" t="s">
        <v>141</v>
      </c>
      <c r="C7" s="57">
        <v>31.22</v>
      </c>
      <c r="D7" s="56">
        <v>3.29</v>
      </c>
      <c r="E7" s="57">
        <v>15.02</v>
      </c>
      <c r="F7" s="56">
        <v>42.02</v>
      </c>
      <c r="G7" s="57">
        <v>7.04</v>
      </c>
      <c r="H7" s="56">
        <v>1.41</v>
      </c>
      <c r="I7" s="57">
        <v>100</v>
      </c>
    </row>
    <row r="8" spans="2:12" x14ac:dyDescent="0.25">
      <c r="B8" s="53" t="s">
        <v>142</v>
      </c>
      <c r="C8" s="57">
        <v>22.61</v>
      </c>
      <c r="D8" s="56">
        <v>3.94</v>
      </c>
      <c r="E8" s="57">
        <v>22.2</v>
      </c>
      <c r="F8" s="56">
        <v>43.98</v>
      </c>
      <c r="G8" s="57">
        <v>6.22</v>
      </c>
      <c r="H8" s="56">
        <v>1.04</v>
      </c>
      <c r="I8" s="57">
        <v>100</v>
      </c>
    </row>
    <row r="9" spans="2:12" x14ac:dyDescent="0.25">
      <c r="B9" s="53" t="s">
        <v>143</v>
      </c>
      <c r="C9" s="57">
        <v>18.059999999999999</v>
      </c>
      <c r="D9" s="56">
        <v>6.98</v>
      </c>
      <c r="E9" s="57">
        <v>28.53</v>
      </c>
      <c r="F9" s="56">
        <v>39</v>
      </c>
      <c r="G9" s="57">
        <v>6.22</v>
      </c>
      <c r="H9" s="56">
        <v>1.21</v>
      </c>
      <c r="I9" s="57">
        <v>100</v>
      </c>
    </row>
    <row r="10" spans="2:12" x14ac:dyDescent="0.25">
      <c r="B10" s="53" t="s">
        <v>144</v>
      </c>
      <c r="C10" s="57">
        <v>16.18</v>
      </c>
      <c r="D10" s="56">
        <v>4.04</v>
      </c>
      <c r="E10" s="57">
        <v>18.43</v>
      </c>
      <c r="F10" s="56">
        <v>49.89</v>
      </c>
      <c r="G10" s="57">
        <v>9.66</v>
      </c>
      <c r="H10" s="56">
        <v>1.8</v>
      </c>
      <c r="I10" s="57">
        <v>100</v>
      </c>
    </row>
    <row r="11" spans="2:12" x14ac:dyDescent="0.25">
      <c r="B11" s="34" t="s">
        <v>13</v>
      </c>
      <c r="C11" s="51">
        <v>21.52</v>
      </c>
      <c r="D11" s="51">
        <v>4.82</v>
      </c>
      <c r="E11" s="51">
        <v>21.92</v>
      </c>
      <c r="F11" s="51">
        <v>43.24</v>
      </c>
      <c r="G11" s="51">
        <v>7.16</v>
      </c>
      <c r="H11" s="51">
        <v>1.34</v>
      </c>
      <c r="I11" s="51">
        <v>100</v>
      </c>
    </row>
  </sheetData>
  <mergeCells count="4">
    <mergeCell ref="B4:H4"/>
    <mergeCell ref="B5:B6"/>
    <mergeCell ref="C5:H5"/>
    <mergeCell ref="B3:L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11"/>
  <sheetViews>
    <sheetView workbookViewId="0">
      <selection activeCell="F15" sqref="F15"/>
    </sheetView>
  </sheetViews>
  <sheetFormatPr defaultRowHeight="15" x14ac:dyDescent="0.25"/>
  <cols>
    <col min="1" max="1" width="4.7109375" customWidth="1"/>
  </cols>
  <sheetData>
    <row r="3" spans="2:9" x14ac:dyDescent="0.25">
      <c r="B3" s="8" t="s">
        <v>217</v>
      </c>
      <c r="C3" s="107"/>
    </row>
    <row r="4" spans="2:9" x14ac:dyDescent="0.25">
      <c r="B4" s="216" t="s">
        <v>263</v>
      </c>
      <c r="C4" s="217"/>
      <c r="D4" s="217"/>
      <c r="E4" s="217"/>
      <c r="F4" s="217"/>
      <c r="G4" s="217"/>
      <c r="H4" s="217"/>
      <c r="I4" s="2"/>
    </row>
    <row r="5" spans="2:9" x14ac:dyDescent="0.25">
      <c r="B5" s="218" t="s">
        <v>0</v>
      </c>
      <c r="C5" s="214" t="s">
        <v>229</v>
      </c>
      <c r="D5" s="214"/>
      <c r="E5" s="214"/>
      <c r="F5" s="214"/>
      <c r="G5" s="214"/>
      <c r="H5" s="214"/>
      <c r="I5" s="60"/>
    </row>
    <row r="6" spans="2:9" ht="67.5" x14ac:dyDescent="0.25">
      <c r="B6" s="219"/>
      <c r="C6" s="52" t="s">
        <v>19</v>
      </c>
      <c r="D6" s="52" t="s">
        <v>20</v>
      </c>
      <c r="E6" s="52" t="s">
        <v>21</v>
      </c>
      <c r="F6" s="52" t="s">
        <v>22</v>
      </c>
      <c r="G6" s="52" t="s">
        <v>23</v>
      </c>
      <c r="H6" s="52" t="s">
        <v>299</v>
      </c>
      <c r="I6" s="61" t="s">
        <v>13</v>
      </c>
    </row>
    <row r="7" spans="2:9" x14ac:dyDescent="0.25">
      <c r="B7" s="53" t="s">
        <v>141</v>
      </c>
      <c r="C7" s="57">
        <v>9.43</v>
      </c>
      <c r="D7" s="56">
        <v>0.75</v>
      </c>
      <c r="E7" s="57">
        <v>7.92</v>
      </c>
      <c r="F7" s="56">
        <v>50.19</v>
      </c>
      <c r="G7" s="57">
        <v>27.92</v>
      </c>
      <c r="H7" s="56">
        <v>3.77</v>
      </c>
      <c r="I7" s="57">
        <v>100</v>
      </c>
    </row>
    <row r="8" spans="2:9" x14ac:dyDescent="0.25">
      <c r="B8" s="53" t="s">
        <v>142</v>
      </c>
      <c r="C8" s="57">
        <v>11.38</v>
      </c>
      <c r="D8" s="56">
        <v>3.45</v>
      </c>
      <c r="E8" s="57">
        <v>14.48</v>
      </c>
      <c r="F8" s="56">
        <v>50.34</v>
      </c>
      <c r="G8" s="57">
        <v>18.62</v>
      </c>
      <c r="H8" s="56">
        <v>1.72</v>
      </c>
      <c r="I8" s="57">
        <v>100</v>
      </c>
    </row>
    <row r="9" spans="2:9" x14ac:dyDescent="0.25">
      <c r="B9" s="53" t="s">
        <v>143</v>
      </c>
      <c r="C9" s="57">
        <v>10.98</v>
      </c>
      <c r="D9" s="56">
        <v>3.05</v>
      </c>
      <c r="E9" s="57">
        <v>9.76</v>
      </c>
      <c r="F9" s="56">
        <v>40.24</v>
      </c>
      <c r="G9" s="57">
        <v>31.71</v>
      </c>
      <c r="H9" s="56">
        <v>4.2699999999999996</v>
      </c>
      <c r="I9" s="57">
        <v>100</v>
      </c>
    </row>
    <row r="10" spans="2:9" x14ac:dyDescent="0.25">
      <c r="B10" s="53" t="s">
        <v>144</v>
      </c>
      <c r="C10" s="57">
        <v>8.82</v>
      </c>
      <c r="D10" s="56">
        <v>1.96</v>
      </c>
      <c r="E10" s="57">
        <v>10.46</v>
      </c>
      <c r="F10" s="56">
        <v>50.98</v>
      </c>
      <c r="G10" s="57">
        <v>25.82</v>
      </c>
      <c r="H10" s="56">
        <v>1.96</v>
      </c>
      <c r="I10" s="57">
        <v>100</v>
      </c>
    </row>
    <row r="11" spans="2:9" x14ac:dyDescent="0.25">
      <c r="B11" s="34" t="s">
        <v>13</v>
      </c>
      <c r="C11" s="51">
        <v>10.050000000000001</v>
      </c>
      <c r="D11" s="51">
        <v>2.2400000000000002</v>
      </c>
      <c r="E11" s="51">
        <v>10.83</v>
      </c>
      <c r="F11" s="51">
        <v>48.88</v>
      </c>
      <c r="G11" s="51">
        <v>25.27</v>
      </c>
      <c r="H11" s="51">
        <v>2.73</v>
      </c>
      <c r="I11" s="51">
        <v>100</v>
      </c>
    </row>
  </sheetData>
  <mergeCells count="3">
    <mergeCell ref="B4:H4"/>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H19"/>
  <sheetViews>
    <sheetView workbookViewId="0">
      <selection activeCell="I28" sqref="I28"/>
    </sheetView>
  </sheetViews>
  <sheetFormatPr defaultRowHeight="15" x14ac:dyDescent="0.25"/>
  <cols>
    <col min="1" max="1" width="5.140625" customWidth="1"/>
  </cols>
  <sheetData>
    <row r="3" spans="2:8" x14ac:dyDescent="0.25">
      <c r="B3" s="17" t="s">
        <v>192</v>
      </c>
      <c r="C3" s="18"/>
      <c r="D3" s="18"/>
      <c r="E3" s="18"/>
      <c r="F3" s="19"/>
      <c r="G3" s="19"/>
      <c r="H3" s="19"/>
    </row>
    <row r="4" spans="2:8" x14ac:dyDescent="0.25">
      <c r="B4" s="216" t="s">
        <v>264</v>
      </c>
      <c r="C4" s="217"/>
      <c r="D4" s="217"/>
      <c r="E4" s="217"/>
      <c r="F4" s="217"/>
      <c r="G4" s="217"/>
      <c r="H4" s="217"/>
    </row>
    <row r="5" spans="2:8" x14ac:dyDescent="0.25">
      <c r="B5" s="218" t="s">
        <v>25</v>
      </c>
      <c r="C5" s="220" t="s">
        <v>26</v>
      </c>
      <c r="D5" s="220"/>
      <c r="E5" s="220"/>
      <c r="F5" s="221" t="s">
        <v>27</v>
      </c>
      <c r="G5" s="221"/>
      <c r="H5" s="221"/>
    </row>
    <row r="6" spans="2:8" x14ac:dyDescent="0.25">
      <c r="B6" s="219"/>
      <c r="C6" s="108" t="s">
        <v>2</v>
      </c>
      <c r="D6" s="108" t="s">
        <v>3</v>
      </c>
      <c r="E6" s="108" t="s">
        <v>4</v>
      </c>
      <c r="F6" s="98" t="s">
        <v>2</v>
      </c>
      <c r="G6" s="98" t="s">
        <v>3</v>
      </c>
      <c r="H6" s="98" t="s">
        <v>4</v>
      </c>
    </row>
    <row r="7" spans="2:8" x14ac:dyDescent="0.25">
      <c r="B7" s="53" t="s">
        <v>28</v>
      </c>
      <c r="C7" s="54">
        <v>201</v>
      </c>
      <c r="D7" s="55">
        <v>5</v>
      </c>
      <c r="E7" s="54">
        <v>326</v>
      </c>
      <c r="F7" s="56">
        <v>6.6184000000000003</v>
      </c>
      <c r="G7" s="57">
        <v>6.5789</v>
      </c>
      <c r="H7" s="56">
        <v>7.1116999999999999</v>
      </c>
    </row>
    <row r="8" spans="2:8" x14ac:dyDescent="0.25">
      <c r="B8" s="53" t="s">
        <v>29</v>
      </c>
      <c r="C8" s="54">
        <v>218</v>
      </c>
      <c r="D8" s="55">
        <v>6</v>
      </c>
      <c r="E8" s="54">
        <v>352</v>
      </c>
      <c r="F8" s="56">
        <v>7.1780999999999997</v>
      </c>
      <c r="G8" s="57">
        <v>7.8947000000000003</v>
      </c>
      <c r="H8" s="56">
        <v>7.6788999999999996</v>
      </c>
    </row>
    <row r="9" spans="2:8" x14ac:dyDescent="0.25">
      <c r="B9" s="53" t="s">
        <v>30</v>
      </c>
      <c r="C9" s="54">
        <v>219</v>
      </c>
      <c r="D9" s="55">
        <v>6</v>
      </c>
      <c r="E9" s="54">
        <v>354</v>
      </c>
      <c r="F9" s="56">
        <v>7.2111000000000001</v>
      </c>
      <c r="G9" s="57">
        <v>7.8947000000000003</v>
      </c>
      <c r="H9" s="56">
        <v>7.7225000000000001</v>
      </c>
    </row>
    <row r="10" spans="2:8" x14ac:dyDescent="0.25">
      <c r="B10" s="53" t="s">
        <v>31</v>
      </c>
      <c r="C10" s="54">
        <v>256</v>
      </c>
      <c r="D10" s="55">
        <v>5</v>
      </c>
      <c r="E10" s="54">
        <v>414</v>
      </c>
      <c r="F10" s="56">
        <v>8.4293999999999993</v>
      </c>
      <c r="G10" s="57">
        <v>6.5789</v>
      </c>
      <c r="H10" s="56">
        <v>9.0313999999999997</v>
      </c>
    </row>
    <row r="11" spans="2:8" x14ac:dyDescent="0.25">
      <c r="B11" s="53" t="s">
        <v>32</v>
      </c>
      <c r="C11" s="54">
        <v>295</v>
      </c>
      <c r="D11" s="55">
        <v>4</v>
      </c>
      <c r="E11" s="54">
        <v>428</v>
      </c>
      <c r="F11" s="56">
        <v>9.7134999999999998</v>
      </c>
      <c r="G11" s="57">
        <v>5.2632000000000003</v>
      </c>
      <c r="H11" s="56">
        <v>9.3368000000000002</v>
      </c>
    </row>
    <row r="12" spans="2:8" x14ac:dyDescent="0.25">
      <c r="B12" s="53" t="s">
        <v>33</v>
      </c>
      <c r="C12" s="54">
        <v>282</v>
      </c>
      <c r="D12" s="55">
        <v>8</v>
      </c>
      <c r="E12" s="54">
        <v>415</v>
      </c>
      <c r="F12" s="56">
        <v>9.2855000000000008</v>
      </c>
      <c r="G12" s="57">
        <v>10.526300000000001</v>
      </c>
      <c r="H12" s="56">
        <v>9.0532000000000004</v>
      </c>
    </row>
    <row r="13" spans="2:8" x14ac:dyDescent="0.25">
      <c r="B13" s="53" t="s">
        <v>34</v>
      </c>
      <c r="C13" s="54">
        <v>310</v>
      </c>
      <c r="D13" s="55">
        <v>9</v>
      </c>
      <c r="E13" s="54">
        <v>447</v>
      </c>
      <c r="F13" s="56">
        <v>10.2074</v>
      </c>
      <c r="G13" s="57">
        <v>11.8421</v>
      </c>
      <c r="H13" s="56">
        <v>9.7513000000000005</v>
      </c>
    </row>
    <row r="14" spans="2:8" x14ac:dyDescent="0.25">
      <c r="B14" s="53" t="s">
        <v>35</v>
      </c>
      <c r="C14" s="54">
        <v>290</v>
      </c>
      <c r="D14" s="55">
        <v>8</v>
      </c>
      <c r="E14" s="54">
        <v>429</v>
      </c>
      <c r="F14" s="56">
        <v>9.5488999999999997</v>
      </c>
      <c r="G14" s="57">
        <v>10.526300000000001</v>
      </c>
      <c r="H14" s="56">
        <v>9.3585999999999991</v>
      </c>
    </row>
    <row r="15" spans="2:8" x14ac:dyDescent="0.25">
      <c r="B15" s="53" t="s">
        <v>36</v>
      </c>
      <c r="C15" s="54">
        <v>231</v>
      </c>
      <c r="D15" s="55">
        <v>5</v>
      </c>
      <c r="E15" s="54">
        <v>313</v>
      </c>
      <c r="F15" s="56">
        <v>7.6062000000000003</v>
      </c>
      <c r="G15" s="57">
        <v>6.5789</v>
      </c>
      <c r="H15" s="56">
        <v>6.8281000000000001</v>
      </c>
    </row>
    <row r="16" spans="2:8" x14ac:dyDescent="0.25">
      <c r="B16" s="53" t="s">
        <v>37</v>
      </c>
      <c r="C16" s="54">
        <v>239</v>
      </c>
      <c r="D16" s="55">
        <v>4</v>
      </c>
      <c r="E16" s="54">
        <v>357</v>
      </c>
      <c r="F16" s="56">
        <v>7.8696000000000002</v>
      </c>
      <c r="G16" s="57">
        <v>5.2632000000000003</v>
      </c>
      <c r="H16" s="56">
        <v>7.7880000000000003</v>
      </c>
    </row>
    <row r="17" spans="2:8" x14ac:dyDescent="0.25">
      <c r="B17" s="53" t="s">
        <v>38</v>
      </c>
      <c r="C17" s="54">
        <v>246</v>
      </c>
      <c r="D17" s="55">
        <v>11</v>
      </c>
      <c r="E17" s="54">
        <v>358</v>
      </c>
      <c r="F17" s="56">
        <v>8.1000999999999994</v>
      </c>
      <c r="G17" s="57">
        <v>14.473699999999999</v>
      </c>
      <c r="H17" s="56">
        <v>7.8098000000000001</v>
      </c>
    </row>
    <row r="18" spans="2:8" x14ac:dyDescent="0.25">
      <c r="B18" s="53" t="s">
        <v>39</v>
      </c>
      <c r="C18" s="54">
        <v>250</v>
      </c>
      <c r="D18" s="55">
        <v>5</v>
      </c>
      <c r="E18" s="54">
        <v>391</v>
      </c>
      <c r="F18" s="56">
        <v>8.2317999999999998</v>
      </c>
      <c r="G18" s="57">
        <v>6.5789</v>
      </c>
      <c r="H18" s="56">
        <v>8.5297000000000001</v>
      </c>
    </row>
    <row r="19" spans="2:8" x14ac:dyDescent="0.25">
      <c r="B19" s="34" t="s">
        <v>13</v>
      </c>
      <c r="C19" s="50">
        <v>3037</v>
      </c>
      <c r="D19" s="50">
        <v>76</v>
      </c>
      <c r="E19" s="50">
        <v>4584</v>
      </c>
      <c r="F19" s="51">
        <v>100</v>
      </c>
      <c r="G19" s="51">
        <v>100</v>
      </c>
      <c r="H19" s="51">
        <v>100</v>
      </c>
    </row>
  </sheetData>
  <mergeCells count="4">
    <mergeCell ref="B5:B6"/>
    <mergeCell ref="C5:E5"/>
    <mergeCell ref="F5:H5"/>
    <mergeCell ref="B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14"/>
  <sheetViews>
    <sheetView workbookViewId="0">
      <selection activeCell="E23" sqref="E23"/>
    </sheetView>
  </sheetViews>
  <sheetFormatPr defaultRowHeight="15" x14ac:dyDescent="0.25"/>
  <cols>
    <col min="2" max="2" width="11.28515625" customWidth="1"/>
  </cols>
  <sheetData>
    <row r="3" spans="2:9" x14ac:dyDescent="0.25">
      <c r="B3" s="8" t="s">
        <v>193</v>
      </c>
      <c r="C3" s="107"/>
      <c r="D3" s="107"/>
      <c r="E3" s="107"/>
      <c r="F3" s="107"/>
      <c r="G3" s="107"/>
      <c r="H3" s="107"/>
      <c r="I3" s="107"/>
    </row>
    <row r="4" spans="2:9" x14ac:dyDescent="0.25">
      <c r="B4" s="20" t="s">
        <v>264</v>
      </c>
      <c r="C4" s="3"/>
      <c r="D4" s="3"/>
      <c r="E4" s="3"/>
      <c r="F4" s="4"/>
      <c r="G4" s="4"/>
      <c r="H4" s="4"/>
      <c r="I4" s="3"/>
    </row>
    <row r="5" spans="2:9" x14ac:dyDescent="0.25">
      <c r="B5" s="174" t="s">
        <v>40</v>
      </c>
      <c r="C5" s="177" t="s">
        <v>26</v>
      </c>
      <c r="D5" s="177"/>
      <c r="E5" s="177"/>
      <c r="F5" s="178" t="s">
        <v>27</v>
      </c>
      <c r="G5" s="178"/>
      <c r="H5" s="178"/>
      <c r="I5" s="3"/>
    </row>
    <row r="6" spans="2:9" x14ac:dyDescent="0.25">
      <c r="B6" s="176"/>
      <c r="C6" s="108" t="s">
        <v>2</v>
      </c>
      <c r="D6" s="108" t="s">
        <v>3</v>
      </c>
      <c r="E6" s="108" t="s">
        <v>4</v>
      </c>
      <c r="F6" s="108" t="s">
        <v>2</v>
      </c>
      <c r="G6" s="108" t="s">
        <v>3</v>
      </c>
      <c r="H6" s="108" t="s">
        <v>4</v>
      </c>
      <c r="I6" s="3"/>
    </row>
    <row r="7" spans="2:9" x14ac:dyDescent="0.25">
      <c r="B7" s="63" t="s">
        <v>41</v>
      </c>
      <c r="C7" s="59">
        <v>408</v>
      </c>
      <c r="D7" s="32">
        <v>10</v>
      </c>
      <c r="E7" s="33">
        <v>595</v>
      </c>
      <c r="F7" s="30">
        <v>13.4343</v>
      </c>
      <c r="G7" s="31">
        <v>13.1579</v>
      </c>
      <c r="H7" s="30">
        <v>12.979900000000001</v>
      </c>
      <c r="I7" s="3"/>
    </row>
    <row r="8" spans="2:9" x14ac:dyDescent="0.25">
      <c r="B8" s="63" t="s">
        <v>42</v>
      </c>
      <c r="C8" s="59">
        <v>456</v>
      </c>
      <c r="D8" s="32">
        <v>10</v>
      </c>
      <c r="E8" s="33">
        <v>676</v>
      </c>
      <c r="F8" s="30">
        <v>15.014799999999999</v>
      </c>
      <c r="G8" s="31">
        <v>13.1579</v>
      </c>
      <c r="H8" s="30">
        <v>14.7469</v>
      </c>
      <c r="I8" s="3"/>
    </row>
    <row r="9" spans="2:9" x14ac:dyDescent="0.25">
      <c r="B9" s="63" t="s">
        <v>43</v>
      </c>
      <c r="C9" s="59">
        <v>476</v>
      </c>
      <c r="D9" s="32">
        <v>11</v>
      </c>
      <c r="E9" s="33">
        <v>704</v>
      </c>
      <c r="F9" s="30">
        <v>15.673400000000001</v>
      </c>
      <c r="G9" s="31">
        <v>14.473699999999999</v>
      </c>
      <c r="H9" s="30">
        <v>15.357799999999999</v>
      </c>
      <c r="I9" s="3"/>
    </row>
    <row r="10" spans="2:9" x14ac:dyDescent="0.25">
      <c r="B10" s="63" t="s">
        <v>44</v>
      </c>
      <c r="C10" s="59">
        <v>434</v>
      </c>
      <c r="D10" s="32">
        <v>9</v>
      </c>
      <c r="E10" s="33">
        <v>634</v>
      </c>
      <c r="F10" s="30">
        <v>14.2904</v>
      </c>
      <c r="G10" s="31">
        <v>11.8421</v>
      </c>
      <c r="H10" s="30">
        <v>13.8307</v>
      </c>
      <c r="I10" s="3"/>
    </row>
    <row r="11" spans="2:9" x14ac:dyDescent="0.25">
      <c r="B11" s="63" t="s">
        <v>45</v>
      </c>
      <c r="C11" s="59">
        <v>451</v>
      </c>
      <c r="D11" s="32">
        <v>14</v>
      </c>
      <c r="E11" s="33">
        <v>680</v>
      </c>
      <c r="F11" s="30">
        <v>14.850199999999999</v>
      </c>
      <c r="G11" s="31">
        <v>18.421099999999999</v>
      </c>
      <c r="H11" s="30">
        <v>14.834199999999999</v>
      </c>
      <c r="I11" s="3"/>
    </row>
    <row r="12" spans="2:9" x14ac:dyDescent="0.25">
      <c r="B12" s="63" t="s">
        <v>46</v>
      </c>
      <c r="C12" s="59">
        <v>462</v>
      </c>
      <c r="D12" s="32">
        <v>13</v>
      </c>
      <c r="E12" s="33">
        <v>717</v>
      </c>
      <c r="F12" s="30">
        <v>15.212400000000001</v>
      </c>
      <c r="G12" s="31">
        <v>17.1053</v>
      </c>
      <c r="H12" s="30">
        <v>15.641400000000001</v>
      </c>
      <c r="I12" s="3"/>
    </row>
    <row r="13" spans="2:9" x14ac:dyDescent="0.25">
      <c r="B13" s="63" t="s">
        <v>47</v>
      </c>
      <c r="C13" s="59">
        <v>350</v>
      </c>
      <c r="D13" s="32">
        <v>9</v>
      </c>
      <c r="E13" s="33">
        <v>578</v>
      </c>
      <c r="F13" s="30">
        <v>11.5245</v>
      </c>
      <c r="G13" s="31">
        <v>11.8421</v>
      </c>
      <c r="H13" s="30">
        <v>12.6091</v>
      </c>
      <c r="I13" s="3"/>
    </row>
    <row r="14" spans="2:9" x14ac:dyDescent="0.25">
      <c r="B14" s="34" t="s">
        <v>13</v>
      </c>
      <c r="C14" s="35">
        <v>3037</v>
      </c>
      <c r="D14" s="36">
        <v>76</v>
      </c>
      <c r="E14" s="35">
        <v>4584</v>
      </c>
      <c r="F14" s="37">
        <v>100</v>
      </c>
      <c r="G14" s="37">
        <v>100</v>
      </c>
      <c r="H14" s="37">
        <v>100</v>
      </c>
      <c r="I14" s="3"/>
    </row>
  </sheetData>
  <mergeCells count="3">
    <mergeCell ref="B5:B6"/>
    <mergeCell ref="C5:E5"/>
    <mergeCell ref="F5:H5"/>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34"/>
  <sheetViews>
    <sheetView workbookViewId="0">
      <selection activeCell="F10" sqref="F10"/>
    </sheetView>
  </sheetViews>
  <sheetFormatPr defaultRowHeight="15" x14ac:dyDescent="0.25"/>
  <sheetData>
    <row r="3" spans="2:9" x14ac:dyDescent="0.25">
      <c r="B3" s="17" t="s">
        <v>195</v>
      </c>
      <c r="C3" s="18"/>
      <c r="D3" s="18"/>
      <c r="E3" s="18"/>
      <c r="F3" s="19"/>
      <c r="G3" s="19"/>
      <c r="H3" s="19"/>
    </row>
    <row r="4" spans="2:9" x14ac:dyDescent="0.25">
      <c r="B4" s="26" t="s">
        <v>261</v>
      </c>
      <c r="C4" s="110"/>
      <c r="D4" s="110"/>
      <c r="E4" s="110"/>
      <c r="F4" s="110"/>
      <c r="G4" s="110"/>
      <c r="H4" s="110"/>
      <c r="I4" s="1"/>
    </row>
    <row r="5" spans="2:9" x14ac:dyDescent="0.25">
      <c r="B5" s="222" t="s">
        <v>48</v>
      </c>
      <c r="C5" s="188" t="s">
        <v>2</v>
      </c>
      <c r="D5" s="188" t="s">
        <v>3</v>
      </c>
      <c r="E5" s="188" t="s">
        <v>4</v>
      </c>
      <c r="F5" s="188" t="s">
        <v>14</v>
      </c>
      <c r="G5" s="188" t="s">
        <v>15</v>
      </c>
      <c r="H5" s="1"/>
      <c r="I5" s="1"/>
    </row>
    <row r="6" spans="2:9" x14ac:dyDescent="0.25">
      <c r="B6" s="222"/>
      <c r="C6" s="188"/>
      <c r="D6" s="188"/>
      <c r="E6" s="188"/>
      <c r="F6" s="188"/>
      <c r="G6" s="188" t="s">
        <v>9</v>
      </c>
      <c r="H6" s="1"/>
      <c r="I6" s="1"/>
    </row>
    <row r="7" spans="2:9" x14ac:dyDescent="0.25">
      <c r="B7" s="40">
        <v>1</v>
      </c>
      <c r="C7" s="64">
        <v>57</v>
      </c>
      <c r="D7" s="65">
        <v>4</v>
      </c>
      <c r="E7" s="66">
        <v>105</v>
      </c>
      <c r="F7" s="39">
        <v>7.02</v>
      </c>
      <c r="G7" s="38">
        <v>184.21</v>
      </c>
      <c r="H7" s="1"/>
      <c r="I7" s="1"/>
    </row>
    <row r="8" spans="2:9" x14ac:dyDescent="0.25">
      <c r="B8" s="40">
        <v>2</v>
      </c>
      <c r="C8" s="64">
        <v>40</v>
      </c>
      <c r="D8" s="65">
        <v>4</v>
      </c>
      <c r="E8" s="66">
        <v>56</v>
      </c>
      <c r="F8" s="39">
        <v>10</v>
      </c>
      <c r="G8" s="38">
        <v>140</v>
      </c>
      <c r="H8" s="1"/>
      <c r="I8" s="1"/>
    </row>
    <row r="9" spans="2:9" x14ac:dyDescent="0.25">
      <c r="B9" s="40">
        <v>3</v>
      </c>
      <c r="C9" s="64">
        <v>42</v>
      </c>
      <c r="D9" s="65">
        <v>1</v>
      </c>
      <c r="E9" s="66">
        <v>71</v>
      </c>
      <c r="F9" s="39">
        <v>2.38</v>
      </c>
      <c r="G9" s="38">
        <v>169.05</v>
      </c>
      <c r="H9" s="1"/>
      <c r="I9" s="1"/>
    </row>
    <row r="10" spans="2:9" x14ac:dyDescent="0.25">
      <c r="B10" s="40">
        <v>4</v>
      </c>
      <c r="C10" s="64">
        <v>28</v>
      </c>
      <c r="D10" s="65" t="s">
        <v>202</v>
      </c>
      <c r="E10" s="66">
        <v>37</v>
      </c>
      <c r="F10" s="39" t="s">
        <v>202</v>
      </c>
      <c r="G10" s="38">
        <v>132.13999999999999</v>
      </c>
      <c r="H10" s="1"/>
      <c r="I10" s="1"/>
    </row>
    <row r="11" spans="2:9" x14ac:dyDescent="0.25">
      <c r="B11" s="40">
        <v>5</v>
      </c>
      <c r="C11" s="64">
        <v>30</v>
      </c>
      <c r="D11" s="65">
        <v>1</v>
      </c>
      <c r="E11" s="66">
        <v>59</v>
      </c>
      <c r="F11" s="65">
        <v>3.33</v>
      </c>
      <c r="G11" s="38">
        <v>196.67</v>
      </c>
      <c r="H11" s="1"/>
      <c r="I11" s="1"/>
    </row>
    <row r="12" spans="2:9" x14ac:dyDescent="0.25">
      <c r="B12" s="40">
        <v>6</v>
      </c>
      <c r="C12" s="64">
        <v>36</v>
      </c>
      <c r="D12" s="65">
        <v>4</v>
      </c>
      <c r="E12" s="66">
        <v>53</v>
      </c>
      <c r="F12" s="39">
        <v>11.11</v>
      </c>
      <c r="G12" s="38">
        <v>147.22</v>
      </c>
      <c r="H12" s="1"/>
      <c r="I12" s="1"/>
    </row>
    <row r="13" spans="2:9" x14ac:dyDescent="0.25">
      <c r="B13" s="40">
        <v>7</v>
      </c>
      <c r="C13" s="64">
        <v>52</v>
      </c>
      <c r="D13" s="65">
        <v>6</v>
      </c>
      <c r="E13" s="66">
        <v>63</v>
      </c>
      <c r="F13" s="39">
        <v>11.54</v>
      </c>
      <c r="G13" s="38">
        <v>121.15</v>
      </c>
      <c r="H13" s="1"/>
      <c r="I13" s="1"/>
    </row>
    <row r="14" spans="2:9" x14ac:dyDescent="0.25">
      <c r="B14" s="40">
        <v>8</v>
      </c>
      <c r="C14" s="64">
        <v>123</v>
      </c>
      <c r="D14" s="65">
        <v>2</v>
      </c>
      <c r="E14" s="66">
        <v>175</v>
      </c>
      <c r="F14" s="39">
        <v>1.63</v>
      </c>
      <c r="G14" s="38">
        <v>142.28</v>
      </c>
      <c r="H14" s="1"/>
      <c r="I14" s="1"/>
    </row>
    <row r="15" spans="2:9" x14ac:dyDescent="0.25">
      <c r="B15" s="40">
        <v>9</v>
      </c>
      <c r="C15" s="64">
        <v>183</v>
      </c>
      <c r="D15" s="65">
        <v>5</v>
      </c>
      <c r="E15" s="66">
        <v>285</v>
      </c>
      <c r="F15" s="39">
        <v>2.73</v>
      </c>
      <c r="G15" s="38">
        <v>155.74</v>
      </c>
      <c r="H15" s="1"/>
      <c r="I15" s="1"/>
    </row>
    <row r="16" spans="2:9" x14ac:dyDescent="0.25">
      <c r="B16" s="40">
        <v>10</v>
      </c>
      <c r="C16" s="64">
        <v>172</v>
      </c>
      <c r="D16" s="65">
        <v>4</v>
      </c>
      <c r="E16" s="66">
        <v>244</v>
      </c>
      <c r="F16" s="39">
        <v>2.33</v>
      </c>
      <c r="G16" s="38">
        <v>141.86000000000001</v>
      </c>
      <c r="H16" s="1"/>
      <c r="I16" s="1"/>
    </row>
    <row r="17" spans="2:9" x14ac:dyDescent="0.25">
      <c r="B17" s="40">
        <v>11</v>
      </c>
      <c r="C17" s="64">
        <v>179</v>
      </c>
      <c r="D17" s="65">
        <v>3</v>
      </c>
      <c r="E17" s="66">
        <v>254</v>
      </c>
      <c r="F17" s="39">
        <v>1.68</v>
      </c>
      <c r="G17" s="38">
        <v>141.9</v>
      </c>
      <c r="H17" s="1"/>
      <c r="I17" s="1"/>
    </row>
    <row r="18" spans="2:9" x14ac:dyDescent="0.25">
      <c r="B18" s="40">
        <v>12</v>
      </c>
      <c r="C18" s="64">
        <v>207</v>
      </c>
      <c r="D18" s="65">
        <v>4</v>
      </c>
      <c r="E18" s="66">
        <v>304</v>
      </c>
      <c r="F18" s="39">
        <v>1.93</v>
      </c>
      <c r="G18" s="38">
        <v>146.86000000000001</v>
      </c>
      <c r="H18" s="1"/>
      <c r="I18" s="1"/>
    </row>
    <row r="19" spans="2:9" x14ac:dyDescent="0.25">
      <c r="B19" s="40">
        <v>13</v>
      </c>
      <c r="C19" s="64">
        <v>222</v>
      </c>
      <c r="D19" s="65">
        <v>4</v>
      </c>
      <c r="E19" s="66">
        <v>312</v>
      </c>
      <c r="F19" s="39">
        <v>1.8</v>
      </c>
      <c r="G19" s="38">
        <v>140.54</v>
      </c>
      <c r="H19" s="1"/>
      <c r="I19" s="1"/>
    </row>
    <row r="20" spans="2:9" x14ac:dyDescent="0.25">
      <c r="B20" s="40">
        <v>14</v>
      </c>
      <c r="C20" s="64">
        <v>206</v>
      </c>
      <c r="D20" s="65">
        <v>2</v>
      </c>
      <c r="E20" s="66">
        <v>345</v>
      </c>
      <c r="F20" s="39">
        <v>0.97</v>
      </c>
      <c r="G20" s="38">
        <v>167.48</v>
      </c>
      <c r="H20" s="1"/>
      <c r="I20" s="1"/>
    </row>
    <row r="21" spans="2:9" x14ac:dyDescent="0.25">
      <c r="B21" s="40">
        <v>15</v>
      </c>
      <c r="C21" s="64">
        <v>167</v>
      </c>
      <c r="D21" s="65">
        <v>5</v>
      </c>
      <c r="E21" s="66">
        <v>240</v>
      </c>
      <c r="F21" s="39">
        <v>2.99</v>
      </c>
      <c r="G21" s="38">
        <v>143.71</v>
      </c>
      <c r="H21" s="1"/>
      <c r="I21" s="1"/>
    </row>
    <row r="22" spans="2:9" x14ac:dyDescent="0.25">
      <c r="B22" s="40">
        <v>16</v>
      </c>
      <c r="C22" s="64">
        <v>196</v>
      </c>
      <c r="D22" s="65">
        <v>3</v>
      </c>
      <c r="E22" s="66">
        <v>285</v>
      </c>
      <c r="F22" s="39">
        <v>1.53</v>
      </c>
      <c r="G22" s="38">
        <v>145.41</v>
      </c>
      <c r="H22" s="1"/>
      <c r="I22" s="1"/>
    </row>
    <row r="23" spans="2:9" x14ac:dyDescent="0.25">
      <c r="B23" s="40">
        <v>17</v>
      </c>
      <c r="C23" s="64">
        <v>196</v>
      </c>
      <c r="D23" s="65">
        <v>3</v>
      </c>
      <c r="E23" s="66">
        <v>316</v>
      </c>
      <c r="F23" s="39">
        <v>1.53</v>
      </c>
      <c r="G23" s="38">
        <v>161.22</v>
      </c>
      <c r="H23" s="1"/>
      <c r="I23" s="1"/>
    </row>
    <row r="24" spans="2:9" x14ac:dyDescent="0.25">
      <c r="B24" s="40">
        <v>18</v>
      </c>
      <c r="C24" s="64">
        <v>214</v>
      </c>
      <c r="D24" s="65">
        <v>8</v>
      </c>
      <c r="E24" s="66">
        <v>330</v>
      </c>
      <c r="F24" s="39">
        <v>3.74</v>
      </c>
      <c r="G24" s="38">
        <v>154.21</v>
      </c>
      <c r="H24" s="1"/>
      <c r="I24" s="1"/>
    </row>
    <row r="25" spans="2:9" x14ac:dyDescent="0.25">
      <c r="B25" s="40">
        <v>19</v>
      </c>
      <c r="C25" s="64">
        <v>218</v>
      </c>
      <c r="D25" s="65">
        <v>3</v>
      </c>
      <c r="E25" s="66">
        <v>329</v>
      </c>
      <c r="F25" s="39">
        <v>1.38</v>
      </c>
      <c r="G25" s="38">
        <v>150.91999999999999</v>
      </c>
      <c r="H25" s="1"/>
      <c r="I25" s="1"/>
    </row>
    <row r="26" spans="2:9" x14ac:dyDescent="0.25">
      <c r="B26" s="40">
        <v>20</v>
      </c>
      <c r="C26" s="64">
        <v>154</v>
      </c>
      <c r="D26" s="65">
        <v>5</v>
      </c>
      <c r="E26" s="66">
        <v>220</v>
      </c>
      <c r="F26" s="39">
        <v>3.25</v>
      </c>
      <c r="G26" s="38">
        <v>142.86000000000001</v>
      </c>
      <c r="H26" s="1"/>
      <c r="I26" s="1"/>
    </row>
    <row r="27" spans="2:9" x14ac:dyDescent="0.25">
      <c r="B27" s="40">
        <v>21</v>
      </c>
      <c r="C27" s="64">
        <v>121</v>
      </c>
      <c r="D27" s="65">
        <v>1</v>
      </c>
      <c r="E27" s="66">
        <v>212</v>
      </c>
      <c r="F27" s="39">
        <v>0.83</v>
      </c>
      <c r="G27" s="38">
        <v>175.21</v>
      </c>
      <c r="H27" s="1"/>
      <c r="I27" s="1"/>
    </row>
    <row r="28" spans="2:9" x14ac:dyDescent="0.25">
      <c r="B28" s="40">
        <v>22</v>
      </c>
      <c r="C28" s="64">
        <v>65</v>
      </c>
      <c r="D28" s="65" t="s">
        <v>202</v>
      </c>
      <c r="E28" s="66">
        <v>95</v>
      </c>
      <c r="F28" s="39" t="s">
        <v>202</v>
      </c>
      <c r="G28" s="38">
        <v>146.15</v>
      </c>
      <c r="H28" s="1"/>
      <c r="I28" s="1"/>
    </row>
    <row r="29" spans="2:9" x14ac:dyDescent="0.25">
      <c r="B29" s="40">
        <v>23</v>
      </c>
      <c r="C29" s="64">
        <v>71</v>
      </c>
      <c r="D29" s="65">
        <v>1</v>
      </c>
      <c r="E29" s="66">
        <v>110</v>
      </c>
      <c r="F29" s="39">
        <v>1.41</v>
      </c>
      <c r="G29" s="38">
        <v>154.93</v>
      </c>
      <c r="H29" s="1"/>
      <c r="I29" s="1"/>
    </row>
    <row r="30" spans="2:9" x14ac:dyDescent="0.25">
      <c r="B30" s="40">
        <v>24</v>
      </c>
      <c r="C30" s="64">
        <v>45</v>
      </c>
      <c r="D30" s="65">
        <v>3</v>
      </c>
      <c r="E30" s="66">
        <v>68</v>
      </c>
      <c r="F30" s="39">
        <v>6.67</v>
      </c>
      <c r="G30" s="38">
        <v>151.11000000000001</v>
      </c>
      <c r="H30" s="1"/>
      <c r="I30" s="1"/>
    </row>
    <row r="31" spans="2:9" x14ac:dyDescent="0.25">
      <c r="B31" s="29" t="s">
        <v>49</v>
      </c>
      <c r="C31" s="64">
        <v>13</v>
      </c>
      <c r="D31" s="65" t="s">
        <v>202</v>
      </c>
      <c r="E31" s="66">
        <v>16</v>
      </c>
      <c r="F31" s="39" t="s">
        <v>202</v>
      </c>
      <c r="G31" s="38">
        <v>123.08</v>
      </c>
      <c r="H31" s="1"/>
      <c r="I31" s="1"/>
    </row>
    <row r="32" spans="2:9" x14ac:dyDescent="0.25">
      <c r="B32" s="34" t="s">
        <v>13</v>
      </c>
      <c r="C32" s="35">
        <v>3037</v>
      </c>
      <c r="D32" s="35">
        <v>76</v>
      </c>
      <c r="E32" s="35">
        <v>4584</v>
      </c>
      <c r="F32" s="37">
        <v>2.5</v>
      </c>
      <c r="G32" s="34">
        <v>150.94</v>
      </c>
      <c r="H32" s="1"/>
      <c r="I32" s="1"/>
    </row>
    <row r="33" spans="2:8" x14ac:dyDescent="0.25">
      <c r="B33" s="94" t="s">
        <v>215</v>
      </c>
      <c r="C33" s="12"/>
      <c r="D33" s="12"/>
      <c r="E33" s="12"/>
      <c r="F33" s="13"/>
      <c r="G33" s="13"/>
      <c r="H33" s="12"/>
    </row>
    <row r="34" spans="2:8" x14ac:dyDescent="0.25">
      <c r="B34" s="94" t="s">
        <v>218</v>
      </c>
      <c r="C34" s="12"/>
      <c r="D34" s="12"/>
      <c r="E34" s="12"/>
      <c r="F34" s="13"/>
      <c r="G34" s="13"/>
      <c r="H34" s="12"/>
    </row>
  </sheetData>
  <mergeCells count="6">
    <mergeCell ref="G5:G6"/>
    <mergeCell ref="B5:B6"/>
    <mergeCell ref="C5:C6"/>
    <mergeCell ref="D5:D6"/>
    <mergeCell ref="E5:E6"/>
    <mergeCell ref="F5:F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R14"/>
  <sheetViews>
    <sheetView workbookViewId="0">
      <selection activeCell="J23" sqref="J23"/>
    </sheetView>
  </sheetViews>
  <sheetFormatPr defaultRowHeight="11.25" x14ac:dyDescent="0.2"/>
  <cols>
    <col min="1" max="1" width="9.140625" style="1"/>
    <col min="2" max="2" width="17" style="7" customWidth="1"/>
    <col min="3" max="5" width="9.140625" style="1"/>
    <col min="6" max="6" width="9.140625" style="2"/>
    <col min="7" max="9" width="9.140625" style="1"/>
    <col min="10" max="10" width="9.140625" style="2"/>
    <col min="11" max="13" width="9.140625" style="1"/>
    <col min="14" max="14" width="9.140625" style="2"/>
    <col min="15" max="17" width="9.140625" style="1"/>
    <col min="18" max="18" width="9.140625" style="2"/>
    <col min="19" max="16384" width="9.140625" style="1"/>
  </cols>
  <sheetData>
    <row r="3" spans="2:18" ht="12.75" x14ac:dyDescent="0.2">
      <c r="B3" s="17" t="s">
        <v>207</v>
      </c>
      <c r="I3" s="2"/>
    </row>
    <row r="4" spans="2:18" ht="12.75" x14ac:dyDescent="0.2">
      <c r="B4" s="216" t="s">
        <v>266</v>
      </c>
      <c r="C4" s="217"/>
      <c r="D4" s="217"/>
      <c r="E4" s="217"/>
      <c r="F4" s="217"/>
      <c r="G4" s="217"/>
      <c r="H4" s="217"/>
    </row>
    <row r="5" spans="2:18" ht="13.5" x14ac:dyDescent="0.2">
      <c r="B5" s="218" t="s">
        <v>16</v>
      </c>
      <c r="C5" s="224" t="s">
        <v>40</v>
      </c>
      <c r="D5" s="224"/>
      <c r="E5" s="224"/>
      <c r="F5" s="224"/>
      <c r="G5" s="224"/>
      <c r="H5" s="224"/>
      <c r="I5" s="224"/>
      <c r="J5" s="224"/>
      <c r="K5" s="224"/>
      <c r="L5" s="224"/>
      <c r="M5" s="224"/>
      <c r="N5" s="224"/>
      <c r="O5" s="224"/>
      <c r="P5" s="224"/>
      <c r="Q5" s="224"/>
      <c r="R5" s="224"/>
    </row>
    <row r="6" spans="2:18" ht="13.5" x14ac:dyDescent="0.2">
      <c r="B6" s="223"/>
      <c r="C6" s="220" t="s">
        <v>132</v>
      </c>
      <c r="D6" s="220"/>
      <c r="E6" s="220"/>
      <c r="F6" s="220"/>
      <c r="G6" s="225" t="s">
        <v>133</v>
      </c>
      <c r="H6" s="225"/>
      <c r="I6" s="225"/>
      <c r="J6" s="225"/>
      <c r="K6" s="220" t="s">
        <v>134</v>
      </c>
      <c r="L6" s="220"/>
      <c r="M6" s="220"/>
      <c r="N6" s="220"/>
      <c r="O6" s="225" t="s">
        <v>13</v>
      </c>
      <c r="P6" s="225"/>
      <c r="Q6" s="225"/>
      <c r="R6" s="225"/>
    </row>
    <row r="7" spans="2:18" ht="27" x14ac:dyDescent="0.25">
      <c r="B7" s="223"/>
      <c r="C7" s="108" t="s">
        <v>2</v>
      </c>
      <c r="D7" s="108" t="s">
        <v>3</v>
      </c>
      <c r="E7" s="108" t="s">
        <v>4</v>
      </c>
      <c r="F7" s="52" t="s">
        <v>138</v>
      </c>
      <c r="G7" s="108" t="s">
        <v>2</v>
      </c>
      <c r="H7" s="108" t="s">
        <v>3</v>
      </c>
      <c r="I7" s="108" t="s">
        <v>4</v>
      </c>
      <c r="J7" s="52" t="s">
        <v>138</v>
      </c>
      <c r="K7" s="108" t="s">
        <v>2</v>
      </c>
      <c r="L7" s="108" t="s">
        <v>3</v>
      </c>
      <c r="M7" s="108" t="s">
        <v>4</v>
      </c>
      <c r="N7" s="52" t="s">
        <v>138</v>
      </c>
      <c r="O7" s="108" t="s">
        <v>2</v>
      </c>
      <c r="P7" s="108" t="s">
        <v>3</v>
      </c>
      <c r="Q7" s="108" t="s">
        <v>4</v>
      </c>
      <c r="R7" s="52" t="s">
        <v>138</v>
      </c>
    </row>
    <row r="8" spans="2:18" ht="13.5" x14ac:dyDescent="0.25">
      <c r="B8" s="53" t="s">
        <v>141</v>
      </c>
      <c r="C8" s="67">
        <v>19</v>
      </c>
      <c r="D8" s="65" t="s">
        <v>202</v>
      </c>
      <c r="E8" s="67">
        <v>28</v>
      </c>
      <c r="F8" s="65" t="s">
        <v>202</v>
      </c>
      <c r="G8" s="67">
        <v>20</v>
      </c>
      <c r="H8" s="95" t="s">
        <v>202</v>
      </c>
      <c r="I8" s="67">
        <v>49</v>
      </c>
      <c r="J8" s="95" t="s">
        <v>202</v>
      </c>
      <c r="K8" s="67">
        <v>39</v>
      </c>
      <c r="L8" s="65">
        <v>2</v>
      </c>
      <c r="M8" s="67">
        <v>71</v>
      </c>
      <c r="N8" s="65">
        <v>5.13</v>
      </c>
      <c r="O8" s="67">
        <v>78</v>
      </c>
      <c r="P8" s="68">
        <v>2</v>
      </c>
      <c r="Q8" s="67">
        <v>148</v>
      </c>
      <c r="R8" s="56">
        <v>2.56</v>
      </c>
    </row>
    <row r="9" spans="2:18" ht="13.5" x14ac:dyDescent="0.25">
      <c r="B9" s="53" t="s">
        <v>142</v>
      </c>
      <c r="C9" s="67">
        <v>27</v>
      </c>
      <c r="D9" s="65">
        <v>1</v>
      </c>
      <c r="E9" s="67">
        <v>39</v>
      </c>
      <c r="F9" s="31">
        <v>3.7</v>
      </c>
      <c r="G9" s="67">
        <v>20</v>
      </c>
      <c r="H9" s="65">
        <v>2</v>
      </c>
      <c r="I9" s="67">
        <v>33</v>
      </c>
      <c r="J9" s="31">
        <v>10</v>
      </c>
      <c r="K9" s="67">
        <v>48</v>
      </c>
      <c r="L9" s="95" t="s">
        <v>202</v>
      </c>
      <c r="M9" s="67">
        <v>71</v>
      </c>
      <c r="N9" s="95" t="s">
        <v>202</v>
      </c>
      <c r="O9" s="67">
        <v>95</v>
      </c>
      <c r="P9" s="68">
        <v>3</v>
      </c>
      <c r="Q9" s="54">
        <v>143</v>
      </c>
      <c r="R9" s="56">
        <v>3.16</v>
      </c>
    </row>
    <row r="10" spans="2:18" ht="13.5" x14ac:dyDescent="0.25">
      <c r="B10" s="53" t="s">
        <v>143</v>
      </c>
      <c r="C10" s="67">
        <v>26</v>
      </c>
      <c r="D10" s="68">
        <v>1</v>
      </c>
      <c r="E10" s="67">
        <v>37</v>
      </c>
      <c r="F10" s="56">
        <v>3.85</v>
      </c>
      <c r="G10" s="67">
        <v>23</v>
      </c>
      <c r="H10" s="65" t="s">
        <v>202</v>
      </c>
      <c r="I10" s="67">
        <v>41</v>
      </c>
      <c r="J10" s="96" t="s">
        <v>202</v>
      </c>
      <c r="K10" s="67">
        <v>82</v>
      </c>
      <c r="L10" s="68">
        <v>3</v>
      </c>
      <c r="M10" s="67">
        <v>115</v>
      </c>
      <c r="N10" s="56">
        <v>3.66</v>
      </c>
      <c r="O10" s="67">
        <v>131</v>
      </c>
      <c r="P10" s="68">
        <v>4</v>
      </c>
      <c r="Q10" s="67">
        <v>193</v>
      </c>
      <c r="R10" s="56">
        <v>3.05</v>
      </c>
    </row>
    <row r="11" spans="2:18" ht="13.5" x14ac:dyDescent="0.25">
      <c r="B11" s="53" t="s">
        <v>144</v>
      </c>
      <c r="C11" s="67">
        <v>16</v>
      </c>
      <c r="D11" s="65">
        <v>2</v>
      </c>
      <c r="E11" s="67">
        <v>32</v>
      </c>
      <c r="F11" s="31">
        <v>12.5</v>
      </c>
      <c r="G11" s="67">
        <v>24</v>
      </c>
      <c r="H11" s="65">
        <v>1</v>
      </c>
      <c r="I11" s="67">
        <v>34</v>
      </c>
      <c r="J11" s="96">
        <v>4.17</v>
      </c>
      <c r="K11" s="67">
        <v>70</v>
      </c>
      <c r="L11" s="68">
        <v>6</v>
      </c>
      <c r="M11" s="67">
        <v>104</v>
      </c>
      <c r="N11" s="56">
        <v>8.57</v>
      </c>
      <c r="O11" s="67">
        <v>110</v>
      </c>
      <c r="P11" s="68">
        <v>9</v>
      </c>
      <c r="Q11" s="67">
        <v>170</v>
      </c>
      <c r="R11" s="56">
        <v>8.18</v>
      </c>
    </row>
    <row r="12" spans="2:18" ht="13.5" x14ac:dyDescent="0.25">
      <c r="B12" s="34" t="s">
        <v>13</v>
      </c>
      <c r="C12" s="34">
        <v>88</v>
      </c>
      <c r="D12" s="34">
        <v>4</v>
      </c>
      <c r="E12" s="34">
        <v>136</v>
      </c>
      <c r="F12" s="51">
        <v>4.55</v>
      </c>
      <c r="G12" s="34">
        <v>87</v>
      </c>
      <c r="H12" s="34">
        <v>3</v>
      </c>
      <c r="I12" s="34">
        <v>157</v>
      </c>
      <c r="J12" s="51">
        <v>3.45</v>
      </c>
      <c r="K12" s="34">
        <v>239</v>
      </c>
      <c r="L12" s="34">
        <v>11</v>
      </c>
      <c r="M12" s="50">
        <v>361</v>
      </c>
      <c r="N12" s="51">
        <v>4.5999999999999996</v>
      </c>
      <c r="O12" s="50">
        <v>414</v>
      </c>
      <c r="P12" s="34">
        <v>18</v>
      </c>
      <c r="Q12" s="50">
        <v>654</v>
      </c>
      <c r="R12" s="51">
        <v>4.3499999999999996</v>
      </c>
    </row>
    <row r="13" spans="2:18" x14ac:dyDescent="0.2">
      <c r="B13" s="14" t="s">
        <v>206</v>
      </c>
      <c r="C13" s="12"/>
      <c r="D13" s="12"/>
      <c r="E13" s="12"/>
      <c r="F13" s="13"/>
      <c r="G13" s="12"/>
      <c r="H13" s="12"/>
    </row>
    <row r="14" spans="2:18" x14ac:dyDescent="0.2">
      <c r="B14" s="25" t="s">
        <v>219</v>
      </c>
      <c r="H14" s="12"/>
    </row>
  </sheetData>
  <mergeCells count="7">
    <mergeCell ref="B4:H4"/>
    <mergeCell ref="B5:B7"/>
    <mergeCell ref="C5:R5"/>
    <mergeCell ref="C6:F6"/>
    <mergeCell ref="G6:J6"/>
    <mergeCell ref="K6:N6"/>
    <mergeCell ref="O6:R6"/>
  </mergeCells>
  <pageMargins left="0.31496062992125984" right="0.27559055118110237" top="0.74803149606299213" bottom="0.74803149606299213" header="0.31496062992125984" footer="0.31496062992125984"/>
  <pageSetup paperSize="9"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R14"/>
  <sheetViews>
    <sheetView workbookViewId="0">
      <selection activeCell="J11" sqref="J11"/>
    </sheetView>
  </sheetViews>
  <sheetFormatPr defaultRowHeight="11.25" x14ac:dyDescent="0.2"/>
  <cols>
    <col min="1" max="1" width="9.140625" style="1"/>
    <col min="2" max="2" width="12.85546875" style="7" customWidth="1"/>
    <col min="3" max="5" width="9.140625" style="1"/>
    <col min="6" max="6" width="9.140625" style="2"/>
    <col min="7" max="9" width="9.140625" style="1"/>
    <col min="10" max="10" width="9.140625" style="2"/>
    <col min="11" max="13" width="9.140625" style="1"/>
    <col min="14" max="14" width="9.140625" style="2"/>
    <col min="15" max="17" width="9.140625" style="1"/>
    <col min="18" max="18" width="9.140625" style="2"/>
    <col min="19" max="16384" width="9.140625" style="1"/>
  </cols>
  <sheetData>
    <row r="3" spans="2:18" ht="12.75" x14ac:dyDescent="0.2">
      <c r="B3" s="17" t="s">
        <v>208</v>
      </c>
    </row>
    <row r="4" spans="2:18" ht="12.75" x14ac:dyDescent="0.2">
      <c r="B4" s="21" t="s">
        <v>266</v>
      </c>
      <c r="C4" s="27"/>
      <c r="D4" s="27"/>
    </row>
    <row r="5" spans="2:18" ht="13.5" x14ac:dyDescent="0.2">
      <c r="B5" s="218" t="s">
        <v>16</v>
      </c>
      <c r="C5" s="224" t="s">
        <v>40</v>
      </c>
      <c r="D5" s="224"/>
      <c r="E5" s="224"/>
      <c r="F5" s="224"/>
      <c r="G5" s="224"/>
      <c r="H5" s="224"/>
      <c r="I5" s="224"/>
      <c r="J5" s="224"/>
      <c r="K5" s="224"/>
      <c r="L5" s="224"/>
      <c r="M5" s="224"/>
      <c r="N5" s="224"/>
      <c r="O5" s="224"/>
      <c r="P5" s="224"/>
      <c r="Q5" s="224"/>
      <c r="R5" s="224"/>
    </row>
    <row r="6" spans="2:18" ht="13.5" x14ac:dyDescent="0.2">
      <c r="B6" s="223"/>
      <c r="C6" s="220" t="s">
        <v>132</v>
      </c>
      <c r="D6" s="220"/>
      <c r="E6" s="220"/>
      <c r="F6" s="220"/>
      <c r="G6" s="225" t="s">
        <v>133</v>
      </c>
      <c r="H6" s="225"/>
      <c r="I6" s="225"/>
      <c r="J6" s="225"/>
      <c r="K6" s="220" t="s">
        <v>134</v>
      </c>
      <c r="L6" s="220"/>
      <c r="M6" s="220"/>
      <c r="N6" s="220"/>
      <c r="O6" s="225" t="s">
        <v>13</v>
      </c>
      <c r="P6" s="225"/>
      <c r="Q6" s="225"/>
      <c r="R6" s="225"/>
    </row>
    <row r="7" spans="2:18" ht="27" x14ac:dyDescent="0.25">
      <c r="B7" s="223"/>
      <c r="C7" s="108" t="s">
        <v>2</v>
      </c>
      <c r="D7" s="108" t="s">
        <v>3</v>
      </c>
      <c r="E7" s="108" t="s">
        <v>4</v>
      </c>
      <c r="F7" s="52" t="s">
        <v>138</v>
      </c>
      <c r="G7" s="108" t="s">
        <v>2</v>
      </c>
      <c r="H7" s="108" t="s">
        <v>3</v>
      </c>
      <c r="I7" s="108" t="s">
        <v>4</v>
      </c>
      <c r="J7" s="52" t="s">
        <v>138</v>
      </c>
      <c r="K7" s="108" t="s">
        <v>2</v>
      </c>
      <c r="L7" s="108" t="s">
        <v>3</v>
      </c>
      <c r="M7" s="108" t="s">
        <v>4</v>
      </c>
      <c r="N7" s="52" t="s">
        <v>138</v>
      </c>
      <c r="O7" s="108" t="s">
        <v>2</v>
      </c>
      <c r="P7" s="108" t="s">
        <v>3</v>
      </c>
      <c r="Q7" s="108" t="s">
        <v>4</v>
      </c>
      <c r="R7" s="52" t="s">
        <v>138</v>
      </c>
    </row>
    <row r="8" spans="2:18" ht="13.5" x14ac:dyDescent="0.25">
      <c r="B8" s="53" t="s">
        <v>141</v>
      </c>
      <c r="C8" s="67">
        <v>9</v>
      </c>
      <c r="D8" s="65" t="s">
        <v>202</v>
      </c>
      <c r="E8" s="67">
        <v>13</v>
      </c>
      <c r="F8" s="65" t="s">
        <v>202</v>
      </c>
      <c r="G8" s="67">
        <v>9</v>
      </c>
      <c r="H8" s="95" t="s">
        <v>202</v>
      </c>
      <c r="I8" s="67">
        <v>25</v>
      </c>
      <c r="J8" s="96" t="s">
        <v>202</v>
      </c>
      <c r="K8" s="67">
        <v>20</v>
      </c>
      <c r="L8" s="65" t="s">
        <v>202</v>
      </c>
      <c r="M8" s="67">
        <v>34</v>
      </c>
      <c r="N8" s="65" t="s">
        <v>202</v>
      </c>
      <c r="O8" s="67">
        <v>38</v>
      </c>
      <c r="P8" s="65" t="s">
        <v>202</v>
      </c>
      <c r="Q8" s="67">
        <v>72</v>
      </c>
      <c r="R8" s="65" t="s">
        <v>202</v>
      </c>
    </row>
    <row r="9" spans="2:18" ht="13.5" x14ac:dyDescent="0.25">
      <c r="B9" s="53" t="s">
        <v>142</v>
      </c>
      <c r="C9" s="67">
        <v>12</v>
      </c>
      <c r="D9" s="65" t="s">
        <v>202</v>
      </c>
      <c r="E9" s="67">
        <v>15</v>
      </c>
      <c r="F9" s="65" t="s">
        <v>202</v>
      </c>
      <c r="G9" s="67">
        <v>14</v>
      </c>
      <c r="H9" s="95" t="s">
        <v>202</v>
      </c>
      <c r="I9" s="67">
        <v>23</v>
      </c>
      <c r="J9" s="96" t="s">
        <v>202</v>
      </c>
      <c r="K9" s="67">
        <v>25</v>
      </c>
      <c r="L9" s="95" t="s">
        <v>202</v>
      </c>
      <c r="M9" s="67">
        <v>31</v>
      </c>
      <c r="N9" s="96" t="s">
        <v>202</v>
      </c>
      <c r="O9" s="67">
        <v>51</v>
      </c>
      <c r="P9" s="96" t="s">
        <v>202</v>
      </c>
      <c r="Q9" s="54">
        <v>69</v>
      </c>
      <c r="R9" s="96" t="s">
        <v>202</v>
      </c>
    </row>
    <row r="10" spans="2:18" ht="13.5" x14ac:dyDescent="0.25">
      <c r="B10" s="53" t="s">
        <v>143</v>
      </c>
      <c r="C10" s="67">
        <v>19</v>
      </c>
      <c r="D10" s="65">
        <v>1</v>
      </c>
      <c r="E10" s="67">
        <v>26</v>
      </c>
      <c r="F10" s="31">
        <v>5.26</v>
      </c>
      <c r="G10" s="67">
        <v>20</v>
      </c>
      <c r="H10" s="95" t="s">
        <v>202</v>
      </c>
      <c r="I10" s="67">
        <v>36</v>
      </c>
      <c r="J10" s="96" t="s">
        <v>202</v>
      </c>
      <c r="K10" s="67">
        <v>68</v>
      </c>
      <c r="L10" s="68">
        <v>1</v>
      </c>
      <c r="M10" s="67">
        <v>97</v>
      </c>
      <c r="N10" s="56">
        <v>1.47</v>
      </c>
      <c r="O10" s="67">
        <v>107</v>
      </c>
      <c r="P10" s="68">
        <v>2</v>
      </c>
      <c r="Q10" s="67">
        <v>159</v>
      </c>
      <c r="R10" s="56">
        <v>1.87</v>
      </c>
    </row>
    <row r="11" spans="2:18" ht="13.5" x14ac:dyDescent="0.25">
      <c r="B11" s="53" t="s">
        <v>144</v>
      </c>
      <c r="C11" s="67">
        <v>7</v>
      </c>
      <c r="D11" s="65">
        <v>2</v>
      </c>
      <c r="E11" s="67">
        <v>13</v>
      </c>
      <c r="F11" s="31">
        <v>28.57</v>
      </c>
      <c r="G11" s="67">
        <v>17</v>
      </c>
      <c r="H11" s="65">
        <v>1</v>
      </c>
      <c r="I11" s="67">
        <v>26</v>
      </c>
      <c r="J11" s="31">
        <v>5.88</v>
      </c>
      <c r="K11" s="67">
        <v>36</v>
      </c>
      <c r="L11" s="68">
        <v>1</v>
      </c>
      <c r="M11" s="67">
        <v>55</v>
      </c>
      <c r="N11" s="56">
        <v>2.78</v>
      </c>
      <c r="O11" s="67">
        <v>60</v>
      </c>
      <c r="P11" s="68">
        <v>4</v>
      </c>
      <c r="Q11" s="67">
        <v>94</v>
      </c>
      <c r="R11" s="56">
        <v>6.67</v>
      </c>
    </row>
    <row r="12" spans="2:18" ht="13.5" x14ac:dyDescent="0.25">
      <c r="B12" s="34" t="s">
        <v>13</v>
      </c>
      <c r="C12" s="34">
        <v>47</v>
      </c>
      <c r="D12" s="34">
        <v>3</v>
      </c>
      <c r="E12" s="34">
        <v>67</v>
      </c>
      <c r="F12" s="51">
        <v>6.38</v>
      </c>
      <c r="G12" s="34">
        <v>60</v>
      </c>
      <c r="H12" s="34">
        <v>1</v>
      </c>
      <c r="I12" s="34">
        <v>110</v>
      </c>
      <c r="J12" s="51">
        <v>1.67</v>
      </c>
      <c r="K12" s="34">
        <v>149</v>
      </c>
      <c r="L12" s="34">
        <v>2</v>
      </c>
      <c r="M12" s="50">
        <v>217</v>
      </c>
      <c r="N12" s="51">
        <v>1.34</v>
      </c>
      <c r="O12" s="50">
        <v>256</v>
      </c>
      <c r="P12" s="34">
        <v>6</v>
      </c>
      <c r="Q12" s="50">
        <v>394</v>
      </c>
      <c r="R12" s="51">
        <v>2.34</v>
      </c>
    </row>
    <row r="13" spans="2:18" x14ac:dyDescent="0.2">
      <c r="B13" s="11" t="s">
        <v>206</v>
      </c>
      <c r="C13" s="12"/>
      <c r="D13" s="12"/>
      <c r="E13" s="12"/>
      <c r="F13" s="13"/>
      <c r="G13" s="12"/>
      <c r="H13" s="12"/>
      <c r="I13" s="12"/>
    </row>
    <row r="14" spans="2:18" x14ac:dyDescent="0.2">
      <c r="B14" s="25" t="s">
        <v>219</v>
      </c>
    </row>
  </sheetData>
  <mergeCells count="6">
    <mergeCell ref="B5:B7"/>
    <mergeCell ref="C5:R5"/>
    <mergeCell ref="C6:F6"/>
    <mergeCell ref="G6:J6"/>
    <mergeCell ref="K6:N6"/>
    <mergeCell ref="O6:R6"/>
  </mergeCells>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F15"/>
  <sheetViews>
    <sheetView workbookViewId="0">
      <selection activeCell="I15" sqref="I15"/>
    </sheetView>
  </sheetViews>
  <sheetFormatPr defaultRowHeight="15" x14ac:dyDescent="0.25"/>
  <sheetData>
    <row r="3" spans="2:6" x14ac:dyDescent="0.25">
      <c r="B3" s="8" t="s">
        <v>146</v>
      </c>
      <c r="C3" s="107"/>
      <c r="D3" s="107"/>
      <c r="E3" s="107"/>
      <c r="F3" s="107"/>
    </row>
    <row r="4" spans="2:6" x14ac:dyDescent="0.25">
      <c r="B4" s="28" t="s">
        <v>258</v>
      </c>
      <c r="C4" s="109"/>
      <c r="D4" s="109"/>
      <c r="E4" s="109"/>
      <c r="F4" s="109"/>
    </row>
    <row r="5" spans="2:6" x14ac:dyDescent="0.25">
      <c r="B5" s="174" t="s">
        <v>0</v>
      </c>
      <c r="C5" s="177">
        <v>2016</v>
      </c>
      <c r="D5" s="177"/>
      <c r="E5" s="178">
        <v>2015</v>
      </c>
      <c r="F5" s="178"/>
    </row>
    <row r="6" spans="2:6" x14ac:dyDescent="0.25">
      <c r="B6" s="175"/>
      <c r="C6" s="177"/>
      <c r="D6" s="177"/>
      <c r="E6" s="178"/>
      <c r="F6" s="178"/>
    </row>
    <row r="7" spans="2:6" ht="27" x14ac:dyDescent="0.25">
      <c r="B7" s="176"/>
      <c r="C7" s="108" t="s">
        <v>214</v>
      </c>
      <c r="D7" s="108" t="s">
        <v>6</v>
      </c>
      <c r="E7" s="108" t="s">
        <v>214</v>
      </c>
      <c r="F7" s="108" t="s">
        <v>6</v>
      </c>
    </row>
    <row r="8" spans="2:6" x14ac:dyDescent="0.25">
      <c r="B8" s="29" t="s">
        <v>141</v>
      </c>
      <c r="C8" s="30">
        <v>2.17</v>
      </c>
      <c r="D8" s="31">
        <v>1.33</v>
      </c>
      <c r="E8" s="38">
        <v>4.32</v>
      </c>
      <c r="F8" s="39">
        <v>2.78</v>
      </c>
    </row>
    <row r="9" spans="2:6" x14ac:dyDescent="0.25">
      <c r="B9" s="29" t="s">
        <v>142</v>
      </c>
      <c r="C9" s="30">
        <v>2.72</v>
      </c>
      <c r="D9" s="31">
        <v>1.83</v>
      </c>
      <c r="E9" s="38">
        <v>3.25</v>
      </c>
      <c r="F9" s="39">
        <v>2.1</v>
      </c>
    </row>
    <row r="10" spans="2:6" x14ac:dyDescent="0.25">
      <c r="B10" s="29" t="s">
        <v>143</v>
      </c>
      <c r="C10" s="30">
        <v>1.82</v>
      </c>
      <c r="D10" s="31">
        <v>1.24</v>
      </c>
      <c r="E10" s="38">
        <v>1.56</v>
      </c>
      <c r="F10" s="39">
        <v>1.0900000000000001</v>
      </c>
    </row>
    <row r="11" spans="2:6" x14ac:dyDescent="0.25">
      <c r="B11" s="29" t="s">
        <v>144</v>
      </c>
      <c r="C11" s="30">
        <v>3.33</v>
      </c>
      <c r="D11" s="31">
        <v>2.12</v>
      </c>
      <c r="E11" s="38">
        <v>2.0499999999999998</v>
      </c>
      <c r="F11" s="39">
        <v>1.29</v>
      </c>
    </row>
    <row r="12" spans="2:6" x14ac:dyDescent="0.25">
      <c r="B12" s="34" t="s">
        <v>145</v>
      </c>
      <c r="C12" s="37">
        <v>2.5</v>
      </c>
      <c r="D12" s="37">
        <v>1.63</v>
      </c>
      <c r="E12" s="37">
        <v>2.61</v>
      </c>
      <c r="F12" s="37">
        <v>1.71</v>
      </c>
    </row>
    <row r="13" spans="2:6" x14ac:dyDescent="0.25">
      <c r="B13" s="34" t="s">
        <v>5</v>
      </c>
      <c r="C13" s="37">
        <v>1.87</v>
      </c>
      <c r="D13" s="37">
        <v>1.3</v>
      </c>
      <c r="E13" s="37">
        <v>1.96</v>
      </c>
      <c r="F13" s="37">
        <v>1.37</v>
      </c>
    </row>
    <row r="14" spans="2:6" ht="26.25" customHeight="1" x14ac:dyDescent="0.25">
      <c r="B14" s="181" t="s">
        <v>212</v>
      </c>
      <c r="C14" s="181"/>
      <c r="D14" s="181"/>
      <c r="E14" s="181"/>
      <c r="F14" s="181"/>
    </row>
    <row r="15" spans="2:6" ht="28.5" customHeight="1" x14ac:dyDescent="0.25">
      <c r="B15" s="181" t="s">
        <v>213</v>
      </c>
      <c r="C15" s="181"/>
      <c r="D15" s="181"/>
      <c r="E15" s="181"/>
      <c r="F15" s="181"/>
    </row>
  </sheetData>
  <mergeCells count="5">
    <mergeCell ref="B5:B7"/>
    <mergeCell ref="C5:D6"/>
    <mergeCell ref="E5:F6"/>
    <mergeCell ref="B14:F14"/>
    <mergeCell ref="B15:F1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R31"/>
  <sheetViews>
    <sheetView workbookViewId="0">
      <selection activeCell="H10" sqref="H10"/>
    </sheetView>
  </sheetViews>
  <sheetFormatPr defaultRowHeight="11.25" x14ac:dyDescent="0.2"/>
  <cols>
    <col min="1" max="1" width="9.140625" style="1"/>
    <col min="2" max="2" width="15.140625" style="7" customWidth="1"/>
    <col min="3" max="5" width="9.140625" style="1"/>
    <col min="6" max="6" width="9.140625" style="2"/>
    <col min="7" max="9" width="9.140625" style="1"/>
    <col min="10" max="10" width="9.140625" style="2"/>
    <col min="11" max="13" width="9.140625" style="1"/>
    <col min="14" max="14" width="9.140625" style="2"/>
    <col min="15" max="17" width="9.140625" style="1"/>
    <col min="18" max="18" width="9.140625" style="2"/>
    <col min="19" max="16384" width="9.140625" style="1"/>
  </cols>
  <sheetData>
    <row r="3" spans="2:18" ht="12.75" x14ac:dyDescent="0.2">
      <c r="B3" s="17" t="s">
        <v>220</v>
      </c>
    </row>
    <row r="4" spans="2:18" ht="12.75" x14ac:dyDescent="0.2">
      <c r="B4" s="21" t="s">
        <v>266</v>
      </c>
    </row>
    <row r="5" spans="2:18" ht="13.5" x14ac:dyDescent="0.2">
      <c r="B5" s="218" t="s">
        <v>16</v>
      </c>
      <c r="C5" s="224" t="s">
        <v>40</v>
      </c>
      <c r="D5" s="224"/>
      <c r="E5" s="224"/>
      <c r="F5" s="224"/>
      <c r="G5" s="224"/>
      <c r="H5" s="224"/>
      <c r="I5" s="224"/>
      <c r="J5" s="224"/>
      <c r="K5" s="224"/>
      <c r="L5" s="224"/>
      <c r="M5" s="224"/>
      <c r="N5" s="224"/>
      <c r="O5" s="224"/>
      <c r="P5" s="224"/>
      <c r="Q5" s="224"/>
      <c r="R5" s="224"/>
    </row>
    <row r="6" spans="2:18" ht="13.5" x14ac:dyDescent="0.2">
      <c r="B6" s="223"/>
      <c r="C6" s="220" t="s">
        <v>132</v>
      </c>
      <c r="D6" s="220"/>
      <c r="E6" s="220"/>
      <c r="F6" s="220"/>
      <c r="G6" s="225" t="s">
        <v>133</v>
      </c>
      <c r="H6" s="225"/>
      <c r="I6" s="225"/>
      <c r="J6" s="225"/>
      <c r="K6" s="220" t="s">
        <v>134</v>
      </c>
      <c r="L6" s="220"/>
      <c r="M6" s="220"/>
      <c r="N6" s="220"/>
      <c r="O6" s="225" t="s">
        <v>13</v>
      </c>
      <c r="P6" s="225"/>
      <c r="Q6" s="225"/>
      <c r="R6" s="225"/>
    </row>
    <row r="7" spans="2:18" ht="27" x14ac:dyDescent="0.25">
      <c r="B7" s="223"/>
      <c r="C7" s="262" t="s">
        <v>2</v>
      </c>
      <c r="D7" s="262" t="s">
        <v>3</v>
      </c>
      <c r="E7" s="99" t="s">
        <v>4</v>
      </c>
      <c r="F7" s="263" t="s">
        <v>138</v>
      </c>
      <c r="G7" s="261" t="s">
        <v>2</v>
      </c>
      <c r="H7" s="261" t="s">
        <v>3</v>
      </c>
      <c r="I7" s="261" t="s">
        <v>4</v>
      </c>
      <c r="J7" s="263" t="s">
        <v>138</v>
      </c>
      <c r="K7" s="261" t="s">
        <v>2</v>
      </c>
      <c r="L7" s="261" t="s">
        <v>3</v>
      </c>
      <c r="M7" s="261" t="s">
        <v>4</v>
      </c>
      <c r="N7" s="263" t="s">
        <v>138</v>
      </c>
      <c r="O7" s="261" t="s">
        <v>2</v>
      </c>
      <c r="P7" s="261" t="s">
        <v>3</v>
      </c>
      <c r="Q7" s="261" t="s">
        <v>4</v>
      </c>
      <c r="R7" s="263" t="s">
        <v>138</v>
      </c>
    </row>
    <row r="8" spans="2:18" ht="13.5" x14ac:dyDescent="0.25">
      <c r="B8" s="53" t="s">
        <v>141</v>
      </c>
      <c r="C8" s="67">
        <v>10</v>
      </c>
      <c r="D8" s="95" t="s">
        <v>202</v>
      </c>
      <c r="E8" s="67">
        <v>15</v>
      </c>
      <c r="F8" s="95" t="s">
        <v>202</v>
      </c>
      <c r="G8" s="67">
        <v>11</v>
      </c>
      <c r="H8" s="95" t="s">
        <v>202</v>
      </c>
      <c r="I8" s="67">
        <v>24</v>
      </c>
      <c r="J8" s="95" t="s">
        <v>202</v>
      </c>
      <c r="K8" s="67">
        <v>19</v>
      </c>
      <c r="L8" s="65">
        <v>2</v>
      </c>
      <c r="M8" s="67">
        <v>37</v>
      </c>
      <c r="N8" s="31">
        <v>10.53</v>
      </c>
      <c r="O8" s="67">
        <v>40</v>
      </c>
      <c r="P8" s="95">
        <v>2</v>
      </c>
      <c r="Q8" s="67">
        <v>76</v>
      </c>
      <c r="R8" s="96">
        <v>5</v>
      </c>
    </row>
    <row r="9" spans="2:18" ht="13.5" x14ac:dyDescent="0.2">
      <c r="B9" s="53" t="s">
        <v>142</v>
      </c>
      <c r="C9" s="67">
        <v>15</v>
      </c>
      <c r="D9" s="95">
        <v>1</v>
      </c>
      <c r="E9" s="67">
        <v>24</v>
      </c>
      <c r="F9" s="96">
        <v>6.67</v>
      </c>
      <c r="G9" s="67">
        <v>6</v>
      </c>
      <c r="H9" s="95">
        <v>2</v>
      </c>
      <c r="I9" s="67">
        <v>10</v>
      </c>
      <c r="J9" s="96">
        <v>33.33</v>
      </c>
      <c r="K9" s="67">
        <v>23</v>
      </c>
      <c r="L9" s="95" t="s">
        <v>202</v>
      </c>
      <c r="M9" s="67">
        <v>40</v>
      </c>
      <c r="N9" s="95" t="s">
        <v>202</v>
      </c>
      <c r="O9" s="67">
        <v>44</v>
      </c>
      <c r="P9" s="68">
        <v>3</v>
      </c>
      <c r="Q9" s="54">
        <v>74</v>
      </c>
      <c r="R9" s="56">
        <v>6.82</v>
      </c>
    </row>
    <row r="10" spans="2:18" ht="13.5" x14ac:dyDescent="0.2">
      <c r="B10" s="53" t="s">
        <v>143</v>
      </c>
      <c r="C10" s="67">
        <v>7</v>
      </c>
      <c r="D10" s="95" t="s">
        <v>202</v>
      </c>
      <c r="E10" s="67">
        <v>11</v>
      </c>
      <c r="F10" s="95" t="s">
        <v>202</v>
      </c>
      <c r="G10" s="67">
        <v>3</v>
      </c>
      <c r="H10" s="95" t="s">
        <v>202</v>
      </c>
      <c r="I10" s="67">
        <v>5</v>
      </c>
      <c r="J10" s="95" t="s">
        <v>202</v>
      </c>
      <c r="K10" s="67">
        <v>14</v>
      </c>
      <c r="L10" s="68">
        <v>2</v>
      </c>
      <c r="M10" s="67">
        <v>18</v>
      </c>
      <c r="N10" s="56">
        <v>14.29</v>
      </c>
      <c r="O10" s="67">
        <v>24</v>
      </c>
      <c r="P10" s="68">
        <v>2</v>
      </c>
      <c r="Q10" s="67">
        <v>34</v>
      </c>
      <c r="R10" s="56">
        <v>8.33</v>
      </c>
    </row>
    <row r="11" spans="2:18" ht="13.5" x14ac:dyDescent="0.2">
      <c r="B11" s="53" t="s">
        <v>144</v>
      </c>
      <c r="C11" s="67">
        <v>9</v>
      </c>
      <c r="D11" s="95" t="s">
        <v>202</v>
      </c>
      <c r="E11" s="67">
        <v>19</v>
      </c>
      <c r="F11" s="95" t="s">
        <v>202</v>
      </c>
      <c r="G11" s="67">
        <v>7</v>
      </c>
      <c r="H11" s="95" t="s">
        <v>202</v>
      </c>
      <c r="I11" s="67">
        <v>8</v>
      </c>
      <c r="J11" s="95" t="s">
        <v>202</v>
      </c>
      <c r="K11" s="67">
        <v>34</v>
      </c>
      <c r="L11" s="68">
        <v>5</v>
      </c>
      <c r="M11" s="67">
        <v>49</v>
      </c>
      <c r="N11" s="56">
        <v>14.71</v>
      </c>
      <c r="O11" s="67">
        <v>50</v>
      </c>
      <c r="P11" s="68">
        <v>5</v>
      </c>
      <c r="Q11" s="67">
        <v>76</v>
      </c>
      <c r="R11" s="56">
        <v>10</v>
      </c>
    </row>
    <row r="12" spans="2:18" ht="13.5" x14ac:dyDescent="0.25">
      <c r="B12" s="34" t="s">
        <v>13</v>
      </c>
      <c r="C12" s="34">
        <v>41</v>
      </c>
      <c r="D12" s="34">
        <v>1</v>
      </c>
      <c r="E12" s="34">
        <v>69</v>
      </c>
      <c r="F12" s="51">
        <v>2.44</v>
      </c>
      <c r="G12" s="34">
        <v>27</v>
      </c>
      <c r="H12" s="34">
        <v>2</v>
      </c>
      <c r="I12" s="34">
        <v>47</v>
      </c>
      <c r="J12" s="51">
        <v>7.41</v>
      </c>
      <c r="K12" s="34">
        <v>90</v>
      </c>
      <c r="L12" s="34">
        <v>9</v>
      </c>
      <c r="M12" s="50">
        <v>144</v>
      </c>
      <c r="N12" s="51">
        <v>10</v>
      </c>
      <c r="O12" s="50">
        <v>158</v>
      </c>
      <c r="P12" s="34">
        <v>12</v>
      </c>
      <c r="Q12" s="50">
        <v>260</v>
      </c>
      <c r="R12" s="51">
        <v>7.59</v>
      </c>
    </row>
    <row r="13" spans="2:18" x14ac:dyDescent="0.2">
      <c r="B13" s="11" t="s">
        <v>206</v>
      </c>
      <c r="C13" s="12"/>
      <c r="D13" s="12"/>
      <c r="E13" s="12"/>
      <c r="F13" s="13"/>
      <c r="G13" s="12"/>
      <c r="H13" s="12"/>
    </row>
    <row r="14" spans="2:18" x14ac:dyDescent="0.2">
      <c r="B14" s="25" t="s">
        <v>219</v>
      </c>
      <c r="H14" s="12"/>
    </row>
    <row r="31" spans="16:16" x14ac:dyDescent="0.2">
      <c r="P31" s="264"/>
    </row>
  </sheetData>
  <mergeCells count="6">
    <mergeCell ref="B5:B7"/>
    <mergeCell ref="C5:R5"/>
    <mergeCell ref="C6:F6"/>
    <mergeCell ref="G6:J6"/>
    <mergeCell ref="K6:N6"/>
    <mergeCell ref="O6:R6"/>
  </mergeCells>
  <pageMargins left="0.70866141732283472" right="0.70866141732283472" top="0.74803149606299213" bottom="0.74803149606299213" header="0.31496062992125984" footer="0.31496062992125984"/>
  <pageSetup paperSize="9" scale="8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N21"/>
  <sheetViews>
    <sheetView topLeftCell="B1" workbookViewId="0">
      <selection activeCell="Q20" sqref="Q20"/>
    </sheetView>
  </sheetViews>
  <sheetFormatPr defaultRowHeight="15" x14ac:dyDescent="0.25"/>
  <cols>
    <col min="1" max="1" width="3.140625" customWidth="1"/>
    <col min="3" max="3" width="16.7109375" customWidth="1"/>
    <col min="4" max="4" width="6.42578125" customWidth="1"/>
    <col min="5" max="5" width="4.7109375" customWidth="1"/>
    <col min="6" max="6" width="6.42578125" customWidth="1"/>
    <col min="7" max="7" width="4.7109375" customWidth="1"/>
    <col min="8" max="8" width="6.42578125" customWidth="1"/>
    <col min="9" max="9" width="4.28515625" customWidth="1"/>
    <col min="10" max="10" width="6.42578125" customWidth="1"/>
    <col min="11" max="11" width="4.7109375" customWidth="1"/>
    <col min="12" max="14" width="6" customWidth="1"/>
  </cols>
  <sheetData>
    <row r="3" spans="3:14" x14ac:dyDescent="0.25">
      <c r="C3" s="17" t="s">
        <v>196</v>
      </c>
    </row>
    <row r="4" spans="3:14" x14ac:dyDescent="0.25">
      <c r="C4" s="21" t="s">
        <v>293</v>
      </c>
    </row>
    <row r="5" spans="3:14" ht="15" customHeight="1" x14ac:dyDescent="0.25">
      <c r="C5" s="226" t="s">
        <v>50</v>
      </c>
      <c r="D5" s="227">
        <v>2016</v>
      </c>
      <c r="E5" s="227"/>
      <c r="F5" s="227"/>
      <c r="G5" s="227"/>
      <c r="H5" s="227"/>
      <c r="I5" s="227"/>
      <c r="J5" s="227"/>
      <c r="K5" s="227"/>
      <c r="L5" s="228" t="s">
        <v>51</v>
      </c>
      <c r="M5" s="228"/>
      <c r="N5" s="228"/>
    </row>
    <row r="6" spans="3:14" x14ac:dyDescent="0.25">
      <c r="C6" s="226"/>
      <c r="D6" s="227"/>
      <c r="E6" s="227"/>
      <c r="F6" s="227"/>
      <c r="G6" s="227"/>
      <c r="H6" s="227"/>
      <c r="I6" s="227"/>
      <c r="J6" s="227"/>
      <c r="K6" s="227"/>
      <c r="L6" s="228" t="s">
        <v>257</v>
      </c>
      <c r="M6" s="228"/>
      <c r="N6" s="228"/>
    </row>
    <row r="7" spans="3:14" ht="27" x14ac:dyDescent="0.25">
      <c r="C7" s="226"/>
      <c r="D7" s="136" t="s">
        <v>52</v>
      </c>
      <c r="E7" s="137" t="s">
        <v>78</v>
      </c>
      <c r="F7" s="136" t="s">
        <v>2</v>
      </c>
      <c r="G7" s="137" t="s">
        <v>78</v>
      </c>
      <c r="H7" s="136" t="s">
        <v>3</v>
      </c>
      <c r="I7" s="137" t="s">
        <v>78</v>
      </c>
      <c r="J7" s="136" t="s">
        <v>4</v>
      </c>
      <c r="K7" s="137" t="s">
        <v>78</v>
      </c>
      <c r="L7" s="136" t="s">
        <v>2</v>
      </c>
      <c r="M7" s="136" t="s">
        <v>3</v>
      </c>
      <c r="N7" s="136" t="s">
        <v>4</v>
      </c>
    </row>
    <row r="8" spans="3:14" x14ac:dyDescent="0.25">
      <c r="C8" s="138" t="s">
        <v>53</v>
      </c>
      <c r="D8" s="139">
        <v>6</v>
      </c>
      <c r="E8" s="140">
        <f>D8/D$16*100</f>
        <v>1.9672131147540985</v>
      </c>
      <c r="F8" s="141">
        <v>1226</v>
      </c>
      <c r="G8" s="142">
        <f>F8/F$16*100</f>
        <v>40.368784985182749</v>
      </c>
      <c r="H8" s="143">
        <v>12</v>
      </c>
      <c r="I8" s="140">
        <f>H8/H$16*100</f>
        <v>15.789473684210526</v>
      </c>
      <c r="J8" s="141">
        <v>1743</v>
      </c>
      <c r="K8" s="142">
        <f>J8/J$16*100</f>
        <v>38.023560209424083</v>
      </c>
      <c r="L8" s="140">
        <v>1.9118869492934323</v>
      </c>
      <c r="M8" s="144">
        <v>-29.411764705882348</v>
      </c>
      <c r="N8" s="140">
        <v>0.98493626882967078</v>
      </c>
    </row>
    <row r="9" spans="3:14" x14ac:dyDescent="0.25">
      <c r="C9" s="138" t="s">
        <v>54</v>
      </c>
      <c r="D9" s="139">
        <v>4</v>
      </c>
      <c r="E9" s="140">
        <f t="shared" ref="E9:E15" si="0">D9/D$16*100</f>
        <v>1.3114754098360655</v>
      </c>
      <c r="F9" s="141">
        <v>159</v>
      </c>
      <c r="G9" s="142">
        <f t="shared" ref="G9:G15" si="1">F9/F$16*100</f>
        <v>5.2354297003621992</v>
      </c>
      <c r="H9" s="143" t="s">
        <v>202</v>
      </c>
      <c r="I9" s="140" t="s">
        <v>202</v>
      </c>
      <c r="J9" s="141">
        <v>255</v>
      </c>
      <c r="K9" s="142">
        <f t="shared" ref="K9:K15" si="2">J9/J$16*100</f>
        <v>5.5628272251308903</v>
      </c>
      <c r="L9" s="140">
        <v>-15.425531914893625</v>
      </c>
      <c r="M9" s="144">
        <v>-100</v>
      </c>
      <c r="N9" s="140">
        <v>0.79051383399209385</v>
      </c>
    </row>
    <row r="10" spans="3:14" x14ac:dyDescent="0.25">
      <c r="C10" s="138" t="s">
        <v>55</v>
      </c>
      <c r="D10" s="139">
        <v>65</v>
      </c>
      <c r="E10" s="140">
        <f t="shared" si="0"/>
        <v>21.311475409836063</v>
      </c>
      <c r="F10" s="141">
        <v>839</v>
      </c>
      <c r="G10" s="142">
        <f t="shared" si="1"/>
        <v>27.625946657886068</v>
      </c>
      <c r="H10" s="143">
        <v>33</v>
      </c>
      <c r="I10" s="140">
        <f t="shared" ref="I9:I15" si="3">H10/H$16*100</f>
        <v>43.421052631578952</v>
      </c>
      <c r="J10" s="141">
        <v>1299</v>
      </c>
      <c r="K10" s="142">
        <f t="shared" si="2"/>
        <v>28.337696335078533</v>
      </c>
      <c r="L10" s="140">
        <v>-19.093539054966243</v>
      </c>
      <c r="M10" s="144">
        <v>-2.941176470588232</v>
      </c>
      <c r="N10" s="140">
        <v>-21.224984839296539</v>
      </c>
    </row>
    <row r="11" spans="3:14" x14ac:dyDescent="0.25">
      <c r="C11" s="145" t="s">
        <v>56</v>
      </c>
      <c r="D11" s="146">
        <v>75</v>
      </c>
      <c r="E11" s="147">
        <f t="shared" si="0"/>
        <v>24.590163934426229</v>
      </c>
      <c r="F11" s="148">
        <v>2224</v>
      </c>
      <c r="G11" s="149">
        <f t="shared" si="1"/>
        <v>73.230161343431021</v>
      </c>
      <c r="H11" s="150">
        <v>45</v>
      </c>
      <c r="I11" s="147">
        <f t="shared" si="3"/>
        <v>59.210526315789465</v>
      </c>
      <c r="J11" s="148">
        <v>3297</v>
      </c>
      <c r="K11" s="149">
        <f t="shared" si="2"/>
        <v>71.924083769633512</v>
      </c>
      <c r="L11" s="147">
        <v>-8.4019769357495875</v>
      </c>
      <c r="M11" s="151">
        <v>-18.181818181818173</v>
      </c>
      <c r="N11" s="147">
        <v>-9.1234840132304384</v>
      </c>
    </row>
    <row r="12" spans="3:14" x14ac:dyDescent="0.25">
      <c r="C12" s="138" t="s">
        <v>57</v>
      </c>
      <c r="D12" s="139">
        <v>115</v>
      </c>
      <c r="E12" s="140">
        <f t="shared" si="0"/>
        <v>37.704918032786885</v>
      </c>
      <c r="F12" s="152">
        <v>633</v>
      </c>
      <c r="G12" s="142">
        <f t="shared" si="1"/>
        <v>20.842937108989133</v>
      </c>
      <c r="H12" s="143">
        <v>21</v>
      </c>
      <c r="I12" s="140">
        <f t="shared" si="3"/>
        <v>27.631578947368425</v>
      </c>
      <c r="J12" s="141">
        <v>1012</v>
      </c>
      <c r="K12" s="142">
        <f t="shared" si="2"/>
        <v>22.076788830715532</v>
      </c>
      <c r="L12" s="140">
        <v>1.7684887459807044</v>
      </c>
      <c r="M12" s="144">
        <v>10.526315789473699</v>
      </c>
      <c r="N12" s="140">
        <v>8.4673097534833772</v>
      </c>
    </row>
    <row r="13" spans="3:14" x14ac:dyDescent="0.25">
      <c r="C13" s="138" t="s">
        <v>58</v>
      </c>
      <c r="D13" s="139">
        <v>84</v>
      </c>
      <c r="E13" s="140">
        <f t="shared" si="0"/>
        <v>27.540983606557379</v>
      </c>
      <c r="F13" s="152">
        <v>171</v>
      </c>
      <c r="G13" s="142">
        <f t="shared" si="1"/>
        <v>5.6305564702008555</v>
      </c>
      <c r="H13" s="143">
        <v>10</v>
      </c>
      <c r="I13" s="140">
        <f t="shared" si="3"/>
        <v>13.157894736842104</v>
      </c>
      <c r="J13" s="152">
        <v>263</v>
      </c>
      <c r="K13" s="142">
        <f t="shared" si="2"/>
        <v>5.7373472949389184</v>
      </c>
      <c r="L13" s="140">
        <v>8.9171974522293027</v>
      </c>
      <c r="M13" s="139" t="s">
        <v>202</v>
      </c>
      <c r="N13" s="140">
        <v>4.3650793650793673</v>
      </c>
    </row>
    <row r="14" spans="3:14" x14ac:dyDescent="0.25">
      <c r="C14" s="138" t="s">
        <v>59</v>
      </c>
      <c r="D14" s="139">
        <v>31</v>
      </c>
      <c r="E14" s="140">
        <f t="shared" si="0"/>
        <v>10.163934426229508</v>
      </c>
      <c r="F14" s="136">
        <v>9</v>
      </c>
      <c r="G14" s="142">
        <f t="shared" si="1"/>
        <v>0.29634507737899246</v>
      </c>
      <c r="H14" s="139" t="s">
        <v>202</v>
      </c>
      <c r="I14" s="153" t="s">
        <v>202</v>
      </c>
      <c r="J14" s="136">
        <v>12</v>
      </c>
      <c r="K14" s="154">
        <f t="shared" si="2"/>
        <v>0.26178010471204188</v>
      </c>
      <c r="L14" s="140">
        <v>-10</v>
      </c>
      <c r="M14" s="139" t="s">
        <v>202</v>
      </c>
      <c r="N14" s="140">
        <v>-14.285714285714292</v>
      </c>
    </row>
    <row r="15" spans="3:14" x14ac:dyDescent="0.25">
      <c r="C15" s="155" t="s">
        <v>60</v>
      </c>
      <c r="D15" s="146">
        <v>230</v>
      </c>
      <c r="E15" s="147">
        <f t="shared" si="0"/>
        <v>75.409836065573771</v>
      </c>
      <c r="F15" s="156">
        <v>813</v>
      </c>
      <c r="G15" s="149">
        <f t="shared" si="1"/>
        <v>26.769838656568982</v>
      </c>
      <c r="H15" s="146">
        <v>31</v>
      </c>
      <c r="I15" s="147">
        <f t="shared" si="3"/>
        <v>40.789473684210527</v>
      </c>
      <c r="J15" s="156">
        <v>1287</v>
      </c>
      <c r="K15" s="265">
        <f t="shared" si="2"/>
        <v>28.075916230366495</v>
      </c>
      <c r="L15" s="147">
        <v>3.0418250950570354</v>
      </c>
      <c r="M15" s="157">
        <v>6.8965517241379217</v>
      </c>
      <c r="N15" s="147">
        <v>7.3394495412844094</v>
      </c>
    </row>
    <row r="16" spans="3:14" x14ac:dyDescent="0.25">
      <c r="C16" s="158" t="s">
        <v>145</v>
      </c>
      <c r="D16" s="159">
        <v>305</v>
      </c>
      <c r="E16" s="161">
        <v>100</v>
      </c>
      <c r="F16" s="160">
        <v>3037</v>
      </c>
      <c r="G16" s="161">
        <v>100</v>
      </c>
      <c r="H16" s="159">
        <v>76</v>
      </c>
      <c r="I16" s="161">
        <v>100</v>
      </c>
      <c r="J16" s="160">
        <v>4584</v>
      </c>
      <c r="K16" s="161">
        <v>100</v>
      </c>
      <c r="L16" s="161">
        <v>-5.5952751010258055</v>
      </c>
      <c r="M16" s="161">
        <v>-9.5238095238095184</v>
      </c>
      <c r="N16" s="161">
        <v>-5.034182722187694</v>
      </c>
    </row>
    <row r="21" spans="12:12" x14ac:dyDescent="0.25">
      <c r="L21" s="266"/>
    </row>
  </sheetData>
  <mergeCells count="4">
    <mergeCell ref="C5:C7"/>
    <mergeCell ref="D5:K6"/>
    <mergeCell ref="L5:N5"/>
    <mergeCell ref="L6:N6"/>
  </mergeCells>
  <pageMargins left="0.39" right="0.51"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18"/>
  <sheetViews>
    <sheetView workbookViewId="0">
      <selection activeCell="F20" sqref="F20"/>
    </sheetView>
  </sheetViews>
  <sheetFormatPr defaultRowHeight="15" x14ac:dyDescent="0.25"/>
  <cols>
    <col min="1" max="1" width="5.140625" customWidth="1"/>
    <col min="2" max="2" width="13.85546875" customWidth="1"/>
  </cols>
  <sheetData>
    <row r="3" spans="2:6" x14ac:dyDescent="0.25">
      <c r="B3" s="8" t="s">
        <v>197</v>
      </c>
    </row>
    <row r="4" spans="2:6" x14ac:dyDescent="0.25">
      <c r="B4" s="21" t="s">
        <v>267</v>
      </c>
    </row>
    <row r="5" spans="2:6" x14ac:dyDescent="0.25">
      <c r="B5" s="229" t="s">
        <v>50</v>
      </c>
      <c r="C5" s="177">
        <v>2016</v>
      </c>
      <c r="D5" s="177"/>
      <c r="E5" s="178">
        <v>2015</v>
      </c>
      <c r="F5" s="178"/>
    </row>
    <row r="6" spans="2:6" x14ac:dyDescent="0.25">
      <c r="B6" s="230"/>
      <c r="C6" s="177"/>
      <c r="D6" s="177"/>
      <c r="E6" s="178"/>
      <c r="F6" s="178"/>
    </row>
    <row r="7" spans="2:6" ht="27" x14ac:dyDescent="0.25">
      <c r="B7" s="231"/>
      <c r="C7" s="108" t="s">
        <v>214</v>
      </c>
      <c r="D7" s="108" t="s">
        <v>6</v>
      </c>
      <c r="E7" s="108" t="s">
        <v>214</v>
      </c>
      <c r="F7" s="108" t="s">
        <v>6</v>
      </c>
    </row>
    <row r="8" spans="2:6" x14ac:dyDescent="0.25">
      <c r="B8" s="70" t="s">
        <v>53</v>
      </c>
      <c r="C8" s="30">
        <v>0.97879282218597052</v>
      </c>
      <c r="D8" s="31">
        <v>0.68376068376068377</v>
      </c>
      <c r="E8" s="38">
        <v>1.4131338320864506</v>
      </c>
      <c r="F8" s="39">
        <v>0.97532989099254164</v>
      </c>
    </row>
    <row r="9" spans="2:6" x14ac:dyDescent="0.25">
      <c r="B9" s="70" t="s">
        <v>54</v>
      </c>
      <c r="C9" s="30" t="s">
        <v>202</v>
      </c>
      <c r="D9" s="31" t="s">
        <v>202</v>
      </c>
      <c r="E9" s="38">
        <v>2.1276595744680851</v>
      </c>
      <c r="F9" s="39">
        <v>1.556420233463035</v>
      </c>
    </row>
    <row r="10" spans="2:6" x14ac:dyDescent="0.25">
      <c r="B10" s="70" t="s">
        <v>55</v>
      </c>
      <c r="C10" s="30">
        <v>3.9332538736591176</v>
      </c>
      <c r="D10" s="31">
        <v>2.4774774774774775</v>
      </c>
      <c r="E10" s="38">
        <v>3.278688524590164</v>
      </c>
      <c r="F10" s="39">
        <v>2.0202020202020203</v>
      </c>
    </row>
    <row r="11" spans="2:6" x14ac:dyDescent="0.25">
      <c r="B11" s="71" t="s">
        <v>56</v>
      </c>
      <c r="C11" s="30">
        <v>2.0233812949640289</v>
      </c>
      <c r="D11" s="31">
        <v>1.3464991023339317</v>
      </c>
      <c r="E11" s="38">
        <v>2.2652388797364087</v>
      </c>
      <c r="F11" s="39">
        <v>1.4933478142818355</v>
      </c>
    </row>
    <row r="12" spans="2:6" x14ac:dyDescent="0.25">
      <c r="B12" s="70" t="s">
        <v>57</v>
      </c>
      <c r="C12" s="30">
        <v>3.3175355450236967</v>
      </c>
      <c r="D12" s="31">
        <v>2.0329138431752178</v>
      </c>
      <c r="E12" s="38">
        <v>3.054662379421222</v>
      </c>
      <c r="F12" s="39">
        <v>1.9957983193277309</v>
      </c>
    </row>
    <row r="13" spans="2:6" x14ac:dyDescent="0.25">
      <c r="B13" s="70" t="s">
        <v>58</v>
      </c>
      <c r="C13" s="30">
        <v>5.8479532163742682</v>
      </c>
      <c r="D13" s="31">
        <v>3.6630036630036633</v>
      </c>
      <c r="E13" s="38">
        <v>6.369426751592357</v>
      </c>
      <c r="F13" s="39">
        <v>3.8167938931297711</v>
      </c>
    </row>
    <row r="14" spans="2:6" x14ac:dyDescent="0.25">
      <c r="B14" s="70" t="s">
        <v>59</v>
      </c>
      <c r="C14" s="139" t="s">
        <v>202</v>
      </c>
      <c r="D14" s="139" t="s">
        <v>202</v>
      </c>
      <c r="E14" s="139" t="s">
        <v>202</v>
      </c>
      <c r="F14" s="139" t="s">
        <v>202</v>
      </c>
    </row>
    <row r="15" spans="2:6" x14ac:dyDescent="0.25">
      <c r="B15" s="72" t="s">
        <v>60</v>
      </c>
      <c r="C15" s="30">
        <v>3.8130381303813037</v>
      </c>
      <c r="D15" s="31">
        <v>2.3520485584218513</v>
      </c>
      <c r="E15" s="38">
        <v>3.6755386565272499</v>
      </c>
      <c r="F15" s="39">
        <v>2.3615635179153096</v>
      </c>
    </row>
    <row r="16" spans="2:6" x14ac:dyDescent="0.25">
      <c r="B16" s="34" t="s">
        <v>145</v>
      </c>
      <c r="C16" s="37">
        <v>2.5024695423114918</v>
      </c>
      <c r="D16" s="37">
        <v>1.6309012875536482</v>
      </c>
      <c r="E16" s="37">
        <v>2.6111283804787071</v>
      </c>
      <c r="F16" s="37">
        <v>1.7104459376908978</v>
      </c>
    </row>
    <row r="17" spans="2:9" ht="20.25" customHeight="1" x14ac:dyDescent="0.3">
      <c r="B17" s="232" t="s">
        <v>216</v>
      </c>
      <c r="C17" s="233"/>
      <c r="D17" s="233"/>
      <c r="E17" s="233"/>
      <c r="F17" s="233"/>
      <c r="G17" s="233"/>
      <c r="H17" s="233"/>
      <c r="I17" s="233"/>
    </row>
    <row r="18" spans="2:9" ht="27" customHeight="1" x14ac:dyDescent="0.3">
      <c r="B18" s="232" t="s">
        <v>221</v>
      </c>
      <c r="C18" s="233"/>
      <c r="D18" s="233"/>
      <c r="E18" s="233"/>
      <c r="F18" s="233"/>
      <c r="G18" s="233"/>
      <c r="H18" s="233"/>
      <c r="I18" s="233"/>
    </row>
  </sheetData>
  <mergeCells count="5">
    <mergeCell ref="B5:B7"/>
    <mergeCell ref="C5:D6"/>
    <mergeCell ref="E5:F6"/>
    <mergeCell ref="B17:I17"/>
    <mergeCell ref="B18:I18"/>
  </mergeCells>
  <pageMargins left="0.45"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20"/>
  <sheetViews>
    <sheetView workbookViewId="0">
      <selection activeCell="K35" sqref="K35"/>
    </sheetView>
  </sheetViews>
  <sheetFormatPr defaultRowHeight="15" x14ac:dyDescent="0.25"/>
  <cols>
    <col min="1" max="1" width="3.5703125" customWidth="1"/>
    <col min="2" max="2" width="34.5703125" customWidth="1"/>
    <col min="9" max="9" width="8.42578125" customWidth="1"/>
  </cols>
  <sheetData>
    <row r="3" spans="2:10" x14ac:dyDescent="0.25">
      <c r="B3" s="182" t="s">
        <v>198</v>
      </c>
      <c r="C3" s="183"/>
      <c r="D3" s="183"/>
      <c r="E3" s="183"/>
      <c r="F3" s="183"/>
      <c r="G3" s="183"/>
      <c r="H3" s="183"/>
      <c r="I3" s="183"/>
      <c r="J3" s="183"/>
    </row>
    <row r="4" spans="2:10" x14ac:dyDescent="0.25">
      <c r="B4" s="21" t="s">
        <v>268</v>
      </c>
      <c r="C4" s="5"/>
      <c r="D4" s="5"/>
      <c r="E4" s="5"/>
      <c r="F4" s="5"/>
      <c r="G4" s="5"/>
      <c r="H4" s="5"/>
      <c r="I4" s="4"/>
    </row>
    <row r="5" spans="2:10" x14ac:dyDescent="0.25">
      <c r="B5" s="229" t="s">
        <v>61</v>
      </c>
      <c r="C5" s="234" t="s">
        <v>26</v>
      </c>
      <c r="D5" s="234"/>
      <c r="E5" s="234"/>
      <c r="F5" s="177" t="s">
        <v>62</v>
      </c>
      <c r="G5" s="177"/>
      <c r="H5" s="177"/>
      <c r="I5" s="188" t="s">
        <v>8</v>
      </c>
    </row>
    <row r="6" spans="2:10" x14ac:dyDescent="0.25">
      <c r="B6" s="231"/>
      <c r="C6" s="97" t="s">
        <v>2</v>
      </c>
      <c r="D6" s="97" t="s">
        <v>3</v>
      </c>
      <c r="E6" s="97" t="s">
        <v>4</v>
      </c>
      <c r="F6" s="108" t="s">
        <v>2</v>
      </c>
      <c r="G6" s="108" t="s">
        <v>3</v>
      </c>
      <c r="H6" s="108" t="s">
        <v>4</v>
      </c>
      <c r="I6" s="188"/>
    </row>
    <row r="7" spans="2:10" x14ac:dyDescent="0.25">
      <c r="B7" s="40" t="s">
        <v>63</v>
      </c>
      <c r="C7" s="32">
        <v>190</v>
      </c>
      <c r="D7" s="33">
        <v>14</v>
      </c>
      <c r="E7" s="32">
        <v>377</v>
      </c>
      <c r="F7" s="31">
        <v>6.26</v>
      </c>
      <c r="G7" s="30">
        <v>18.420000000000002</v>
      </c>
      <c r="H7" s="31">
        <v>8.2200000000000006</v>
      </c>
      <c r="I7" s="30">
        <f>D7/C7*100</f>
        <v>7.3684210526315779</v>
      </c>
    </row>
    <row r="8" spans="2:10" x14ac:dyDescent="0.25">
      <c r="B8" s="40" t="s">
        <v>64</v>
      </c>
      <c r="C8" s="32">
        <v>1097</v>
      </c>
      <c r="D8" s="33">
        <v>16</v>
      </c>
      <c r="E8" s="32">
        <v>1726</v>
      </c>
      <c r="F8" s="31">
        <v>36.119999999999997</v>
      </c>
      <c r="G8" s="30">
        <v>21.05</v>
      </c>
      <c r="H8" s="31">
        <v>37.65</v>
      </c>
      <c r="I8" s="30">
        <f t="shared" ref="I8:I16" si="0">D8/C8*100</f>
        <v>1.4585232452142205</v>
      </c>
    </row>
    <row r="9" spans="2:10" x14ac:dyDescent="0.25">
      <c r="B9" s="40" t="s">
        <v>65</v>
      </c>
      <c r="C9" s="32">
        <v>272</v>
      </c>
      <c r="D9" s="33">
        <v>3</v>
      </c>
      <c r="E9" s="32">
        <v>365</v>
      </c>
      <c r="F9" s="31">
        <v>8.9600000000000009</v>
      </c>
      <c r="G9" s="30">
        <v>3.95</v>
      </c>
      <c r="H9" s="31">
        <v>7.96</v>
      </c>
      <c r="I9" s="30">
        <f t="shared" si="0"/>
        <v>1.1029411764705883</v>
      </c>
    </row>
    <row r="10" spans="2:10" x14ac:dyDescent="0.25">
      <c r="B10" s="40" t="s">
        <v>66</v>
      </c>
      <c r="C10" s="32">
        <v>551</v>
      </c>
      <c r="D10" s="33">
        <v>9</v>
      </c>
      <c r="E10" s="32">
        <v>961</v>
      </c>
      <c r="F10" s="31">
        <v>18.14</v>
      </c>
      <c r="G10" s="30">
        <v>11.84</v>
      </c>
      <c r="H10" s="31">
        <v>20.96</v>
      </c>
      <c r="I10" s="30">
        <f t="shared" si="0"/>
        <v>1.6333938294010888</v>
      </c>
    </row>
    <row r="11" spans="2:10" x14ac:dyDescent="0.25">
      <c r="B11" s="40" t="s">
        <v>67</v>
      </c>
      <c r="C11" s="32">
        <v>112</v>
      </c>
      <c r="D11" s="33">
        <v>1</v>
      </c>
      <c r="E11" s="32">
        <v>160</v>
      </c>
      <c r="F11" s="31">
        <v>3.69</v>
      </c>
      <c r="G11" s="30">
        <v>1.32</v>
      </c>
      <c r="H11" s="31">
        <v>3.49</v>
      </c>
      <c r="I11" s="30">
        <f t="shared" si="0"/>
        <v>0.89285714285714279</v>
      </c>
    </row>
    <row r="12" spans="2:10" x14ac:dyDescent="0.25">
      <c r="B12" s="40" t="s">
        <v>68</v>
      </c>
      <c r="C12" s="32">
        <v>2222</v>
      </c>
      <c r="D12" s="33">
        <v>43</v>
      </c>
      <c r="E12" s="32">
        <v>3589</v>
      </c>
      <c r="F12" s="31">
        <v>73.16</v>
      </c>
      <c r="G12" s="30">
        <v>56.58</v>
      </c>
      <c r="H12" s="31">
        <v>78.290000000000006</v>
      </c>
      <c r="I12" s="30">
        <f t="shared" si="0"/>
        <v>1.935193519351935</v>
      </c>
    </row>
    <row r="13" spans="2:10" x14ac:dyDescent="0.25">
      <c r="B13" s="40" t="s">
        <v>69</v>
      </c>
      <c r="C13" s="32">
        <v>284</v>
      </c>
      <c r="D13" s="33">
        <v>12</v>
      </c>
      <c r="E13" s="32">
        <v>310</v>
      </c>
      <c r="F13" s="31">
        <v>9.35</v>
      </c>
      <c r="G13" s="30">
        <v>15.79</v>
      </c>
      <c r="H13" s="31">
        <v>6.76</v>
      </c>
      <c r="I13" s="30">
        <f t="shared" si="0"/>
        <v>4.225352112676056</v>
      </c>
    </row>
    <row r="14" spans="2:10" x14ac:dyDescent="0.25">
      <c r="B14" s="40" t="s">
        <v>70</v>
      </c>
      <c r="C14" s="32">
        <v>45</v>
      </c>
      <c r="D14" s="33">
        <v>1</v>
      </c>
      <c r="E14" s="32">
        <v>58</v>
      </c>
      <c r="F14" s="31">
        <v>1.48</v>
      </c>
      <c r="G14" s="30">
        <v>1.32</v>
      </c>
      <c r="H14" s="31">
        <v>1.27</v>
      </c>
      <c r="I14" s="30">
        <f t="shared" si="0"/>
        <v>2.2222222222222223</v>
      </c>
    </row>
    <row r="15" spans="2:10" x14ac:dyDescent="0.25">
      <c r="B15" s="40" t="s">
        <v>71</v>
      </c>
      <c r="C15" s="32">
        <v>147</v>
      </c>
      <c r="D15" s="33">
        <v>4</v>
      </c>
      <c r="E15" s="32">
        <v>184</v>
      </c>
      <c r="F15" s="31">
        <v>4.84</v>
      </c>
      <c r="G15" s="30">
        <v>5.26</v>
      </c>
      <c r="H15" s="31">
        <v>4.01</v>
      </c>
      <c r="I15" s="30">
        <f t="shared" si="0"/>
        <v>2.7210884353741496</v>
      </c>
    </row>
    <row r="16" spans="2:10" x14ac:dyDescent="0.25">
      <c r="B16" s="40" t="s">
        <v>72</v>
      </c>
      <c r="C16" s="32">
        <v>295</v>
      </c>
      <c r="D16" s="33">
        <v>16</v>
      </c>
      <c r="E16" s="32">
        <v>395</v>
      </c>
      <c r="F16" s="31">
        <v>9.7100000000000009</v>
      </c>
      <c r="G16" s="30">
        <v>21.05</v>
      </c>
      <c r="H16" s="31">
        <v>8.6199999999999992</v>
      </c>
      <c r="I16" s="30">
        <f t="shared" si="0"/>
        <v>5.4237288135593218</v>
      </c>
    </row>
    <row r="17" spans="2:9" x14ac:dyDescent="0.25">
      <c r="B17" s="40" t="s">
        <v>73</v>
      </c>
      <c r="C17" s="32">
        <v>5</v>
      </c>
      <c r="D17" s="69" t="s">
        <v>202</v>
      </c>
      <c r="E17" s="32">
        <v>5</v>
      </c>
      <c r="F17" s="31">
        <v>0.16</v>
      </c>
      <c r="G17" s="30" t="s">
        <v>202</v>
      </c>
      <c r="H17" s="31">
        <v>0.11</v>
      </c>
      <c r="I17" s="104" t="s">
        <v>202</v>
      </c>
    </row>
    <row r="18" spans="2:9" x14ac:dyDescent="0.25">
      <c r="B18" s="40" t="s">
        <v>74</v>
      </c>
      <c r="C18" s="32">
        <v>39</v>
      </c>
      <c r="D18" s="69" t="s">
        <v>202</v>
      </c>
      <c r="E18" s="32">
        <v>43</v>
      </c>
      <c r="F18" s="31">
        <v>1.28</v>
      </c>
      <c r="G18" s="30" t="s">
        <v>202</v>
      </c>
      <c r="H18" s="31">
        <v>0.94</v>
      </c>
      <c r="I18" s="104" t="s">
        <v>202</v>
      </c>
    </row>
    <row r="19" spans="2:9" x14ac:dyDescent="0.25">
      <c r="B19" s="29" t="s">
        <v>75</v>
      </c>
      <c r="C19" s="32">
        <v>815</v>
      </c>
      <c r="D19" s="59">
        <v>33</v>
      </c>
      <c r="E19" s="32">
        <v>995</v>
      </c>
      <c r="F19" s="31">
        <v>26.84</v>
      </c>
      <c r="G19" s="30">
        <v>43.42</v>
      </c>
      <c r="H19" s="31">
        <v>21.71</v>
      </c>
      <c r="I19" s="30">
        <f t="shared" ref="I19" si="1">D19/C19*100</f>
        <v>4.0490797546012276</v>
      </c>
    </row>
    <row r="20" spans="2:9" x14ac:dyDescent="0.25">
      <c r="B20" s="34" t="s">
        <v>76</v>
      </c>
      <c r="C20" s="35">
        <v>3037</v>
      </c>
      <c r="D20" s="50">
        <v>76</v>
      </c>
      <c r="E20" s="35">
        <v>4584</v>
      </c>
      <c r="F20" s="37">
        <v>100</v>
      </c>
      <c r="G20" s="37">
        <v>100</v>
      </c>
      <c r="H20" s="37">
        <v>100</v>
      </c>
      <c r="I20" s="37">
        <f>D20/C20*100</f>
        <v>2.5024695423114918</v>
      </c>
    </row>
  </sheetData>
  <mergeCells count="5">
    <mergeCell ref="B3:J3"/>
    <mergeCell ref="B5:B6"/>
    <mergeCell ref="C5:E5"/>
    <mergeCell ref="F5:H5"/>
    <mergeCell ref="I5:I6"/>
  </mergeCells>
  <pageMargins left="0.31496062992125984" right="0.25" top="0.72" bottom="0.74803149606299213" header="0.31496062992125984" footer="0.31496062992125984"/>
  <pageSetup paperSize="9"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H33"/>
  <sheetViews>
    <sheetView workbookViewId="0">
      <selection activeCell="K20" sqref="K20"/>
    </sheetView>
  </sheetViews>
  <sheetFormatPr defaultRowHeight="15" x14ac:dyDescent="0.25"/>
  <cols>
    <col min="1" max="1" width="2.85546875" customWidth="1"/>
    <col min="2" max="2" width="57" customWidth="1"/>
    <col min="3" max="3" width="10.42578125" customWidth="1"/>
    <col min="4" max="4" width="8.28515625" customWidth="1"/>
    <col min="5" max="5" width="11" customWidth="1"/>
    <col min="6" max="6" width="7.85546875" customWidth="1"/>
    <col min="7" max="7" width="10.140625" customWidth="1"/>
    <col min="8" max="8" width="8.28515625" customWidth="1"/>
  </cols>
  <sheetData>
    <row r="3" spans="2:8" x14ac:dyDescent="0.25">
      <c r="B3" s="15" t="s">
        <v>199</v>
      </c>
    </row>
    <row r="4" spans="2:8" x14ac:dyDescent="0.25">
      <c r="B4" s="21" t="s">
        <v>232</v>
      </c>
      <c r="C4" s="6"/>
      <c r="D4" s="6"/>
      <c r="E4" s="6"/>
      <c r="F4" s="6"/>
      <c r="G4" s="6"/>
      <c r="H4" s="6"/>
    </row>
    <row r="5" spans="2:8" x14ac:dyDescent="0.25">
      <c r="B5" s="237" t="s">
        <v>104</v>
      </c>
      <c r="C5" s="177" t="s">
        <v>10</v>
      </c>
      <c r="D5" s="177"/>
      <c r="E5" s="239" t="s">
        <v>77</v>
      </c>
      <c r="F5" s="239"/>
      <c r="G5" s="177" t="s">
        <v>13</v>
      </c>
      <c r="H5" s="177"/>
    </row>
    <row r="6" spans="2:8" x14ac:dyDescent="0.25">
      <c r="B6" s="238"/>
      <c r="C6" s="73" t="s">
        <v>26</v>
      </c>
      <c r="D6" s="73" t="s">
        <v>78</v>
      </c>
      <c r="E6" s="73" t="s">
        <v>26</v>
      </c>
      <c r="F6" s="73" t="s">
        <v>78</v>
      </c>
      <c r="G6" s="73" t="s">
        <v>26</v>
      </c>
      <c r="H6" s="73" t="s">
        <v>78</v>
      </c>
    </row>
    <row r="7" spans="2:8" x14ac:dyDescent="0.25">
      <c r="B7" s="40" t="s">
        <v>79</v>
      </c>
      <c r="C7" s="32">
        <v>254</v>
      </c>
      <c r="D7" s="31">
        <v>9.4882330967500934</v>
      </c>
      <c r="E7" s="32">
        <v>247</v>
      </c>
      <c r="F7" s="31">
        <v>18.927203065134098</v>
      </c>
      <c r="G7" s="32">
        <v>501</v>
      </c>
      <c r="H7" s="31">
        <v>12.581617277749874</v>
      </c>
    </row>
    <row r="8" spans="2:8" x14ac:dyDescent="0.25">
      <c r="B8" s="40" t="s">
        <v>80</v>
      </c>
      <c r="C8" s="32">
        <v>444</v>
      </c>
      <c r="D8" s="31">
        <v>16.585730295106462</v>
      </c>
      <c r="E8" s="32">
        <v>91</v>
      </c>
      <c r="F8" s="31">
        <v>6.9731800766283518</v>
      </c>
      <c r="G8" s="32">
        <v>535</v>
      </c>
      <c r="H8" s="31">
        <v>13.435459568056254</v>
      </c>
    </row>
    <row r="9" spans="2:8" x14ac:dyDescent="0.25">
      <c r="B9" s="40" t="s">
        <v>81</v>
      </c>
      <c r="C9" s="32">
        <v>182</v>
      </c>
      <c r="D9" s="31">
        <v>6.7986552110571532</v>
      </c>
      <c r="E9" s="32">
        <v>43</v>
      </c>
      <c r="F9" s="31">
        <v>3.2950191570881229</v>
      </c>
      <c r="G9" s="32">
        <v>225</v>
      </c>
      <c r="H9" s="31">
        <v>5.6504269211451534</v>
      </c>
    </row>
    <row r="10" spans="2:8" x14ac:dyDescent="0.25">
      <c r="B10" s="40" t="s">
        <v>82</v>
      </c>
      <c r="C10" s="32">
        <v>98</v>
      </c>
      <c r="D10" s="31">
        <v>3.6608143444153902</v>
      </c>
      <c r="E10" s="32">
        <v>21</v>
      </c>
      <c r="F10" s="31">
        <v>1.6091954022988506</v>
      </c>
      <c r="G10" s="32">
        <v>119</v>
      </c>
      <c r="H10" s="31">
        <v>2.9884480160723257</v>
      </c>
    </row>
    <row r="11" spans="2:8" x14ac:dyDescent="0.25">
      <c r="B11" s="40" t="s">
        <v>83</v>
      </c>
      <c r="C11" s="32">
        <v>144</v>
      </c>
      <c r="D11" s="31">
        <v>5.3791557713858795</v>
      </c>
      <c r="E11" s="32">
        <v>25</v>
      </c>
      <c r="F11" s="31">
        <v>1.9157088122605364</v>
      </c>
      <c r="G11" s="32">
        <v>169</v>
      </c>
      <c r="H11" s="31">
        <v>4.2440984429934705</v>
      </c>
    </row>
    <row r="12" spans="2:8" x14ac:dyDescent="0.25">
      <c r="B12" s="40" t="s">
        <v>84</v>
      </c>
      <c r="C12" s="32">
        <v>20</v>
      </c>
      <c r="D12" s="31">
        <v>0.74710496824803885</v>
      </c>
      <c r="E12" s="32">
        <v>2</v>
      </c>
      <c r="F12" s="31">
        <v>0.15325670498084293</v>
      </c>
      <c r="G12" s="32">
        <v>22</v>
      </c>
      <c r="H12" s="31">
        <v>0.55248618784530379</v>
      </c>
    </row>
    <row r="13" spans="2:8" x14ac:dyDescent="0.25">
      <c r="B13" s="40" t="s">
        <v>85</v>
      </c>
      <c r="C13" s="32">
        <v>424</v>
      </c>
      <c r="D13" s="31">
        <v>15.838625326858423</v>
      </c>
      <c r="E13" s="32">
        <v>223</v>
      </c>
      <c r="F13" s="31">
        <v>17.088122605363985</v>
      </c>
      <c r="G13" s="32">
        <v>647</v>
      </c>
      <c r="H13" s="31">
        <v>16.248116524359617</v>
      </c>
    </row>
    <row r="14" spans="2:8" x14ac:dyDescent="0.25">
      <c r="B14" s="40" t="s">
        <v>86</v>
      </c>
      <c r="C14" s="32">
        <v>404</v>
      </c>
      <c r="D14" s="31">
        <v>15.091520358610385</v>
      </c>
      <c r="E14" s="32">
        <v>217</v>
      </c>
      <c r="F14" s="31">
        <v>16.628352490421456</v>
      </c>
      <c r="G14" s="32">
        <v>621</v>
      </c>
      <c r="H14" s="31">
        <v>15.595178302360624</v>
      </c>
    </row>
    <row r="15" spans="2:8" x14ac:dyDescent="0.25">
      <c r="B15" s="40" t="s">
        <v>87</v>
      </c>
      <c r="C15" s="32">
        <v>20</v>
      </c>
      <c r="D15" s="31">
        <v>0.74710496824803885</v>
      </c>
      <c r="E15" s="32">
        <v>6</v>
      </c>
      <c r="F15" s="31">
        <v>0.45977011494252873</v>
      </c>
      <c r="G15" s="32">
        <v>26</v>
      </c>
      <c r="H15" s="31">
        <v>0.65293822199899543</v>
      </c>
    </row>
    <row r="16" spans="2:8" x14ac:dyDescent="0.25">
      <c r="B16" s="40" t="s">
        <v>88</v>
      </c>
      <c r="C16" s="32">
        <v>180</v>
      </c>
      <c r="D16" s="31">
        <v>6.7239447142323492</v>
      </c>
      <c r="E16" s="32">
        <v>173</v>
      </c>
      <c r="F16" s="31">
        <v>13.256704980842912</v>
      </c>
      <c r="G16" s="32">
        <v>353</v>
      </c>
      <c r="H16" s="31">
        <v>8.864892014063285</v>
      </c>
    </row>
    <row r="17" spans="2:8" x14ac:dyDescent="0.25">
      <c r="B17" s="40" t="s">
        <v>89</v>
      </c>
      <c r="C17" s="32">
        <v>175</v>
      </c>
      <c r="D17" s="31">
        <v>6.5371684721703405</v>
      </c>
      <c r="E17" s="32">
        <v>81</v>
      </c>
      <c r="F17" s="31">
        <v>6.2068965517241379</v>
      </c>
      <c r="G17" s="32">
        <v>256</v>
      </c>
      <c r="H17" s="31">
        <v>6.428930185836264</v>
      </c>
    </row>
    <row r="18" spans="2:8" x14ac:dyDescent="0.25">
      <c r="B18" s="40" t="s">
        <v>90</v>
      </c>
      <c r="C18" s="32">
        <v>84</v>
      </c>
      <c r="D18" s="31">
        <v>3.1378408666417634</v>
      </c>
      <c r="E18" s="32">
        <v>16</v>
      </c>
      <c r="F18" s="31">
        <v>1.2260536398467434</v>
      </c>
      <c r="G18" s="32">
        <v>100</v>
      </c>
      <c r="H18" s="31">
        <v>2.5113008538422901</v>
      </c>
    </row>
    <row r="19" spans="2:8" x14ac:dyDescent="0.25">
      <c r="B19" s="40" t="s">
        <v>91</v>
      </c>
      <c r="C19" s="32">
        <v>48</v>
      </c>
      <c r="D19" s="31">
        <v>1.7930519237952933</v>
      </c>
      <c r="E19" s="32">
        <v>51</v>
      </c>
      <c r="F19" s="31">
        <v>3.9080459770114944</v>
      </c>
      <c r="G19" s="32">
        <v>99</v>
      </c>
      <c r="H19" s="31">
        <v>2.4861878453038675</v>
      </c>
    </row>
    <row r="20" spans="2:8" x14ac:dyDescent="0.25">
      <c r="B20" s="40" t="s">
        <v>92</v>
      </c>
      <c r="C20" s="32">
        <v>44</v>
      </c>
      <c r="D20" s="31">
        <v>1.6436309301456855</v>
      </c>
      <c r="E20" s="32">
        <v>22</v>
      </c>
      <c r="F20" s="31">
        <v>1.6858237547892718</v>
      </c>
      <c r="G20" s="32">
        <v>66</v>
      </c>
      <c r="H20" s="31">
        <v>1.6574585635359116</v>
      </c>
    </row>
    <row r="21" spans="2:8" x14ac:dyDescent="0.25">
      <c r="B21" s="40" t="s">
        <v>93</v>
      </c>
      <c r="C21" s="32">
        <v>108</v>
      </c>
      <c r="D21" s="31">
        <v>4.0343668285394099</v>
      </c>
      <c r="E21" s="32">
        <v>3</v>
      </c>
      <c r="F21" s="31">
        <v>0.22988505747126436</v>
      </c>
      <c r="G21" s="32">
        <v>111</v>
      </c>
      <c r="H21" s="31">
        <v>2.7875439477649424</v>
      </c>
    </row>
    <row r="22" spans="2:8" x14ac:dyDescent="0.25">
      <c r="B22" s="40" t="s">
        <v>94</v>
      </c>
      <c r="C22" s="32">
        <v>37</v>
      </c>
      <c r="D22" s="31">
        <v>1.3821441912588719</v>
      </c>
      <c r="E22" s="32">
        <v>60</v>
      </c>
      <c r="F22" s="31">
        <v>4.5977011494252871</v>
      </c>
      <c r="G22" s="32">
        <v>97</v>
      </c>
      <c r="H22" s="31">
        <v>2.4359618282270219</v>
      </c>
    </row>
    <row r="23" spans="2:8" x14ac:dyDescent="0.25">
      <c r="B23" s="40" t="s">
        <v>95</v>
      </c>
      <c r="C23" s="32">
        <v>21</v>
      </c>
      <c r="D23" s="31">
        <v>0.78446021666044086</v>
      </c>
      <c r="E23" s="32">
        <v>14</v>
      </c>
      <c r="F23" s="31">
        <v>1.0727969348659003</v>
      </c>
      <c r="G23" s="32">
        <v>35</v>
      </c>
      <c r="H23" s="31">
        <v>0.8789552988448015</v>
      </c>
    </row>
    <row r="24" spans="2:8" x14ac:dyDescent="0.25">
      <c r="B24" s="40" t="s">
        <v>96</v>
      </c>
      <c r="C24" s="32">
        <v>17</v>
      </c>
      <c r="D24" s="31">
        <v>0.63503922301083293</v>
      </c>
      <c r="E24" s="32">
        <v>34</v>
      </c>
      <c r="F24" s="31">
        <v>2.6053639846743293</v>
      </c>
      <c r="G24" s="32">
        <v>51</v>
      </c>
      <c r="H24" s="31">
        <v>1.2807634354595681</v>
      </c>
    </row>
    <row r="25" spans="2:8" x14ac:dyDescent="0.25">
      <c r="B25" s="40" t="s">
        <v>97</v>
      </c>
      <c r="C25" s="32">
        <v>9</v>
      </c>
      <c r="D25" s="31">
        <v>0.33619723571161747</v>
      </c>
      <c r="E25" s="32">
        <v>16</v>
      </c>
      <c r="F25" s="31">
        <v>1.2260536398467434</v>
      </c>
      <c r="G25" s="32">
        <v>25</v>
      </c>
      <c r="H25" s="31">
        <v>0.62782521346057252</v>
      </c>
    </row>
    <row r="26" spans="2:8" x14ac:dyDescent="0.25">
      <c r="B26" s="40" t="s">
        <v>98</v>
      </c>
      <c r="C26" s="32">
        <v>524</v>
      </c>
      <c r="D26" s="31">
        <v>19.574150168098615</v>
      </c>
      <c r="E26" s="32">
        <v>84</v>
      </c>
      <c r="F26" s="31">
        <v>6.4367816091954024</v>
      </c>
      <c r="G26" s="32">
        <v>608</v>
      </c>
      <c r="H26" s="31">
        <v>15.268709191361124</v>
      </c>
    </row>
    <row r="27" spans="2:8" x14ac:dyDescent="0.25">
      <c r="B27" s="40" t="s">
        <v>99</v>
      </c>
      <c r="C27" s="32">
        <v>82</v>
      </c>
      <c r="D27" s="31">
        <v>3.0631303698169594</v>
      </c>
      <c r="E27" s="32">
        <v>43</v>
      </c>
      <c r="F27" s="31">
        <v>3.2950191570881229</v>
      </c>
      <c r="G27" s="32">
        <v>125</v>
      </c>
      <c r="H27" s="31">
        <v>3.1391260673028629</v>
      </c>
    </row>
    <row r="28" spans="2:8" x14ac:dyDescent="0.25">
      <c r="B28" s="40" t="s">
        <v>100</v>
      </c>
      <c r="C28" s="32">
        <v>88</v>
      </c>
      <c r="D28" s="31">
        <v>3.287261860291371</v>
      </c>
      <c r="E28" s="32">
        <v>13</v>
      </c>
      <c r="F28" s="31">
        <v>0.99616858237547901</v>
      </c>
      <c r="G28" s="32">
        <v>101</v>
      </c>
      <c r="H28" s="31">
        <v>2.5364138623807131</v>
      </c>
    </row>
    <row r="29" spans="2:8" x14ac:dyDescent="0.25">
      <c r="B29" s="40" t="s">
        <v>101</v>
      </c>
      <c r="C29" s="32">
        <v>2539</v>
      </c>
      <c r="D29" s="31">
        <v>94.844975719088538</v>
      </c>
      <c r="E29" s="32">
        <v>1171</v>
      </c>
      <c r="F29" s="31">
        <v>89.731800766283527</v>
      </c>
      <c r="G29" s="32">
        <v>3710</v>
      </c>
      <c r="H29" s="31">
        <v>93.169261677548974</v>
      </c>
    </row>
    <row r="30" spans="2:8" x14ac:dyDescent="0.25">
      <c r="B30" s="40" t="s">
        <v>102</v>
      </c>
      <c r="C30" s="32">
        <v>138</v>
      </c>
      <c r="D30" s="31">
        <v>5.1550242809114684</v>
      </c>
      <c r="E30" s="32">
        <v>134</v>
      </c>
      <c r="F30" s="31">
        <v>10.268199233716475</v>
      </c>
      <c r="G30" s="32">
        <v>272</v>
      </c>
      <c r="H30" s="31">
        <v>6.8307383224510296</v>
      </c>
    </row>
    <row r="31" spans="2:8" x14ac:dyDescent="0.25">
      <c r="B31" s="34" t="s">
        <v>103</v>
      </c>
      <c r="C31" s="35">
        <v>2677</v>
      </c>
      <c r="D31" s="51">
        <v>100</v>
      </c>
      <c r="E31" s="35">
        <v>1305</v>
      </c>
      <c r="F31" s="37">
        <v>100</v>
      </c>
      <c r="G31" s="35">
        <v>3982</v>
      </c>
      <c r="H31" s="37">
        <v>100</v>
      </c>
    </row>
    <row r="32" spans="2:8" ht="29.25" customHeight="1" x14ac:dyDescent="0.3">
      <c r="B32" s="240" t="s">
        <v>209</v>
      </c>
      <c r="C32" s="241"/>
      <c r="D32" s="241"/>
      <c r="E32" s="241"/>
      <c r="F32" s="241"/>
      <c r="G32" s="241"/>
      <c r="H32" s="241"/>
    </row>
    <row r="33" spans="2:8" ht="49.5" customHeight="1" x14ac:dyDescent="0.25">
      <c r="B33" s="235" t="s">
        <v>130</v>
      </c>
      <c r="C33" s="236"/>
      <c r="D33" s="236"/>
      <c r="E33" s="236"/>
      <c r="F33" s="236"/>
      <c r="G33" s="236"/>
      <c r="H33" s="236"/>
    </row>
  </sheetData>
  <mergeCells count="6">
    <mergeCell ref="B33:H33"/>
    <mergeCell ref="B5:B6"/>
    <mergeCell ref="C5:D5"/>
    <mergeCell ref="E5:F5"/>
    <mergeCell ref="G5:H5"/>
    <mergeCell ref="B32:H32"/>
  </mergeCells>
  <pageMargins left="0.39370078740157483" right="0.31496062992125984" top="0.74803149606299213" bottom="0.74803149606299213" header="0.31496062992125984" footer="0.31496062992125984"/>
  <pageSetup paperSize="9" scale="8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22"/>
  <sheetViews>
    <sheetView workbookViewId="0">
      <selection activeCell="G28" sqref="G28"/>
    </sheetView>
  </sheetViews>
  <sheetFormatPr defaultRowHeight="15" x14ac:dyDescent="0.25"/>
  <cols>
    <col min="1" max="1" width="3" customWidth="1"/>
    <col min="2" max="2" width="12.85546875" customWidth="1"/>
  </cols>
  <sheetData>
    <row r="3" spans="2:10" x14ac:dyDescent="0.25">
      <c r="B3" s="22" t="s">
        <v>200</v>
      </c>
    </row>
    <row r="4" spans="2:10" x14ac:dyDescent="0.25">
      <c r="B4" s="21" t="s">
        <v>278</v>
      </c>
    </row>
    <row r="5" spans="2:10" x14ac:dyDescent="0.25">
      <c r="B5" s="242" t="s">
        <v>210</v>
      </c>
      <c r="C5" s="245" t="s">
        <v>3</v>
      </c>
      <c r="D5" s="245"/>
      <c r="E5" s="245"/>
      <c r="F5" s="245"/>
      <c r="G5" s="246" t="s">
        <v>4</v>
      </c>
      <c r="H5" s="246"/>
      <c r="I5" s="246"/>
      <c r="J5" s="246"/>
    </row>
    <row r="6" spans="2:10" ht="27" x14ac:dyDescent="0.25">
      <c r="B6" s="243"/>
      <c r="C6" s="74" t="s">
        <v>110</v>
      </c>
      <c r="D6" s="74" t="s">
        <v>111</v>
      </c>
      <c r="E6" s="74" t="s">
        <v>112</v>
      </c>
      <c r="F6" s="113" t="s">
        <v>13</v>
      </c>
      <c r="G6" s="74" t="s">
        <v>110</v>
      </c>
      <c r="H6" s="74" t="s">
        <v>111</v>
      </c>
      <c r="I6" s="74" t="s">
        <v>112</v>
      </c>
      <c r="J6" s="113" t="s">
        <v>13</v>
      </c>
    </row>
    <row r="7" spans="2:10" x14ac:dyDescent="0.25">
      <c r="B7" s="244"/>
      <c r="C7" s="247" t="s">
        <v>117</v>
      </c>
      <c r="D7" s="247"/>
      <c r="E7" s="247"/>
      <c r="F7" s="247"/>
      <c r="G7" s="247"/>
      <c r="H7" s="247"/>
      <c r="I7" s="247"/>
      <c r="J7" s="247"/>
    </row>
    <row r="8" spans="2:10" x14ac:dyDescent="0.25">
      <c r="B8" s="40" t="s">
        <v>118</v>
      </c>
      <c r="C8" s="30" t="s">
        <v>202</v>
      </c>
      <c r="D8" s="33">
        <v>1</v>
      </c>
      <c r="E8" s="30" t="s">
        <v>202</v>
      </c>
      <c r="F8" s="33">
        <f>SUM(C8:E8)</f>
        <v>1</v>
      </c>
      <c r="G8" s="32">
        <v>11</v>
      </c>
      <c r="H8" s="33">
        <v>202</v>
      </c>
      <c r="I8" s="32">
        <v>31</v>
      </c>
      <c r="J8" s="33">
        <f>SUM(G8:I8)</f>
        <v>244</v>
      </c>
    </row>
    <row r="9" spans="2:10" x14ac:dyDescent="0.25">
      <c r="B9" s="40" t="s">
        <v>119</v>
      </c>
      <c r="C9" s="32">
        <v>10</v>
      </c>
      <c r="D9" s="33" t="s">
        <v>202</v>
      </c>
      <c r="E9" s="30" t="s">
        <v>202</v>
      </c>
      <c r="F9" s="33">
        <f t="shared" ref="F9:F14" si="0">SUM(C9:E9)</f>
        <v>10</v>
      </c>
      <c r="G9" s="32">
        <v>775</v>
      </c>
      <c r="H9" s="33">
        <v>375</v>
      </c>
      <c r="I9" s="32">
        <v>45</v>
      </c>
      <c r="J9" s="33">
        <f t="shared" ref="J9:J14" si="1">SUM(G9:I9)</f>
        <v>1195</v>
      </c>
    </row>
    <row r="10" spans="2:10" x14ac:dyDescent="0.25">
      <c r="B10" s="40" t="s">
        <v>120</v>
      </c>
      <c r="C10" s="32">
        <v>14</v>
      </c>
      <c r="D10" s="33">
        <v>1</v>
      </c>
      <c r="E10" s="32">
        <v>1</v>
      </c>
      <c r="F10" s="33">
        <f t="shared" si="0"/>
        <v>16</v>
      </c>
      <c r="G10" s="32">
        <v>849</v>
      </c>
      <c r="H10" s="33">
        <v>241</v>
      </c>
      <c r="I10" s="32">
        <v>32</v>
      </c>
      <c r="J10" s="33">
        <f t="shared" si="1"/>
        <v>1122</v>
      </c>
    </row>
    <row r="11" spans="2:10" x14ac:dyDescent="0.25">
      <c r="B11" s="40" t="s">
        <v>121</v>
      </c>
      <c r="C11" s="32">
        <v>14</v>
      </c>
      <c r="D11" s="69" t="s">
        <v>202</v>
      </c>
      <c r="E11" s="32">
        <v>4</v>
      </c>
      <c r="F11" s="33">
        <f t="shared" si="0"/>
        <v>18</v>
      </c>
      <c r="G11" s="32">
        <v>962</v>
      </c>
      <c r="H11" s="33">
        <v>236</v>
      </c>
      <c r="I11" s="32">
        <v>93</v>
      </c>
      <c r="J11" s="33">
        <f t="shared" si="1"/>
        <v>1291</v>
      </c>
    </row>
    <row r="12" spans="2:10" x14ac:dyDescent="0.25">
      <c r="B12" s="40" t="s">
        <v>122</v>
      </c>
      <c r="C12" s="32">
        <v>18</v>
      </c>
      <c r="D12" s="33">
        <v>6</v>
      </c>
      <c r="E12" s="32">
        <v>7</v>
      </c>
      <c r="F12" s="33">
        <f t="shared" si="0"/>
        <v>31</v>
      </c>
      <c r="G12" s="32">
        <v>394</v>
      </c>
      <c r="H12" s="33">
        <v>140</v>
      </c>
      <c r="I12" s="32">
        <v>111</v>
      </c>
      <c r="J12" s="33">
        <f t="shared" si="1"/>
        <v>645</v>
      </c>
    </row>
    <row r="13" spans="2:10" x14ac:dyDescent="0.25">
      <c r="B13" s="40" t="s">
        <v>123</v>
      </c>
      <c r="C13" s="64" t="s">
        <v>202</v>
      </c>
      <c r="D13" s="33" t="s">
        <v>202</v>
      </c>
      <c r="E13" s="30" t="s">
        <v>202</v>
      </c>
      <c r="F13" s="33" t="s">
        <v>202</v>
      </c>
      <c r="G13" s="32">
        <v>29</v>
      </c>
      <c r="H13" s="33">
        <v>55</v>
      </c>
      <c r="I13" s="30">
        <v>3</v>
      </c>
      <c r="J13" s="33">
        <f t="shared" si="1"/>
        <v>87</v>
      </c>
    </row>
    <row r="14" spans="2:10" x14ac:dyDescent="0.25">
      <c r="B14" s="34" t="s">
        <v>124</v>
      </c>
      <c r="C14" s="35">
        <v>56</v>
      </c>
      <c r="D14" s="50">
        <v>8</v>
      </c>
      <c r="E14" s="35">
        <v>12</v>
      </c>
      <c r="F14" s="35">
        <f t="shared" si="0"/>
        <v>76</v>
      </c>
      <c r="G14" s="35">
        <v>3020</v>
      </c>
      <c r="H14" s="35">
        <v>1249</v>
      </c>
      <c r="I14" s="50">
        <v>315</v>
      </c>
      <c r="J14" s="35">
        <f t="shared" si="1"/>
        <v>4584</v>
      </c>
    </row>
    <row r="15" spans="2:10" x14ac:dyDescent="0.25">
      <c r="B15" s="75"/>
      <c r="C15" s="247" t="s">
        <v>125</v>
      </c>
      <c r="D15" s="247"/>
      <c r="E15" s="247"/>
      <c r="F15" s="247"/>
      <c r="G15" s="247"/>
      <c r="H15" s="247"/>
      <c r="I15" s="247"/>
      <c r="J15" s="247"/>
    </row>
    <row r="16" spans="2:10" x14ac:dyDescent="0.25">
      <c r="B16" s="40" t="s">
        <v>118</v>
      </c>
      <c r="C16" s="30" t="s">
        <v>202</v>
      </c>
      <c r="D16" s="76">
        <v>12.5</v>
      </c>
      <c r="E16" s="30" t="s">
        <v>202</v>
      </c>
      <c r="F16" s="125">
        <f>F8/F$14*100</f>
        <v>1.3157894736842104</v>
      </c>
      <c r="G16" s="41">
        <v>0.4</v>
      </c>
      <c r="H16" s="76">
        <v>16.2</v>
      </c>
      <c r="I16" s="41">
        <v>9.8000000000000007</v>
      </c>
      <c r="J16" s="76">
        <f>J8/J$14*100</f>
        <v>5.3228621291448519</v>
      </c>
    </row>
    <row r="17" spans="2:10" x14ac:dyDescent="0.25">
      <c r="B17" s="40" t="s">
        <v>119</v>
      </c>
      <c r="C17" s="41">
        <v>17.899999999999999</v>
      </c>
      <c r="D17" s="76" t="s">
        <v>202</v>
      </c>
      <c r="E17" s="30" t="s">
        <v>202</v>
      </c>
      <c r="F17" s="125">
        <f t="shared" ref="F17:F21" si="2">F9/F$14*100</f>
        <v>13.157894736842104</v>
      </c>
      <c r="G17" s="41">
        <v>25.7</v>
      </c>
      <c r="H17" s="76">
        <v>30</v>
      </c>
      <c r="I17" s="41">
        <v>14.3</v>
      </c>
      <c r="J17" s="76">
        <f t="shared" ref="J17:J21" si="3">J9/J$14*100</f>
        <v>26.068935427574168</v>
      </c>
    </row>
    <row r="18" spans="2:10" x14ac:dyDescent="0.25">
      <c r="B18" s="40" t="s">
        <v>120</v>
      </c>
      <c r="C18" s="41">
        <v>25</v>
      </c>
      <c r="D18" s="76">
        <v>12.5</v>
      </c>
      <c r="E18" s="41">
        <v>8.3000000000000007</v>
      </c>
      <c r="F18" s="125">
        <f t="shared" si="2"/>
        <v>21.052631578947366</v>
      </c>
      <c r="G18" s="41">
        <v>28.1</v>
      </c>
      <c r="H18" s="76">
        <v>19.3</v>
      </c>
      <c r="I18" s="41">
        <v>10.199999999999999</v>
      </c>
      <c r="J18" s="76">
        <f t="shared" si="3"/>
        <v>24.476439790575917</v>
      </c>
    </row>
    <row r="19" spans="2:10" x14ac:dyDescent="0.25">
      <c r="B19" s="40" t="s">
        <v>121</v>
      </c>
      <c r="C19" s="41">
        <v>25</v>
      </c>
      <c r="D19" s="76" t="s">
        <v>202</v>
      </c>
      <c r="E19" s="41">
        <v>33.299999999999997</v>
      </c>
      <c r="F19" s="125">
        <f t="shared" si="2"/>
        <v>23.684210526315788</v>
      </c>
      <c r="G19" s="41">
        <v>31.9</v>
      </c>
      <c r="H19" s="76">
        <v>18.899999999999999</v>
      </c>
      <c r="I19" s="41">
        <v>29.5</v>
      </c>
      <c r="J19" s="76">
        <f t="shared" si="3"/>
        <v>28.163176265270508</v>
      </c>
    </row>
    <row r="20" spans="2:10" x14ac:dyDescent="0.25">
      <c r="B20" s="40" t="s">
        <v>122</v>
      </c>
      <c r="C20" s="41">
        <v>32.1</v>
      </c>
      <c r="D20" s="76">
        <v>75</v>
      </c>
      <c r="E20" s="41">
        <v>58.3</v>
      </c>
      <c r="F20" s="125">
        <f t="shared" si="2"/>
        <v>40.789473684210527</v>
      </c>
      <c r="G20" s="41">
        <v>13</v>
      </c>
      <c r="H20" s="76">
        <v>11.2</v>
      </c>
      <c r="I20" s="41">
        <v>35.200000000000003</v>
      </c>
      <c r="J20" s="76">
        <f t="shared" si="3"/>
        <v>14.07068062827225</v>
      </c>
    </row>
    <row r="21" spans="2:10" x14ac:dyDescent="0.25">
      <c r="B21" s="40" t="s">
        <v>123</v>
      </c>
      <c r="C21" s="30" t="s">
        <v>202</v>
      </c>
      <c r="D21" s="30" t="s">
        <v>202</v>
      </c>
      <c r="E21" s="30" t="s">
        <v>202</v>
      </c>
      <c r="F21" s="125" t="s">
        <v>202</v>
      </c>
      <c r="G21" s="41">
        <v>1</v>
      </c>
      <c r="H21" s="76">
        <v>4.4000000000000004</v>
      </c>
      <c r="I21" s="30">
        <v>1</v>
      </c>
      <c r="J21" s="76">
        <f t="shared" si="3"/>
        <v>1.8979057591623036</v>
      </c>
    </row>
    <row r="22" spans="2:10" x14ac:dyDescent="0.25">
      <c r="B22" s="34" t="s">
        <v>124</v>
      </c>
      <c r="C22" s="46">
        <v>100</v>
      </c>
      <c r="D22" s="267">
        <v>100</v>
      </c>
      <c r="E22" s="46">
        <v>100</v>
      </c>
      <c r="F22" s="46">
        <v>100</v>
      </c>
      <c r="G22" s="46">
        <v>100</v>
      </c>
      <c r="H22" s="46">
        <v>100</v>
      </c>
      <c r="I22" s="267">
        <v>100</v>
      </c>
      <c r="J22" s="46">
        <v>100</v>
      </c>
    </row>
  </sheetData>
  <mergeCells count="5">
    <mergeCell ref="B5:B7"/>
    <mergeCell ref="C5:F5"/>
    <mergeCell ref="G5:J5"/>
    <mergeCell ref="C7:J7"/>
    <mergeCell ref="C15:J15"/>
  </mergeCells>
  <pageMargins left="0.43" right="0.55000000000000004"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G22"/>
  <sheetViews>
    <sheetView workbookViewId="0">
      <selection activeCell="B22" sqref="B22:G22"/>
    </sheetView>
  </sheetViews>
  <sheetFormatPr defaultRowHeight="15" x14ac:dyDescent="0.25"/>
  <cols>
    <col min="2" max="2" width="17.85546875" customWidth="1"/>
    <col min="4" max="4" width="11.5703125" customWidth="1"/>
    <col min="6" max="6" width="11.28515625" customWidth="1"/>
  </cols>
  <sheetData>
    <row r="3" spans="2:7" x14ac:dyDescent="0.25">
      <c r="B3" s="22" t="s">
        <v>280</v>
      </c>
    </row>
    <row r="4" spans="2:7" x14ac:dyDescent="0.25">
      <c r="B4" s="21" t="s">
        <v>279</v>
      </c>
    </row>
    <row r="5" spans="2:7" x14ac:dyDescent="0.25">
      <c r="B5" s="248" t="s">
        <v>225</v>
      </c>
      <c r="C5" s="177" t="s">
        <v>3</v>
      </c>
      <c r="D5" s="177"/>
      <c r="E5" s="178" t="s">
        <v>4</v>
      </c>
      <c r="F5" s="178"/>
      <c r="G5" s="188" t="s">
        <v>105</v>
      </c>
    </row>
    <row r="6" spans="2:7" ht="27" x14ac:dyDescent="0.25">
      <c r="B6" s="249"/>
      <c r="C6" s="113" t="s">
        <v>26</v>
      </c>
      <c r="D6" s="113" t="s">
        <v>106</v>
      </c>
      <c r="E6" s="113" t="s">
        <v>107</v>
      </c>
      <c r="F6" s="113" t="s">
        <v>108</v>
      </c>
      <c r="G6" s="188"/>
    </row>
    <row r="7" spans="2:7" x14ac:dyDescent="0.25">
      <c r="B7" s="75"/>
      <c r="C7" s="247" t="s">
        <v>109</v>
      </c>
      <c r="D7" s="247"/>
      <c r="E7" s="247"/>
      <c r="F7" s="247"/>
      <c r="G7" s="75"/>
    </row>
    <row r="8" spans="2:7" x14ac:dyDescent="0.25">
      <c r="B8" s="40" t="s">
        <v>110</v>
      </c>
      <c r="C8" s="64">
        <v>48</v>
      </c>
      <c r="D8" s="31">
        <v>82.758620689655174</v>
      </c>
      <c r="E8" s="32">
        <v>2113</v>
      </c>
      <c r="F8" s="31">
        <v>77.999261720191953</v>
      </c>
      <c r="G8" s="30">
        <v>2.2211938917167977</v>
      </c>
    </row>
    <row r="9" spans="2:7" x14ac:dyDescent="0.25">
      <c r="B9" s="40" t="s">
        <v>111</v>
      </c>
      <c r="C9" s="64">
        <v>3</v>
      </c>
      <c r="D9" s="31">
        <v>5.1724137931034484</v>
      </c>
      <c r="E9" s="32">
        <v>465</v>
      </c>
      <c r="F9" s="31">
        <v>17.165005537098558</v>
      </c>
      <c r="G9" s="30">
        <v>0.64102564102564097</v>
      </c>
    </row>
    <row r="10" spans="2:7" x14ac:dyDescent="0.25">
      <c r="B10" s="40" t="s">
        <v>112</v>
      </c>
      <c r="C10" s="64">
        <v>7</v>
      </c>
      <c r="D10" s="31">
        <v>12.068965517241379</v>
      </c>
      <c r="E10" s="32">
        <v>131</v>
      </c>
      <c r="F10" s="31">
        <v>4.8357327427094869</v>
      </c>
      <c r="G10" s="30">
        <v>5.0724637681159424</v>
      </c>
    </row>
    <row r="11" spans="2:7" x14ac:dyDescent="0.25">
      <c r="B11" s="77" t="s">
        <v>113</v>
      </c>
      <c r="C11" s="78">
        <v>58</v>
      </c>
      <c r="D11" s="126">
        <v>100</v>
      </c>
      <c r="E11" s="79">
        <v>2709</v>
      </c>
      <c r="F11" s="126">
        <v>100</v>
      </c>
      <c r="G11" s="80">
        <v>2.0961329960245756</v>
      </c>
    </row>
    <row r="12" spans="2:7" x14ac:dyDescent="0.25">
      <c r="B12" s="75"/>
      <c r="C12" s="247" t="s">
        <v>114</v>
      </c>
      <c r="D12" s="247"/>
      <c r="E12" s="247"/>
      <c r="F12" s="247"/>
      <c r="G12" s="81"/>
    </row>
    <row r="13" spans="2:7" x14ac:dyDescent="0.25">
      <c r="B13" s="40" t="s">
        <v>110</v>
      </c>
      <c r="C13" s="64">
        <v>8</v>
      </c>
      <c r="D13" s="31">
        <v>44.444444444444443</v>
      </c>
      <c r="E13" s="32">
        <v>907</v>
      </c>
      <c r="F13" s="31">
        <v>48.373333333333335</v>
      </c>
      <c r="G13" s="30">
        <v>0.87431693989071035</v>
      </c>
    </row>
    <row r="14" spans="2:7" x14ac:dyDescent="0.25">
      <c r="B14" s="40" t="s">
        <v>111</v>
      </c>
      <c r="C14" s="64">
        <v>5</v>
      </c>
      <c r="D14" s="31">
        <v>27.777777777777779</v>
      </c>
      <c r="E14" s="32">
        <v>784</v>
      </c>
      <c r="F14" s="31">
        <v>41.813333333333333</v>
      </c>
      <c r="G14" s="30">
        <v>0.6337135614702154</v>
      </c>
    </row>
    <row r="15" spans="2:7" x14ac:dyDescent="0.25">
      <c r="B15" s="40" t="s">
        <v>112</v>
      </c>
      <c r="C15" s="64">
        <v>5</v>
      </c>
      <c r="D15" s="31">
        <v>27.777777777777779</v>
      </c>
      <c r="E15" s="32">
        <v>184</v>
      </c>
      <c r="F15" s="31">
        <v>9.8133333333333344</v>
      </c>
      <c r="G15" s="30">
        <v>2.6455026455026456</v>
      </c>
    </row>
    <row r="16" spans="2:7" x14ac:dyDescent="0.25">
      <c r="B16" s="77" t="s">
        <v>115</v>
      </c>
      <c r="C16" s="78">
        <v>18</v>
      </c>
      <c r="D16" s="126">
        <v>100</v>
      </c>
      <c r="E16" s="79">
        <v>1875</v>
      </c>
      <c r="F16" s="126">
        <v>100</v>
      </c>
      <c r="G16" s="80">
        <v>0.95087163232963556</v>
      </c>
    </row>
    <row r="17" spans="2:7" x14ac:dyDescent="0.25">
      <c r="B17" s="75"/>
      <c r="C17" s="247" t="s">
        <v>116</v>
      </c>
      <c r="D17" s="247"/>
      <c r="E17" s="247"/>
      <c r="F17" s="247"/>
      <c r="G17" s="81"/>
    </row>
    <row r="18" spans="2:7" x14ac:dyDescent="0.25">
      <c r="B18" s="40" t="s">
        <v>110</v>
      </c>
      <c r="C18" s="64">
        <f>C8+C13</f>
        <v>56</v>
      </c>
      <c r="D18" s="31">
        <v>74.528301886792448</v>
      </c>
      <c r="E18" s="64">
        <f>E8+E13</f>
        <v>3020</v>
      </c>
      <c r="F18" s="31">
        <f>E18/E$20*100</f>
        <v>958.73015873015868</v>
      </c>
      <c r="G18" s="30">
        <f>C18/(C18+E18)*100</f>
        <v>1.8205461638491547</v>
      </c>
    </row>
    <row r="19" spans="2:7" x14ac:dyDescent="0.25">
      <c r="B19" s="40" t="s">
        <v>111</v>
      </c>
      <c r="C19" s="64">
        <f t="shared" ref="C19:C20" si="0">C9+C14</f>
        <v>8</v>
      </c>
      <c r="D19" s="31">
        <v>12.264150943396226</v>
      </c>
      <c r="E19" s="64">
        <f t="shared" ref="C19:E21" si="1">E9+E14</f>
        <v>1249</v>
      </c>
      <c r="F19" s="31">
        <f t="shared" ref="F19:F20" si="2">E19/E$20*100</f>
        <v>396.50793650793651</v>
      </c>
      <c r="G19" s="30">
        <f t="shared" ref="G19:G21" si="3">C19/(C19+E19)*100</f>
        <v>0.63643595863166269</v>
      </c>
    </row>
    <row r="20" spans="2:7" x14ac:dyDescent="0.25">
      <c r="B20" s="40" t="s">
        <v>112</v>
      </c>
      <c r="C20" s="64">
        <f t="shared" si="0"/>
        <v>12</v>
      </c>
      <c r="D20" s="31">
        <v>13.20754716981132</v>
      </c>
      <c r="E20" s="64">
        <f t="shared" si="1"/>
        <v>315</v>
      </c>
      <c r="F20" s="31">
        <f t="shared" si="2"/>
        <v>100</v>
      </c>
      <c r="G20" s="30">
        <f t="shared" si="3"/>
        <v>3.669724770642202</v>
      </c>
    </row>
    <row r="21" spans="2:7" x14ac:dyDescent="0.25">
      <c r="B21" s="34" t="s">
        <v>13</v>
      </c>
      <c r="C21" s="82">
        <f t="shared" si="1"/>
        <v>76</v>
      </c>
      <c r="D21" s="51">
        <v>100</v>
      </c>
      <c r="E21" s="35">
        <f t="shared" si="1"/>
        <v>4584</v>
      </c>
      <c r="F21" s="37">
        <v>99.999999999999986</v>
      </c>
      <c r="G21" s="37">
        <f t="shared" si="3"/>
        <v>1.6309012875536482</v>
      </c>
    </row>
    <row r="22" spans="2:7" ht="23.25" customHeight="1" x14ac:dyDescent="0.25">
      <c r="B22" s="240" t="s">
        <v>222</v>
      </c>
      <c r="C22" s="186"/>
      <c r="D22" s="186"/>
      <c r="E22" s="186"/>
      <c r="F22" s="186"/>
      <c r="G22" s="186"/>
    </row>
  </sheetData>
  <mergeCells count="8">
    <mergeCell ref="C12:F12"/>
    <mergeCell ref="C17:F17"/>
    <mergeCell ref="B22:G22"/>
    <mergeCell ref="B5:B6"/>
    <mergeCell ref="C5:D5"/>
    <mergeCell ref="E5:F5"/>
    <mergeCell ref="G5:G6"/>
    <mergeCell ref="C7:F7"/>
  </mergeCells>
  <pageMargins left="0.7" right="0.7" top="0.75" bottom="0.75" header="0.3" footer="0.3"/>
  <pageSetup paperSize="256"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29"/>
  <sheetViews>
    <sheetView zoomScaleNormal="100" workbookViewId="0">
      <selection activeCell="K33" sqref="K33"/>
    </sheetView>
  </sheetViews>
  <sheetFormatPr defaultRowHeight="15" x14ac:dyDescent="0.25"/>
  <cols>
    <col min="1" max="1" width="2.5703125" customWidth="1"/>
    <col min="2" max="2" width="23.42578125" customWidth="1"/>
  </cols>
  <sheetData>
    <row r="3" spans="2:10" x14ac:dyDescent="0.25">
      <c r="B3" s="22" t="s">
        <v>201</v>
      </c>
    </row>
    <row r="4" spans="2:10" x14ac:dyDescent="0.25">
      <c r="B4" s="21" t="s">
        <v>261</v>
      </c>
    </row>
    <row r="5" spans="2:10" ht="15" customHeight="1" x14ac:dyDescent="0.25">
      <c r="B5" s="116" t="s">
        <v>269</v>
      </c>
      <c r="C5" s="188" t="s">
        <v>2</v>
      </c>
      <c r="D5" s="188" t="s">
        <v>3</v>
      </c>
      <c r="E5" s="188" t="s">
        <v>4</v>
      </c>
      <c r="F5" s="188" t="s">
        <v>126</v>
      </c>
      <c r="G5" s="188" t="s">
        <v>127</v>
      </c>
      <c r="H5" s="188" t="s">
        <v>128</v>
      </c>
      <c r="I5" s="188" t="s">
        <v>14</v>
      </c>
      <c r="J5" s="188" t="s">
        <v>15</v>
      </c>
    </row>
    <row r="6" spans="2:10" x14ac:dyDescent="0.25">
      <c r="B6" s="117" t="s">
        <v>270</v>
      </c>
      <c r="C6" s="188"/>
      <c r="D6" s="188"/>
      <c r="E6" s="188"/>
      <c r="F6" s="188"/>
      <c r="G6" s="188"/>
      <c r="H6" s="188"/>
      <c r="I6" s="188"/>
      <c r="J6" s="188"/>
    </row>
    <row r="7" spans="2:10" x14ac:dyDescent="0.25">
      <c r="B7" s="83" t="s">
        <v>141</v>
      </c>
      <c r="C7" s="84">
        <v>224</v>
      </c>
      <c r="D7" s="85">
        <v>2</v>
      </c>
      <c r="E7" s="84">
        <v>349</v>
      </c>
      <c r="F7" s="86">
        <v>3.2147418877997702</v>
      </c>
      <c r="G7" s="87">
        <v>2.8703052569640799</v>
      </c>
      <c r="H7" s="86">
        <v>500.868267340231</v>
      </c>
      <c r="I7" s="87">
        <v>0.89285714285714302</v>
      </c>
      <c r="J7" s="86">
        <v>155.80357142857099</v>
      </c>
    </row>
    <row r="8" spans="2:10" x14ac:dyDescent="0.25">
      <c r="B8" s="88" t="s">
        <v>149</v>
      </c>
      <c r="C8" s="89">
        <v>136</v>
      </c>
      <c r="D8" s="90">
        <v>1</v>
      </c>
      <c r="E8" s="89">
        <v>214</v>
      </c>
      <c r="F8" s="91">
        <v>3.1990967256304099</v>
      </c>
      <c r="G8" s="92">
        <v>2.3522770041400101</v>
      </c>
      <c r="H8" s="91">
        <v>503.387278885961</v>
      </c>
      <c r="I8" s="92">
        <v>0.73529411764705899</v>
      </c>
      <c r="J8" s="91">
        <v>157.35294117647101</v>
      </c>
    </row>
    <row r="9" spans="2:10" x14ac:dyDescent="0.25">
      <c r="B9" s="88" t="s">
        <v>154</v>
      </c>
      <c r="C9" s="89">
        <v>68</v>
      </c>
      <c r="D9" s="90" t="s">
        <v>202</v>
      </c>
      <c r="E9" s="89">
        <v>116</v>
      </c>
      <c r="F9" s="91">
        <v>2.7748872702046499</v>
      </c>
      <c r="G9" s="92" t="s">
        <v>202</v>
      </c>
      <c r="H9" s="91">
        <v>473.363122564322</v>
      </c>
      <c r="I9" s="92">
        <v>0</v>
      </c>
      <c r="J9" s="91">
        <v>170.58823529411799</v>
      </c>
    </row>
    <row r="10" spans="2:10" x14ac:dyDescent="0.25">
      <c r="B10" s="83" t="s">
        <v>144</v>
      </c>
      <c r="C10" s="84">
        <v>123</v>
      </c>
      <c r="D10" s="85">
        <v>3</v>
      </c>
      <c r="E10" s="84">
        <v>165</v>
      </c>
      <c r="F10" s="86">
        <v>2.3849920015512098</v>
      </c>
      <c r="G10" s="87">
        <v>5.8170536623200304</v>
      </c>
      <c r="H10" s="86">
        <v>319.937951427602</v>
      </c>
      <c r="I10" s="87">
        <v>2.4390243902439002</v>
      </c>
      <c r="J10" s="86">
        <v>134.14634146341501</v>
      </c>
    </row>
    <row r="11" spans="2:10" x14ac:dyDescent="0.25">
      <c r="B11" s="88" t="s">
        <v>150</v>
      </c>
      <c r="C11" s="89">
        <v>110</v>
      </c>
      <c r="D11" s="90">
        <v>3</v>
      </c>
      <c r="E11" s="89">
        <v>177</v>
      </c>
      <c r="F11" s="91">
        <v>2.67087531868399</v>
      </c>
      <c r="G11" s="92">
        <v>7.28420541459269</v>
      </c>
      <c r="H11" s="91">
        <v>429.76811946096802</v>
      </c>
      <c r="I11" s="92">
        <v>2.7272727272727302</v>
      </c>
      <c r="J11" s="91">
        <v>160.90909090909099</v>
      </c>
    </row>
    <row r="12" spans="2:10" x14ac:dyDescent="0.25">
      <c r="B12" s="88" t="s">
        <v>151</v>
      </c>
      <c r="C12" s="89">
        <v>90</v>
      </c>
      <c r="D12" s="90" t="s">
        <v>202</v>
      </c>
      <c r="E12" s="89">
        <v>139</v>
      </c>
      <c r="F12" s="91">
        <v>2.5461489497135599</v>
      </c>
      <c r="G12" s="92" t="s">
        <v>202</v>
      </c>
      <c r="H12" s="91">
        <v>393.238560011316</v>
      </c>
      <c r="I12" s="92" t="s">
        <v>202</v>
      </c>
      <c r="J12" s="91">
        <v>154.444444444444</v>
      </c>
    </row>
    <row r="13" spans="2:10" x14ac:dyDescent="0.25">
      <c r="B13" s="88" t="s">
        <v>153</v>
      </c>
      <c r="C13" s="89">
        <v>64</v>
      </c>
      <c r="D13" s="90" t="s">
        <v>202</v>
      </c>
      <c r="E13" s="89">
        <v>87</v>
      </c>
      <c r="F13" s="91">
        <v>2.51266145812885</v>
      </c>
      <c r="G13" s="92" t="s">
        <v>202</v>
      </c>
      <c r="H13" s="91">
        <v>341.56491696439002</v>
      </c>
      <c r="I13" s="92" t="s">
        <v>202</v>
      </c>
      <c r="J13" s="91">
        <v>135.9375</v>
      </c>
    </row>
    <row r="14" spans="2:10" x14ac:dyDescent="0.25">
      <c r="B14" s="88" t="s">
        <v>156</v>
      </c>
      <c r="C14" s="89">
        <v>57</v>
      </c>
      <c r="D14" s="90">
        <v>2</v>
      </c>
      <c r="E14" s="89">
        <v>87</v>
      </c>
      <c r="F14" s="91">
        <v>2.4399640426351601</v>
      </c>
      <c r="G14" s="92">
        <v>8.5612773425795101</v>
      </c>
      <c r="H14" s="91">
        <v>372.41556440220802</v>
      </c>
      <c r="I14" s="92">
        <v>3.5087719298245599</v>
      </c>
      <c r="J14" s="91">
        <v>152.63157894736801</v>
      </c>
    </row>
    <row r="15" spans="2:10" x14ac:dyDescent="0.25">
      <c r="B15" s="88" t="s">
        <v>157</v>
      </c>
      <c r="C15" s="89">
        <v>23</v>
      </c>
      <c r="D15" s="69" t="s">
        <v>202</v>
      </c>
      <c r="E15" s="89">
        <v>34</v>
      </c>
      <c r="F15" s="91">
        <v>1.14796236679893</v>
      </c>
      <c r="G15" s="30" t="s">
        <v>202</v>
      </c>
      <c r="H15" s="91">
        <v>169.69878465723301</v>
      </c>
      <c r="I15" s="30" t="s">
        <v>202</v>
      </c>
      <c r="J15" s="91">
        <v>147.826086956522</v>
      </c>
    </row>
    <row r="16" spans="2:10" x14ac:dyDescent="0.25">
      <c r="B16" s="83" t="s">
        <v>143</v>
      </c>
      <c r="C16" s="84">
        <v>482</v>
      </c>
      <c r="D16" s="85">
        <v>5</v>
      </c>
      <c r="E16" s="84">
        <v>659</v>
      </c>
      <c r="F16" s="86">
        <v>3.9928096291326001</v>
      </c>
      <c r="G16" s="87">
        <v>4.1419187024197104</v>
      </c>
      <c r="H16" s="86">
        <v>545.90488497891704</v>
      </c>
      <c r="I16" s="87">
        <v>1.0373443983402499</v>
      </c>
      <c r="J16" s="86">
        <v>136.721991701245</v>
      </c>
    </row>
    <row r="17" spans="2:10" x14ac:dyDescent="0.25">
      <c r="B17" s="88" t="s">
        <v>148</v>
      </c>
      <c r="C17" s="89">
        <v>86</v>
      </c>
      <c r="D17" s="90">
        <v>1</v>
      </c>
      <c r="E17" s="89">
        <v>134</v>
      </c>
      <c r="F17" s="91">
        <v>1.5942163314486999</v>
      </c>
      <c r="G17" s="92">
        <v>1.85373992028918</v>
      </c>
      <c r="H17" s="91">
        <v>248.40114931874999</v>
      </c>
      <c r="I17" s="92">
        <v>1.16279069767442</v>
      </c>
      <c r="J17" s="91">
        <v>155.81395348837199</v>
      </c>
    </row>
    <row r="18" spans="2:10" x14ac:dyDescent="0.25">
      <c r="B18" s="88" t="s">
        <v>158</v>
      </c>
      <c r="C18" s="89">
        <v>36</v>
      </c>
      <c r="D18" s="90" t="s">
        <v>202</v>
      </c>
      <c r="E18" s="89">
        <v>59</v>
      </c>
      <c r="F18" s="91">
        <v>1.8595041322314101</v>
      </c>
      <c r="G18" s="92" t="s">
        <v>202</v>
      </c>
      <c r="H18" s="91">
        <v>304.75206611570201</v>
      </c>
      <c r="I18" s="92" t="s">
        <v>202</v>
      </c>
      <c r="J18" s="91">
        <v>163.888888888889</v>
      </c>
    </row>
    <row r="19" spans="2:10" x14ac:dyDescent="0.25">
      <c r="B19" s="88" t="s">
        <v>271</v>
      </c>
      <c r="C19" s="89">
        <v>58</v>
      </c>
      <c r="D19" s="90">
        <v>1</v>
      </c>
      <c r="E19" s="89">
        <v>100</v>
      </c>
      <c r="F19" s="91">
        <v>3.86370449322186</v>
      </c>
      <c r="G19" s="92">
        <v>6.6615594710721799</v>
      </c>
      <c r="H19" s="91">
        <v>666.155947107217</v>
      </c>
      <c r="I19" s="92">
        <v>1.72413793103448</v>
      </c>
      <c r="J19" s="91">
        <v>172.413793103448</v>
      </c>
    </row>
    <row r="20" spans="2:10" x14ac:dyDescent="0.25">
      <c r="B20" s="83" t="s">
        <v>142</v>
      </c>
      <c r="C20" s="84">
        <v>168</v>
      </c>
      <c r="D20" s="85" t="s">
        <v>202</v>
      </c>
      <c r="E20" s="84">
        <v>227</v>
      </c>
      <c r="F20" s="86">
        <v>3.0638204747098001</v>
      </c>
      <c r="G20" s="87" t="s">
        <v>202</v>
      </c>
      <c r="H20" s="86">
        <v>413.98050461852699</v>
      </c>
      <c r="I20" s="87" t="s">
        <v>202</v>
      </c>
      <c r="J20" s="86">
        <v>135.11904761904799</v>
      </c>
    </row>
    <row r="21" spans="2:10" x14ac:dyDescent="0.25">
      <c r="B21" s="88" t="s">
        <v>152</v>
      </c>
      <c r="C21" s="89">
        <v>48</v>
      </c>
      <c r="D21" s="90" t="s">
        <v>202</v>
      </c>
      <c r="E21" s="89">
        <v>74</v>
      </c>
      <c r="F21" s="91">
        <v>1.87723655136002</v>
      </c>
      <c r="G21" s="92" t="s">
        <v>202</v>
      </c>
      <c r="H21" s="91">
        <v>289.40730166800199</v>
      </c>
      <c r="I21" s="92" t="s">
        <v>202</v>
      </c>
      <c r="J21" s="91">
        <v>154.166666666667</v>
      </c>
    </row>
    <row r="22" spans="2:10" x14ac:dyDescent="0.25">
      <c r="B22" s="88" t="s">
        <v>155</v>
      </c>
      <c r="C22" s="89">
        <v>93</v>
      </c>
      <c r="D22" s="69">
        <v>1</v>
      </c>
      <c r="E22" s="89">
        <v>129</v>
      </c>
      <c r="F22" s="91">
        <v>3.8725796377264201</v>
      </c>
      <c r="G22" s="30">
        <v>4.16406412658755</v>
      </c>
      <c r="H22" s="91">
        <v>537.16427232979402</v>
      </c>
      <c r="I22" s="30">
        <v>1.0752688172042999</v>
      </c>
      <c r="J22" s="91">
        <v>138.70967741935499</v>
      </c>
    </row>
    <row r="23" spans="2:10" x14ac:dyDescent="0.25">
      <c r="B23" s="88" t="s">
        <v>159</v>
      </c>
      <c r="C23" s="89">
        <v>44</v>
      </c>
      <c r="D23" s="90">
        <v>3</v>
      </c>
      <c r="E23" s="89">
        <v>77</v>
      </c>
      <c r="F23" s="91">
        <v>2.7400672561962902</v>
      </c>
      <c r="G23" s="92">
        <v>18.682276746792901</v>
      </c>
      <c r="H23" s="91">
        <v>479.51176983434999</v>
      </c>
      <c r="I23" s="92">
        <v>6.8181818181818201</v>
      </c>
      <c r="J23" s="91">
        <v>175</v>
      </c>
    </row>
    <row r="24" spans="2:10" x14ac:dyDescent="0.25">
      <c r="B24" s="88" t="s">
        <v>160</v>
      </c>
      <c r="C24" s="89">
        <v>56</v>
      </c>
      <c r="D24" s="92" t="s">
        <v>202</v>
      </c>
      <c r="E24" s="89">
        <v>76</v>
      </c>
      <c r="F24" s="91">
        <v>3.5790751925350701</v>
      </c>
      <c r="G24" s="92" t="s">
        <v>202</v>
      </c>
      <c r="H24" s="91">
        <v>485.73163327261699</v>
      </c>
      <c r="I24" s="92" t="s">
        <v>202</v>
      </c>
      <c r="J24" s="91">
        <v>135.71428571428601</v>
      </c>
    </row>
    <row r="25" spans="2:10" x14ac:dyDescent="0.25">
      <c r="B25" s="83" t="s">
        <v>161</v>
      </c>
      <c r="C25" s="84">
        <v>1966</v>
      </c>
      <c r="D25" s="85">
        <v>22</v>
      </c>
      <c r="E25" s="84">
        <v>2903</v>
      </c>
      <c r="F25" s="86">
        <v>2.896180900821272</v>
      </c>
      <c r="G25" s="87">
        <v>3.2408941921702938</v>
      </c>
      <c r="H25" s="86">
        <v>427.65071999410748</v>
      </c>
      <c r="I25" s="87">
        <v>1.119023397761953</v>
      </c>
      <c r="J25" s="86">
        <v>147.66022380467956</v>
      </c>
    </row>
    <row r="26" spans="2:10" x14ac:dyDescent="0.25">
      <c r="B26" s="83" t="s">
        <v>129</v>
      </c>
      <c r="C26" s="84">
        <v>1071</v>
      </c>
      <c r="D26" s="85">
        <v>54</v>
      </c>
      <c r="E26" s="84">
        <v>1681</v>
      </c>
      <c r="F26" s="86">
        <v>1.659037572321491</v>
      </c>
      <c r="G26" s="87">
        <v>8.3648953226293656</v>
      </c>
      <c r="H26" s="86">
        <v>260.3960932840734</v>
      </c>
      <c r="I26" s="87">
        <v>5.0420168067226889</v>
      </c>
      <c r="J26" s="86">
        <v>156.95611577964519</v>
      </c>
    </row>
    <row r="27" spans="2:10" x14ac:dyDescent="0.25">
      <c r="B27" s="34" t="s">
        <v>145</v>
      </c>
      <c r="C27" s="35">
        <v>3037</v>
      </c>
      <c r="D27" s="50">
        <v>76</v>
      </c>
      <c r="E27" s="35">
        <v>4584</v>
      </c>
      <c r="F27" s="46">
        <v>2.2931484921246166</v>
      </c>
      <c r="G27" s="46">
        <v>5.738534257539377</v>
      </c>
      <c r="H27" s="46">
        <v>346.12422416526982</v>
      </c>
      <c r="I27" s="267">
        <v>2.5024695423114918</v>
      </c>
      <c r="J27" s="46">
        <v>150.9384260783668</v>
      </c>
    </row>
    <row r="28" spans="2:10" ht="15" customHeight="1" x14ac:dyDescent="0.25">
      <c r="B28" s="250" t="s">
        <v>215</v>
      </c>
      <c r="C28" s="186"/>
      <c r="D28" s="186"/>
      <c r="E28" s="186"/>
      <c r="F28" s="186"/>
      <c r="G28" s="186"/>
      <c r="H28" s="186"/>
      <c r="I28" s="186"/>
      <c r="J28" s="186"/>
    </row>
    <row r="29" spans="2:10" x14ac:dyDescent="0.25">
      <c r="B29" s="251" t="s">
        <v>223</v>
      </c>
      <c r="C29" s="183"/>
      <c r="D29" s="183"/>
      <c r="E29" s="183"/>
      <c r="F29" s="183"/>
      <c r="G29" s="183"/>
      <c r="H29" s="183"/>
      <c r="I29" s="183"/>
      <c r="J29" s="183"/>
    </row>
  </sheetData>
  <mergeCells count="10">
    <mergeCell ref="B28:J28"/>
    <mergeCell ref="B29:J29"/>
    <mergeCell ref="G5:G6"/>
    <mergeCell ref="H5:H6"/>
    <mergeCell ref="I5:I6"/>
    <mergeCell ref="J5:J6"/>
    <mergeCell ref="C5:C6"/>
    <mergeCell ref="D5:D6"/>
    <mergeCell ref="E5:E6"/>
    <mergeCell ref="F5:F6"/>
  </mergeCells>
  <pageMargins left="0.39370078740157483" right="0.43307086614173229" top="0.74803149606299213" bottom="0.74803149606299213" header="0.31496062992125984" footer="0.31496062992125984"/>
  <pageSetup paperSize="9" scale="8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H27"/>
  <sheetViews>
    <sheetView workbookViewId="0">
      <selection activeCell="L17" sqref="L17"/>
    </sheetView>
  </sheetViews>
  <sheetFormatPr defaultRowHeight="15" x14ac:dyDescent="0.25"/>
  <cols>
    <col min="1" max="1" width="3.7109375" customWidth="1"/>
    <col min="2" max="2" width="24.140625" customWidth="1"/>
  </cols>
  <sheetData>
    <row r="3" spans="2:8" x14ac:dyDescent="0.25">
      <c r="B3" s="15" t="s">
        <v>211</v>
      </c>
    </row>
    <row r="4" spans="2:8" x14ac:dyDescent="0.25">
      <c r="B4" s="23" t="s">
        <v>272</v>
      </c>
    </row>
    <row r="5" spans="2:8" x14ac:dyDescent="0.25">
      <c r="B5" s="252" t="s">
        <v>224</v>
      </c>
      <c r="C5" s="177" t="s">
        <v>10</v>
      </c>
      <c r="D5" s="177"/>
      <c r="E5" s="177"/>
      <c r="F5" s="239" t="s">
        <v>131</v>
      </c>
      <c r="G5" s="239"/>
      <c r="H5" s="239"/>
    </row>
    <row r="6" spans="2:8" x14ac:dyDescent="0.25">
      <c r="B6" s="252"/>
      <c r="C6" s="118" t="s">
        <v>2</v>
      </c>
      <c r="D6" s="134" t="s">
        <v>3</v>
      </c>
      <c r="E6" s="118" t="s">
        <v>4</v>
      </c>
      <c r="F6" s="134" t="s">
        <v>2</v>
      </c>
      <c r="G6" s="118" t="s">
        <v>3</v>
      </c>
      <c r="H6" s="134" t="s">
        <v>4</v>
      </c>
    </row>
    <row r="7" spans="2:8" x14ac:dyDescent="0.25">
      <c r="B7" s="83" t="s">
        <v>143</v>
      </c>
      <c r="C7" s="84">
        <v>447</v>
      </c>
      <c r="D7" s="85">
        <v>4</v>
      </c>
      <c r="E7" s="84">
        <v>604</v>
      </c>
      <c r="F7" s="119">
        <v>35</v>
      </c>
      <c r="G7" s="120">
        <v>1</v>
      </c>
      <c r="H7" s="119">
        <v>55</v>
      </c>
    </row>
    <row r="8" spans="2:8" x14ac:dyDescent="0.25">
      <c r="B8" s="83" t="s">
        <v>141</v>
      </c>
      <c r="C8" s="84">
        <v>169</v>
      </c>
      <c r="D8" s="85" t="s">
        <v>202</v>
      </c>
      <c r="E8" s="84">
        <v>246</v>
      </c>
      <c r="F8" s="119">
        <v>55</v>
      </c>
      <c r="G8" s="120">
        <v>2</v>
      </c>
      <c r="H8" s="119">
        <v>103</v>
      </c>
    </row>
    <row r="9" spans="2:8" x14ac:dyDescent="0.25">
      <c r="B9" s="83" t="s">
        <v>142</v>
      </c>
      <c r="C9" s="84">
        <v>117</v>
      </c>
      <c r="D9" s="93" t="s">
        <v>202</v>
      </c>
      <c r="E9" s="84">
        <v>141</v>
      </c>
      <c r="F9" s="119">
        <v>51</v>
      </c>
      <c r="G9" s="120" t="s">
        <v>202</v>
      </c>
      <c r="H9" s="119">
        <v>86</v>
      </c>
    </row>
    <row r="10" spans="2:8" x14ac:dyDescent="0.25">
      <c r="B10" s="88" t="s">
        <v>148</v>
      </c>
      <c r="C10" s="89">
        <v>74</v>
      </c>
      <c r="D10" s="93">
        <v>1</v>
      </c>
      <c r="E10" s="89">
        <v>107</v>
      </c>
      <c r="F10" s="119">
        <v>12</v>
      </c>
      <c r="G10" s="120" t="s">
        <v>202</v>
      </c>
      <c r="H10" s="119">
        <v>27</v>
      </c>
    </row>
    <row r="11" spans="2:8" x14ac:dyDescent="0.25">
      <c r="B11" s="83" t="s">
        <v>144</v>
      </c>
      <c r="C11" s="84">
        <v>97</v>
      </c>
      <c r="D11" s="93">
        <v>2</v>
      </c>
      <c r="E11" s="84">
        <v>128</v>
      </c>
      <c r="F11" s="119">
        <v>26</v>
      </c>
      <c r="G11" s="120">
        <v>1</v>
      </c>
      <c r="H11" s="119">
        <v>37</v>
      </c>
    </row>
    <row r="12" spans="2:8" x14ac:dyDescent="0.25">
      <c r="B12" s="88" t="s">
        <v>149</v>
      </c>
      <c r="C12" s="89">
        <v>123</v>
      </c>
      <c r="D12" s="90">
        <v>1</v>
      </c>
      <c r="E12" s="89">
        <v>189</v>
      </c>
      <c r="F12" s="119">
        <v>13</v>
      </c>
      <c r="G12" s="120" t="s">
        <v>202</v>
      </c>
      <c r="H12" s="119">
        <v>25</v>
      </c>
    </row>
    <row r="13" spans="2:8" x14ac:dyDescent="0.25">
      <c r="B13" s="88" t="s">
        <v>150</v>
      </c>
      <c r="C13" s="89">
        <v>83</v>
      </c>
      <c r="D13" s="90">
        <v>3</v>
      </c>
      <c r="E13" s="89">
        <v>134</v>
      </c>
      <c r="F13" s="119">
        <v>27</v>
      </c>
      <c r="G13" s="120" t="s">
        <v>202</v>
      </c>
      <c r="H13" s="119">
        <v>43</v>
      </c>
    </row>
    <row r="14" spans="2:8" x14ac:dyDescent="0.25">
      <c r="B14" s="88" t="s">
        <v>151</v>
      </c>
      <c r="C14" s="89">
        <v>69</v>
      </c>
      <c r="D14" s="90" t="s">
        <v>202</v>
      </c>
      <c r="E14" s="89">
        <v>102</v>
      </c>
      <c r="F14" s="119">
        <v>21</v>
      </c>
      <c r="G14" s="120" t="s">
        <v>202</v>
      </c>
      <c r="H14" s="119">
        <v>37</v>
      </c>
    </row>
    <row r="15" spans="2:8" x14ac:dyDescent="0.25">
      <c r="B15" s="88" t="s">
        <v>152</v>
      </c>
      <c r="C15" s="89">
        <v>31</v>
      </c>
      <c r="D15" s="69" t="s">
        <v>202</v>
      </c>
      <c r="E15" s="89">
        <v>37</v>
      </c>
      <c r="F15" s="119">
        <v>17</v>
      </c>
      <c r="G15" s="120" t="s">
        <v>202</v>
      </c>
      <c r="H15" s="119">
        <v>37</v>
      </c>
    </row>
    <row r="16" spans="2:8" x14ac:dyDescent="0.25">
      <c r="B16" s="88" t="s">
        <v>153</v>
      </c>
      <c r="C16" s="89">
        <v>51</v>
      </c>
      <c r="D16" s="69" t="s">
        <v>202</v>
      </c>
      <c r="E16" s="89">
        <v>67</v>
      </c>
      <c r="F16" s="119">
        <v>13</v>
      </c>
      <c r="G16" s="120" t="s">
        <v>202</v>
      </c>
      <c r="H16" s="119">
        <v>20</v>
      </c>
    </row>
    <row r="17" spans="2:8" x14ac:dyDescent="0.25">
      <c r="B17" s="88" t="s">
        <v>154</v>
      </c>
      <c r="C17" s="89">
        <v>55</v>
      </c>
      <c r="D17" s="90" t="s">
        <v>202</v>
      </c>
      <c r="E17" s="89">
        <v>88</v>
      </c>
      <c r="F17" s="119">
        <v>13</v>
      </c>
      <c r="G17" s="120" t="s">
        <v>202</v>
      </c>
      <c r="H17" s="119">
        <v>28</v>
      </c>
    </row>
    <row r="18" spans="2:8" x14ac:dyDescent="0.25">
      <c r="B18" s="88" t="s">
        <v>155</v>
      </c>
      <c r="C18" s="89">
        <v>90</v>
      </c>
      <c r="D18" s="90" t="s">
        <v>202</v>
      </c>
      <c r="E18" s="89">
        <v>124</v>
      </c>
      <c r="F18" s="119">
        <v>3</v>
      </c>
      <c r="G18" s="120">
        <v>1</v>
      </c>
      <c r="H18" s="119">
        <v>5</v>
      </c>
    </row>
    <row r="19" spans="2:8" x14ac:dyDescent="0.25">
      <c r="B19" s="88" t="s">
        <v>156</v>
      </c>
      <c r="C19" s="89">
        <v>20</v>
      </c>
      <c r="D19" s="90">
        <v>1</v>
      </c>
      <c r="E19" s="89">
        <v>25</v>
      </c>
      <c r="F19" s="119">
        <v>37</v>
      </c>
      <c r="G19" s="120">
        <v>1</v>
      </c>
      <c r="H19" s="119">
        <v>62</v>
      </c>
    </row>
    <row r="20" spans="2:8" x14ac:dyDescent="0.25">
      <c r="B20" s="88" t="s">
        <v>157</v>
      </c>
      <c r="C20" s="89">
        <v>14</v>
      </c>
      <c r="D20" s="69" t="s">
        <v>202</v>
      </c>
      <c r="E20" s="89">
        <v>17</v>
      </c>
      <c r="F20" s="119">
        <v>9</v>
      </c>
      <c r="G20" s="120" t="s">
        <v>202</v>
      </c>
      <c r="H20" s="119">
        <v>17</v>
      </c>
    </row>
    <row r="21" spans="2:8" x14ac:dyDescent="0.25">
      <c r="B21" s="88" t="s">
        <v>158</v>
      </c>
      <c r="C21" s="89">
        <v>23</v>
      </c>
      <c r="D21" s="90" t="s">
        <v>202</v>
      </c>
      <c r="E21" s="89">
        <v>38</v>
      </c>
      <c r="F21" s="119">
        <v>13</v>
      </c>
      <c r="G21" s="120" t="s">
        <v>202</v>
      </c>
      <c r="H21" s="119">
        <v>21</v>
      </c>
    </row>
    <row r="22" spans="2:8" x14ac:dyDescent="0.25">
      <c r="B22" s="88" t="s">
        <v>159</v>
      </c>
      <c r="C22" s="89">
        <v>17</v>
      </c>
      <c r="D22" s="69">
        <v>1</v>
      </c>
      <c r="E22" s="89">
        <v>27</v>
      </c>
      <c r="F22" s="119">
        <v>27</v>
      </c>
      <c r="G22" s="120">
        <v>2</v>
      </c>
      <c r="H22" s="119">
        <v>50</v>
      </c>
    </row>
    <row r="23" spans="2:8" x14ac:dyDescent="0.25">
      <c r="B23" s="88" t="s">
        <v>160</v>
      </c>
      <c r="C23" s="120">
        <v>42</v>
      </c>
      <c r="D23" s="121" t="s">
        <v>202</v>
      </c>
      <c r="E23" s="122">
        <v>50</v>
      </c>
      <c r="F23" s="119">
        <v>14</v>
      </c>
      <c r="G23" s="120" t="s">
        <v>202</v>
      </c>
      <c r="H23" s="119">
        <v>26</v>
      </c>
    </row>
    <row r="24" spans="2:8" x14ac:dyDescent="0.25">
      <c r="B24" s="88" t="s">
        <v>271</v>
      </c>
      <c r="C24" s="123">
        <v>48</v>
      </c>
      <c r="D24" s="124" t="s">
        <v>202</v>
      </c>
      <c r="E24" s="123">
        <v>86</v>
      </c>
      <c r="F24" s="119">
        <v>10</v>
      </c>
      <c r="G24" s="120">
        <v>1</v>
      </c>
      <c r="H24" s="119">
        <v>14</v>
      </c>
    </row>
    <row r="25" spans="2:8" x14ac:dyDescent="0.25">
      <c r="B25" s="83" t="s">
        <v>161</v>
      </c>
      <c r="C25" s="162">
        <v>1570</v>
      </c>
      <c r="D25" s="163">
        <v>13</v>
      </c>
      <c r="E25" s="162">
        <v>2210</v>
      </c>
      <c r="F25" s="163">
        <v>396</v>
      </c>
      <c r="G25" s="164">
        <v>9</v>
      </c>
      <c r="H25" s="163">
        <v>693</v>
      </c>
    </row>
    <row r="26" spans="2:8" x14ac:dyDescent="0.25">
      <c r="B26" s="83" t="s">
        <v>129</v>
      </c>
      <c r="C26" s="84">
        <v>442</v>
      </c>
      <c r="D26" s="85">
        <v>16</v>
      </c>
      <c r="E26" s="84">
        <v>640</v>
      </c>
      <c r="F26" s="85">
        <v>629</v>
      </c>
      <c r="G26" s="84">
        <v>38</v>
      </c>
      <c r="H26" s="85">
        <v>1041</v>
      </c>
    </row>
    <row r="27" spans="2:8" x14ac:dyDescent="0.25">
      <c r="B27" s="34" t="s">
        <v>145</v>
      </c>
      <c r="C27" s="35">
        <v>2012</v>
      </c>
      <c r="D27" s="50">
        <v>29</v>
      </c>
      <c r="E27" s="35">
        <v>2850</v>
      </c>
      <c r="F27" s="50">
        <v>1025</v>
      </c>
      <c r="G27" s="35">
        <v>47</v>
      </c>
      <c r="H27" s="50">
        <v>1734</v>
      </c>
    </row>
  </sheetData>
  <mergeCells count="3">
    <mergeCell ref="B5:B6"/>
    <mergeCell ref="C5:E5"/>
    <mergeCell ref="F5:H5"/>
  </mergeCells>
  <pageMargins left="0.51181102362204722" right="0.70866141732283472" top="0.74803149606299213" bottom="0.74803149606299213" header="0.31496062992125984" footer="0.31496062992125984"/>
  <pageSetup paperSize="9" scale="8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G28"/>
  <sheetViews>
    <sheetView workbookViewId="0">
      <selection activeCell="D31" sqref="D31"/>
    </sheetView>
  </sheetViews>
  <sheetFormatPr defaultRowHeight="15" x14ac:dyDescent="0.25"/>
  <cols>
    <col min="1" max="1" width="6.5703125" customWidth="1"/>
    <col min="2" max="2" width="26.7109375" customWidth="1"/>
    <col min="3" max="3" width="17.85546875" customWidth="1"/>
    <col min="4" max="4" width="21" customWidth="1"/>
    <col min="5" max="5" width="16.42578125" customWidth="1"/>
    <col min="6" max="6" width="12" bestFit="1" customWidth="1"/>
    <col min="7" max="7" width="22.140625" customWidth="1"/>
    <col min="8" max="8" width="12.7109375" bestFit="1" customWidth="1"/>
    <col min="9" max="9" width="16.85546875" customWidth="1"/>
  </cols>
  <sheetData>
    <row r="3" spans="2:7" x14ac:dyDescent="0.25">
      <c r="B3" s="8" t="s">
        <v>273</v>
      </c>
      <c r="C3" s="107"/>
      <c r="D3" s="107"/>
    </row>
    <row r="5" spans="2:7" x14ac:dyDescent="0.25">
      <c r="B5" s="253" t="s">
        <v>233</v>
      </c>
      <c r="C5" s="177" t="s">
        <v>234</v>
      </c>
      <c r="D5" s="177"/>
    </row>
    <row r="6" spans="2:7" x14ac:dyDescent="0.25">
      <c r="B6" s="253"/>
      <c r="C6" s="135" t="s">
        <v>235</v>
      </c>
      <c r="D6" s="135" t="s">
        <v>236</v>
      </c>
      <c r="G6" s="105"/>
    </row>
    <row r="7" spans="2:7" x14ac:dyDescent="0.25">
      <c r="B7" s="40" t="s">
        <v>237</v>
      </c>
      <c r="C7" s="30">
        <v>182.14462357101417</v>
      </c>
      <c r="D7" s="90">
        <v>1064629314</v>
      </c>
      <c r="G7" s="105"/>
    </row>
    <row r="8" spans="2:7" x14ac:dyDescent="0.25">
      <c r="B8" s="40" t="s">
        <v>241</v>
      </c>
      <c r="C8" s="30">
        <v>188.34291064151182</v>
      </c>
      <c r="D8" s="90">
        <v>23939514</v>
      </c>
      <c r="G8" s="105"/>
    </row>
    <row r="9" spans="2:7" x14ac:dyDescent="0.25">
      <c r="B9" s="40" t="s">
        <v>239</v>
      </c>
      <c r="C9" s="30">
        <v>205.67622848109806</v>
      </c>
      <c r="D9" s="90">
        <v>64014258</v>
      </c>
      <c r="G9" s="105"/>
    </row>
    <row r="10" spans="2:7" x14ac:dyDescent="0.25">
      <c r="B10" s="40" t="s">
        <v>238</v>
      </c>
      <c r="C10" s="30">
        <v>209.77989043230227</v>
      </c>
      <c r="D10" s="90">
        <v>412810008</v>
      </c>
      <c r="G10" s="105"/>
    </row>
    <row r="11" spans="2:7" x14ac:dyDescent="0.25">
      <c r="B11" s="40" t="s">
        <v>240</v>
      </c>
      <c r="C11" s="30">
        <v>219.37350909129316</v>
      </c>
      <c r="D11" s="90">
        <v>1111225761</v>
      </c>
      <c r="G11" s="105"/>
    </row>
    <row r="12" spans="2:7" x14ac:dyDescent="0.25">
      <c r="B12" s="40" t="s">
        <v>242</v>
      </c>
      <c r="C12" s="30">
        <v>240.6869068815507</v>
      </c>
      <c r="D12" s="90">
        <v>137680011</v>
      </c>
      <c r="G12" s="105"/>
    </row>
    <row r="13" spans="2:7" x14ac:dyDescent="0.25">
      <c r="B13" s="40" t="s">
        <v>248</v>
      </c>
      <c r="C13" s="30">
        <v>246.83384370107336</v>
      </c>
      <c r="D13" s="90">
        <v>219693105</v>
      </c>
      <c r="G13" s="105"/>
    </row>
    <row r="14" spans="2:7" x14ac:dyDescent="0.25">
      <c r="B14" s="40" t="s">
        <v>243</v>
      </c>
      <c r="C14" s="30">
        <v>251.96525686646797</v>
      </c>
      <c r="D14" s="90">
        <v>417162876</v>
      </c>
      <c r="G14" s="105"/>
    </row>
    <row r="15" spans="2:7" x14ac:dyDescent="0.25">
      <c r="B15" s="40" t="s">
        <v>145</v>
      </c>
      <c r="C15" s="30">
        <v>257.62969691478276</v>
      </c>
      <c r="D15" s="90">
        <v>341199618</v>
      </c>
      <c r="G15" s="105"/>
    </row>
    <row r="16" spans="2:7" x14ac:dyDescent="0.25">
      <c r="B16" s="40" t="s">
        <v>244</v>
      </c>
      <c r="C16" s="30">
        <v>263.28073707037083</v>
      </c>
      <c r="D16" s="90">
        <v>1158010308</v>
      </c>
      <c r="G16" s="105"/>
    </row>
    <row r="17" spans="2:7" x14ac:dyDescent="0.25">
      <c r="B17" s="40" t="s">
        <v>246</v>
      </c>
      <c r="C17" s="30">
        <v>274.0349310603545</v>
      </c>
      <c r="D17" s="90">
        <v>334197930</v>
      </c>
      <c r="G17" s="105"/>
    </row>
    <row r="18" spans="2:7" x14ac:dyDescent="0.25">
      <c r="B18" s="40" t="s">
        <v>249</v>
      </c>
      <c r="C18" s="30">
        <v>292.71009758324982</v>
      </c>
      <c r="D18" s="90">
        <v>2931127935</v>
      </c>
      <c r="G18" s="105"/>
    </row>
    <row r="19" spans="2:7" x14ac:dyDescent="0.25">
      <c r="B19" s="40" t="s">
        <v>245</v>
      </c>
      <c r="C19" s="30">
        <v>292.86580337140623</v>
      </c>
      <c r="D19" s="90">
        <v>1192118160</v>
      </c>
      <c r="G19" s="105"/>
    </row>
    <row r="20" spans="2:7" x14ac:dyDescent="0.25">
      <c r="B20" s="40" t="s">
        <v>250</v>
      </c>
      <c r="C20" s="30">
        <v>298.98317133009169</v>
      </c>
      <c r="D20" s="90">
        <v>317217258</v>
      </c>
      <c r="G20" s="105"/>
    </row>
    <row r="21" spans="2:7" x14ac:dyDescent="0.25">
      <c r="B21" s="40" t="s">
        <v>247</v>
      </c>
      <c r="C21" s="30">
        <v>301.28445596973199</v>
      </c>
      <c r="D21" s="90">
        <v>1479706182</v>
      </c>
      <c r="G21" s="105"/>
    </row>
    <row r="22" spans="2:7" x14ac:dyDescent="0.25">
      <c r="B22" s="40" t="s">
        <v>251</v>
      </c>
      <c r="C22" s="30">
        <v>324.62344514056474</v>
      </c>
      <c r="D22" s="90">
        <v>1913102700</v>
      </c>
      <c r="G22" s="105"/>
    </row>
    <row r="23" spans="2:7" x14ac:dyDescent="0.25">
      <c r="B23" s="40" t="s">
        <v>252</v>
      </c>
      <c r="C23" s="30">
        <v>337.48727548480485</v>
      </c>
      <c r="D23" s="90">
        <v>520035324</v>
      </c>
      <c r="G23" s="105"/>
    </row>
    <row r="24" spans="2:7" x14ac:dyDescent="0.25">
      <c r="B24" s="40" t="s">
        <v>253</v>
      </c>
      <c r="C24" s="30">
        <v>370.70130191265872</v>
      </c>
      <c r="D24" s="90">
        <v>1649062332</v>
      </c>
      <c r="G24" s="105"/>
    </row>
    <row r="25" spans="2:7" x14ac:dyDescent="0.25">
      <c r="B25" s="40" t="s">
        <v>255</v>
      </c>
      <c r="C25" s="30">
        <v>392.9648363070566</v>
      </c>
      <c r="D25" s="90">
        <v>616239597</v>
      </c>
      <c r="G25" s="105"/>
    </row>
    <row r="26" spans="2:7" x14ac:dyDescent="0.25">
      <c r="B26" s="40" t="s">
        <v>254</v>
      </c>
      <c r="C26" s="30">
        <v>396.85293718907923</v>
      </c>
      <c r="D26" s="90">
        <v>1485586230</v>
      </c>
    </row>
    <row r="27" spans="2:7" x14ac:dyDescent="0.25">
      <c r="B27" s="165" t="s">
        <v>274</v>
      </c>
      <c r="C27" s="166">
        <v>286.81306329019219</v>
      </c>
      <c r="D27" s="167">
        <v>17388758421</v>
      </c>
    </row>
    <row r="28" spans="2:7" x14ac:dyDescent="0.25">
      <c r="B28" s="240" t="s">
        <v>275</v>
      </c>
      <c r="C28" s="186"/>
      <c r="D28" s="186"/>
      <c r="E28" s="186"/>
      <c r="F28" s="186"/>
      <c r="G28" s="186"/>
    </row>
  </sheetData>
  <mergeCells count="3">
    <mergeCell ref="B5:B6"/>
    <mergeCell ref="C5:D5"/>
    <mergeCell ref="B28:G28"/>
  </mergeCells>
  <conditionalFormatting sqref="D7:D26">
    <cfRule type="dataBar" priority="2">
      <dataBar>
        <cfvo type="min"/>
        <cfvo type="max"/>
        <color rgb="FFFF555A"/>
      </dataBar>
      <extLst>
        <ext xmlns:x14="http://schemas.microsoft.com/office/spreadsheetml/2009/9/main" uri="{B025F937-C7B1-47D3-B67F-A62EFF666E3E}">
          <x14:id>{82E9A70E-F383-4D36-8E01-60D1B28F7181}</x14:id>
        </ext>
      </extLst>
    </cfRule>
  </conditionalFormatting>
  <conditionalFormatting sqref="C7:C26">
    <cfRule type="dataBar" priority="1">
      <dataBar>
        <cfvo type="min"/>
        <cfvo type="max"/>
        <color rgb="FF638EC6"/>
      </dataBar>
      <extLst>
        <ext xmlns:x14="http://schemas.microsoft.com/office/spreadsheetml/2009/9/main" uri="{B025F937-C7B1-47D3-B67F-A62EFF666E3E}">
          <x14:id>{37D33B4E-6798-4314-81A1-E22400B32363}</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2E9A70E-F383-4D36-8E01-60D1B28F7181}">
            <x14:dataBar minLength="0" maxLength="100" gradient="0">
              <x14:cfvo type="autoMin"/>
              <x14:cfvo type="autoMax"/>
              <x14:negativeFillColor rgb="FFFF0000"/>
              <x14:axisColor rgb="FF000000"/>
            </x14:dataBar>
          </x14:cfRule>
          <xm:sqref>D7:D26</xm:sqref>
        </x14:conditionalFormatting>
        <x14:conditionalFormatting xmlns:xm="http://schemas.microsoft.com/office/excel/2006/main">
          <x14:cfRule type="dataBar" id="{37D33B4E-6798-4314-81A1-E22400B32363}">
            <x14:dataBar minLength="0" maxLength="100" gradient="0">
              <x14:cfvo type="autoMin"/>
              <x14:cfvo type="autoMax"/>
              <x14:negativeFillColor rgb="FFFF0000"/>
              <x14:axisColor rgb="FF000000"/>
            </x14:dataBar>
          </x14:cfRule>
          <xm:sqref>C7:C26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H15"/>
  <sheetViews>
    <sheetView workbookViewId="0">
      <selection activeCell="I17" sqref="I17"/>
    </sheetView>
  </sheetViews>
  <sheetFormatPr defaultRowHeight="15" x14ac:dyDescent="0.25"/>
  <sheetData>
    <row r="3" spans="2:8" x14ac:dyDescent="0.25">
      <c r="B3" s="182" t="s">
        <v>147</v>
      </c>
      <c r="C3" s="183"/>
      <c r="D3" s="183"/>
      <c r="E3" s="183"/>
      <c r="F3" s="183"/>
      <c r="G3" s="183"/>
      <c r="H3" s="183"/>
    </row>
    <row r="4" spans="2:8" x14ac:dyDescent="0.25">
      <c r="B4" s="28" t="s">
        <v>259</v>
      </c>
      <c r="C4" s="109"/>
      <c r="D4" s="109"/>
      <c r="E4" s="109"/>
      <c r="F4" s="109"/>
    </row>
    <row r="5" spans="2:8" x14ac:dyDescent="0.25">
      <c r="B5" s="174" t="s">
        <v>0</v>
      </c>
      <c r="C5" s="177">
        <v>2016</v>
      </c>
      <c r="D5" s="177"/>
      <c r="E5" s="178">
        <v>2010</v>
      </c>
      <c r="F5" s="178"/>
    </row>
    <row r="6" spans="2:8" x14ac:dyDescent="0.25">
      <c r="B6" s="175"/>
      <c r="C6" s="177"/>
      <c r="D6" s="177"/>
      <c r="E6" s="178"/>
      <c r="F6" s="178"/>
    </row>
    <row r="7" spans="2:8" ht="27" x14ac:dyDescent="0.25">
      <c r="B7" s="176"/>
      <c r="C7" s="108" t="s">
        <v>214</v>
      </c>
      <c r="D7" s="108" t="s">
        <v>6</v>
      </c>
      <c r="E7" s="108" t="s">
        <v>214</v>
      </c>
      <c r="F7" s="108" t="s">
        <v>6</v>
      </c>
    </row>
    <row r="8" spans="2:8" x14ac:dyDescent="0.25">
      <c r="B8" s="29" t="s">
        <v>141</v>
      </c>
      <c r="C8" s="30">
        <v>2.17</v>
      </c>
      <c r="D8" s="31">
        <v>1.33</v>
      </c>
      <c r="E8" s="38">
        <v>1.84</v>
      </c>
      <c r="F8" s="39">
        <v>1.1299999999999999</v>
      </c>
    </row>
    <row r="9" spans="2:8" x14ac:dyDescent="0.25">
      <c r="B9" s="29" t="s">
        <v>142</v>
      </c>
      <c r="C9" s="30">
        <v>2.72</v>
      </c>
      <c r="D9" s="31">
        <v>1.83</v>
      </c>
      <c r="E9" s="38">
        <v>2.0499999999999998</v>
      </c>
      <c r="F9" s="39">
        <v>1.38</v>
      </c>
    </row>
    <row r="10" spans="2:8" x14ac:dyDescent="0.25">
      <c r="B10" s="29" t="s">
        <v>143</v>
      </c>
      <c r="C10" s="30">
        <v>1.82</v>
      </c>
      <c r="D10" s="31">
        <v>1.24</v>
      </c>
      <c r="E10" s="38">
        <v>1.64</v>
      </c>
      <c r="F10" s="39">
        <v>1.1000000000000001</v>
      </c>
    </row>
    <row r="11" spans="2:8" x14ac:dyDescent="0.25">
      <c r="B11" s="29" t="s">
        <v>144</v>
      </c>
      <c r="C11" s="30">
        <v>3.33</v>
      </c>
      <c r="D11" s="31">
        <v>2.12</v>
      </c>
      <c r="E11" s="38">
        <v>2.27</v>
      </c>
      <c r="F11" s="39">
        <v>1.44</v>
      </c>
    </row>
    <row r="12" spans="2:8" x14ac:dyDescent="0.25">
      <c r="B12" s="34" t="s">
        <v>145</v>
      </c>
      <c r="C12" s="37">
        <v>2.5</v>
      </c>
      <c r="D12" s="37">
        <v>1.63</v>
      </c>
      <c r="E12" s="37">
        <v>1.94</v>
      </c>
      <c r="F12" s="37">
        <v>1.26</v>
      </c>
    </row>
    <row r="13" spans="2:8" x14ac:dyDescent="0.25">
      <c r="B13" s="34" t="s">
        <v>5</v>
      </c>
      <c r="C13" s="37">
        <v>1.87</v>
      </c>
      <c r="D13" s="37">
        <v>1.3</v>
      </c>
      <c r="E13" s="37">
        <v>1.87</v>
      </c>
      <c r="F13" s="37">
        <v>1.3</v>
      </c>
    </row>
    <row r="14" spans="2:8" ht="30" customHeight="1" x14ac:dyDescent="0.25">
      <c r="B14" s="181" t="s">
        <v>212</v>
      </c>
      <c r="C14" s="181"/>
      <c r="D14" s="181"/>
      <c r="E14" s="181"/>
      <c r="F14" s="181"/>
    </row>
    <row r="15" spans="2:8" ht="27" customHeight="1" x14ac:dyDescent="0.25">
      <c r="B15" s="181" t="s">
        <v>213</v>
      </c>
      <c r="C15" s="181"/>
      <c r="D15" s="181"/>
      <c r="E15" s="181"/>
      <c r="F15" s="181"/>
    </row>
  </sheetData>
  <mergeCells count="6">
    <mergeCell ref="B15:F15"/>
    <mergeCell ref="B3:H3"/>
    <mergeCell ref="B5:B7"/>
    <mergeCell ref="C5:D6"/>
    <mergeCell ref="E5:F6"/>
    <mergeCell ref="B14:F1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N13"/>
  <sheetViews>
    <sheetView workbookViewId="0">
      <selection activeCell="K25" sqref="K25"/>
    </sheetView>
  </sheetViews>
  <sheetFormatPr defaultRowHeight="15" x14ac:dyDescent="0.25"/>
  <sheetData>
    <row r="3" spans="2:14" x14ac:dyDescent="0.25">
      <c r="B3" s="17" t="s">
        <v>295</v>
      </c>
    </row>
    <row r="4" spans="2:14" x14ac:dyDescent="0.25">
      <c r="B4" s="17" t="s">
        <v>262</v>
      </c>
    </row>
    <row r="5" spans="2:14" x14ac:dyDescent="0.25">
      <c r="B5" s="174" t="s">
        <v>0</v>
      </c>
      <c r="C5" s="254" t="s">
        <v>284</v>
      </c>
      <c r="D5" s="255"/>
      <c r="E5" s="255"/>
      <c r="F5" s="255"/>
      <c r="G5" s="255"/>
      <c r="H5" s="255"/>
      <c r="I5" s="255"/>
      <c r="J5" s="255"/>
      <c r="K5" s="255"/>
      <c r="L5" s="255"/>
      <c r="M5" s="255"/>
      <c r="N5" s="255"/>
    </row>
    <row r="6" spans="2:14" x14ac:dyDescent="0.25">
      <c r="B6" s="175"/>
      <c r="C6" s="180" t="s">
        <v>228</v>
      </c>
      <c r="D6" s="256"/>
      <c r="E6" s="256"/>
      <c r="F6" s="256"/>
      <c r="G6" s="257" t="s">
        <v>285</v>
      </c>
      <c r="H6" s="258"/>
      <c r="I6" s="258"/>
      <c r="J6" s="258"/>
      <c r="K6" s="180" t="s">
        <v>286</v>
      </c>
      <c r="L6" s="256"/>
      <c r="M6" s="256"/>
      <c r="N6" s="256"/>
    </row>
    <row r="7" spans="2:14" ht="27" x14ac:dyDescent="0.25">
      <c r="B7" s="176"/>
      <c r="C7" s="168" t="s">
        <v>287</v>
      </c>
      <c r="D7" s="168" t="s">
        <v>288</v>
      </c>
      <c r="E7" s="168" t="s">
        <v>289</v>
      </c>
      <c r="F7" s="114" t="s">
        <v>13</v>
      </c>
      <c r="G7" s="168" t="s">
        <v>287</v>
      </c>
      <c r="H7" s="168" t="s">
        <v>288</v>
      </c>
      <c r="I7" s="168" t="s">
        <v>289</v>
      </c>
      <c r="J7" s="114" t="s">
        <v>13</v>
      </c>
      <c r="K7" s="168" t="s">
        <v>287</v>
      </c>
      <c r="L7" s="168" t="s">
        <v>288</v>
      </c>
      <c r="M7" s="168" t="s">
        <v>289</v>
      </c>
      <c r="N7" s="114" t="s">
        <v>13</v>
      </c>
    </row>
    <row r="8" spans="2:14" x14ac:dyDescent="0.25">
      <c r="B8" s="127" t="s">
        <v>141</v>
      </c>
      <c r="C8" s="32">
        <v>72</v>
      </c>
      <c r="D8" s="33">
        <v>128</v>
      </c>
      <c r="E8" s="32">
        <v>226</v>
      </c>
      <c r="F8" s="128">
        <v>426</v>
      </c>
      <c r="G8" s="32">
        <v>49</v>
      </c>
      <c r="H8" s="33" t="s">
        <v>202</v>
      </c>
      <c r="I8" s="32" t="s">
        <v>202</v>
      </c>
      <c r="J8" s="128">
        <v>49</v>
      </c>
      <c r="K8" s="32">
        <v>57</v>
      </c>
      <c r="L8" s="33">
        <v>133</v>
      </c>
      <c r="M8" s="32">
        <v>26</v>
      </c>
      <c r="N8" s="128">
        <v>216</v>
      </c>
    </row>
    <row r="9" spans="2:14" x14ac:dyDescent="0.25">
      <c r="B9" s="127" t="s">
        <v>142</v>
      </c>
      <c r="C9" s="32">
        <v>135</v>
      </c>
      <c r="D9" s="33">
        <v>120</v>
      </c>
      <c r="E9" s="32">
        <v>227</v>
      </c>
      <c r="F9" s="128">
        <v>482</v>
      </c>
      <c r="G9" s="32">
        <v>68</v>
      </c>
      <c r="H9" s="33">
        <v>1</v>
      </c>
      <c r="I9" s="32">
        <v>1</v>
      </c>
      <c r="J9" s="128">
        <v>70</v>
      </c>
      <c r="K9" s="32">
        <v>83</v>
      </c>
      <c r="L9" s="33">
        <v>97</v>
      </c>
      <c r="M9" s="32">
        <v>40</v>
      </c>
      <c r="N9" s="128">
        <v>220</v>
      </c>
    </row>
    <row r="10" spans="2:14" x14ac:dyDescent="0.25">
      <c r="B10" s="127" t="s">
        <v>143</v>
      </c>
      <c r="C10" s="32">
        <v>143</v>
      </c>
      <c r="D10" s="33">
        <v>70</v>
      </c>
      <c r="E10" s="32">
        <v>446</v>
      </c>
      <c r="F10" s="128">
        <v>659</v>
      </c>
      <c r="G10" s="32">
        <v>33</v>
      </c>
      <c r="H10" s="33">
        <v>1</v>
      </c>
      <c r="I10" s="32" t="s">
        <v>202</v>
      </c>
      <c r="J10" s="128">
        <v>34</v>
      </c>
      <c r="K10" s="32">
        <v>56</v>
      </c>
      <c r="L10" s="33">
        <v>60</v>
      </c>
      <c r="M10" s="32">
        <v>14</v>
      </c>
      <c r="N10" s="128">
        <v>130</v>
      </c>
    </row>
    <row r="11" spans="2:14" x14ac:dyDescent="0.25">
      <c r="B11" s="127" t="s">
        <v>144</v>
      </c>
      <c r="C11" s="32">
        <v>67</v>
      </c>
      <c r="D11" s="33">
        <v>157</v>
      </c>
      <c r="E11" s="32">
        <v>221</v>
      </c>
      <c r="F11" s="128">
        <v>445</v>
      </c>
      <c r="G11" s="32">
        <v>80</v>
      </c>
      <c r="H11" s="33" t="s">
        <v>202</v>
      </c>
      <c r="I11" s="32" t="s">
        <v>202</v>
      </c>
      <c r="J11" s="128">
        <v>80</v>
      </c>
      <c r="K11" s="32">
        <v>60</v>
      </c>
      <c r="L11" s="33">
        <v>143</v>
      </c>
      <c r="M11" s="32">
        <v>23</v>
      </c>
      <c r="N11" s="128">
        <v>226</v>
      </c>
    </row>
    <row r="12" spans="2:14" x14ac:dyDescent="0.25">
      <c r="B12" s="34" t="s">
        <v>145</v>
      </c>
      <c r="C12" s="35">
        <v>417</v>
      </c>
      <c r="D12" s="35">
        <v>475</v>
      </c>
      <c r="E12" s="35">
        <v>1120</v>
      </c>
      <c r="F12" s="35">
        <v>2012</v>
      </c>
      <c r="G12" s="35">
        <v>230</v>
      </c>
      <c r="H12" s="35">
        <v>2</v>
      </c>
      <c r="I12" s="35">
        <v>1</v>
      </c>
      <c r="J12" s="35">
        <v>233</v>
      </c>
      <c r="K12" s="35">
        <v>256</v>
      </c>
      <c r="L12" s="35">
        <v>433</v>
      </c>
      <c r="M12" s="35">
        <v>103</v>
      </c>
      <c r="N12" s="35">
        <v>792</v>
      </c>
    </row>
    <row r="13" spans="2:14" x14ac:dyDescent="0.25">
      <c r="B13" s="129" t="s">
        <v>290</v>
      </c>
    </row>
  </sheetData>
  <mergeCells count="5">
    <mergeCell ref="B5:B7"/>
    <mergeCell ref="C5:N5"/>
    <mergeCell ref="C6:F6"/>
    <mergeCell ref="G6:J6"/>
    <mergeCell ref="K6:N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F19"/>
  <sheetViews>
    <sheetView workbookViewId="0">
      <selection activeCell="J19" sqref="J19"/>
    </sheetView>
  </sheetViews>
  <sheetFormatPr defaultRowHeight="15" x14ac:dyDescent="0.25"/>
  <sheetData>
    <row r="3" spans="2:6" x14ac:dyDescent="0.25">
      <c r="B3" s="17" t="s">
        <v>296</v>
      </c>
      <c r="C3" s="18"/>
      <c r="D3" s="18"/>
      <c r="E3" s="18"/>
      <c r="F3" s="19"/>
    </row>
    <row r="4" spans="2:6" x14ac:dyDescent="0.25">
      <c r="B4" s="216" t="s">
        <v>272</v>
      </c>
      <c r="C4" s="217"/>
      <c r="D4" s="217"/>
      <c r="E4" s="217"/>
      <c r="F4" s="217"/>
    </row>
    <row r="5" spans="2:6" x14ac:dyDescent="0.25">
      <c r="B5" s="218" t="s">
        <v>25</v>
      </c>
      <c r="C5" s="259" t="s">
        <v>291</v>
      </c>
      <c r="D5" s="259" t="s">
        <v>288</v>
      </c>
      <c r="E5" s="259" t="s">
        <v>289</v>
      </c>
      <c r="F5" s="268" t="s">
        <v>13</v>
      </c>
    </row>
    <row r="6" spans="2:6" x14ac:dyDescent="0.25">
      <c r="B6" s="219"/>
      <c r="C6" s="260"/>
      <c r="D6" s="260" t="s">
        <v>3</v>
      </c>
      <c r="E6" s="260" t="s">
        <v>4</v>
      </c>
      <c r="F6" s="269" t="s">
        <v>2</v>
      </c>
    </row>
    <row r="7" spans="2:6" x14ac:dyDescent="0.25">
      <c r="B7" s="53" t="s">
        <v>28</v>
      </c>
      <c r="C7" s="54">
        <v>55</v>
      </c>
      <c r="D7" s="55">
        <v>59</v>
      </c>
      <c r="E7" s="54">
        <v>87</v>
      </c>
      <c r="F7" s="130">
        <v>201</v>
      </c>
    </row>
    <row r="8" spans="2:6" x14ac:dyDescent="0.25">
      <c r="B8" s="53" t="s">
        <v>29</v>
      </c>
      <c r="C8" s="54">
        <v>54</v>
      </c>
      <c r="D8" s="55">
        <v>65</v>
      </c>
      <c r="E8" s="54">
        <v>99</v>
      </c>
      <c r="F8" s="130">
        <v>218</v>
      </c>
    </row>
    <row r="9" spans="2:6" x14ac:dyDescent="0.25">
      <c r="B9" s="53" t="s">
        <v>30</v>
      </c>
      <c r="C9" s="54">
        <v>65</v>
      </c>
      <c r="D9" s="55">
        <v>70</v>
      </c>
      <c r="E9" s="54">
        <v>84</v>
      </c>
      <c r="F9" s="130">
        <v>219</v>
      </c>
    </row>
    <row r="10" spans="2:6" x14ac:dyDescent="0.25">
      <c r="B10" s="53" t="s">
        <v>31</v>
      </c>
      <c r="C10" s="54">
        <v>88</v>
      </c>
      <c r="D10" s="55">
        <v>76</v>
      </c>
      <c r="E10" s="54">
        <v>92</v>
      </c>
      <c r="F10" s="130">
        <v>256</v>
      </c>
    </row>
    <row r="11" spans="2:6" x14ac:dyDescent="0.25">
      <c r="B11" s="53" t="s">
        <v>32</v>
      </c>
      <c r="C11" s="54">
        <v>98</v>
      </c>
      <c r="D11" s="55">
        <v>80</v>
      </c>
      <c r="E11" s="54">
        <v>117</v>
      </c>
      <c r="F11" s="130">
        <v>295</v>
      </c>
    </row>
    <row r="12" spans="2:6" x14ac:dyDescent="0.25">
      <c r="B12" s="53" t="s">
        <v>33</v>
      </c>
      <c r="C12" s="54">
        <v>82</v>
      </c>
      <c r="D12" s="55">
        <v>86</v>
      </c>
      <c r="E12" s="54">
        <v>114</v>
      </c>
      <c r="F12" s="130">
        <v>282</v>
      </c>
    </row>
    <row r="13" spans="2:6" x14ac:dyDescent="0.25">
      <c r="B13" s="53" t="s">
        <v>34</v>
      </c>
      <c r="C13" s="54">
        <v>89</v>
      </c>
      <c r="D13" s="55">
        <v>104</v>
      </c>
      <c r="E13" s="54">
        <v>117</v>
      </c>
      <c r="F13" s="130">
        <v>310</v>
      </c>
    </row>
    <row r="14" spans="2:6" x14ac:dyDescent="0.25">
      <c r="B14" s="53" t="s">
        <v>35</v>
      </c>
      <c r="C14" s="54">
        <v>89</v>
      </c>
      <c r="D14" s="55">
        <v>93</v>
      </c>
      <c r="E14" s="54">
        <v>108</v>
      </c>
      <c r="F14" s="130">
        <v>290</v>
      </c>
    </row>
    <row r="15" spans="2:6" x14ac:dyDescent="0.25">
      <c r="B15" s="53" t="s">
        <v>36</v>
      </c>
      <c r="C15" s="54">
        <v>63</v>
      </c>
      <c r="D15" s="55">
        <v>69</v>
      </c>
      <c r="E15" s="54">
        <v>99</v>
      </c>
      <c r="F15" s="130">
        <v>231</v>
      </c>
    </row>
    <row r="16" spans="2:6" x14ac:dyDescent="0.25">
      <c r="B16" s="53" t="s">
        <v>37</v>
      </c>
      <c r="C16" s="54">
        <v>72</v>
      </c>
      <c r="D16" s="55">
        <v>56</v>
      </c>
      <c r="E16" s="54">
        <v>111</v>
      </c>
      <c r="F16" s="130">
        <v>239</v>
      </c>
    </row>
    <row r="17" spans="2:6" x14ac:dyDescent="0.25">
      <c r="B17" s="53" t="s">
        <v>38</v>
      </c>
      <c r="C17" s="54">
        <v>68</v>
      </c>
      <c r="D17" s="55">
        <v>75</v>
      </c>
      <c r="E17" s="54">
        <v>103</v>
      </c>
      <c r="F17" s="130">
        <v>246</v>
      </c>
    </row>
    <row r="18" spans="2:6" x14ac:dyDescent="0.25">
      <c r="B18" s="53" t="s">
        <v>39</v>
      </c>
      <c r="C18" s="54">
        <v>80</v>
      </c>
      <c r="D18" s="55">
        <v>77</v>
      </c>
      <c r="E18" s="54">
        <v>93</v>
      </c>
      <c r="F18" s="130">
        <v>250</v>
      </c>
    </row>
    <row r="19" spans="2:6" x14ac:dyDescent="0.25">
      <c r="B19" s="34" t="s">
        <v>292</v>
      </c>
      <c r="C19" s="50">
        <v>903</v>
      </c>
      <c r="D19" s="50">
        <v>910</v>
      </c>
      <c r="E19" s="50">
        <v>1224</v>
      </c>
      <c r="F19" s="50">
        <v>3037</v>
      </c>
    </row>
  </sheetData>
  <mergeCells count="6">
    <mergeCell ref="B4:F4"/>
    <mergeCell ref="B5:B6"/>
    <mergeCell ref="C5:C6"/>
    <mergeCell ref="D5:D6"/>
    <mergeCell ref="E5:E6"/>
    <mergeCell ref="F5:F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4:F14"/>
  <sheetViews>
    <sheetView workbookViewId="0">
      <selection activeCell="I24" sqref="I24"/>
    </sheetView>
  </sheetViews>
  <sheetFormatPr defaultRowHeight="15" x14ac:dyDescent="0.25"/>
  <sheetData>
    <row r="4" spans="2:6" x14ac:dyDescent="0.25">
      <c r="B4" s="8" t="s">
        <v>297</v>
      </c>
      <c r="C4" s="112"/>
      <c r="D4" s="112"/>
      <c r="E4" s="112"/>
      <c r="F4" s="112"/>
    </row>
    <row r="5" spans="2:6" x14ac:dyDescent="0.25">
      <c r="B5" s="20" t="s">
        <v>265</v>
      </c>
      <c r="C5" s="3"/>
      <c r="D5" s="3"/>
      <c r="E5" s="3"/>
      <c r="F5" s="4"/>
    </row>
    <row r="6" spans="2:6" ht="54" x14ac:dyDescent="0.25">
      <c r="B6" s="131" t="s">
        <v>40</v>
      </c>
      <c r="C6" s="113" t="s">
        <v>291</v>
      </c>
      <c r="D6" s="113" t="s">
        <v>288</v>
      </c>
      <c r="E6" s="113" t="s">
        <v>289</v>
      </c>
      <c r="F6" s="114" t="s">
        <v>13</v>
      </c>
    </row>
    <row r="7" spans="2:6" x14ac:dyDescent="0.25">
      <c r="B7" s="63" t="s">
        <v>41</v>
      </c>
      <c r="C7" s="59">
        <v>110</v>
      </c>
      <c r="D7" s="32">
        <v>118</v>
      </c>
      <c r="E7" s="33">
        <v>180</v>
      </c>
      <c r="F7" s="78">
        <v>408</v>
      </c>
    </row>
    <row r="8" spans="2:6" x14ac:dyDescent="0.25">
      <c r="B8" s="63" t="s">
        <v>42</v>
      </c>
      <c r="C8" s="59">
        <v>132</v>
      </c>
      <c r="D8" s="32">
        <v>119</v>
      </c>
      <c r="E8" s="33">
        <v>205</v>
      </c>
      <c r="F8" s="78">
        <v>456</v>
      </c>
    </row>
    <row r="9" spans="2:6" x14ac:dyDescent="0.25">
      <c r="B9" s="63" t="s">
        <v>43</v>
      </c>
      <c r="C9" s="59">
        <v>121</v>
      </c>
      <c r="D9" s="32">
        <v>144</v>
      </c>
      <c r="E9" s="33">
        <v>211</v>
      </c>
      <c r="F9" s="78">
        <v>476</v>
      </c>
    </row>
    <row r="10" spans="2:6" x14ac:dyDescent="0.25">
      <c r="B10" s="63" t="s">
        <v>44</v>
      </c>
      <c r="C10" s="59">
        <v>121</v>
      </c>
      <c r="D10" s="32">
        <v>134</v>
      </c>
      <c r="E10" s="33">
        <v>179</v>
      </c>
      <c r="F10" s="78">
        <v>434</v>
      </c>
    </row>
    <row r="11" spans="2:6" x14ac:dyDescent="0.25">
      <c r="B11" s="63" t="s">
        <v>45</v>
      </c>
      <c r="C11" s="59">
        <v>134</v>
      </c>
      <c r="D11" s="32">
        <v>113</v>
      </c>
      <c r="E11" s="33">
        <v>204</v>
      </c>
      <c r="F11" s="78">
        <v>451</v>
      </c>
    </row>
    <row r="12" spans="2:6" x14ac:dyDescent="0.25">
      <c r="B12" s="63" t="s">
        <v>46</v>
      </c>
      <c r="C12" s="59">
        <v>143</v>
      </c>
      <c r="D12" s="32">
        <v>151</v>
      </c>
      <c r="E12" s="33">
        <v>168</v>
      </c>
      <c r="F12" s="78">
        <v>462</v>
      </c>
    </row>
    <row r="13" spans="2:6" x14ac:dyDescent="0.25">
      <c r="B13" s="63" t="s">
        <v>47</v>
      </c>
      <c r="C13" s="59">
        <v>142</v>
      </c>
      <c r="D13" s="32">
        <v>131</v>
      </c>
      <c r="E13" s="33">
        <v>77</v>
      </c>
      <c r="F13" s="78">
        <v>350</v>
      </c>
    </row>
    <row r="14" spans="2:6" x14ac:dyDescent="0.25">
      <c r="B14" s="34" t="s">
        <v>13</v>
      </c>
      <c r="C14" s="35">
        <v>903</v>
      </c>
      <c r="D14" s="36">
        <v>910</v>
      </c>
      <c r="E14" s="35">
        <v>1224</v>
      </c>
      <c r="F14" s="35">
        <v>3037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H32"/>
  <sheetViews>
    <sheetView workbookViewId="0">
      <selection activeCell="K16" sqref="K16"/>
    </sheetView>
  </sheetViews>
  <sheetFormatPr defaultRowHeight="15" x14ac:dyDescent="0.25"/>
  <sheetData>
    <row r="3" spans="2:8" x14ac:dyDescent="0.25">
      <c r="B3" s="17" t="s">
        <v>298</v>
      </c>
      <c r="C3" s="18"/>
      <c r="D3" s="18"/>
      <c r="E3" s="18"/>
      <c r="F3" s="19"/>
      <c r="G3" s="19"/>
    </row>
    <row r="4" spans="2:8" x14ac:dyDescent="0.25">
      <c r="B4" s="26" t="s">
        <v>272</v>
      </c>
      <c r="C4" s="115"/>
      <c r="D4" s="115"/>
      <c r="E4" s="115"/>
      <c r="F4" s="115"/>
      <c r="G4" s="115"/>
      <c r="H4" s="1"/>
    </row>
    <row r="5" spans="2:8" x14ac:dyDescent="0.25">
      <c r="B5" s="222" t="s">
        <v>48</v>
      </c>
      <c r="C5" s="188" t="s">
        <v>291</v>
      </c>
      <c r="D5" s="188" t="s">
        <v>288</v>
      </c>
      <c r="E5" s="188" t="s">
        <v>289</v>
      </c>
      <c r="F5" s="208" t="s">
        <v>13</v>
      </c>
      <c r="G5" s="1"/>
      <c r="H5" s="1"/>
    </row>
    <row r="6" spans="2:8" x14ac:dyDescent="0.25">
      <c r="B6" s="222"/>
      <c r="C6" s="188"/>
      <c r="D6" s="188"/>
      <c r="E6" s="188"/>
      <c r="F6" s="208"/>
      <c r="G6" s="1"/>
      <c r="H6" s="1"/>
    </row>
    <row r="7" spans="2:8" x14ac:dyDescent="0.25">
      <c r="B7" s="40">
        <v>1</v>
      </c>
      <c r="C7" s="64">
        <v>32</v>
      </c>
      <c r="D7" s="65">
        <v>24</v>
      </c>
      <c r="E7" s="66">
        <v>1</v>
      </c>
      <c r="F7" s="132">
        <v>57</v>
      </c>
      <c r="G7" s="1"/>
      <c r="H7" s="1"/>
    </row>
    <row r="8" spans="2:8" x14ac:dyDescent="0.25">
      <c r="B8" s="40">
        <v>2</v>
      </c>
      <c r="C8" s="64">
        <v>27</v>
      </c>
      <c r="D8" s="65">
        <v>11</v>
      </c>
      <c r="E8" s="66">
        <v>2</v>
      </c>
      <c r="F8" s="132">
        <v>40</v>
      </c>
      <c r="G8" s="1"/>
      <c r="H8" s="1"/>
    </row>
    <row r="9" spans="2:8" x14ac:dyDescent="0.25">
      <c r="B9" s="40">
        <v>3</v>
      </c>
      <c r="C9" s="64">
        <v>24</v>
      </c>
      <c r="D9" s="65">
        <v>16</v>
      </c>
      <c r="E9" s="66">
        <v>2</v>
      </c>
      <c r="F9" s="132">
        <v>42</v>
      </c>
      <c r="G9" s="1"/>
      <c r="H9" s="1"/>
    </row>
    <row r="10" spans="2:8" x14ac:dyDescent="0.25">
      <c r="B10" s="40">
        <v>4</v>
      </c>
      <c r="C10" s="64">
        <v>13</v>
      </c>
      <c r="D10" s="65">
        <v>15</v>
      </c>
      <c r="E10" s="66" t="s">
        <v>202</v>
      </c>
      <c r="F10" s="132">
        <v>28</v>
      </c>
      <c r="G10" s="1"/>
      <c r="H10" s="1"/>
    </row>
    <row r="11" spans="2:8" x14ac:dyDescent="0.25">
      <c r="B11" s="40">
        <v>5</v>
      </c>
      <c r="C11" s="64">
        <v>16</v>
      </c>
      <c r="D11" s="65">
        <v>14</v>
      </c>
      <c r="E11" s="66" t="s">
        <v>202</v>
      </c>
      <c r="F11" s="111">
        <v>30</v>
      </c>
      <c r="G11" s="1"/>
      <c r="H11" s="1"/>
    </row>
    <row r="12" spans="2:8" x14ac:dyDescent="0.25">
      <c r="B12" s="40">
        <v>6</v>
      </c>
      <c r="C12" s="64">
        <v>18</v>
      </c>
      <c r="D12" s="65">
        <v>18</v>
      </c>
      <c r="E12" s="66" t="s">
        <v>202</v>
      </c>
      <c r="F12" s="132">
        <v>36</v>
      </c>
      <c r="G12" s="1"/>
      <c r="H12" s="1"/>
    </row>
    <row r="13" spans="2:8" x14ac:dyDescent="0.25">
      <c r="B13" s="40">
        <v>7</v>
      </c>
      <c r="C13" s="64">
        <v>24</v>
      </c>
      <c r="D13" s="65">
        <v>20</v>
      </c>
      <c r="E13" s="66">
        <v>8</v>
      </c>
      <c r="F13" s="132">
        <v>52</v>
      </c>
      <c r="G13" s="1"/>
      <c r="H13" s="1"/>
    </row>
    <row r="14" spans="2:8" x14ac:dyDescent="0.25">
      <c r="B14" s="40">
        <v>8</v>
      </c>
      <c r="C14" s="64">
        <v>36</v>
      </c>
      <c r="D14" s="65">
        <v>35</v>
      </c>
      <c r="E14" s="66">
        <v>52</v>
      </c>
      <c r="F14" s="132">
        <v>123</v>
      </c>
      <c r="G14" s="1"/>
      <c r="H14" s="1"/>
    </row>
    <row r="15" spans="2:8" x14ac:dyDescent="0.25">
      <c r="B15" s="40">
        <v>9</v>
      </c>
      <c r="C15" s="64">
        <v>43</v>
      </c>
      <c r="D15" s="65">
        <v>47</v>
      </c>
      <c r="E15" s="66">
        <v>93</v>
      </c>
      <c r="F15" s="132">
        <v>183</v>
      </c>
      <c r="G15" s="1"/>
      <c r="H15" s="1"/>
    </row>
    <row r="16" spans="2:8" x14ac:dyDescent="0.25">
      <c r="B16" s="40">
        <v>10</v>
      </c>
      <c r="C16" s="64">
        <v>44</v>
      </c>
      <c r="D16" s="65">
        <v>43</v>
      </c>
      <c r="E16" s="66">
        <v>85</v>
      </c>
      <c r="F16" s="132">
        <v>172</v>
      </c>
      <c r="G16" s="1"/>
      <c r="H16" s="1"/>
    </row>
    <row r="17" spans="2:8" x14ac:dyDescent="0.25">
      <c r="B17" s="40">
        <v>11</v>
      </c>
      <c r="C17" s="64">
        <v>31</v>
      </c>
      <c r="D17" s="65">
        <v>46</v>
      </c>
      <c r="E17" s="66">
        <v>102</v>
      </c>
      <c r="F17" s="132">
        <v>179</v>
      </c>
      <c r="G17" s="1"/>
      <c r="H17" s="1"/>
    </row>
    <row r="18" spans="2:8" x14ac:dyDescent="0.25">
      <c r="B18" s="40">
        <v>12</v>
      </c>
      <c r="C18" s="64">
        <v>51</v>
      </c>
      <c r="D18" s="65">
        <v>50</v>
      </c>
      <c r="E18" s="66">
        <v>106</v>
      </c>
      <c r="F18" s="132">
        <v>207</v>
      </c>
      <c r="G18" s="1"/>
      <c r="H18" s="1"/>
    </row>
    <row r="19" spans="2:8" x14ac:dyDescent="0.25">
      <c r="B19" s="40">
        <v>13</v>
      </c>
      <c r="C19" s="64">
        <v>55</v>
      </c>
      <c r="D19" s="65">
        <v>59</v>
      </c>
      <c r="E19" s="66">
        <v>108</v>
      </c>
      <c r="F19" s="132">
        <v>222</v>
      </c>
      <c r="G19" s="1"/>
      <c r="H19" s="1"/>
    </row>
    <row r="20" spans="2:8" x14ac:dyDescent="0.25">
      <c r="B20" s="40">
        <v>14</v>
      </c>
      <c r="C20" s="64">
        <v>53</v>
      </c>
      <c r="D20" s="65">
        <v>56</v>
      </c>
      <c r="E20" s="66">
        <v>97</v>
      </c>
      <c r="F20" s="132">
        <v>206</v>
      </c>
      <c r="G20" s="1"/>
      <c r="H20" s="1"/>
    </row>
    <row r="21" spans="2:8" x14ac:dyDescent="0.25">
      <c r="B21" s="40">
        <v>15</v>
      </c>
      <c r="C21" s="64">
        <v>44</v>
      </c>
      <c r="D21" s="65">
        <v>42</v>
      </c>
      <c r="E21" s="66">
        <v>81</v>
      </c>
      <c r="F21" s="132">
        <v>167</v>
      </c>
      <c r="G21" s="1"/>
      <c r="H21" s="1"/>
    </row>
    <row r="22" spans="2:8" x14ac:dyDescent="0.25">
      <c r="B22" s="40">
        <v>16</v>
      </c>
      <c r="C22" s="64">
        <v>46</v>
      </c>
      <c r="D22" s="65">
        <v>49</v>
      </c>
      <c r="E22" s="66">
        <v>101</v>
      </c>
      <c r="F22" s="132">
        <v>196</v>
      </c>
      <c r="G22" s="1"/>
      <c r="H22" s="1"/>
    </row>
    <row r="23" spans="2:8" x14ac:dyDescent="0.25">
      <c r="B23" s="40">
        <v>17</v>
      </c>
      <c r="C23" s="64">
        <v>39</v>
      </c>
      <c r="D23" s="65">
        <v>63</v>
      </c>
      <c r="E23" s="66">
        <v>94</v>
      </c>
      <c r="F23" s="132">
        <v>196</v>
      </c>
      <c r="G23" s="1"/>
      <c r="H23" s="1"/>
    </row>
    <row r="24" spans="2:8" x14ac:dyDescent="0.25">
      <c r="B24" s="40">
        <v>18</v>
      </c>
      <c r="C24" s="64">
        <v>57</v>
      </c>
      <c r="D24" s="65">
        <v>63</v>
      </c>
      <c r="E24" s="66">
        <v>94</v>
      </c>
      <c r="F24" s="132">
        <v>214</v>
      </c>
      <c r="G24" s="1"/>
      <c r="H24" s="1"/>
    </row>
    <row r="25" spans="2:8" x14ac:dyDescent="0.25">
      <c r="B25" s="40">
        <v>19</v>
      </c>
      <c r="C25" s="64">
        <v>51</v>
      </c>
      <c r="D25" s="65">
        <v>69</v>
      </c>
      <c r="E25" s="66">
        <v>98</v>
      </c>
      <c r="F25" s="132">
        <v>218</v>
      </c>
      <c r="G25" s="1"/>
      <c r="H25" s="1"/>
    </row>
    <row r="26" spans="2:8" x14ac:dyDescent="0.25">
      <c r="B26" s="40">
        <v>20</v>
      </c>
      <c r="C26" s="64">
        <v>53</v>
      </c>
      <c r="D26" s="65">
        <v>51</v>
      </c>
      <c r="E26" s="66">
        <v>50</v>
      </c>
      <c r="F26" s="132">
        <v>154</v>
      </c>
      <c r="G26" s="1"/>
      <c r="H26" s="1"/>
    </row>
    <row r="27" spans="2:8" x14ac:dyDescent="0.25">
      <c r="B27" s="40">
        <v>21</v>
      </c>
      <c r="C27" s="64">
        <v>52</v>
      </c>
      <c r="D27" s="65">
        <v>51</v>
      </c>
      <c r="E27" s="66">
        <v>18</v>
      </c>
      <c r="F27" s="132">
        <v>121</v>
      </c>
      <c r="G27" s="1"/>
      <c r="H27" s="1"/>
    </row>
    <row r="28" spans="2:8" x14ac:dyDescent="0.25">
      <c r="B28" s="40">
        <v>22</v>
      </c>
      <c r="C28" s="64">
        <v>31</v>
      </c>
      <c r="D28" s="65">
        <v>23</v>
      </c>
      <c r="E28" s="66">
        <v>11</v>
      </c>
      <c r="F28" s="132">
        <v>65</v>
      </c>
      <c r="G28" s="1"/>
      <c r="H28" s="1"/>
    </row>
    <row r="29" spans="2:8" x14ac:dyDescent="0.25">
      <c r="B29" s="40">
        <v>23</v>
      </c>
      <c r="C29" s="64">
        <v>39</v>
      </c>
      <c r="D29" s="65">
        <v>27</v>
      </c>
      <c r="E29" s="66">
        <v>5</v>
      </c>
      <c r="F29" s="132">
        <v>71</v>
      </c>
      <c r="G29" s="1"/>
      <c r="H29" s="1"/>
    </row>
    <row r="30" spans="2:8" x14ac:dyDescent="0.25">
      <c r="B30" s="40">
        <v>24</v>
      </c>
      <c r="C30" s="64">
        <v>24</v>
      </c>
      <c r="D30" s="65">
        <v>18</v>
      </c>
      <c r="E30" s="66">
        <v>3</v>
      </c>
      <c r="F30" s="132">
        <v>45</v>
      </c>
      <c r="G30" s="1"/>
      <c r="H30" s="1"/>
    </row>
    <row r="31" spans="2:8" x14ac:dyDescent="0.25">
      <c r="B31" s="29" t="s">
        <v>49</v>
      </c>
      <c r="C31" s="64" t="s">
        <v>202</v>
      </c>
      <c r="D31" s="65" t="s">
        <v>202</v>
      </c>
      <c r="E31" s="66">
        <v>13</v>
      </c>
      <c r="F31" s="132">
        <v>13</v>
      </c>
      <c r="G31" s="1"/>
      <c r="H31" s="1"/>
    </row>
    <row r="32" spans="2:8" x14ac:dyDescent="0.25">
      <c r="B32" s="34" t="s">
        <v>13</v>
      </c>
      <c r="C32" s="35">
        <v>903</v>
      </c>
      <c r="D32" s="35">
        <v>910</v>
      </c>
      <c r="E32" s="35">
        <v>1224</v>
      </c>
      <c r="F32" s="82">
        <v>3037</v>
      </c>
      <c r="G32" s="133"/>
      <c r="H32" s="1"/>
    </row>
  </sheetData>
  <mergeCells count="5">
    <mergeCell ref="B5:B6"/>
    <mergeCell ref="C5:C6"/>
    <mergeCell ref="D5:D6"/>
    <mergeCell ref="E5:E6"/>
    <mergeCell ref="F5:F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28"/>
  <sheetViews>
    <sheetView workbookViewId="0">
      <selection activeCell="L17" sqref="L17"/>
    </sheetView>
  </sheetViews>
  <sheetFormatPr defaultRowHeight="15" x14ac:dyDescent="0.25"/>
  <cols>
    <col min="8" max="8" width="10.140625" customWidth="1"/>
    <col min="9" max="9" width="10.7109375" customWidth="1"/>
  </cols>
  <sheetData>
    <row r="3" spans="2:9" x14ac:dyDescent="0.25">
      <c r="B3" s="184" t="s">
        <v>256</v>
      </c>
      <c r="C3" s="184"/>
      <c r="D3" s="184"/>
      <c r="E3" s="184"/>
      <c r="F3" s="184"/>
      <c r="G3" s="184"/>
      <c r="H3" s="184"/>
      <c r="I3" s="184"/>
    </row>
    <row r="4" spans="2:9" x14ac:dyDescent="0.25">
      <c r="B4" s="185" t="s">
        <v>301</v>
      </c>
      <c r="C4" s="186"/>
      <c r="D4" s="186"/>
      <c r="E4" s="186"/>
      <c r="F4" s="186"/>
      <c r="I4" s="106"/>
    </row>
    <row r="5" spans="2:9" x14ac:dyDescent="0.25">
      <c r="B5" s="187" t="s">
        <v>226</v>
      </c>
      <c r="C5" s="188" t="s">
        <v>2</v>
      </c>
      <c r="D5" s="188" t="s">
        <v>3</v>
      </c>
      <c r="E5" s="188" t="s">
        <v>4</v>
      </c>
      <c r="F5" s="188" t="s">
        <v>137</v>
      </c>
      <c r="G5" s="188" t="s">
        <v>138</v>
      </c>
      <c r="H5" s="188" t="s">
        <v>139</v>
      </c>
      <c r="I5" s="188" t="s">
        <v>140</v>
      </c>
    </row>
    <row r="6" spans="2:9" x14ac:dyDescent="0.25">
      <c r="B6" s="187"/>
      <c r="C6" s="188"/>
      <c r="D6" s="188"/>
      <c r="E6" s="188"/>
      <c r="F6" s="189"/>
      <c r="G6" s="189"/>
      <c r="H6" s="189"/>
      <c r="I6" s="189"/>
    </row>
    <row r="7" spans="2:9" x14ac:dyDescent="0.25">
      <c r="B7" s="187"/>
      <c r="C7" s="188"/>
      <c r="D7" s="188"/>
      <c r="E7" s="188"/>
      <c r="F7" s="189"/>
      <c r="G7" s="189"/>
      <c r="H7" s="189"/>
      <c r="I7" s="189"/>
    </row>
    <row r="8" spans="2:9" x14ac:dyDescent="0.25">
      <c r="B8" s="187"/>
      <c r="C8" s="188"/>
      <c r="D8" s="188"/>
      <c r="E8" s="188"/>
      <c r="F8" s="189"/>
      <c r="G8" s="189"/>
      <c r="H8" s="189"/>
      <c r="I8" s="189"/>
    </row>
    <row r="9" spans="2:9" x14ac:dyDescent="0.25">
      <c r="B9" s="187"/>
      <c r="C9" s="188"/>
      <c r="D9" s="188"/>
      <c r="E9" s="188"/>
      <c r="F9" s="189"/>
      <c r="G9" s="189"/>
      <c r="H9" s="189"/>
      <c r="I9" s="189"/>
    </row>
    <row r="10" spans="2:9" x14ac:dyDescent="0.25">
      <c r="B10" s="40">
        <v>2001</v>
      </c>
      <c r="C10" s="32">
        <v>5574</v>
      </c>
      <c r="D10" s="33">
        <v>168</v>
      </c>
      <c r="E10" s="32">
        <v>8342</v>
      </c>
      <c r="F10" s="31">
        <v>13.315899999999999</v>
      </c>
      <c r="G10" s="30">
        <v>3.0139900000000002</v>
      </c>
      <c r="H10" s="31" t="s">
        <v>202</v>
      </c>
      <c r="I10" s="30" t="s">
        <v>202</v>
      </c>
    </row>
    <row r="11" spans="2:9" x14ac:dyDescent="0.25">
      <c r="B11" s="40">
        <v>2002</v>
      </c>
      <c r="C11" s="32">
        <v>5495</v>
      </c>
      <c r="D11" s="33">
        <v>185</v>
      </c>
      <c r="E11" s="32">
        <v>8496</v>
      </c>
      <c r="F11" s="31">
        <v>14.6412</v>
      </c>
      <c r="G11" s="30">
        <v>3.3666999999999998</v>
      </c>
      <c r="H11" s="31">
        <v>10.119</v>
      </c>
      <c r="I11" s="30">
        <v>10.119</v>
      </c>
    </row>
    <row r="12" spans="2:9" x14ac:dyDescent="0.25">
      <c r="B12" s="40">
        <v>2003</v>
      </c>
      <c r="C12" s="32">
        <v>5286</v>
      </c>
      <c r="D12" s="33">
        <v>154</v>
      </c>
      <c r="E12" s="32">
        <v>8066</v>
      </c>
      <c r="F12" s="31">
        <v>12.1302</v>
      </c>
      <c r="G12" s="30">
        <v>2.9133599999999999</v>
      </c>
      <c r="H12" s="31">
        <v>-16.756799999999998</v>
      </c>
      <c r="I12" s="30">
        <v>-8.3332999999999995</v>
      </c>
    </row>
    <row r="13" spans="2:9" x14ac:dyDescent="0.25">
      <c r="B13" s="40">
        <v>2004</v>
      </c>
      <c r="C13" s="32">
        <v>4977</v>
      </c>
      <c r="D13" s="33">
        <v>141</v>
      </c>
      <c r="E13" s="32">
        <v>7544</v>
      </c>
      <c r="F13" s="31">
        <v>11.0413</v>
      </c>
      <c r="G13" s="30">
        <v>2.8330299999999999</v>
      </c>
      <c r="H13" s="31">
        <v>-8.4415999999999993</v>
      </c>
      <c r="I13" s="30">
        <v>-16.071400000000001</v>
      </c>
    </row>
    <row r="14" spans="2:9" x14ac:dyDescent="0.25">
      <c r="B14" s="40">
        <v>2005</v>
      </c>
      <c r="C14" s="32">
        <v>4814</v>
      </c>
      <c r="D14" s="33">
        <v>134</v>
      </c>
      <c r="E14" s="32">
        <v>7225</v>
      </c>
      <c r="F14" s="31">
        <v>10.4529</v>
      </c>
      <c r="G14" s="30">
        <v>2.78355</v>
      </c>
      <c r="H14" s="31">
        <v>-4.9645000000000001</v>
      </c>
      <c r="I14" s="30">
        <v>-20.238099999999999</v>
      </c>
    </row>
    <row r="15" spans="2:9" x14ac:dyDescent="0.25">
      <c r="B15" s="40">
        <v>2006</v>
      </c>
      <c r="C15" s="32">
        <v>4665</v>
      </c>
      <c r="D15" s="33">
        <v>165</v>
      </c>
      <c r="E15" s="32">
        <v>7052</v>
      </c>
      <c r="F15" s="31">
        <v>12.843999999999999</v>
      </c>
      <c r="G15" s="30">
        <v>3.5369799999999998</v>
      </c>
      <c r="H15" s="31">
        <v>23.1343</v>
      </c>
      <c r="I15" s="30">
        <v>-1.7857000000000001</v>
      </c>
    </row>
    <row r="16" spans="2:9" x14ac:dyDescent="0.25">
      <c r="B16" s="40">
        <v>2007</v>
      </c>
      <c r="C16" s="32">
        <v>4253</v>
      </c>
      <c r="D16" s="33">
        <v>119</v>
      </c>
      <c r="E16" s="32">
        <v>6382</v>
      </c>
      <c r="F16" s="31">
        <v>9.2125000000000004</v>
      </c>
      <c r="G16" s="30">
        <v>2.7980200000000002</v>
      </c>
      <c r="H16" s="31">
        <v>-27.878799999999998</v>
      </c>
      <c r="I16" s="30">
        <v>-29.166699999999999</v>
      </c>
    </row>
    <row r="17" spans="2:9" x14ac:dyDescent="0.25">
      <c r="B17" s="40">
        <v>2008</v>
      </c>
      <c r="C17" s="32">
        <v>3981</v>
      </c>
      <c r="D17" s="33">
        <v>96</v>
      </c>
      <c r="E17" s="32">
        <v>6043</v>
      </c>
      <c r="F17" s="31">
        <v>7.3731999999999998</v>
      </c>
      <c r="G17" s="30">
        <v>2.4114499999999999</v>
      </c>
      <c r="H17" s="31">
        <v>-19.3277</v>
      </c>
      <c r="I17" s="30">
        <v>-42.857100000000003</v>
      </c>
    </row>
    <row r="18" spans="2:9" x14ac:dyDescent="0.25">
      <c r="B18" s="40">
        <v>2009</v>
      </c>
      <c r="C18" s="32">
        <v>3853</v>
      </c>
      <c r="D18" s="33">
        <v>93</v>
      </c>
      <c r="E18" s="32">
        <v>5989</v>
      </c>
      <c r="F18" s="31">
        <v>7.1161000000000003</v>
      </c>
      <c r="G18" s="30">
        <v>2.4137</v>
      </c>
      <c r="H18" s="31">
        <v>-3.125</v>
      </c>
      <c r="I18" s="30">
        <v>-44.642899999999997</v>
      </c>
    </row>
    <row r="19" spans="2:9" x14ac:dyDescent="0.25">
      <c r="B19" s="40">
        <v>2010</v>
      </c>
      <c r="C19" s="32">
        <v>4099</v>
      </c>
      <c r="D19" s="33">
        <v>79</v>
      </c>
      <c r="E19" s="32">
        <v>6377</v>
      </c>
      <c r="F19" s="31">
        <v>6.0419</v>
      </c>
      <c r="G19" s="30">
        <v>1.9273</v>
      </c>
      <c r="H19" s="31">
        <v>-15.053800000000001</v>
      </c>
      <c r="I19" s="30">
        <v>-52.976199999999999</v>
      </c>
    </row>
    <row r="20" spans="2:9" x14ac:dyDescent="0.25">
      <c r="B20" s="40">
        <v>2011</v>
      </c>
      <c r="C20" s="32">
        <v>4058</v>
      </c>
      <c r="D20" s="33">
        <v>83</v>
      </c>
      <c r="E20" s="32">
        <v>6221</v>
      </c>
      <c r="F20" s="31">
        <v>6.3512000000000004</v>
      </c>
      <c r="G20" s="30">
        <v>2.0453399999999999</v>
      </c>
      <c r="H20" s="31">
        <v>5.0632999999999999</v>
      </c>
      <c r="I20" s="30">
        <v>-50.595199999999998</v>
      </c>
    </row>
    <row r="21" spans="2:9" x14ac:dyDescent="0.25">
      <c r="B21" s="40">
        <v>2012</v>
      </c>
      <c r="C21" s="32">
        <v>3671</v>
      </c>
      <c r="D21" s="33">
        <v>92</v>
      </c>
      <c r="E21" s="32">
        <v>5524</v>
      </c>
      <c r="F21" s="31">
        <v>7.0258000000000003</v>
      </c>
      <c r="G21" s="30">
        <v>2.5061300000000002</v>
      </c>
      <c r="H21" s="31">
        <v>10.843400000000001</v>
      </c>
      <c r="I21" s="30">
        <v>-45.238100000000003</v>
      </c>
    </row>
    <row r="22" spans="2:9" x14ac:dyDescent="0.25">
      <c r="B22" s="40">
        <v>2013</v>
      </c>
      <c r="C22" s="32">
        <v>3603</v>
      </c>
      <c r="D22" s="33">
        <v>70</v>
      </c>
      <c r="E22" s="32">
        <v>5464</v>
      </c>
      <c r="F22" s="31">
        <v>5.2900999999999998</v>
      </c>
      <c r="G22" s="30">
        <v>1.9428300000000001</v>
      </c>
      <c r="H22" s="31">
        <v>-23.913</v>
      </c>
      <c r="I22" s="30">
        <v>-58.333300000000001</v>
      </c>
    </row>
    <row r="23" spans="2:9" x14ac:dyDescent="0.25">
      <c r="B23" s="40">
        <v>2014</v>
      </c>
      <c r="C23" s="32">
        <v>3429</v>
      </c>
      <c r="D23" s="33">
        <v>77</v>
      </c>
      <c r="E23" s="32">
        <v>5195</v>
      </c>
      <c r="F23" s="31">
        <v>5.7774999999999999</v>
      </c>
      <c r="G23" s="30">
        <v>2.2455500000000002</v>
      </c>
      <c r="H23" s="31">
        <v>10</v>
      </c>
      <c r="I23" s="30">
        <v>-54.166699999999999</v>
      </c>
    </row>
    <row r="24" spans="2:9" x14ac:dyDescent="0.25">
      <c r="B24" s="40">
        <v>2015</v>
      </c>
      <c r="C24" s="32">
        <v>3217</v>
      </c>
      <c r="D24" s="33">
        <v>84</v>
      </c>
      <c r="E24" s="32">
        <v>4827</v>
      </c>
      <c r="F24" s="31">
        <v>6.3202999999999996</v>
      </c>
      <c r="G24" s="30">
        <v>2.6111300000000002</v>
      </c>
      <c r="H24" s="31">
        <v>9.0908999999999995</v>
      </c>
      <c r="I24" s="30">
        <v>-50</v>
      </c>
    </row>
    <row r="25" spans="2:9" x14ac:dyDescent="0.25">
      <c r="B25" s="40">
        <v>2016</v>
      </c>
      <c r="C25" s="32">
        <v>3037</v>
      </c>
      <c r="D25" s="33">
        <v>76</v>
      </c>
      <c r="E25" s="32">
        <v>4584</v>
      </c>
      <c r="F25" s="31">
        <v>5.7385000000000002</v>
      </c>
      <c r="G25" s="30">
        <v>2.5024700000000002</v>
      </c>
      <c r="H25" s="31">
        <v>-9.5237999999999996</v>
      </c>
      <c r="I25" s="30">
        <v>-54.761899999999997</v>
      </c>
    </row>
    <row r="26" spans="2:9" x14ac:dyDescent="0.25">
      <c r="B26" s="24" t="s">
        <v>135</v>
      </c>
      <c r="C26" s="24"/>
      <c r="D26" s="24"/>
      <c r="E26" s="24"/>
      <c r="F26" s="24"/>
      <c r="G26" s="24"/>
      <c r="H26" s="24"/>
      <c r="I26" s="1"/>
    </row>
    <row r="27" spans="2:9" x14ac:dyDescent="0.25">
      <c r="B27" s="24" t="s">
        <v>203</v>
      </c>
      <c r="C27" s="24"/>
      <c r="D27" s="24"/>
      <c r="E27" s="24"/>
      <c r="F27" s="24"/>
      <c r="G27" s="24"/>
      <c r="H27" s="24"/>
    </row>
    <row r="28" spans="2:9" x14ac:dyDescent="0.25">
      <c r="B28" s="24" t="s">
        <v>136</v>
      </c>
      <c r="C28" s="24"/>
      <c r="D28" s="24"/>
      <c r="E28" s="24"/>
      <c r="F28" s="24"/>
      <c r="G28" s="24"/>
      <c r="H28" s="24"/>
    </row>
  </sheetData>
  <mergeCells count="10">
    <mergeCell ref="B3:I3"/>
    <mergeCell ref="B4:F4"/>
    <mergeCell ref="B5:B9"/>
    <mergeCell ref="C5:C9"/>
    <mergeCell ref="D5:D9"/>
    <mergeCell ref="E5:E9"/>
    <mergeCell ref="F5:F9"/>
    <mergeCell ref="G5:G9"/>
    <mergeCell ref="H5:H9"/>
    <mergeCell ref="I5:I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12"/>
  <sheetViews>
    <sheetView workbookViewId="0">
      <selection activeCell="F19" sqref="F19"/>
    </sheetView>
  </sheetViews>
  <sheetFormatPr defaultRowHeight="15" x14ac:dyDescent="0.25"/>
  <cols>
    <col min="1" max="1" width="13.5703125" bestFit="1" customWidth="1"/>
    <col min="2" max="3" width="9.7109375" bestFit="1" customWidth="1"/>
    <col min="4" max="4" width="8.85546875" customWidth="1"/>
  </cols>
  <sheetData>
    <row r="3" spans="1:9" x14ac:dyDescent="0.25">
      <c r="A3" s="8" t="s">
        <v>167</v>
      </c>
      <c r="B3" s="112"/>
      <c r="C3" s="112"/>
      <c r="D3" s="112"/>
      <c r="E3" s="112"/>
      <c r="F3" s="112"/>
      <c r="G3" s="112"/>
      <c r="H3" s="112"/>
    </row>
    <row r="4" spans="1:9" x14ac:dyDescent="0.25">
      <c r="A4" s="9" t="s">
        <v>276</v>
      </c>
    </row>
    <row r="5" spans="1:9" x14ac:dyDescent="0.25">
      <c r="A5" s="190"/>
      <c r="B5" s="177" t="s">
        <v>145</v>
      </c>
      <c r="C5" s="177"/>
      <c r="D5" s="178" t="s">
        <v>5</v>
      </c>
      <c r="E5" s="178"/>
      <c r="F5" s="177" t="s">
        <v>145</v>
      </c>
      <c r="G5" s="177"/>
      <c r="H5" s="178" t="s">
        <v>5</v>
      </c>
      <c r="I5" s="178" t="s">
        <v>5</v>
      </c>
    </row>
    <row r="6" spans="1:9" x14ac:dyDescent="0.25">
      <c r="A6" s="191"/>
      <c r="B6" s="193" t="s">
        <v>26</v>
      </c>
      <c r="C6" s="194"/>
      <c r="D6" s="194"/>
      <c r="E6" s="195"/>
      <c r="F6" s="194" t="s">
        <v>62</v>
      </c>
      <c r="G6" s="194"/>
      <c r="H6" s="194"/>
      <c r="I6" s="194"/>
    </row>
    <row r="7" spans="1:9" x14ac:dyDescent="0.25">
      <c r="A7" s="192"/>
      <c r="B7" s="102">
        <v>2010</v>
      </c>
      <c r="C7" s="170">
        <v>2016</v>
      </c>
      <c r="D7" s="102">
        <v>2010</v>
      </c>
      <c r="E7" s="170">
        <v>2016</v>
      </c>
      <c r="F7" s="100">
        <v>2010</v>
      </c>
      <c r="G7" s="173">
        <v>2016</v>
      </c>
      <c r="H7" s="171">
        <v>2010</v>
      </c>
      <c r="I7" s="171">
        <v>2016</v>
      </c>
    </row>
    <row r="8" spans="1:9" x14ac:dyDescent="0.25">
      <c r="A8" s="29" t="s">
        <v>162</v>
      </c>
      <c r="B8" s="32">
        <v>1</v>
      </c>
      <c r="C8" s="44">
        <v>1</v>
      </c>
      <c r="D8" s="45">
        <v>70</v>
      </c>
      <c r="E8" s="44">
        <v>49</v>
      </c>
      <c r="F8" s="41">
        <v>1.2658227848101267</v>
      </c>
      <c r="G8" s="42">
        <v>1.3</v>
      </c>
      <c r="H8" s="43">
        <v>1.7015070491006319</v>
      </c>
      <c r="I8" s="42">
        <v>1.5</v>
      </c>
    </row>
    <row r="9" spans="1:9" x14ac:dyDescent="0.25">
      <c r="A9" s="29" t="s">
        <v>163</v>
      </c>
      <c r="B9" s="32">
        <v>10</v>
      </c>
      <c r="C9" s="44">
        <v>6</v>
      </c>
      <c r="D9" s="45">
        <v>668</v>
      </c>
      <c r="E9" s="44">
        <v>418</v>
      </c>
      <c r="F9" s="41">
        <v>12.658227848101266</v>
      </c>
      <c r="G9" s="42">
        <v>7.9</v>
      </c>
      <c r="H9" s="43">
        <v>16.237238697131744</v>
      </c>
      <c r="I9" s="42">
        <v>12.7</v>
      </c>
    </row>
    <row r="10" spans="1:9" x14ac:dyDescent="0.25">
      <c r="A10" s="29" t="s">
        <v>164</v>
      </c>
      <c r="B10" s="32">
        <v>23</v>
      </c>
      <c r="C10" s="44">
        <v>31</v>
      </c>
      <c r="D10" s="45">
        <v>1064</v>
      </c>
      <c r="E10" s="44">
        <v>1045</v>
      </c>
      <c r="F10" s="41">
        <v>29.11392405063291</v>
      </c>
      <c r="G10" s="42">
        <v>40.799999999999997</v>
      </c>
      <c r="H10" s="43">
        <v>25.862907146329604</v>
      </c>
      <c r="I10" s="42">
        <v>31.8</v>
      </c>
    </row>
    <row r="11" spans="1:9" x14ac:dyDescent="0.25">
      <c r="A11" s="29" t="s">
        <v>165</v>
      </c>
      <c r="B11" s="32">
        <v>45</v>
      </c>
      <c r="C11" s="44">
        <v>38</v>
      </c>
      <c r="D11" s="45">
        <v>2312</v>
      </c>
      <c r="E11" s="44">
        <v>1771</v>
      </c>
      <c r="F11" s="41">
        <v>56.962025316455701</v>
      </c>
      <c r="G11" s="42">
        <v>50</v>
      </c>
      <c r="H11" s="43">
        <v>56.198347107438018</v>
      </c>
      <c r="I11" s="42">
        <v>53.9</v>
      </c>
    </row>
    <row r="12" spans="1:9" x14ac:dyDescent="0.25">
      <c r="A12" s="34" t="s">
        <v>166</v>
      </c>
      <c r="B12" s="35">
        <v>79</v>
      </c>
      <c r="C12" s="35">
        <v>76</v>
      </c>
      <c r="D12" s="35">
        <v>4114</v>
      </c>
      <c r="E12" s="35">
        <v>3283</v>
      </c>
      <c r="F12" s="46">
        <v>100</v>
      </c>
      <c r="G12" s="46">
        <v>100</v>
      </c>
      <c r="H12" s="46">
        <v>100</v>
      </c>
      <c r="I12" s="46">
        <v>100</v>
      </c>
    </row>
  </sheetData>
  <mergeCells count="7">
    <mergeCell ref="A5:A7"/>
    <mergeCell ref="B5:C5"/>
    <mergeCell ref="D5:E5"/>
    <mergeCell ref="F5:G5"/>
    <mergeCell ref="H5:I5"/>
    <mergeCell ref="B6:E6"/>
    <mergeCell ref="F6:I6"/>
  </mergeCells>
  <pageMargins left="0.49" right="0.56999999999999995" top="0.75" bottom="0.75" header="0.34"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20"/>
  <sheetViews>
    <sheetView workbookViewId="0">
      <selection activeCell="C6" sqref="C6:F6"/>
    </sheetView>
  </sheetViews>
  <sheetFormatPr defaultRowHeight="15" x14ac:dyDescent="0.25"/>
  <cols>
    <col min="2" max="2" width="11.28515625" customWidth="1"/>
    <col min="3" max="3" width="10.85546875" customWidth="1"/>
  </cols>
  <sheetData>
    <row r="3" spans="2:10" x14ac:dyDescent="0.25">
      <c r="B3" s="8" t="s">
        <v>174</v>
      </c>
      <c r="C3" s="112"/>
      <c r="D3" s="112"/>
      <c r="E3" s="112"/>
      <c r="G3" s="112"/>
      <c r="H3" s="112"/>
      <c r="I3" s="112"/>
      <c r="J3" s="112"/>
    </row>
    <row r="4" spans="2:10" x14ac:dyDescent="0.25">
      <c r="B4" s="9" t="s">
        <v>276</v>
      </c>
    </row>
    <row r="5" spans="2:10" x14ac:dyDescent="0.25">
      <c r="B5" s="196"/>
      <c r="C5" s="177" t="s">
        <v>145</v>
      </c>
      <c r="D5" s="177"/>
      <c r="E5" s="178" t="s">
        <v>5</v>
      </c>
      <c r="F5" s="178" t="s">
        <v>5</v>
      </c>
      <c r="G5" s="177" t="s">
        <v>145</v>
      </c>
      <c r="H5" s="177"/>
      <c r="I5" s="178" t="s">
        <v>5</v>
      </c>
      <c r="J5" s="178" t="s">
        <v>5</v>
      </c>
    </row>
    <row r="6" spans="2:10" x14ac:dyDescent="0.25">
      <c r="B6" s="197"/>
      <c r="C6" s="194" t="s">
        <v>26</v>
      </c>
      <c r="D6" s="194"/>
      <c r="E6" s="194"/>
      <c r="F6" s="194"/>
      <c r="G6" s="193" t="s">
        <v>62</v>
      </c>
      <c r="H6" s="194"/>
      <c r="I6" s="194"/>
      <c r="J6" s="194"/>
    </row>
    <row r="7" spans="2:10" x14ac:dyDescent="0.25">
      <c r="B7" s="198"/>
      <c r="C7" s="101">
        <v>2010</v>
      </c>
      <c r="D7" s="101">
        <v>2016</v>
      </c>
      <c r="E7" s="101">
        <v>2010</v>
      </c>
      <c r="F7" s="101">
        <v>2016</v>
      </c>
      <c r="G7" s="47">
        <v>2010</v>
      </c>
      <c r="H7" s="47">
        <v>2016</v>
      </c>
      <c r="I7" s="47">
        <v>2010</v>
      </c>
      <c r="J7" s="47">
        <v>2016</v>
      </c>
    </row>
    <row r="8" spans="2:10" x14ac:dyDescent="0.25">
      <c r="B8" s="29" t="s">
        <v>168</v>
      </c>
      <c r="C8" s="32">
        <v>3</v>
      </c>
      <c r="D8" s="44">
        <v>3</v>
      </c>
      <c r="E8" s="45">
        <v>206</v>
      </c>
      <c r="F8" s="44">
        <v>116</v>
      </c>
      <c r="G8" s="41">
        <v>3.79746835443038</v>
      </c>
      <c r="H8" s="42">
        <v>3.9</v>
      </c>
      <c r="I8" s="43">
        <v>5.0072921730675741</v>
      </c>
      <c r="J8" s="42">
        <v>3.5</v>
      </c>
    </row>
    <row r="9" spans="2:10" x14ac:dyDescent="0.25">
      <c r="B9" s="29" t="s">
        <v>169</v>
      </c>
      <c r="C9" s="32">
        <v>14</v>
      </c>
      <c r="D9" s="44">
        <v>13</v>
      </c>
      <c r="E9" s="45">
        <v>950</v>
      </c>
      <c r="F9" s="44">
        <v>657</v>
      </c>
      <c r="G9" s="41">
        <v>17.721518987341771</v>
      </c>
      <c r="H9" s="42">
        <v>17.100000000000001</v>
      </c>
      <c r="I9" s="43">
        <v>23.091881380651433</v>
      </c>
      <c r="J9" s="42">
        <v>20</v>
      </c>
    </row>
    <row r="10" spans="2:10" x14ac:dyDescent="0.25">
      <c r="B10" s="29" t="s">
        <v>170</v>
      </c>
      <c r="C10" s="32">
        <v>8</v>
      </c>
      <c r="D10" s="44">
        <v>4</v>
      </c>
      <c r="E10" s="45">
        <v>265</v>
      </c>
      <c r="F10" s="44">
        <v>275</v>
      </c>
      <c r="G10" s="41">
        <v>10.126582278481013</v>
      </c>
      <c r="H10" s="42">
        <v>5.3</v>
      </c>
      <c r="I10" s="43">
        <v>6.4414195430238212</v>
      </c>
      <c r="J10" s="42">
        <v>8.4</v>
      </c>
    </row>
    <row r="11" spans="2:10" x14ac:dyDescent="0.25">
      <c r="B11" s="29" t="s">
        <v>171</v>
      </c>
      <c r="C11" s="32">
        <v>10</v>
      </c>
      <c r="D11" s="44">
        <v>12</v>
      </c>
      <c r="E11" s="45">
        <v>621</v>
      </c>
      <c r="F11" s="44">
        <v>570</v>
      </c>
      <c r="G11" s="41">
        <v>12.658227848101266</v>
      </c>
      <c r="H11" s="42">
        <v>15.8</v>
      </c>
      <c r="I11" s="43">
        <v>15.094798249878464</v>
      </c>
      <c r="J11" s="42">
        <v>17.399999999999999</v>
      </c>
    </row>
    <row r="12" spans="2:10" x14ac:dyDescent="0.25">
      <c r="B12" s="29" t="s">
        <v>172</v>
      </c>
      <c r="C12" s="32">
        <v>44</v>
      </c>
      <c r="D12" s="44">
        <v>44</v>
      </c>
      <c r="E12" s="45">
        <v>2072</v>
      </c>
      <c r="F12" s="44">
        <v>1665</v>
      </c>
      <c r="G12" s="41">
        <v>55.696202531645568</v>
      </c>
      <c r="H12" s="42">
        <v>57.9</v>
      </c>
      <c r="I12" s="43">
        <v>50.36460865337871</v>
      </c>
      <c r="J12" s="42">
        <v>50.7</v>
      </c>
    </row>
    <row r="13" spans="2:10" x14ac:dyDescent="0.25">
      <c r="B13" s="34" t="s">
        <v>166</v>
      </c>
      <c r="C13" s="35">
        <v>79</v>
      </c>
      <c r="D13" s="35">
        <v>76</v>
      </c>
      <c r="E13" s="35">
        <v>4114</v>
      </c>
      <c r="F13" s="35">
        <v>3283</v>
      </c>
      <c r="G13" s="46">
        <v>100</v>
      </c>
      <c r="H13" s="46">
        <v>100</v>
      </c>
      <c r="I13" s="46">
        <v>100</v>
      </c>
      <c r="J13" s="46">
        <v>100</v>
      </c>
    </row>
    <row r="14" spans="2:10" x14ac:dyDescent="0.25">
      <c r="B14" s="10" t="s">
        <v>173</v>
      </c>
    </row>
    <row r="20" spans="7:7" x14ac:dyDescent="0.25">
      <c r="G20" s="172"/>
    </row>
  </sheetData>
  <mergeCells count="7">
    <mergeCell ref="B5:B7"/>
    <mergeCell ref="C5:D5"/>
    <mergeCell ref="E5:F5"/>
    <mergeCell ref="G5:H5"/>
    <mergeCell ref="I5:J5"/>
    <mergeCell ref="C6:F6"/>
    <mergeCell ref="G6:J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21"/>
  <sheetViews>
    <sheetView zoomScaleNormal="100" workbookViewId="0">
      <selection activeCell="G28" sqref="G28"/>
    </sheetView>
  </sheetViews>
  <sheetFormatPr defaultRowHeight="15" x14ac:dyDescent="0.25"/>
  <cols>
    <col min="2" max="2" width="11.85546875" customWidth="1"/>
  </cols>
  <sheetData>
    <row r="3" spans="2:10" x14ac:dyDescent="0.25">
      <c r="B3" s="8" t="s">
        <v>189</v>
      </c>
    </row>
    <row r="4" spans="2:10" x14ac:dyDescent="0.25">
      <c r="B4" s="9" t="s">
        <v>277</v>
      </c>
    </row>
    <row r="5" spans="2:10" x14ac:dyDescent="0.25">
      <c r="B5" s="199" t="s">
        <v>210</v>
      </c>
      <c r="C5" s="202" t="s">
        <v>145</v>
      </c>
      <c r="D5" s="202"/>
      <c r="E5" s="202"/>
      <c r="F5" s="202"/>
      <c r="G5" s="203" t="s">
        <v>5</v>
      </c>
      <c r="H5" s="203"/>
      <c r="I5" s="203"/>
      <c r="J5" s="203"/>
    </row>
    <row r="6" spans="2:10" x14ac:dyDescent="0.25">
      <c r="B6" s="200"/>
      <c r="C6" s="204">
        <v>2010</v>
      </c>
      <c r="D6" s="204"/>
      <c r="E6" s="205">
        <v>2016</v>
      </c>
      <c r="F6" s="205"/>
      <c r="G6" s="204">
        <v>2010</v>
      </c>
      <c r="H6" s="204"/>
      <c r="I6" s="205">
        <v>2016</v>
      </c>
      <c r="J6" s="205"/>
    </row>
    <row r="7" spans="2:10" x14ac:dyDescent="0.25">
      <c r="B7" s="201"/>
      <c r="C7" s="48" t="s">
        <v>175</v>
      </c>
      <c r="D7" s="48" t="s">
        <v>4</v>
      </c>
      <c r="E7" s="48" t="s">
        <v>175</v>
      </c>
      <c r="F7" s="48" t="s">
        <v>4</v>
      </c>
      <c r="G7" s="48" t="s">
        <v>175</v>
      </c>
      <c r="H7" s="48" t="s">
        <v>4</v>
      </c>
      <c r="I7" s="48" t="s">
        <v>175</v>
      </c>
      <c r="J7" s="48" t="s">
        <v>4</v>
      </c>
    </row>
    <row r="8" spans="2:10" x14ac:dyDescent="0.25">
      <c r="B8" s="49" t="s">
        <v>176</v>
      </c>
      <c r="C8" s="32">
        <v>1</v>
      </c>
      <c r="D8" s="33">
        <v>79</v>
      </c>
      <c r="E8" s="32" t="s">
        <v>202</v>
      </c>
      <c r="F8" s="33">
        <v>63</v>
      </c>
      <c r="G8" s="32">
        <v>27</v>
      </c>
      <c r="H8" s="33">
        <v>3381</v>
      </c>
      <c r="I8" s="32">
        <v>12</v>
      </c>
      <c r="J8" s="33">
        <v>3448</v>
      </c>
    </row>
    <row r="9" spans="2:10" x14ac:dyDescent="0.25">
      <c r="B9" s="49" t="s">
        <v>177</v>
      </c>
      <c r="C9" s="32" t="s">
        <v>202</v>
      </c>
      <c r="D9" s="33">
        <v>94</v>
      </c>
      <c r="E9" s="32">
        <v>1</v>
      </c>
      <c r="F9" s="33">
        <v>77</v>
      </c>
      <c r="G9" s="32">
        <v>14</v>
      </c>
      <c r="H9" s="33">
        <v>3137</v>
      </c>
      <c r="I9" s="32">
        <v>13</v>
      </c>
      <c r="J9" s="33">
        <v>2990</v>
      </c>
    </row>
    <row r="10" spans="2:10" x14ac:dyDescent="0.25">
      <c r="B10" s="49" t="s">
        <v>178</v>
      </c>
      <c r="C10" s="32" t="s">
        <v>202</v>
      </c>
      <c r="D10" s="33">
        <v>123</v>
      </c>
      <c r="E10" s="32" t="s">
        <v>202</v>
      </c>
      <c r="F10" s="33">
        <v>104</v>
      </c>
      <c r="G10" s="32">
        <v>29</v>
      </c>
      <c r="H10" s="33">
        <v>6314</v>
      </c>
      <c r="I10" s="32">
        <v>24</v>
      </c>
      <c r="J10" s="33">
        <v>5406</v>
      </c>
    </row>
    <row r="11" spans="2:10" x14ac:dyDescent="0.25">
      <c r="B11" s="49" t="s">
        <v>179</v>
      </c>
      <c r="C11" s="32">
        <v>1</v>
      </c>
      <c r="D11" s="33">
        <v>314</v>
      </c>
      <c r="E11" s="32" t="s">
        <v>202</v>
      </c>
      <c r="F11" s="33">
        <v>137</v>
      </c>
      <c r="G11" s="32">
        <v>121</v>
      </c>
      <c r="H11" s="33">
        <v>14678</v>
      </c>
      <c r="I11" s="32">
        <v>66</v>
      </c>
      <c r="J11" s="33">
        <v>9078</v>
      </c>
    </row>
    <row r="12" spans="2:10" x14ac:dyDescent="0.25">
      <c r="B12" s="49" t="s">
        <v>180</v>
      </c>
      <c r="C12" s="32">
        <v>4</v>
      </c>
      <c r="D12" s="33">
        <v>548</v>
      </c>
      <c r="E12" s="32">
        <v>3</v>
      </c>
      <c r="F12" s="33">
        <v>299</v>
      </c>
      <c r="G12" s="32">
        <v>253</v>
      </c>
      <c r="H12" s="33">
        <v>23858</v>
      </c>
      <c r="I12" s="32">
        <v>145</v>
      </c>
      <c r="J12" s="33">
        <v>15446</v>
      </c>
    </row>
    <row r="13" spans="2:10" x14ac:dyDescent="0.25">
      <c r="B13" s="49" t="s">
        <v>181</v>
      </c>
      <c r="C13" s="32">
        <v>5</v>
      </c>
      <c r="D13" s="33">
        <v>586</v>
      </c>
      <c r="E13" s="32">
        <v>3</v>
      </c>
      <c r="F13" s="33">
        <v>368</v>
      </c>
      <c r="G13" s="32">
        <v>294</v>
      </c>
      <c r="H13" s="33">
        <v>28690</v>
      </c>
      <c r="I13" s="32">
        <v>207</v>
      </c>
      <c r="J13" s="33">
        <v>21400</v>
      </c>
    </row>
    <row r="14" spans="2:10" x14ac:dyDescent="0.25">
      <c r="B14" s="49" t="s">
        <v>182</v>
      </c>
      <c r="C14" s="32">
        <v>4</v>
      </c>
      <c r="D14" s="33">
        <v>714</v>
      </c>
      <c r="E14" s="32">
        <v>4</v>
      </c>
      <c r="F14" s="33">
        <v>391</v>
      </c>
      <c r="G14" s="32">
        <v>351</v>
      </c>
      <c r="H14" s="33">
        <v>32620</v>
      </c>
      <c r="I14" s="32">
        <v>236</v>
      </c>
      <c r="J14" s="33">
        <v>24732</v>
      </c>
    </row>
    <row r="15" spans="2:10" x14ac:dyDescent="0.25">
      <c r="B15" s="49" t="s">
        <v>183</v>
      </c>
      <c r="C15" s="32">
        <v>16</v>
      </c>
      <c r="D15" s="33">
        <v>1741</v>
      </c>
      <c r="E15" s="32">
        <v>16</v>
      </c>
      <c r="F15" s="33">
        <v>1122</v>
      </c>
      <c r="G15" s="32">
        <v>948</v>
      </c>
      <c r="H15" s="33">
        <v>86891</v>
      </c>
      <c r="I15" s="32">
        <v>634</v>
      </c>
      <c r="J15" s="33">
        <v>64001</v>
      </c>
    </row>
    <row r="16" spans="2:10" x14ac:dyDescent="0.25">
      <c r="B16" s="49" t="s">
        <v>184</v>
      </c>
      <c r="C16" s="32">
        <v>11</v>
      </c>
      <c r="D16" s="33">
        <v>851</v>
      </c>
      <c r="E16" s="32">
        <v>9</v>
      </c>
      <c r="F16" s="33">
        <v>775</v>
      </c>
      <c r="G16" s="32">
        <v>522</v>
      </c>
      <c r="H16" s="33">
        <v>40907</v>
      </c>
      <c r="I16" s="32">
        <v>463</v>
      </c>
      <c r="J16" s="33">
        <v>41365</v>
      </c>
    </row>
    <row r="17" spans="2:10" x14ac:dyDescent="0.25">
      <c r="B17" s="49" t="s">
        <v>185</v>
      </c>
      <c r="C17" s="32">
        <v>3</v>
      </c>
      <c r="D17" s="33">
        <v>298</v>
      </c>
      <c r="E17" s="32">
        <v>4</v>
      </c>
      <c r="F17" s="33">
        <v>304</v>
      </c>
      <c r="G17" s="32">
        <v>195</v>
      </c>
      <c r="H17" s="33">
        <v>13488</v>
      </c>
      <c r="I17" s="32">
        <v>212</v>
      </c>
      <c r="J17" s="33">
        <v>15105</v>
      </c>
    </row>
    <row r="18" spans="2:10" x14ac:dyDescent="0.25">
      <c r="B18" s="49" t="s">
        <v>186</v>
      </c>
      <c r="C18" s="32">
        <v>7</v>
      </c>
      <c r="D18" s="33">
        <v>255</v>
      </c>
      <c r="E18" s="32">
        <v>5</v>
      </c>
      <c r="F18" s="33">
        <v>212</v>
      </c>
      <c r="G18" s="32">
        <v>202</v>
      </c>
      <c r="H18" s="33">
        <v>11264</v>
      </c>
      <c r="I18" s="32">
        <v>192</v>
      </c>
      <c r="J18" s="33">
        <v>11105</v>
      </c>
    </row>
    <row r="19" spans="2:10" x14ac:dyDescent="0.25">
      <c r="B19" s="49" t="s">
        <v>187</v>
      </c>
      <c r="C19" s="32">
        <v>23</v>
      </c>
      <c r="D19" s="33">
        <v>588</v>
      </c>
      <c r="E19" s="32">
        <v>31</v>
      </c>
      <c r="F19" s="33">
        <v>645</v>
      </c>
      <c r="G19" s="32">
        <v>1064</v>
      </c>
      <c r="H19" s="33">
        <v>28223</v>
      </c>
      <c r="I19" s="32">
        <v>1045</v>
      </c>
      <c r="J19" s="33">
        <v>30350</v>
      </c>
    </row>
    <row r="20" spans="2:10" x14ac:dyDescent="0.25">
      <c r="B20" s="49" t="s">
        <v>188</v>
      </c>
      <c r="C20" s="32">
        <v>4</v>
      </c>
      <c r="D20" s="33">
        <v>186</v>
      </c>
      <c r="E20" s="32" t="s">
        <v>202</v>
      </c>
      <c r="F20" s="33">
        <v>87</v>
      </c>
      <c r="G20" s="32">
        <v>94</v>
      </c>
      <c r="H20" s="33">
        <v>11269</v>
      </c>
      <c r="I20" s="32">
        <v>34</v>
      </c>
      <c r="J20" s="33">
        <v>4749</v>
      </c>
    </row>
    <row r="21" spans="2:10" x14ac:dyDescent="0.25">
      <c r="B21" s="34" t="s">
        <v>13</v>
      </c>
      <c r="C21" s="35">
        <v>79</v>
      </c>
      <c r="D21" s="50">
        <v>6377</v>
      </c>
      <c r="E21" s="35">
        <v>76</v>
      </c>
      <c r="F21" s="50">
        <v>4584</v>
      </c>
      <c r="G21" s="35">
        <v>4114</v>
      </c>
      <c r="H21" s="50">
        <v>304720</v>
      </c>
      <c r="I21" s="35">
        <v>3283</v>
      </c>
      <c r="J21" s="50">
        <v>249175</v>
      </c>
    </row>
  </sheetData>
  <mergeCells count="7">
    <mergeCell ref="B5:B7"/>
    <mergeCell ref="C5:F5"/>
    <mergeCell ref="G5:J5"/>
    <mergeCell ref="C6:D6"/>
    <mergeCell ref="E6:F6"/>
    <mergeCell ref="G6:H6"/>
    <mergeCell ref="I6:J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13"/>
  <sheetViews>
    <sheetView workbookViewId="0">
      <selection activeCell="J23" sqref="J23"/>
    </sheetView>
  </sheetViews>
  <sheetFormatPr defaultRowHeight="15" x14ac:dyDescent="0.25"/>
  <cols>
    <col min="1" max="1" width="2.85546875" customWidth="1"/>
    <col min="2" max="2" width="20.7109375" customWidth="1"/>
    <col min="11" max="11" width="17.7109375" customWidth="1"/>
  </cols>
  <sheetData>
    <row r="3" spans="2:9" x14ac:dyDescent="0.25">
      <c r="B3" s="8" t="s">
        <v>204</v>
      </c>
      <c r="C3" s="103"/>
    </row>
    <row r="4" spans="2:9" x14ac:dyDescent="0.25">
      <c r="B4" s="21" t="s">
        <v>261</v>
      </c>
      <c r="C4" s="1"/>
      <c r="E4" s="103"/>
      <c r="F4" s="103"/>
      <c r="G4" s="103"/>
      <c r="H4" s="103"/>
      <c r="I4" s="1"/>
    </row>
    <row r="5" spans="2:9" x14ac:dyDescent="0.25">
      <c r="B5" s="206" t="s">
        <v>7</v>
      </c>
      <c r="C5" s="188" t="s">
        <v>2</v>
      </c>
      <c r="D5" s="188" t="s">
        <v>3</v>
      </c>
      <c r="E5" s="188" t="s">
        <v>4</v>
      </c>
      <c r="F5" s="188" t="s">
        <v>14</v>
      </c>
      <c r="G5" s="188" t="s">
        <v>15</v>
      </c>
      <c r="H5" s="1"/>
      <c r="I5" s="1"/>
    </row>
    <row r="6" spans="2:9" x14ac:dyDescent="0.25">
      <c r="B6" s="207"/>
      <c r="C6" s="188"/>
      <c r="D6" s="188"/>
      <c r="E6" s="188"/>
      <c r="F6" s="188"/>
      <c r="G6" s="188"/>
      <c r="H6" s="1"/>
      <c r="I6" s="1"/>
    </row>
    <row r="7" spans="2:9" x14ac:dyDescent="0.25">
      <c r="B7" s="29" t="s">
        <v>10</v>
      </c>
      <c r="C7" s="32">
        <v>2012</v>
      </c>
      <c r="D7" s="33">
        <v>29</v>
      </c>
      <c r="E7" s="45">
        <v>2850</v>
      </c>
      <c r="F7" s="39">
        <v>1.44</v>
      </c>
      <c r="G7" s="38">
        <v>141.65</v>
      </c>
      <c r="H7" s="1"/>
      <c r="I7" s="1"/>
    </row>
    <row r="8" spans="2:9" x14ac:dyDescent="0.25">
      <c r="B8" s="29" t="s">
        <v>11</v>
      </c>
      <c r="C8" s="32">
        <v>233</v>
      </c>
      <c r="D8" s="33">
        <v>5</v>
      </c>
      <c r="E8" s="45">
        <v>417</v>
      </c>
      <c r="F8" s="39">
        <v>2.15</v>
      </c>
      <c r="G8" s="38">
        <v>178.97</v>
      </c>
      <c r="H8" s="1"/>
      <c r="I8" s="1"/>
    </row>
    <row r="9" spans="2:9" x14ac:dyDescent="0.25">
      <c r="B9" s="29" t="s">
        <v>12</v>
      </c>
      <c r="C9" s="32">
        <v>792</v>
      </c>
      <c r="D9" s="33">
        <v>42</v>
      </c>
      <c r="E9" s="45">
        <v>1317</v>
      </c>
      <c r="F9" s="39">
        <v>5.3</v>
      </c>
      <c r="G9" s="38">
        <v>166.29</v>
      </c>
      <c r="H9" s="1"/>
      <c r="I9" s="1"/>
    </row>
    <row r="10" spans="2:9" x14ac:dyDescent="0.25">
      <c r="B10" s="34" t="s">
        <v>13</v>
      </c>
      <c r="C10" s="35">
        <v>3037</v>
      </c>
      <c r="D10" s="35">
        <v>76</v>
      </c>
      <c r="E10" s="35">
        <v>4584</v>
      </c>
      <c r="F10" s="37">
        <v>2.5</v>
      </c>
      <c r="G10" s="34">
        <v>150.94</v>
      </c>
      <c r="H10" s="1"/>
      <c r="I10" s="1"/>
    </row>
    <row r="11" spans="2:9" x14ac:dyDescent="0.25">
      <c r="B11" s="11" t="s">
        <v>215</v>
      </c>
      <c r="C11" s="1"/>
      <c r="D11" s="1"/>
      <c r="E11" s="1"/>
      <c r="F11" s="2"/>
      <c r="G11" s="2"/>
      <c r="H11" s="1"/>
      <c r="I11" s="1"/>
    </row>
    <row r="12" spans="2:9" x14ac:dyDescent="0.25">
      <c r="B12" s="11" t="s">
        <v>218</v>
      </c>
      <c r="C12" s="12"/>
      <c r="D12" s="12"/>
      <c r="E12" s="12"/>
      <c r="F12" s="13"/>
      <c r="G12" s="13"/>
      <c r="H12" s="12"/>
      <c r="I12" s="12"/>
    </row>
    <row r="13" spans="2:9" x14ac:dyDescent="0.25">
      <c r="B13" s="11" t="s">
        <v>205</v>
      </c>
      <c r="C13" s="12"/>
      <c r="D13" s="12"/>
      <c r="E13" s="12"/>
      <c r="F13" s="13"/>
      <c r="G13" s="13"/>
      <c r="H13" s="12"/>
      <c r="I13" s="12"/>
    </row>
  </sheetData>
  <mergeCells count="6">
    <mergeCell ref="G5:G6"/>
    <mergeCell ref="B5:B6"/>
    <mergeCell ref="C5:C6"/>
    <mergeCell ref="D5:D6"/>
    <mergeCell ref="E5:E6"/>
    <mergeCell ref="F5:F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I13"/>
  <sheetViews>
    <sheetView workbookViewId="0">
      <selection activeCell="L31" sqref="L31"/>
    </sheetView>
  </sheetViews>
  <sheetFormatPr defaultRowHeight="15" x14ac:dyDescent="0.25"/>
  <cols>
    <col min="2" max="2" width="16.140625" customWidth="1"/>
    <col min="8" max="8" width="9.28515625" customWidth="1"/>
  </cols>
  <sheetData>
    <row r="3" spans="2:9" x14ac:dyDescent="0.25">
      <c r="B3" s="8" t="s">
        <v>231</v>
      </c>
      <c r="C3" s="107"/>
    </row>
    <row r="4" spans="2:9" x14ac:dyDescent="0.25">
      <c r="B4" s="21" t="s">
        <v>230</v>
      </c>
      <c r="C4" s="1"/>
      <c r="E4" s="107"/>
      <c r="F4" s="107"/>
      <c r="G4" s="107"/>
      <c r="H4" s="107"/>
      <c r="I4" s="1"/>
    </row>
    <row r="5" spans="2:9" x14ac:dyDescent="0.25">
      <c r="B5" s="206" t="s">
        <v>7</v>
      </c>
      <c r="C5" s="188" t="s">
        <v>2</v>
      </c>
      <c r="D5" s="188" t="s">
        <v>3</v>
      </c>
      <c r="E5" s="188" t="s">
        <v>4</v>
      </c>
      <c r="F5" s="188" t="s">
        <v>14</v>
      </c>
      <c r="G5" s="188" t="s">
        <v>15</v>
      </c>
      <c r="H5" s="1"/>
      <c r="I5" s="1"/>
    </row>
    <row r="6" spans="2:9" x14ac:dyDescent="0.25">
      <c r="B6" s="207"/>
      <c r="C6" s="188"/>
      <c r="D6" s="188"/>
      <c r="E6" s="188"/>
      <c r="F6" s="188"/>
      <c r="G6" s="188"/>
      <c r="H6" s="1"/>
      <c r="I6" s="1"/>
    </row>
    <row r="7" spans="2:9" x14ac:dyDescent="0.25">
      <c r="B7" s="29" t="s">
        <v>10</v>
      </c>
      <c r="C7" s="32">
        <v>2204</v>
      </c>
      <c r="D7" s="33">
        <v>34</v>
      </c>
      <c r="E7" s="45">
        <v>3117</v>
      </c>
      <c r="F7" s="39">
        <v>1.54</v>
      </c>
      <c r="G7" s="38">
        <v>141.41999999999999</v>
      </c>
      <c r="H7" s="1"/>
      <c r="I7" s="1"/>
    </row>
    <row r="8" spans="2:9" x14ac:dyDescent="0.25">
      <c r="B8" s="29" t="s">
        <v>11</v>
      </c>
      <c r="C8" s="32">
        <v>222</v>
      </c>
      <c r="D8" s="33">
        <v>10</v>
      </c>
      <c r="E8" s="45">
        <v>393</v>
      </c>
      <c r="F8" s="39">
        <v>4.5</v>
      </c>
      <c r="G8" s="38">
        <v>177.03</v>
      </c>
      <c r="H8" s="1"/>
      <c r="I8" s="1"/>
    </row>
    <row r="9" spans="2:9" x14ac:dyDescent="0.25">
      <c r="B9" s="29" t="s">
        <v>12</v>
      </c>
      <c r="C9" s="32">
        <v>791</v>
      </c>
      <c r="D9" s="33">
        <v>40</v>
      </c>
      <c r="E9" s="45">
        <v>1317</v>
      </c>
      <c r="F9" s="39">
        <v>5.0599999999999996</v>
      </c>
      <c r="G9" s="38">
        <v>166.5</v>
      </c>
      <c r="H9" s="1"/>
      <c r="I9" s="1"/>
    </row>
    <row r="10" spans="2:9" x14ac:dyDescent="0.25">
      <c r="B10" s="34" t="s">
        <v>13</v>
      </c>
      <c r="C10" s="35">
        <v>3217</v>
      </c>
      <c r="D10" s="35">
        <v>84</v>
      </c>
      <c r="E10" s="35">
        <v>4827</v>
      </c>
      <c r="F10" s="37">
        <v>2.61</v>
      </c>
      <c r="G10" s="34">
        <v>150.05000000000001</v>
      </c>
      <c r="H10" s="1"/>
      <c r="I10" s="1"/>
    </row>
    <row r="11" spans="2:9" x14ac:dyDescent="0.25">
      <c r="B11" s="11" t="s">
        <v>215</v>
      </c>
      <c r="C11" s="1"/>
      <c r="D11" s="1"/>
      <c r="E11" s="1"/>
      <c r="F11" s="2"/>
      <c r="G11" s="2"/>
      <c r="H11" s="1"/>
      <c r="I11" s="1"/>
    </row>
    <row r="12" spans="2:9" x14ac:dyDescent="0.25">
      <c r="B12" s="11" t="s">
        <v>218</v>
      </c>
      <c r="C12" s="12"/>
      <c r="D12" s="12"/>
      <c r="E12" s="12"/>
      <c r="F12" s="13"/>
      <c r="G12" s="13"/>
      <c r="H12" s="12"/>
      <c r="I12" s="12"/>
    </row>
    <row r="13" spans="2:9" x14ac:dyDescent="0.25">
      <c r="B13" s="11" t="s">
        <v>205</v>
      </c>
      <c r="C13" s="12"/>
      <c r="D13" s="12"/>
      <c r="E13" s="12"/>
      <c r="F13" s="13"/>
      <c r="G13" s="13"/>
      <c r="H13" s="12"/>
      <c r="I13" s="12"/>
    </row>
  </sheetData>
  <mergeCells count="6">
    <mergeCell ref="G5:G6"/>
    <mergeCell ref="B5:B6"/>
    <mergeCell ref="C5:C6"/>
    <mergeCell ref="D5:D6"/>
    <mergeCell ref="E5:E6"/>
    <mergeCell ref="F5:F6"/>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2</vt:lpstr>
      <vt:lpstr>Tavola 2 bis </vt:lpstr>
      <vt:lpstr>Tavola 3</vt:lpstr>
      <vt:lpstr>Tavola 4.1</vt:lpstr>
      <vt:lpstr>Tavola 4.2</vt:lpstr>
      <vt:lpstr>tavola 4.3</vt:lpstr>
      <vt:lpstr>Tavola 5</vt:lpstr>
      <vt:lpstr>Tavola 5.1</vt:lpstr>
      <vt:lpstr>tavola 5.2</vt:lpstr>
      <vt:lpstr>Tavola 5bis</vt:lpstr>
      <vt:lpstr>Tavola 6</vt:lpstr>
      <vt:lpstr>Tav 6.1</vt:lpstr>
      <vt:lpstr>Tav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lpstr>Foglio1</vt:lpstr>
    </vt:vector>
  </TitlesOfParts>
  <Company>ISTAT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calepric</dc:creator>
  <cp:lastModifiedBy>CIRA CA. ACAMPORA</cp:lastModifiedBy>
  <cp:lastPrinted>2015-10-15T07:39:16Z</cp:lastPrinted>
  <dcterms:created xsi:type="dcterms:W3CDTF">2015-10-06T12:17:35Z</dcterms:created>
  <dcterms:modified xsi:type="dcterms:W3CDTF">2017-10-11T13:50:42Z</dcterms:modified>
</cp:coreProperties>
</file>