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758"/>
  </bookViews>
  <sheets>
    <sheet name="indice" sheetId="36" r:id="rId1"/>
    <sheet name="Tavola S.1" sheetId="20" r:id="rId2"/>
    <sheet name="Tavola S.2" sheetId="21" r:id="rId3"/>
    <sheet name="Tavola S.3" sheetId="22" r:id="rId4"/>
    <sheet name="Tavola S.4" sheetId="23" r:id="rId5"/>
    <sheet name="Tavola S.5" sheetId="24" r:id="rId6"/>
    <sheet name="Tavola S.6" sheetId="25" r:id="rId7"/>
    <sheet name="tavola S.7" sheetId="26" r:id="rId8"/>
    <sheet name="Tavola S.8" sheetId="27" r:id="rId9"/>
    <sheet name="Tavola S.9" sheetId="28" r:id="rId10"/>
    <sheet name="Tavola S.10" sheetId="29" r:id="rId11"/>
    <sheet name="Tavola S.11" sheetId="30" r:id="rId12"/>
    <sheet name="Tavola S.12 " sheetId="31" r:id="rId13"/>
    <sheet name="Tavola S.13" sheetId="32" r:id="rId14"/>
    <sheet name="Tavola S.14" sheetId="33" r:id="rId15"/>
    <sheet name="Tavola S.15" sheetId="34" r:id="rId16"/>
    <sheet name="Tavola S.16" sheetId="35" r:id="rId17"/>
    <sheet name="Tavola M.1" sheetId="16" r:id="rId18"/>
    <sheet name="Tavola M.2" sheetId="15" r:id="rId19"/>
    <sheet name="Tavola M.3" sheetId="1" r:id="rId20"/>
    <sheet name="Tavola M.4" sheetId="4" r:id="rId21"/>
    <sheet name="Tavola M.5" sheetId="5" r:id="rId22"/>
    <sheet name="Tavola D.1" sheetId="7" r:id="rId23"/>
    <sheet name="Tavola D.2" sheetId="8" r:id="rId24"/>
    <sheet name="Tavola D.3" sheetId="9" r:id="rId25"/>
    <sheet name="Tavola D.4" sheetId="10" r:id="rId26"/>
    <sheet name="Tavola D.5" sheetId="11" r:id="rId27"/>
    <sheet name="Tavola D.6" sheetId="12" r:id="rId28"/>
    <sheet name="Tavola D.7" sheetId="13" r:id="rId29"/>
    <sheet name="Tavola D.8" sheetId="14" r:id="rId30"/>
    <sheet name="Tavola D.9" sheetId="19" r:id="rId31"/>
  </sheets>
  <externalReferences>
    <externalReference r:id="rId32"/>
    <externalReference r:id="rId33"/>
  </externalReferences>
  <definedNames>
    <definedName name="_1" localSheetId="13">#REF!</definedName>
    <definedName name="_1">#REF!</definedName>
    <definedName name="_GoBack" localSheetId="1">'Tavola S.1'!$A$1</definedName>
    <definedName name="_GoBack" localSheetId="5">'Tavola S.5'!$A$1</definedName>
    <definedName name="_GoBack" localSheetId="6">'Tavola S.6'!$A$1</definedName>
    <definedName name="a" localSheetId="30">'[1]grafico 3 Mort serie'!$A$1:$D$61</definedName>
    <definedName name="a" localSheetId="1">'[1]grafico 3 Mort serie'!$A$1:$D$61</definedName>
    <definedName name="a" localSheetId="5">'[1]grafico 3 Mort serie'!$A$1:$D$61</definedName>
    <definedName name="a" localSheetId="6">'[1]grafico 3 Mort serie'!$A$1:$D$61</definedName>
    <definedName name="a">'[1]grafico 3 Mort serie'!$A$1:$D$61</definedName>
    <definedName name="IDX" localSheetId="7">'tavola S.7'!#REF!</definedName>
    <definedName name="IDX" localSheetId="8">'Tavola S.8'!$A$1</definedName>
    <definedName name="obesit_infantile" localSheetId="13">#REF!</definedName>
    <definedName name="obesit_infantile">#REF!</definedName>
    <definedName name="pp" localSheetId="11">#REF!</definedName>
    <definedName name="pp" localSheetId="13">#REF!</definedName>
    <definedName name="pp" localSheetId="2">#REF!</definedName>
    <definedName name="pp" localSheetId="3">#REF!</definedName>
    <definedName name="pp" localSheetId="4">#REF!</definedName>
    <definedName name="pp" localSheetId="9">#REF!</definedName>
    <definedName name="pp">#REF!</definedName>
    <definedName name="RR" localSheetId="11">#REF!</definedName>
    <definedName name="RR" localSheetId="13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9">#REF!</definedName>
    <definedName name="RR">#REF!</definedName>
    <definedName name="tassiStR2009" localSheetId="30">[2]tassiStandR2009!$A$1:$E$67</definedName>
    <definedName name="tassiStR2009" localSheetId="1">[2]tassiStandR2009!$A$1:$E$67</definedName>
    <definedName name="tassiStR2009" localSheetId="5">[2]tassiStandR2009!$A$1:$E$67</definedName>
    <definedName name="tassiStR2009" localSheetId="6">[2]tassiStandR2009!$A$1:$E$67</definedName>
    <definedName name="tassiStR2009">[2]tassiStandR2009!$A$1:$E$67</definedName>
    <definedName name="tassoStandR2000" localSheetId="30">'[1]grafico 4 MOrt regioni '!$A$1:$E$69</definedName>
    <definedName name="tassoStandR2000" localSheetId="1">'[1]grafico 4 MOrt regioni '!$A$1:$E$69</definedName>
    <definedName name="tassoStandR2000" localSheetId="5">'[1]grafico 4 MOrt regioni '!$A$1:$E$69</definedName>
    <definedName name="tassoStandR2000" localSheetId="6">'[1]grafico 4 MOrt regioni '!$A$1:$E$69</definedName>
    <definedName name="tassoStandR2000">'[1]grafico 4 MOrt regioni '!$A$1:$E$69</definedName>
    <definedName name="tavola_reg_va" localSheetId="11">#REF!</definedName>
    <definedName name="tavola_reg_va" localSheetId="13">#REF!</definedName>
    <definedName name="tavola_reg_va" localSheetId="9">#REF!</definedName>
    <definedName name="tavola_reg_va">#REF!</definedName>
    <definedName name="tavola2va" localSheetId="11">#REF!</definedName>
    <definedName name="tavola2va" localSheetId="13">#REF!</definedName>
    <definedName name="tavola2va" localSheetId="2">#REF!</definedName>
    <definedName name="tavola2va" localSheetId="4">#REF!</definedName>
    <definedName name="tavola2va" localSheetId="9">#REF!</definedName>
    <definedName name="tavola2va">#REF!</definedName>
  </definedNames>
  <calcPr calcId="145621"/>
</workbook>
</file>

<file path=xl/calcChain.xml><?xml version="1.0" encoding="utf-8"?>
<calcChain xmlns="http://schemas.openxmlformats.org/spreadsheetml/2006/main">
  <c r="A22" i="36" l="1"/>
  <c r="A34" i="36"/>
  <c r="A33" i="36"/>
  <c r="A32" i="36"/>
  <c r="A31" i="36"/>
  <c r="A30" i="36"/>
  <c r="A29" i="36"/>
  <c r="A28" i="36"/>
  <c r="A27" i="36"/>
  <c r="A26" i="36"/>
  <c r="A24" i="36"/>
  <c r="A23" i="36"/>
  <c r="A21" i="36"/>
  <c r="A20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3" i="36"/>
  <c r="B39" i="15" l="1"/>
  <c r="B28" i="15"/>
  <c r="B17" i="15"/>
  <c r="I17" i="13" l="1"/>
  <c r="I18" i="13" s="1"/>
  <c r="G17" i="13"/>
  <c r="G18" i="13" s="1"/>
  <c r="D17" i="13"/>
  <c r="D18" i="13" s="1"/>
  <c r="B17" i="13"/>
  <c r="B18" i="13" s="1"/>
  <c r="J14" i="13"/>
  <c r="H14" i="13"/>
  <c r="E14" i="13"/>
  <c r="C14" i="13"/>
  <c r="J13" i="13"/>
  <c r="J15" i="13" s="1"/>
  <c r="H13" i="13"/>
  <c r="H15" i="13" s="1"/>
  <c r="E13" i="13"/>
  <c r="E15" i="13" s="1"/>
  <c r="C13" i="13"/>
  <c r="C15" i="13" s="1"/>
  <c r="J10" i="13"/>
  <c r="H10" i="13"/>
  <c r="E10" i="13"/>
  <c r="C10" i="13"/>
  <c r="J9" i="13"/>
  <c r="H9" i="13"/>
  <c r="E9" i="13"/>
  <c r="C9" i="13"/>
  <c r="J8" i="13"/>
  <c r="J11" i="13" s="1"/>
  <c r="H8" i="13"/>
  <c r="H11" i="13" s="1"/>
  <c r="E8" i="13"/>
  <c r="E11" i="13" s="1"/>
  <c r="C8" i="13"/>
  <c r="C11" i="13" s="1"/>
</calcChain>
</file>

<file path=xl/sharedStrings.xml><?xml version="1.0" encoding="utf-8"?>
<sst xmlns="http://schemas.openxmlformats.org/spreadsheetml/2006/main" count="1251" uniqueCount="552">
  <si>
    <t>01-04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</si>
  <si>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</si>
  <si>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</si>
  <si>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</si>
  <si>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</si>
  <si>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</si>
  <si>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</si>
  <si>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</si>
  <si>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</si>
  <si>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</si>
  <si>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</si>
  <si>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</si>
  <si>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</si>
  <si>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</si>
  <si>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</si>
  <si>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</si>
  <si>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</si>
  <si>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</si>
  <si>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</si>
  <si>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Fonte: Istat, indagine sui decessi e le cause di morte</t>
  </si>
  <si>
    <t>45-64</t>
  </si>
  <si>
    <t>Causa iniziale</t>
  </si>
  <si>
    <t>Causa multipla</t>
  </si>
  <si>
    <t>Numero di decessi</t>
  </si>
  <si>
    <t xml:space="preserve">Tassi grezzi </t>
  </si>
  <si>
    <t>MASCHI</t>
  </si>
  <si>
    <t>65-74</t>
  </si>
  <si>
    <t>75-84</t>
  </si>
  <si>
    <t>FEMMINE</t>
  </si>
  <si>
    <t>MASCHI E FEMMINE</t>
  </si>
  <si>
    <t>(a) I tassi standardizzati sono stati calcolati con il metodo diretto utilizzando come popolazione di riferimento la popolazione Europea (Eurostat 2012)</t>
  </si>
  <si>
    <t>ICD-10</t>
  </si>
  <si>
    <t>CAUSE DI MORTE</t>
  </si>
  <si>
    <t>Decessi</t>
  </si>
  <si>
    <t xml:space="preserve">RR  </t>
  </si>
  <si>
    <t>Intervallo di confidenza 95%</t>
  </si>
  <si>
    <t>Percentuale con diabete menzionato tra le cause</t>
  </si>
  <si>
    <t>Percentuale senza diabete menzionato tra le cause</t>
  </si>
  <si>
    <t>(Rischio relativo standardizzato per età)</t>
  </si>
  <si>
    <t>N=68.856</t>
  </si>
  <si>
    <t>N=456.421</t>
  </si>
  <si>
    <t>A00-B99</t>
  </si>
  <si>
    <t>Malattie infettive e parassitarie</t>
  </si>
  <si>
    <t>1,1-1,2</t>
  </si>
  <si>
    <t>A40-A41</t>
  </si>
  <si>
    <t>setticemia</t>
  </si>
  <si>
    <t>B15-B19</t>
  </si>
  <si>
    <t>epatite virale</t>
  </si>
  <si>
    <t>1,2-1,3</t>
  </si>
  <si>
    <t>C00-D48</t>
  </si>
  <si>
    <t>Tumori</t>
  </si>
  <si>
    <t>0,6-0,7</t>
  </si>
  <si>
    <t>E00-E09, E15-E99</t>
  </si>
  <si>
    <t>Malattie endocrine, nutrizionali e metaboliche (escluso il diabete)</t>
  </si>
  <si>
    <t>1,6-1,7</t>
  </si>
  <si>
    <t>E00-E07</t>
  </si>
  <si>
    <t>disturbi della tiroide</t>
  </si>
  <si>
    <t>1,4-1,6</t>
  </si>
  <si>
    <t>E65-E68</t>
  </si>
  <si>
    <t>obesità ed altre forme di iperalimentazione</t>
  </si>
  <si>
    <t>3,7-4,3</t>
  </si>
  <si>
    <t>E78</t>
  </si>
  <si>
    <t>disturbi del metabolismo delle lipoproteine ed altre dislipidemie</t>
  </si>
  <si>
    <t>2,3-2,7</t>
  </si>
  <si>
    <t>E86</t>
  </si>
  <si>
    <t>ipovolemia</t>
  </si>
  <si>
    <t>1,0-1,2</t>
  </si>
  <si>
    <t>F00-F99</t>
  </si>
  <si>
    <t>Disturbi psichici</t>
  </si>
  <si>
    <t>1,0-1,0</t>
  </si>
  <si>
    <t>G00-G99</t>
  </si>
  <si>
    <t>Malattie del sistema nervoso</t>
  </si>
  <si>
    <t>0,9-0,9</t>
  </si>
  <si>
    <t>G45</t>
  </si>
  <si>
    <t>attacchi cerebrovascolari ischemici transitori e sindromi correlate</t>
  </si>
  <si>
    <t>1,1-1,3</t>
  </si>
  <si>
    <t>G81</t>
  </si>
  <si>
    <t>emiplegia</t>
  </si>
  <si>
    <t>1,3-1,5</t>
  </si>
  <si>
    <t>H00-H59</t>
  </si>
  <si>
    <t>Malattie dell'occhio e degli annessi oculari</t>
  </si>
  <si>
    <t>1,8-2,2</t>
  </si>
  <si>
    <t>I00-I99</t>
  </si>
  <si>
    <t>Malattie del sistema circolatorio</t>
  </si>
  <si>
    <t>1,2-1,2</t>
  </si>
  <si>
    <t>I10-I15</t>
  </si>
  <si>
    <t>malattie ipertensive</t>
  </si>
  <si>
    <t>1,9-2,0</t>
  </si>
  <si>
    <t>I20-I25</t>
  </si>
  <si>
    <t>malattie ischemiche del cuore</t>
  </si>
  <si>
    <t>1,7-1,7</t>
  </si>
  <si>
    <t>I35</t>
  </si>
  <si>
    <t>disturbi non reumatici della valvola aortica</t>
  </si>
  <si>
    <t>I42</t>
  </si>
  <si>
    <t>cardiomiopatia</t>
  </si>
  <si>
    <t>1,2-1,4</t>
  </si>
  <si>
    <t>I44</t>
  </si>
  <si>
    <t>blocco atrioventricolare e blocco di branca sinistra</t>
  </si>
  <si>
    <t>1,5-1,8</t>
  </si>
  <si>
    <t>I45</t>
  </si>
  <si>
    <t>altri disturbi di conduzione</t>
  </si>
  <si>
    <t>I48</t>
  </si>
  <si>
    <t>fibrillazione e flutter atriali</t>
  </si>
  <si>
    <t>1,3-1,4</t>
  </si>
  <si>
    <t>I50</t>
  </si>
  <si>
    <t>insufficienza cardiaca</t>
  </si>
  <si>
    <t>I51</t>
  </si>
  <si>
    <t>complicanze e descrizioni mal definite di cardiopatia</t>
  </si>
  <si>
    <t>I60-I69</t>
  </si>
  <si>
    <t>malattie cerebrovascolari</t>
  </si>
  <si>
    <t>I70</t>
  </si>
  <si>
    <t>aterosclerosi</t>
  </si>
  <si>
    <t>I73</t>
  </si>
  <si>
    <t>altre malattie vascolari periferiche</t>
  </si>
  <si>
    <t>2,5-2,8</t>
  </si>
  <si>
    <t>I74</t>
  </si>
  <si>
    <t>embolia e trombosi arteriose</t>
  </si>
  <si>
    <t>2,3-2,8</t>
  </si>
  <si>
    <t>I77</t>
  </si>
  <si>
    <t>altri disturbi di arterie e arteriole</t>
  </si>
  <si>
    <t>J00-J99</t>
  </si>
  <si>
    <t>Malattie del sistema respiratorio</t>
  </si>
  <si>
    <t>J42-J44</t>
  </si>
  <si>
    <t>malattie croniche delle basse vie respiratorie</t>
  </si>
  <si>
    <t>K00-K99</t>
  </si>
  <si>
    <t>Malattie del sistema digerente</t>
  </si>
  <si>
    <t>0,9-1,0</t>
  </si>
  <si>
    <t>K70-K77</t>
  </si>
  <si>
    <t>malattie del fegato</t>
  </si>
  <si>
    <t>1,1-1,1</t>
  </si>
  <si>
    <t>L00-L99</t>
  </si>
  <si>
    <t>Malattie della pelle e del tessuto sottocutaneo</t>
  </si>
  <si>
    <t>1,5-1,6</t>
  </si>
  <si>
    <t>L89</t>
  </si>
  <si>
    <t>ulcere da decubito</t>
  </si>
  <si>
    <t>M00-M99</t>
  </si>
  <si>
    <t>Malattie del sistema osteomuscolare e del tessuto connettivo</t>
  </si>
  <si>
    <t>N00-N99</t>
  </si>
  <si>
    <t>Malattie del sistema genitourinario</t>
  </si>
  <si>
    <t>N17-N19</t>
  </si>
  <si>
    <t>insufficienza renale</t>
  </si>
  <si>
    <t>1,7-1,8</t>
  </si>
  <si>
    <t>N00-N16, N20-N99</t>
  </si>
  <si>
    <t>altre malattie del rene</t>
  </si>
  <si>
    <t>N39</t>
  </si>
  <si>
    <t>altri disturbi dell'apparato urinario</t>
  </si>
  <si>
    <t>R00-R99</t>
  </si>
  <si>
    <t>Sintomi e segni</t>
  </si>
  <si>
    <t>R02</t>
  </si>
  <si>
    <t>gangrena</t>
  </si>
  <si>
    <t>3,8-4,4</t>
  </si>
  <si>
    <t>V01-Y98</t>
  </si>
  <si>
    <t>Cause esterne</t>
  </si>
  <si>
    <t>0,8-0,9</t>
  </si>
  <si>
    <t>Maschi</t>
  </si>
  <si>
    <t>Femmine</t>
  </si>
  <si>
    <t>Totale</t>
  </si>
  <si>
    <t>Nessun titolo di studio, licenza elementare o licenza media inferiore</t>
  </si>
  <si>
    <t>Diploma di scuola media superiore</t>
  </si>
  <si>
    <t>Laurea o titolo di studio superiore</t>
  </si>
  <si>
    <t>Nord-ovest</t>
  </si>
  <si>
    <t>Nord-est</t>
  </si>
  <si>
    <t>Centro</t>
  </si>
  <si>
    <t>Sud</t>
  </si>
  <si>
    <t>Isole</t>
  </si>
  <si>
    <t>Italia</t>
  </si>
  <si>
    <t>CLASSI DI</t>
  </si>
  <si>
    <t>Dimissioni</t>
  </si>
  <si>
    <t>Maschi e</t>
  </si>
  <si>
    <t>femmine</t>
  </si>
  <si>
    <t>45-54</t>
  </si>
  <si>
    <t>75 e più</t>
  </si>
  <si>
    <t>Fonte: Elaborazioni Istat su dati del Ministero della Salute, Schede di dimissione ospedaliera.</t>
  </si>
  <si>
    <t>(a) Nel totale sono compresi 11 casi di cui non si conosce l'età.</t>
  </si>
  <si>
    <t xml:space="preserve"> Piemonte</t>
  </si>
  <si>
    <t xml:space="preserve"> Liguria</t>
  </si>
  <si>
    <t xml:space="preserve"> Lombardia</t>
  </si>
  <si>
    <t>Trentino-Alto Adige</t>
  </si>
  <si>
    <t xml:space="preserve"> Bolzano/Bozen</t>
  </si>
  <si>
    <t xml:space="preserve"> Trento</t>
  </si>
  <si>
    <t xml:space="preserve"> Veneto</t>
  </si>
  <si>
    <t xml:space="preserve"> Friuli-Venezia Giulia</t>
  </si>
  <si>
    <t xml:space="preserve"> Emilia-Romagna</t>
  </si>
  <si>
    <t xml:space="preserve"> Toscana</t>
  </si>
  <si>
    <t xml:space="preserve"> Umbria</t>
  </si>
  <si>
    <t xml:space="preserve"> Marche</t>
  </si>
  <si>
    <t xml:space="preserve"> Lazio</t>
  </si>
  <si>
    <t xml:space="preserve"> Abruzzo</t>
  </si>
  <si>
    <t xml:space="preserve"> Molise</t>
  </si>
  <si>
    <t xml:space="preserve"> Campania</t>
  </si>
  <si>
    <t xml:space="preserve"> Puglia</t>
  </si>
  <si>
    <t xml:space="preserve"> Basilicata</t>
  </si>
  <si>
    <t xml:space="preserve"> Calabria</t>
  </si>
  <si>
    <t xml:space="preserve"> Sicilia</t>
  </si>
  <si>
    <t xml:space="preserve"> Sardegna</t>
  </si>
  <si>
    <t>Nord-Ovest</t>
  </si>
  <si>
    <t>Nord-Est</t>
  </si>
  <si>
    <t xml:space="preserve"> Italia</t>
  </si>
  <si>
    <t>Diabete in diagnosi principale</t>
  </si>
  <si>
    <t>Diabete in qualsiasi diagnosi</t>
  </si>
  <si>
    <t>Pazienti ricoverati</t>
  </si>
  <si>
    <t xml:space="preserve">Tassi standardizzati </t>
  </si>
  <si>
    <t>(a)</t>
  </si>
  <si>
    <t xml:space="preserve">Totale </t>
  </si>
  <si>
    <t>(b) Il totale delle dimissioni delle femmine con diabete in qualsiasi diagnosi differisce per una unità dalla somma dei dati per età perché c'è un caso con età non indicata.</t>
  </si>
  <si>
    <t>REGIONI DI RESIDENZA</t>
  </si>
  <si>
    <t>Valori assoluti</t>
  </si>
  <si>
    <t>Per 1.000 persone che dichiarano di avere il diabete</t>
  </si>
  <si>
    <t>1 ricovero</t>
  </si>
  <si>
    <t>2 ricoveri</t>
  </si>
  <si>
    <t>3 ricoveri</t>
  </si>
  <si>
    <t>4+ ricoveri</t>
  </si>
  <si>
    <t>TOTALE</t>
  </si>
  <si>
    <t xml:space="preserve"> Valle d'Aosta/Vallée d'Aoste</t>
  </si>
  <si>
    <t>65 ANNI E OLTRE</t>
  </si>
  <si>
    <t>TIPO DI ATTIVITA'</t>
  </si>
  <si>
    <t>%</t>
  </si>
  <si>
    <t>A (per acuti)</t>
  </si>
  <si>
    <t>L (lungodegenza)</t>
  </si>
  <si>
    <t>R (riabilitazione)</t>
  </si>
  <si>
    <t>Totale ordinario</t>
  </si>
  <si>
    <t>Totale day hospital</t>
  </si>
  <si>
    <t>% day hospital</t>
  </si>
  <si>
    <t>ICD9CM</t>
  </si>
  <si>
    <t>DIAGNOSI</t>
  </si>
  <si>
    <t>Percentuale con diabete menzionato tra le diagnosi</t>
  </si>
  <si>
    <t>Percentuale senza diabete menzionato tra le diagnosi</t>
  </si>
  <si>
    <t>N=411.125</t>
  </si>
  <si>
    <t>N=3.472.818</t>
  </si>
  <si>
    <t>001-139, 2791</t>
  </si>
  <si>
    <t>038</t>
  </si>
  <si>
    <t>041</t>
  </si>
  <si>
    <t>infezioni batteriche in condizioni morbose classificate altrove e di sede non specificata</t>
  </si>
  <si>
    <t>1,3-1,3</t>
  </si>
  <si>
    <t>070</t>
  </si>
  <si>
    <t>1,8-1,9</t>
  </si>
  <si>
    <t>140-239</t>
  </si>
  <si>
    <t>0,6-0,6</t>
  </si>
  <si>
    <t>tumori maligni del fegato e dei dotti biliari intraepatici</t>
  </si>
  <si>
    <t>tumori maligni del pancreas</t>
  </si>
  <si>
    <t>240-249, 251-279</t>
  </si>
  <si>
    <t>2,1-2,1</t>
  </si>
  <si>
    <t>240-246</t>
  </si>
  <si>
    <t>272</t>
  </si>
  <si>
    <t>3,0-3,0</t>
  </si>
  <si>
    <t>disturbi dei liquidi, degli elettroliti e dell'equilibrio acido-basico</t>
  </si>
  <si>
    <t>1,4-1,4</t>
  </si>
  <si>
    <t>278</t>
  </si>
  <si>
    <t>4,4-4,6</t>
  </si>
  <si>
    <t>anemia da carenza di ferro</t>
  </si>
  <si>
    <t>290-319</t>
  </si>
  <si>
    <t>stati psicotici organici senili e presenili</t>
  </si>
  <si>
    <t>disturbi neurotici</t>
  </si>
  <si>
    <t>320-359</t>
  </si>
  <si>
    <t>morbo di Parkinson</t>
  </si>
  <si>
    <t>epilessia</t>
  </si>
  <si>
    <t>350-358</t>
  </si>
  <si>
    <t>polineuropatie ed altri disturbi del sistema nervoso periferico</t>
  </si>
  <si>
    <t>360-379</t>
  </si>
  <si>
    <t>0,5-0,5</t>
  </si>
  <si>
    <t>361-362</t>
  </si>
  <si>
    <t>disturbi della retina</t>
  </si>
  <si>
    <t>0,8-0,8</t>
  </si>
  <si>
    <t>390-459</t>
  </si>
  <si>
    <t>401-405</t>
  </si>
  <si>
    <t>2,7-2,7</t>
  </si>
  <si>
    <t>410-414</t>
  </si>
  <si>
    <t>1.7-1.7</t>
  </si>
  <si>
    <t>malattia cardiopolmonare cronica</t>
  </si>
  <si>
    <t>1,4-1,5</t>
  </si>
  <si>
    <t>altre malattie dell'endocardio</t>
  </si>
  <si>
    <t>disturbi della conduzione</t>
  </si>
  <si>
    <t>disturbi del ritmo cardiaco</t>
  </si>
  <si>
    <t>1,8-1,8</t>
  </si>
  <si>
    <t>430-438</t>
  </si>
  <si>
    <t>arteriosclerosi</t>
  </si>
  <si>
    <t>3,3-3,4</t>
  </si>
  <si>
    <t>460-519</t>
  </si>
  <si>
    <t>480-487</t>
  </si>
  <si>
    <t>polmonite e influenza</t>
  </si>
  <si>
    <t>490-496</t>
  </si>
  <si>
    <t>pleurite</t>
  </si>
  <si>
    <t>altre malattie del polmone</t>
  </si>
  <si>
    <t>520-579</t>
  </si>
  <si>
    <t>gastrite e duodenite</t>
  </si>
  <si>
    <t>570-573</t>
  </si>
  <si>
    <t>2,2-2,2</t>
  </si>
  <si>
    <t>litiasi biliare</t>
  </si>
  <si>
    <t>1,0-1,1</t>
  </si>
  <si>
    <t>malattie del pancreas</t>
  </si>
  <si>
    <t>580-629</t>
  </si>
  <si>
    <t>1,6-1,6</t>
  </si>
  <si>
    <t>584-586</t>
  </si>
  <si>
    <t>2,5-2,6</t>
  </si>
  <si>
    <t>altri disturbi del rene e dell'uretere</t>
  </si>
  <si>
    <t>altri disturbi dell'uretra e delle vie urinarie</t>
  </si>
  <si>
    <t>680-709</t>
  </si>
  <si>
    <t>2,2-2,3</t>
  </si>
  <si>
    <t>680-686</t>
  </si>
  <si>
    <t>infezioni diverse da sindrome stafilococcica</t>
  </si>
  <si>
    <t>2,3-2,5</t>
  </si>
  <si>
    <t>ulcere arto inferiore NIA</t>
  </si>
  <si>
    <t>5,7-6,1</t>
  </si>
  <si>
    <t>710-739</t>
  </si>
  <si>
    <t>poliartropatie infiammatorie</t>
  </si>
  <si>
    <t>7300-7302</t>
  </si>
  <si>
    <t>osteomielite</t>
  </si>
  <si>
    <t>5,5-6,2</t>
  </si>
  <si>
    <t>780-799</t>
  </si>
  <si>
    <t>11,1-12,3</t>
  </si>
  <si>
    <t>800-999</t>
  </si>
  <si>
    <t>0,7-0,8</t>
  </si>
  <si>
    <t>Nota: Al fine di una lettura corretta della tabella, si fa presente che nelle prime due colonne sono riportate le percentuali di ricoveri relative alla specifica diagnosi con menzione o senza menzione di diabete. Nella terza colonna è riportato il Rischio Relativo standardizzato (rapporto tra le due percentuali, depurato dall'effetto dell'età). Se, ad esempio, il RR è pari a 1,1 vuol dire che tra coloro che presentano menzione di diabete c'è un eccesso del 10% di ricoveri per la diagnosi corrispondente. L’ultima colonna, infine, riporta l’intervallo di confidenza al 95%.</t>
  </si>
  <si>
    <t>Fonte: Istat, Indagine sui decessi e le cause di morte</t>
  </si>
  <si>
    <r>
      <t xml:space="preserve"> </t>
    </r>
    <r>
      <rPr>
        <sz val="7"/>
        <color indexed="8"/>
        <rFont val="Arial"/>
        <family val="2"/>
      </rPr>
      <t>Valle d'Aosta/Vallée d'Aoste</t>
    </r>
  </si>
  <si>
    <r>
      <t xml:space="preserve">Fonte:  </t>
    </r>
    <r>
      <rPr>
        <sz val="7"/>
        <rFont val="Arial"/>
        <family val="2"/>
      </rPr>
      <t>Elaborazioni Istat su dati del Ministero della Salute, Schede di dimissione ospedaliera</t>
    </r>
  </si>
  <si>
    <t>Fonte:  Elaborazioni Istat su dati del Ministero della Salute, Schede di dimissione ospedaliera</t>
  </si>
  <si>
    <r>
      <t xml:space="preserve">Totale </t>
    </r>
    <r>
      <rPr>
        <sz val="7"/>
        <rFont val="Arial"/>
        <family val="2"/>
      </rPr>
      <t>(a)</t>
    </r>
  </si>
  <si>
    <r>
      <t xml:space="preserve">Totale </t>
    </r>
    <r>
      <rPr>
        <sz val="7"/>
        <rFont val="Arial"/>
        <family val="2"/>
      </rPr>
      <t>(b)</t>
    </r>
  </si>
  <si>
    <r>
      <t>Fonte:</t>
    </r>
    <r>
      <rPr>
        <sz val="7"/>
        <rFont val="Calibri"/>
        <family val="2"/>
      </rPr>
      <t xml:space="preserve"> Elaborazioni Istat su dati del Ministero della Salute, Schede di dimissione ospedaliera; Istat, Aspetti della vita quotidiana</t>
    </r>
  </si>
  <si>
    <r>
      <t>Fonte:</t>
    </r>
    <r>
      <rPr>
        <sz val="7"/>
        <rFont val="Arial"/>
        <family val="2"/>
      </rPr>
      <t xml:space="preserve"> Elaborazioni Istat su dati del Ministero della Salute, Schede di dimissione ospedaliera</t>
    </r>
  </si>
  <si>
    <t>Tutte le età</t>
  </si>
  <si>
    <t>45-64 anni</t>
  </si>
  <si>
    <t>Maschi  e femmine</t>
  </si>
  <si>
    <t>65 anni e oltre</t>
  </si>
  <si>
    <t>0</t>
  </si>
  <si>
    <t>65 e più</t>
  </si>
  <si>
    <t>90 e più</t>
  </si>
  <si>
    <t>Rapporti tra tassi (riferimento: laurea o titolo superiore)</t>
  </si>
  <si>
    <t>Finte: Istat, Indagine sui decessi e le cause di morte</t>
  </si>
  <si>
    <t>Tassi per 100mila abitanti</t>
  </si>
  <si>
    <t>Tassi grezzi per 100mila  abitanti</t>
  </si>
  <si>
    <t>Tassi standardizzati per 100mila  abitanti (a)</t>
  </si>
  <si>
    <t>Tassi standardizzati per 100mila abitanti (a)</t>
  </si>
  <si>
    <t>Tavola M.1 Mortalità per diabete in Italia per anno di decesso,  classe di età e sesso. Anni 2003-2014, tassi standardizzati di mortalità per 100mila abitanti (a)</t>
  </si>
  <si>
    <t>Tassi grezzi     (per 100mila abitanti)</t>
  </si>
  <si>
    <t>Tassi standardizzati (a) (per 100mila abitanti)</t>
  </si>
  <si>
    <t>(per 100mila abitanti)</t>
  </si>
  <si>
    <t xml:space="preserve">(per 100mila abitanti) </t>
  </si>
  <si>
    <t>Tassi grezzi per 100mila abitanti</t>
  </si>
  <si>
    <t>PAZIENTI DIMESSI</t>
  </si>
  <si>
    <t>DIMISSIONI</t>
  </si>
  <si>
    <t>(c) Dimissioni in Regime ordinario con diagnosi principale ICD-9-CM 84.1* e diagnosi principale o secondaria ICD-9-CM 250.** con età &gt;= 15 anni. Esclusi i pazienti provenienti da altri istituti di cura, dimessi lo stesso giorno di ricovero, dimessi con diagnosi di amputazioni traumatiche (codici ICD-9-CM 895.*-897.*), afferenti a MDC 14 e MDC 15.</t>
  </si>
  <si>
    <t>(b) Dimissioni in Regime ordinario con diagnosi principale ICD-9-CM 250.4*-250.9* con età &gt;= 15 anni. Esclusi i pazienti provenienti da altri istituti di cura, dimessi lo stesso giorno di ricovero, afferenti a MDC 14 e MDC 15.</t>
  </si>
  <si>
    <t>(a) Dimissioni in Regime ordinario con diagnosi principale ICD-9-CM 250.02, 250.03 con età &gt;= 18 anni. Esclusi i pazienti deceduti in ospedale, provenienti da altri istituti di cura, afferenti a MDC 14 e MDC 15.</t>
  </si>
  <si>
    <t xml:space="preserve"> Valle d'Aosta</t>
  </si>
  <si>
    <t>Amputazione dell'arto inferiore in pazienti diabetici
(15 anni e oltre) (c)</t>
  </si>
  <si>
    <t>Diabete con complicanze
(15 anni e oltre) (b)</t>
  </si>
  <si>
    <t>Diabete non controllato senza complicanze 
(18 anni e oltre) (a)</t>
  </si>
  <si>
    <t>Fonte:  Ministero della Salute, Schede di dimissione ospedaliera</t>
  </si>
  <si>
    <t>Tavola D.9 Dimissioni ospedaliere per diabete non controllato senza complicanze, per diabete con complicanze e per amputazione dell’arto inferiore in pazienti diabetici. Attività per acuti in istituti pubblici e privati accreditati per regione di ricovero. Anni 2010 e 2015, tassi per 100mila abitanti</t>
  </si>
  <si>
    <t>Fonte: Istat, Aspetti della vita quotidiana</t>
  </si>
  <si>
    <t xml:space="preserve">75-79 </t>
  </si>
  <si>
    <t>55-64</t>
  </si>
  <si>
    <t xml:space="preserve">45-54 </t>
  </si>
  <si>
    <t>ETÀ</t>
  </si>
  <si>
    <t>Tassi grezzi</t>
  </si>
  <si>
    <t>Persone di 65 anni e oltre</t>
  </si>
  <si>
    <t>Popolazione</t>
  </si>
  <si>
    <t>-</t>
  </si>
  <si>
    <t>Totale popolazione</t>
  </si>
  <si>
    <t>Fino a 64</t>
  </si>
  <si>
    <t>Almeno Laurea</t>
  </si>
  <si>
    <t>Diploma</t>
  </si>
  <si>
    <t>Fino a licenza media</t>
  </si>
  <si>
    <t>CLASSI DI ETA'</t>
  </si>
  <si>
    <t>Mezzogiorno</t>
  </si>
  <si>
    <t>Nord</t>
  </si>
  <si>
    <t>Risorse scarse o insufficienti</t>
  </si>
  <si>
    <t>Risorse ottime o adeguate</t>
  </si>
  <si>
    <t>75 e oltre</t>
  </si>
  <si>
    <t>Altra tipologia familiare</t>
  </si>
  <si>
    <t>Persona sola</t>
  </si>
  <si>
    <t>GIUDIZIO SULLE RISORSE ECONOMICHE</t>
  </si>
  <si>
    <t>Obeso</t>
  </si>
  <si>
    <t>Sovrappeso</t>
  </si>
  <si>
    <t>Sottopeso/Normopeso</t>
  </si>
  <si>
    <t>14-17</t>
  </si>
  <si>
    <t>10-13</t>
  </si>
  <si>
    <t>6-9</t>
  </si>
  <si>
    <t>Sovrappeso o obeso</t>
  </si>
  <si>
    <t>Sottopeso o normopeso</t>
  </si>
  <si>
    <t>Indice di massa corporea</t>
  </si>
  <si>
    <t>CLASSI DI ETÀ</t>
  </si>
  <si>
    <t>Sardegna</t>
  </si>
  <si>
    <t>Sicilia</t>
  </si>
  <si>
    <t>Calabria</t>
  </si>
  <si>
    <t>Basilicata</t>
  </si>
  <si>
    <t>Puglia</t>
  </si>
  <si>
    <t>Campania</t>
  </si>
  <si>
    <t>Molise</t>
  </si>
  <si>
    <t>Abruzzo</t>
  </si>
  <si>
    <t>Lazio</t>
  </si>
  <si>
    <t>Marche</t>
  </si>
  <si>
    <t>Umbria</t>
  </si>
  <si>
    <t>Toscana</t>
  </si>
  <si>
    <t>Emilia-Romagna</t>
  </si>
  <si>
    <t>Friuli-Venezia Giulia</t>
  </si>
  <si>
    <t>Veneto</t>
  </si>
  <si>
    <t>Trento</t>
  </si>
  <si>
    <t>Bolzano-Bozen</t>
  </si>
  <si>
    <t>Lombardia</t>
  </si>
  <si>
    <t>Liguria</t>
  </si>
  <si>
    <t>Piemonte</t>
  </si>
  <si>
    <t>Eccesso di peso (sovrappeso o obesi)</t>
  </si>
  <si>
    <t>Sia il padre che la madre in ecesso di peso</t>
  </si>
  <si>
    <t>Solo il padre in eccesso di peso</t>
  </si>
  <si>
    <t>Solo la madre in eccesso di peso</t>
  </si>
  <si>
    <t>Nè il padre nè la madre in eccesso di peso</t>
  </si>
  <si>
    <t>Nessuna attività fisica</t>
  </si>
  <si>
    <t>Qualche attivita' fisica</t>
  </si>
  <si>
    <t>Sport (continuativo o saltuario)</t>
  </si>
  <si>
    <t>TOTALE </t>
  </si>
  <si>
    <t>45-64 </t>
  </si>
  <si>
    <t>Maschi e femmine</t>
  </si>
  <si>
    <t>Persone affette da diabete</t>
  </si>
  <si>
    <t>Prevalenza diabete</t>
  </si>
  <si>
    <t>65 e oltre</t>
  </si>
  <si>
    <t xml:space="preserve">65 e più </t>
  </si>
  <si>
    <t>Male o 
molto male</t>
  </si>
  <si>
    <t>Né bene 
/né male</t>
  </si>
  <si>
    <t>Bene/molto bene</t>
  </si>
  <si>
    <t>Fonte: Indagine Europea sulla salute Ehis, 2015</t>
  </si>
  <si>
    <t>Altra malattia cronica</t>
  </si>
  <si>
    <t>Allergie</t>
  </si>
  <si>
    <t>Patologia cervicale</t>
  </si>
  <si>
    <t>Patologia lombare</t>
  </si>
  <si>
    <t>Artrosi</t>
  </si>
  <si>
    <t>Tumore maligno (inclusi linfoma/leucemia)</t>
  </si>
  <si>
    <t>Ansietà cronica grave</t>
  </si>
  <si>
    <t>Depressione</t>
  </si>
  <si>
    <t>Bronchite cronica, enfisema</t>
  </si>
  <si>
    <t>Ipertensione arteriosa</t>
  </si>
  <si>
    <t>Parkinsonismo</t>
  </si>
  <si>
    <t>Alzheimer, demenze senili</t>
  </si>
  <si>
    <t>Asma</t>
  </si>
  <si>
    <t>Altre malattie del cuore</t>
  </si>
  <si>
    <t>Incontinenza urinaria</t>
  </si>
  <si>
    <t>Problemi renali</t>
  </si>
  <si>
    <t>Ictus, emorragia cerebrale</t>
  </si>
  <si>
    <t>Angina pectoris</t>
  </si>
  <si>
    <t>Infarto del miocardio</t>
  </si>
  <si>
    <t>Cirrosi epatica</t>
  </si>
  <si>
    <t>Presenza di cronicità</t>
  </si>
  <si>
    <t>5='nessuna malattia cronica';</t>
  </si>
  <si>
    <t>4='nessuna malattia associata al diabete, né diabete ma altre croniche'</t>
  </si>
  <si>
    <t>3='solo malattie associate ma senza diabete'</t>
  </si>
  <si>
    <t>2='diabete e malattie associate'</t>
  </si>
  <si>
    <t>1='Solo diabete senza malattie associate'</t>
  </si>
  <si>
    <t>persona sola vs altre famiglie</t>
  </si>
  <si>
    <t>CONTESTO FAMILIARE</t>
  </si>
  <si>
    <t>Sedentario vs Non sedentario</t>
  </si>
  <si>
    <t>LIVELLO ATTIVITà FISICA</t>
  </si>
  <si>
    <t>sottopeso vs normopeso</t>
  </si>
  <si>
    <t>sovrappeso vs normopeso</t>
  </si>
  <si>
    <t>obeso vs normopeso</t>
  </si>
  <si>
    <t>INDICE DI MASSA CORPOREA</t>
  </si>
  <si>
    <t>Scarse o insufficienti vs ottime o adeguate</t>
  </si>
  <si>
    <t>RISORSE ECONOMICHE FAMILIARI</t>
  </si>
  <si>
    <t>Mezzogiorno vs Nord</t>
  </si>
  <si>
    <t>Centro vs Nord</t>
  </si>
  <si>
    <t>Diploma vs Laurea</t>
  </si>
  <si>
    <t>Scuola dell'obbligo vs Laurea</t>
  </si>
  <si>
    <t>TITOLO DI STUDIO</t>
  </si>
  <si>
    <t>5 vs 4</t>
  </si>
  <si>
    <t>3 vs 4</t>
  </si>
  <si>
    <t>2 vs 4</t>
  </si>
  <si>
    <t>1 vs 4</t>
  </si>
  <si>
    <t>PRESENZA DI CRONICITA'</t>
  </si>
  <si>
    <t>Femmine vs Maschi</t>
  </si>
  <si>
    <t>di Wald al 95%</t>
  </si>
  <si>
    <t>Limiti di confidenza</t>
  </si>
  <si>
    <t>Stima puntuale</t>
  </si>
  <si>
    <t>Indice di salute mentale (MH)</t>
  </si>
  <si>
    <t>Indice di stato psicologico (MCS)</t>
  </si>
  <si>
    <t>Indice di stato fisico (PCS)</t>
  </si>
  <si>
    <t>Pazienti dimessi</t>
  </si>
  <si>
    <t>Tavola D.5 Pazienti di 45 anni e oltre dimessi per diabete per classi di età e sesso. Anno 2015, valori assoluti e per 1.000 persone che dichiarano di avere il diabete</t>
  </si>
  <si>
    <t>Tavola D.6 Composizione percentuale dei pazienti dimessi per diabete in diagnosi principale per numero di ricoveri nell'anno. Anno 2015</t>
  </si>
  <si>
    <t>Tavola S.16 Risultati dei modelli di regressione logistica con variabili dipendenti indice di stato fisico, indice di stato psicologico e indice di salute mentale, odds ratios e intervalli di confidenza</t>
  </si>
  <si>
    <t>Solo diabete senza malattie associate</t>
  </si>
  <si>
    <t>Diabete e malattie associate</t>
  </si>
  <si>
    <t>Nessuna malattia associata al diabete, né diabete ma altre croniche</t>
  </si>
  <si>
    <t>*Tra le malattie associate al diabete e presenti nella lista delle patologie croniche rilevate  sono state considerate quelle che afferiscono all’apparato cardiovascolare (infarto, angina pectoris, ictus, malattie del cuore), genito-urinario (problemi renali e insufficienza renale) e digerente (cirrosi epatica), e che è stato possibile selezionare da quelle rilevate nell’indagine in una lista di  20 patologie.</t>
  </si>
  <si>
    <t>PRATICA DI ATTIVITA' FISICA</t>
  </si>
  <si>
    <t>TIPO DI MALATTIA CRONICA</t>
  </si>
  <si>
    <t>VARIABILI INDIPENDENTI</t>
  </si>
  <si>
    <t>Tavola M.2 Mortalità per diabete come causa iniziale e come causa multipla per sesso e classe di età. Anni 2006 e 2014, valori assoluti, tassi grezzi e tassi standardizzati per 100mila abitanti</t>
  </si>
  <si>
    <t>Fino a 44</t>
  </si>
  <si>
    <t>ANNI</t>
  </si>
  <si>
    <t>Tavola M.3 Mortalità per diabete come causa inziale e come causa multipla per classe di età. Anno2014, tassi per 100mila abitani</t>
  </si>
  <si>
    <t>Tassi standardizzati (per 100mila abitanti)</t>
  </si>
  <si>
    <t>Tavola M.5 Mortalità per diabete per sesso, titolo di studio, classe di età e ripartizione geografica di residenza. Anni 2012-2014, tassi per 100mila abitanti e rapporti tra tassi (riferimento: laurea o titolo superiore)</t>
  </si>
  <si>
    <t>RIPARTIZIONI GEOGRAFICHE DI RESIDENZA</t>
  </si>
  <si>
    <t xml:space="preserve">Fonte: Progetto sulle Differenze socio-economiche nella mortalità </t>
  </si>
  <si>
    <t>Tavola D.1 Dimissioni ospedaliere per diabete in diagnosi principale per sesso e classe di età. Anni 2000 e 2015, valori assoluti e tassi per 100mila abitanti</t>
  </si>
  <si>
    <t>Fino a 44 anni</t>
  </si>
  <si>
    <t>REGIONI E RIPARTIZIONI GEOGRAFICHE DI RESIDENZA</t>
  </si>
  <si>
    <t>Tavola D.2 Dimissioni ospedaliere per diabete in diagnosi principale per regione e ripartizione geografica di residenza. Anni 2000 e 2015, valori assoluti, tassi grezzi e tassi standardizzati per 100mila abitanti</t>
  </si>
  <si>
    <t>Tavola D.3 Pazienti dimessi e dimissioni ospedaliere per diabete in diagnosi principale e in qualsiasi diagnosi per sesso e classi di età. Anno 2015, valori assoluti, tassi grezzi e tassi standardizzati per 100mila abitanti</t>
  </si>
  <si>
    <t>Tavola D.4 Pazienti dimessi per diabete in diagnosi principale e in qualsiasi diagnosi per regione e ripartizione di residenza. Anno 2015, valori assoluti, tassi grezzi e tassi standardizzati per 100mila abitanti</t>
  </si>
  <si>
    <t>Nota: Al fine di una lettura corretta della tabella, si fa presente che nelle prime due colonne sono riportate le percentuali di decessi relativi alla specifica causa con menzione o senza menzione di diabete. Nella terza colonna è riportato il Rischio Relativo standardizzato (rapporto tra le due percentuali, depurato dall'effetto dell'età). Se, ad esempio, il RR è pari a 1,1 vuol dire che tra coloro che presentano menzione di diabete c'è un eccesso del 10% di decessi per la diagnosi corrispondente. L’ultima colonna, infine, riporta l’intervallo di confidenza al 95%.</t>
  </si>
  <si>
    <t>REGIONI DI RICOVERO</t>
  </si>
  <si>
    <t>Tavola S.1 Persone che dichiarano di essere affette da diabete per sesso e classe di età – Anni 2000 e 2016, tassi per 100 persone, composizioni percentuali e valori assoluti (in migliaia)</t>
  </si>
  <si>
    <t>Totale standardizzato (a)</t>
  </si>
  <si>
    <t>Tassi standardizzati (a)</t>
  </si>
  <si>
    <t>Tavola S.4 Persone che dichiarano di essere affette da diabete per ripartizione geografica di residenza, classe di età e sesso. Anno 2016, tassi standardizzati, tassi grezzi per 100 persone e valori assoluti (in migliaia)</t>
  </si>
  <si>
    <t>Tavola S.5 Persone di 45 anni e oltre che dichiarano di essere affette da diabete per titolo di studio, classe di età e sesso. Anni 2000 e 2016, tassi per 100 persone</t>
  </si>
  <si>
    <t>Tavola S.6 Persone di 65 anni e oltre che dichiarano di essere affette da diabete per titolo di studio, ripartizione geografica di residenza e sesso – Anno 2016, tassi per 100 persone</t>
  </si>
  <si>
    <t>Tavola S.9 Bambini e ragazzi di 6-17 anni in eccesso di peso per sesso e classe di età. Media 2014 - 2015, tassi per 100 persone</t>
  </si>
  <si>
    <t>Tavola S.10 Bambini e ragazzi di 6-17 anni in eccesso di peso per regione e ripartizione geografica di residenza. Media 2014-2015, tassi per 100 persone</t>
  </si>
  <si>
    <t>Tavola S.12 Persone di 45 anni e oltre affette da diabete per pratica di attività fisico-sportiva, sesso e classe di età. Anno 2016, tassi per 100 persone</t>
  </si>
  <si>
    <t>Tavola S.14 Persone di 45 anni e oltre per percezione dello stato di salute, presenza di diabete, classe di età e sesso. Anno 2016, tassi per 100 persone</t>
  </si>
  <si>
    <t>Tavola S.15 Persone di 65 anni e oltre per presenza di diabete e malattie croniche associate* al diabete ordinate secondo il confronto con il totale della popolazione anziana. Anno 2015, tassi per 100 persone</t>
  </si>
  <si>
    <t>SESSO</t>
  </si>
  <si>
    <t>RIPARTIZIONE GEOGRAFICA DI RESIDENZA</t>
  </si>
  <si>
    <t>95 e oltre</t>
  </si>
  <si>
    <t>Tavola M.4 Frequenza di menzione di specifiche cause di morte nelle persone di 65 anni e oltre in presenza o assenza della menzione di diabete sullo stesso certificato e misura dell’associazione tra ciascuna causa e il diabete. Anno 2014</t>
  </si>
  <si>
    <t>Tavola D.8 Frequenza di dimissioni ospedaliere di persone di 65 anni e oltre in presenza o assenza della menzione di diabete sulla scheda di dimissione e misura dell’associazione tra ciascuna diagnosi e il diabete – Anno 2014</t>
  </si>
  <si>
    <t>25-89</t>
  </si>
  <si>
    <t>25-64</t>
  </si>
  <si>
    <t>65-89</t>
  </si>
  <si>
    <t>90 e oltre</t>
  </si>
  <si>
    <t>80 e oltre</t>
  </si>
  <si>
    <t>65 e oltre standardizzato (a)</t>
  </si>
  <si>
    <t>65 E OLTRE</t>
  </si>
  <si>
    <t>REGIME ORDINARIO</t>
  </si>
  <si>
    <t>REGIME DI DAY HOSPITAL</t>
  </si>
  <si>
    <t>TASSI PER 100 PERSONE</t>
  </si>
  <si>
    <t>COMPOSIZIONI PERCENTUALI</t>
  </si>
  <si>
    <t>VALORI ASSOLUTI (IN MIGLIAIA)</t>
  </si>
  <si>
    <t>TASSI STANDARDIZZARTI PER 100 PERSONE (a)</t>
  </si>
  <si>
    <t>TASSI GREZZI PER 100 PERSONE</t>
  </si>
  <si>
    <t>QUOZIENTI PER 100 PERSONE CON DIABETE</t>
  </si>
  <si>
    <t xml:space="preserve">Tavola S.13 Persone con diabete e totale popolazione di 45 anni e oltre che non praticano alcun tipo di attività fisico-sportiva, sesso, classe di età e ripartizione geografica di residenza. Anno 2016, tassi per 100 persone con diabete e tassi grezzi per 100 persone </t>
  </si>
  <si>
    <t>Tavola S.11 Bambini e ragazzi di 6-17 anni in eccesso di peso per sesso e classe di età secondo la presenza di eccesso di peso nei genitori .  Media 2014 - 2015, tassi per 100 persone</t>
  </si>
  <si>
    <t xml:space="preserve">Presenza di eccesso di peso nei genitori </t>
  </si>
  <si>
    <t>Totale Popolazione</t>
  </si>
  <si>
    <t xml:space="preserve">Persone con diabete </t>
  </si>
  <si>
    <t xml:space="preserve">ETA' </t>
  </si>
  <si>
    <t>legenda Presenza di cronicità*</t>
  </si>
  <si>
    <t>Persone con diabete</t>
  </si>
  <si>
    <t>Tavola S.8 Persone di  45 anni e oltre con e senza diabete di 45 anni e oltre per indice di massa corporea, sesso e classe di età. Anno 2016, tassi grezzi per 100 abitanti, tassi per 100 persone con o senza diabete</t>
  </si>
  <si>
    <t>Persone senza diabete</t>
  </si>
  <si>
    <t>Indice delle tavole allegate per tema:</t>
  </si>
  <si>
    <t>Condizioni di salute</t>
  </si>
  <si>
    <t>Mortalità</t>
  </si>
  <si>
    <t>Dimissioni ospedaliere</t>
  </si>
  <si>
    <t>Tavola S.2 Popolazione e persone di 65 anni e oltre che dichiarano di essere affette da diabete per regione e ripartizione di residenza – Anni 2000, 2016, tassi grezzi e tassi standardizzati per 100 persone</t>
  </si>
  <si>
    <t>Tavola D.7 Dimissioni ospedaliere per diabete in diagnosi principale e in qualsiasi diagnosi per regime di ricovero e tipo di attività. Anni 2000 e 2015, valori assoluti e percentuali</t>
  </si>
  <si>
    <t>Tavola S.7 Persone di 65 anni e oltre che dichiarano di essere affette da diabete per giudizio sulle risorse economiche della famiglia, contesto familiare, classe di età e sesso Anno 2016, tassi per 100 persone</t>
  </si>
  <si>
    <t>Tavola S.3 Popolazione e persone  di 65 anni e oltre che dichiarano di essere affette da diabete per regione e ripartizione di residenza – Anno  2016, valori assoluti (in migliaia)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</si>
</sst>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  <numFmt numFmtId="165" formatCode="#,##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9"/>
      <color indexed="8"/>
      <name val="Calibri"/>
      <family val="2"/>
    </font>
    <font>
      <sz val="8"/>
      <name val="Calibri"/>
      <family val="2"/>
    </font>
    <font>
      <sz val="8"/>
      <name val="Times New Roman"/>
      <family val="1"/>
    </font>
    <font>
      <i/>
      <sz val="8"/>
      <name val="Times New Roman"/>
      <family val="1"/>
    </font>
    <font>
      <sz val="8"/>
      <color rgb="FF000000"/>
      <name val="Arial"/>
      <family val="2"/>
    </font>
    <font>
      <b/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6.5"/>
      <name val="Arial"/>
      <family val="2"/>
    </font>
    <font>
      <sz val="6.5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5"/>
      <color theme="1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z val="7"/>
      <name val="Calibri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6.5"/>
      <color rgb="FF000000"/>
      <name val="Arial"/>
      <family val="2"/>
    </font>
    <font>
      <b/>
      <sz val="7"/>
      <color rgb="FF000000"/>
      <name val="Arial"/>
      <family val="2"/>
    </font>
    <font>
      <i/>
      <sz val="6.5"/>
      <name val="Arial"/>
      <family val="2"/>
    </font>
    <font>
      <sz val="7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7"/>
      <color theme="1"/>
      <name val="Arial"/>
      <family val="2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7"/>
      <name val="Calibri"/>
      <family val="2"/>
    </font>
    <font>
      <u/>
      <sz val="10.45"/>
      <color indexed="12"/>
      <name val="Calibri"/>
      <family val="2"/>
    </font>
    <font>
      <b/>
      <sz val="11"/>
      <name val="Calibri"/>
      <family val="2"/>
      <scheme val="minor"/>
    </font>
    <font>
      <u/>
      <sz val="10.45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30" fillId="0" borderId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</cellStyleXfs>
  <cellXfs count="542">
    <xf numFmtId="0" fontId="0" fillId="0" borderId="0" xfId="0"/>
    <xf numFmtId="0" fontId="3" fillId="0" borderId="0" xfId="1"/>
    <xf numFmtId="0" fontId="6" fillId="0" borderId="0" xfId="1" applyFont="1" applyBorder="1"/>
    <xf numFmtId="0" fontId="5" fillId="0" borderId="0" xfId="1" applyFont="1" applyBorder="1"/>
    <xf numFmtId="0" fontId="7" fillId="0" borderId="0" xfId="2" applyFont="1" applyFill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8" fillId="0" borderId="0" xfId="2" applyFont="1" applyFill="1" applyBorder="1" applyAlignment="1">
      <alignment horizontal="right"/>
    </xf>
    <xf numFmtId="0" fontId="1" fillId="0" borderId="0" xfId="4"/>
    <xf numFmtId="0" fontId="0" fillId="0" borderId="0" xfId="0" applyBorder="1"/>
    <xf numFmtId="0" fontId="0" fillId="0" borderId="0" xfId="0" applyFill="1"/>
    <xf numFmtId="3" fontId="0" fillId="0" borderId="0" xfId="0" applyNumberFormat="1"/>
    <xf numFmtId="0" fontId="2" fillId="0" borderId="0" xfId="0" applyFont="1" applyBorder="1" applyAlignment="1">
      <alignment horizontal="left" wrapText="1"/>
    </xf>
    <xf numFmtId="0" fontId="10" fillId="0" borderId="0" xfId="2" applyFont="1" applyFill="1" applyAlignment="1">
      <alignment horizontal="left"/>
    </xf>
    <xf numFmtId="0" fontId="10" fillId="0" borderId="0" xfId="2" applyFont="1" applyFill="1" applyAlignment="1"/>
    <xf numFmtId="0" fontId="10" fillId="0" borderId="0" xfId="2" applyFont="1" applyFill="1" applyBorder="1" applyAlignment="1">
      <alignment wrapText="1"/>
    </xf>
    <xf numFmtId="0" fontId="7" fillId="0" borderId="0" xfId="2" applyFont="1" applyFill="1" applyBorder="1" applyAlignment="1"/>
    <xf numFmtId="0" fontId="8" fillId="0" borderId="0" xfId="2" applyFont="1" applyFill="1" applyBorder="1" applyAlignment="1">
      <alignment horizontal="left" indent="1"/>
    </xf>
    <xf numFmtId="0" fontId="8" fillId="0" borderId="0" xfId="2" applyFont="1" applyFill="1" applyBorder="1" applyAlignment="1">
      <alignment horizontal="left" vertical="top" indent="1"/>
    </xf>
    <xf numFmtId="0" fontId="8" fillId="0" borderId="0" xfId="2" applyFont="1" applyFill="1" applyBorder="1" applyAlignment="1">
      <alignment horizontal="left" wrapText="1" indent="1"/>
    </xf>
    <xf numFmtId="0" fontId="7" fillId="0" borderId="0" xfId="2" applyFont="1" applyFill="1" applyBorder="1" applyAlignment="1">
      <alignment wrapText="1"/>
    </xf>
    <xf numFmtId="0" fontId="8" fillId="0" borderId="0" xfId="2" applyFont="1" applyFill="1" applyBorder="1"/>
    <xf numFmtId="0" fontId="10" fillId="0" borderId="0" xfId="2" applyFont="1" applyFill="1" applyBorder="1" applyAlignment="1">
      <alignment horizontal="justify"/>
    </xf>
    <xf numFmtId="0" fontId="12" fillId="0" borderId="0" xfId="1" applyFont="1"/>
    <xf numFmtId="0" fontId="16" fillId="0" borderId="0" xfId="1" applyFont="1" applyFill="1"/>
    <xf numFmtId="0" fontId="15" fillId="0" borderId="0" xfId="1" applyFont="1" applyFill="1"/>
    <xf numFmtId="0" fontId="11" fillId="0" borderId="0" xfId="1" applyFont="1" applyBorder="1"/>
    <xf numFmtId="0" fontId="12" fillId="0" borderId="0" xfId="1" applyFont="1" applyBorder="1"/>
    <xf numFmtId="0" fontId="15" fillId="0" borderId="0" xfId="1" applyFont="1" applyBorder="1"/>
    <xf numFmtId="0" fontId="15" fillId="0" borderId="0" xfId="1" applyFont="1" applyFill="1" applyBorder="1"/>
    <xf numFmtId="3" fontId="15" fillId="0" borderId="0" xfId="1" applyNumberFormat="1" applyFont="1" applyFill="1" applyBorder="1" applyAlignment="1">
      <alignment horizontal="right"/>
    </xf>
    <xf numFmtId="164" fontId="15" fillId="0" borderId="0" xfId="1" applyNumberFormat="1" applyFont="1" applyFill="1" applyBorder="1"/>
    <xf numFmtId="0" fontId="15" fillId="0" borderId="0" xfId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right"/>
    </xf>
    <xf numFmtId="0" fontId="17" fillId="0" borderId="0" xfId="1" applyFont="1" applyFill="1" applyBorder="1"/>
    <xf numFmtId="3" fontId="17" fillId="0" borderId="0" xfId="1" applyNumberFormat="1" applyFont="1" applyFill="1" applyBorder="1"/>
    <xf numFmtId="164" fontId="17" fillId="0" borderId="0" xfId="1" applyNumberFormat="1" applyFont="1" applyFill="1" applyBorder="1"/>
    <xf numFmtId="3" fontId="17" fillId="0" borderId="0" xfId="1" applyNumberFormat="1" applyFont="1" applyFill="1" applyBorder="1" applyAlignment="1">
      <alignment horizontal="right"/>
    </xf>
    <xf numFmtId="164" fontId="17" fillId="0" borderId="0" xfId="1" applyNumberFormat="1" applyFont="1" applyFill="1" applyBorder="1" applyAlignment="1">
      <alignment horizontal="right"/>
    </xf>
    <xf numFmtId="0" fontId="2" fillId="0" borderId="1" xfId="1" applyFont="1" applyBorder="1"/>
    <xf numFmtId="0" fontId="5" fillId="0" borderId="3" xfId="1" applyFont="1" applyBorder="1"/>
    <xf numFmtId="0" fontId="17" fillId="0" borderId="3" xfId="1" applyFont="1" applyFill="1" applyBorder="1"/>
    <xf numFmtId="3" fontId="17" fillId="0" borderId="3" xfId="1" applyNumberFormat="1" applyFont="1" applyFill="1" applyBorder="1" applyAlignment="1">
      <alignment horizontal="right"/>
    </xf>
    <xf numFmtId="164" fontId="17" fillId="0" borderId="3" xfId="1" applyNumberFormat="1" applyFont="1" applyFill="1" applyBorder="1"/>
    <xf numFmtId="164" fontId="17" fillId="0" borderId="3" xfId="1" applyNumberFormat="1" applyFont="1" applyFill="1" applyBorder="1" applyAlignment="1">
      <alignment horizontal="right"/>
    </xf>
    <xf numFmtId="0" fontId="15" fillId="0" borderId="3" xfId="1" applyFont="1" applyFill="1" applyBorder="1" applyAlignment="1">
      <alignment horizontal="right"/>
    </xf>
    <xf numFmtId="0" fontId="13" fillId="0" borderId="0" xfId="2" applyFont="1" applyFill="1" applyBorder="1" applyAlignment="1">
      <alignment horizontal="right" vertical="top" wrapText="1"/>
    </xf>
    <xf numFmtId="0" fontId="15" fillId="0" borderId="0" xfId="2" applyFont="1" applyFill="1"/>
    <xf numFmtId="164" fontId="15" fillId="0" borderId="0" xfId="2" applyNumberFormat="1" applyFont="1" applyFill="1" applyAlignment="1">
      <alignment horizontal="right"/>
    </xf>
    <xf numFmtId="0" fontId="15" fillId="0" borderId="0" xfId="2" applyFont="1" applyFill="1" applyAlignment="1">
      <alignment horizontal="right"/>
    </xf>
    <xf numFmtId="0" fontId="16" fillId="0" borderId="0" xfId="2" applyFont="1" applyFill="1" applyAlignment="1">
      <alignment horizontal="left" indent="1"/>
    </xf>
    <xf numFmtId="0" fontId="15" fillId="0" borderId="0" xfId="2" applyFont="1" applyFill="1" applyBorder="1"/>
    <xf numFmtId="164" fontId="15" fillId="0" borderId="0" xfId="2" applyNumberFormat="1" applyFont="1" applyFill="1" applyBorder="1" applyAlignment="1">
      <alignment horizontal="right"/>
    </xf>
    <xf numFmtId="0" fontId="15" fillId="0" borderId="0" xfId="2" applyFont="1" applyFill="1" applyBorder="1" applyAlignment="1">
      <alignment horizontal="right"/>
    </xf>
    <xf numFmtId="164" fontId="15" fillId="0" borderId="0" xfId="2" applyNumberFormat="1" applyFont="1" applyFill="1"/>
    <xf numFmtId="164" fontId="15" fillId="0" borderId="0" xfId="2" applyNumberFormat="1" applyFont="1" applyFill="1" applyBorder="1"/>
    <xf numFmtId="0" fontId="19" fillId="0" borderId="0" xfId="4" applyFont="1"/>
    <xf numFmtId="0" fontId="21" fillId="0" borderId="0" xfId="4" applyFont="1"/>
    <xf numFmtId="164" fontId="21" fillId="0" borderId="0" xfId="4" applyNumberFormat="1" applyFont="1"/>
    <xf numFmtId="0" fontId="13" fillId="0" borderId="1" xfId="2" applyFont="1" applyFill="1" applyBorder="1" applyAlignment="1">
      <alignment horizontal="right" vertical="top" wrapText="1"/>
    </xf>
    <xf numFmtId="0" fontId="13" fillId="0" borderId="3" xfId="2" applyFont="1" applyFill="1" applyBorder="1" applyAlignment="1">
      <alignment horizontal="right" wrapText="1"/>
    </xf>
    <xf numFmtId="0" fontId="13" fillId="0" borderId="3" xfId="2" applyFont="1" applyFill="1" applyBorder="1" applyAlignment="1">
      <alignment vertical="top" wrapText="1"/>
    </xf>
    <xf numFmtId="0" fontId="15" fillId="0" borderId="3" xfId="2" applyFont="1" applyFill="1" applyBorder="1"/>
    <xf numFmtId="164" fontId="15" fillId="0" borderId="3" xfId="2" applyNumberFormat="1" applyFont="1" applyFill="1" applyBorder="1" applyAlignment="1">
      <alignment horizontal="right"/>
    </xf>
    <xf numFmtId="0" fontId="15" fillId="0" borderId="3" xfId="2" applyFont="1" applyFill="1" applyBorder="1" applyAlignment="1">
      <alignment horizontal="right"/>
    </xf>
    <xf numFmtId="0" fontId="11" fillId="0" borderId="0" xfId="0" applyFont="1" applyBorder="1" applyAlignment="1">
      <alignment horizontal="left" vertical="center" wrapText="1"/>
    </xf>
    <xf numFmtId="0" fontId="15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0" xfId="0" applyFont="1"/>
    <xf numFmtId="0" fontId="13" fillId="0" borderId="0" xfId="0" applyFont="1" applyBorder="1" applyAlignment="1">
      <alignment horizontal="right" vertical="top"/>
    </xf>
    <xf numFmtId="0" fontId="20" fillId="0" borderId="0" xfId="0" applyFont="1" applyBorder="1"/>
    <xf numFmtId="3" fontId="15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5" fillId="0" borderId="0" xfId="0" applyFont="1" applyBorder="1"/>
    <xf numFmtId="3" fontId="15" fillId="0" borderId="0" xfId="0" applyNumberFormat="1" applyFont="1" applyBorder="1" applyAlignment="1">
      <alignment horizontal="right"/>
    </xf>
    <xf numFmtId="0" fontId="15" fillId="0" borderId="3" xfId="0" applyFont="1" applyBorder="1"/>
    <xf numFmtId="3" fontId="15" fillId="0" borderId="3" xfId="0" applyNumberFormat="1" applyFont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3" xfId="0" applyFont="1" applyBorder="1"/>
    <xf numFmtId="0" fontId="15" fillId="0" borderId="0" xfId="0" quotePrefix="1" applyFont="1" applyFill="1" applyBorder="1"/>
    <xf numFmtId="0" fontId="21" fillId="0" borderId="0" xfId="0" applyFont="1"/>
    <xf numFmtId="0" fontId="15" fillId="0" borderId="0" xfId="0" applyFont="1" applyFill="1"/>
    <xf numFmtId="3" fontId="15" fillId="0" borderId="0" xfId="0" applyNumberFormat="1" applyFont="1" applyFill="1" applyAlignment="1">
      <alignment horizontal="right"/>
    </xf>
    <xf numFmtId="164" fontId="15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1" fontId="21" fillId="0" borderId="0" xfId="0" applyNumberFormat="1" applyFont="1" applyFill="1"/>
    <xf numFmtId="0" fontId="16" fillId="0" borderId="0" xfId="0" applyFont="1" applyFill="1"/>
    <xf numFmtId="0" fontId="11" fillId="0" borderId="0" xfId="0" applyFont="1" applyBorder="1" applyAlignment="1">
      <alignment horizontal="left" vertical="center"/>
    </xf>
    <xf numFmtId="0" fontId="16" fillId="0" borderId="0" xfId="0" applyFont="1"/>
    <xf numFmtId="0" fontId="15" fillId="0" borderId="0" xfId="0" applyFont="1" applyAlignment="1">
      <alignment horizontal="justify"/>
    </xf>
    <xf numFmtId="0" fontId="11" fillId="0" borderId="0" xfId="0" applyFont="1"/>
    <xf numFmtId="0" fontId="15" fillId="0" borderId="0" xfId="0" applyFont="1" applyAlignment="1">
      <alignment horizontal="right"/>
    </xf>
    <xf numFmtId="164" fontId="21" fillId="0" borderId="0" xfId="0" applyNumberFormat="1" applyFont="1"/>
    <xf numFmtId="0" fontId="16" fillId="0" borderId="0" xfId="0" applyFont="1" applyAlignment="1">
      <alignment horizontal="right"/>
    </xf>
    <xf numFmtId="0" fontId="17" fillId="0" borderId="0" xfId="0" applyFont="1"/>
    <xf numFmtId="3" fontId="17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17" fillId="0" borderId="0" xfId="0" applyFont="1" applyAlignment="1">
      <alignment horizontal="right"/>
    </xf>
    <xf numFmtId="164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right" vertical="top" wrapText="1"/>
    </xf>
    <xf numFmtId="164" fontId="15" fillId="0" borderId="0" xfId="0" applyNumberFormat="1" applyFont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164" fontId="17" fillId="0" borderId="3" xfId="0" applyNumberFormat="1" applyFont="1" applyBorder="1" applyAlignment="1">
      <alignment horizontal="right"/>
    </xf>
    <xf numFmtId="0" fontId="11" fillId="0" borderId="0" xfId="0" applyFont="1" applyBorder="1" applyAlignment="1"/>
    <xf numFmtId="0" fontId="2" fillId="0" borderId="0" xfId="0" applyFont="1" applyBorder="1" applyAlignment="1"/>
    <xf numFmtId="0" fontId="15" fillId="0" borderId="0" xfId="0" applyFont="1" applyAlignment="1">
      <alignment horizontal="left"/>
    </xf>
    <xf numFmtId="0" fontId="11" fillId="0" borderId="0" xfId="0" applyFont="1" applyBorder="1" applyAlignment="1">
      <alignment horizontal="left" wrapText="1"/>
    </xf>
    <xf numFmtId="0" fontId="18" fillId="0" borderId="0" xfId="0" applyFont="1"/>
    <xf numFmtId="165" fontId="15" fillId="0" borderId="3" xfId="0" applyNumberFormat="1" applyFont="1" applyBorder="1" applyAlignment="1">
      <alignment horizontal="right"/>
    </xf>
    <xf numFmtId="0" fontId="11" fillId="0" borderId="0" xfId="2" applyFont="1" applyFill="1" applyAlignment="1"/>
    <xf numFmtId="0" fontId="11" fillId="0" borderId="0" xfId="2" applyFont="1" applyFill="1" applyBorder="1" applyAlignment="1">
      <alignment wrapText="1"/>
    </xf>
    <xf numFmtId="0" fontId="12" fillId="0" borderId="0" xfId="2" applyFont="1" applyFill="1"/>
    <xf numFmtId="0" fontId="15" fillId="0" borderId="0" xfId="2" quotePrefix="1" applyFont="1" applyFill="1" applyAlignment="1">
      <alignment horizontal="right"/>
    </xf>
    <xf numFmtId="0" fontId="16" fillId="0" borderId="0" xfId="2" applyFont="1" applyFill="1" applyAlignment="1">
      <alignment horizontal="left" wrapText="1" indent="1"/>
    </xf>
    <xf numFmtId="0" fontId="28" fillId="0" borderId="0" xfId="2" applyFont="1" applyFill="1" applyBorder="1" applyAlignment="1">
      <alignment horizontal="right" vertical="top" wrapText="1"/>
    </xf>
    <xf numFmtId="0" fontId="15" fillId="0" borderId="0" xfId="1" applyFont="1"/>
    <xf numFmtId="164" fontId="15" fillId="0" borderId="0" xfId="1" applyNumberFormat="1" applyFont="1"/>
    <xf numFmtId="0" fontId="15" fillId="0" borderId="1" xfId="1" applyFont="1" applyBorder="1"/>
    <xf numFmtId="0" fontId="15" fillId="0" borderId="3" xfId="1" applyFont="1" applyBorder="1" applyAlignment="1">
      <alignment horizontal="right"/>
    </xf>
    <xf numFmtId="0" fontId="15" fillId="0" borderId="3" xfId="1" applyFont="1" applyBorder="1" applyAlignment="1">
      <alignment horizontal="right" wrapText="1"/>
    </xf>
    <xf numFmtId="164" fontId="15" fillId="0" borderId="3" xfId="1" applyNumberFormat="1" applyFont="1" applyBorder="1"/>
    <xf numFmtId="0" fontId="29" fillId="0" borderId="0" xfId="0" quotePrefix="1" applyFont="1"/>
    <xf numFmtId="0" fontId="29" fillId="0" borderId="0" xfId="0" applyFont="1"/>
    <xf numFmtId="2" fontId="29" fillId="0" borderId="0" xfId="0" applyNumberFormat="1" applyFont="1"/>
    <xf numFmtId="0" fontId="22" fillId="0" borderId="2" xfId="1" applyFont="1" applyBorder="1" applyAlignment="1">
      <alignment wrapText="1"/>
    </xf>
    <xf numFmtId="0" fontId="29" fillId="0" borderId="3" xfId="0" applyFont="1" applyBorder="1"/>
    <xf numFmtId="2" fontId="29" fillId="0" borderId="3" xfId="0" applyNumberFormat="1" applyFont="1" applyBorder="1"/>
    <xf numFmtId="0" fontId="13" fillId="0" borderId="3" xfId="0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/>
    <xf numFmtId="3" fontId="17" fillId="0" borderId="3" xfId="0" applyNumberFormat="1" applyFont="1" applyFill="1" applyBorder="1" applyAlignment="1">
      <alignment horizontal="right"/>
    </xf>
    <xf numFmtId="164" fontId="17" fillId="0" borderId="3" xfId="0" applyNumberFormat="1" applyFont="1" applyFill="1" applyBorder="1" applyAlignment="1">
      <alignment horizontal="right"/>
    </xf>
    <xf numFmtId="0" fontId="21" fillId="0" borderId="0" xfId="0" applyFont="1" applyBorder="1"/>
    <xf numFmtId="0" fontId="15" fillId="0" borderId="3" xfId="0" applyFont="1" applyBorder="1" applyAlignment="1">
      <alignment vertical="top" wrapText="1"/>
    </xf>
    <xf numFmtId="0" fontId="21" fillId="0" borderId="3" xfId="0" applyFont="1" applyBorder="1"/>
    <xf numFmtId="0" fontId="15" fillId="0" borderId="0" xfId="0" applyFont="1" applyBorder="1" applyAlignment="1">
      <alignment vertical="top" wrapText="1"/>
    </xf>
    <xf numFmtId="0" fontId="17" fillId="0" borderId="3" xfId="0" applyFont="1" applyFill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13" fillId="0" borderId="0" xfId="1" applyFont="1" applyBorder="1" applyAlignment="1">
      <alignment horizontal="right" vertical="top" wrapText="1"/>
    </xf>
    <xf numFmtId="0" fontId="6" fillId="0" borderId="0" xfId="1" applyFont="1" applyBorder="1" applyAlignment="1">
      <alignment vertical="top" wrapText="1"/>
    </xf>
    <xf numFmtId="0" fontId="15" fillId="0" borderId="0" xfId="1" applyFont="1" applyFill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1" fillId="0" borderId="0" xfId="4" applyFont="1" applyAlignment="1">
      <alignment horizontal="center"/>
    </xf>
    <xf numFmtId="0" fontId="15" fillId="0" borderId="0" xfId="0" applyFont="1" applyBorder="1" applyAlignment="1">
      <alignment horizontal="right" vertical="top" wrapText="1"/>
    </xf>
    <xf numFmtId="0" fontId="15" fillId="0" borderId="3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/>
    <xf numFmtId="0" fontId="13" fillId="0" borderId="0" xfId="0" applyFont="1" applyBorder="1" applyAlignment="1">
      <alignment horizontal="right" vertical="top" wrapText="1"/>
    </xf>
    <xf numFmtId="0" fontId="15" fillId="0" borderId="1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0" xfId="1" applyFont="1" applyAlignment="1">
      <alignment horizontal="left"/>
    </xf>
    <xf numFmtId="0" fontId="15" fillId="0" borderId="3" xfId="1" applyFont="1" applyBorder="1" applyAlignment="1">
      <alignment horizontal="left"/>
    </xf>
    <xf numFmtId="0" fontId="11" fillId="0" borderId="0" xfId="1" applyFont="1"/>
    <xf numFmtId="0" fontId="33" fillId="0" borderId="0" xfId="0" applyFont="1"/>
    <xf numFmtId="0" fontId="34" fillId="0" borderId="0" xfId="0" applyFont="1" applyBorder="1" applyAlignment="1">
      <alignment horizontal="left" vertical="center"/>
    </xf>
    <xf numFmtId="0" fontId="33" fillId="0" borderId="0" xfId="0" applyFont="1" applyBorder="1"/>
    <xf numFmtId="0" fontId="33" fillId="0" borderId="0" xfId="0" applyFont="1" applyFill="1"/>
    <xf numFmtId="0" fontId="33" fillId="0" borderId="0" xfId="4" applyFont="1"/>
    <xf numFmtId="0" fontId="21" fillId="0" borderId="1" xfId="4" applyFont="1" applyBorder="1"/>
    <xf numFmtId="0" fontId="21" fillId="0" borderId="2" xfId="4" applyFont="1" applyBorder="1" applyAlignment="1">
      <alignment horizontal="right" vertical="top" wrapText="1"/>
    </xf>
    <xf numFmtId="0" fontId="21" fillId="0" borderId="3" xfId="4" applyFont="1" applyBorder="1" applyAlignment="1">
      <alignment horizontal="right" vertical="top" wrapText="1"/>
    </xf>
    <xf numFmtId="0" fontId="21" fillId="0" borderId="0" xfId="4" applyFont="1" applyAlignment="1">
      <alignment vertical="top"/>
    </xf>
    <xf numFmtId="0" fontId="21" fillId="0" borderId="0" xfId="4" applyFont="1" applyBorder="1" applyAlignment="1">
      <alignment vertical="top"/>
    </xf>
    <xf numFmtId="0" fontId="21" fillId="0" borderId="0" xfId="4" applyFont="1" applyBorder="1" applyAlignment="1">
      <alignment horizontal="right" vertical="top" wrapText="1"/>
    </xf>
    <xf numFmtId="0" fontId="21" fillId="0" borderId="0" xfId="4" applyFont="1" applyBorder="1"/>
    <xf numFmtId="164" fontId="21" fillId="0" borderId="0" xfId="4" applyNumberFormat="1" applyFont="1" applyBorder="1"/>
    <xf numFmtId="0" fontId="1" fillId="0" borderId="3" xfId="4" applyBorder="1"/>
    <xf numFmtId="0" fontId="31" fillId="0" borderId="0" xfId="0" applyFont="1" applyFill="1"/>
    <xf numFmtId="0" fontId="14" fillId="0" borderId="0" xfId="1" applyFont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5" fillId="0" borderId="0" xfId="2" quotePrefix="1" applyFont="1" applyFill="1" applyAlignment="1">
      <alignment horizontal="left"/>
    </xf>
    <xf numFmtId="0" fontId="16" fillId="0" borderId="0" xfId="2" quotePrefix="1" applyFont="1" applyFill="1" applyAlignment="1">
      <alignment horizontal="left"/>
    </xf>
    <xf numFmtId="0" fontId="15" fillId="0" borderId="3" xfId="2" quotePrefix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7" fillId="0" borderId="0" xfId="2" applyFont="1" applyFill="1" applyAlignment="1">
      <alignment horizontal="left"/>
    </xf>
    <xf numFmtId="0" fontId="15" fillId="0" borderId="0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left" vertical="center"/>
    </xf>
    <xf numFmtId="0" fontId="15" fillId="0" borderId="0" xfId="0" applyFont="1" applyFill="1" applyBorder="1"/>
    <xf numFmtId="49" fontId="15" fillId="0" borderId="0" xfId="2" applyNumberFormat="1" applyFont="1" applyFill="1" applyBorder="1"/>
    <xf numFmtId="49" fontId="16" fillId="0" borderId="0" xfId="2" applyNumberFormat="1" applyFont="1" applyFill="1" applyBorder="1"/>
    <xf numFmtId="0" fontId="15" fillId="0" borderId="0" xfId="0" applyFont="1" applyFill="1" applyBorder="1" applyAlignment="1">
      <alignment horizontal="left"/>
    </xf>
    <xf numFmtId="0" fontId="15" fillId="0" borderId="3" xfId="2" applyFont="1" applyFill="1" applyBorder="1" applyAlignment="1">
      <alignment horizontal="center"/>
    </xf>
    <xf numFmtId="49" fontId="17" fillId="0" borderId="3" xfId="2" applyNumberFormat="1" applyFont="1" applyFill="1" applyBorder="1"/>
    <xf numFmtId="0" fontId="15" fillId="0" borderId="0" xfId="2" applyFont="1" applyFill="1" applyBorder="1" applyAlignment="1">
      <alignment horizontal="left"/>
    </xf>
    <xf numFmtId="0" fontId="24" fillId="0" borderId="0" xfId="4" applyFont="1" applyFill="1" applyAlignment="1">
      <alignment vertical="top"/>
    </xf>
    <xf numFmtId="0" fontId="32" fillId="0" borderId="0" xfId="4" applyFont="1" applyFill="1" applyAlignment="1">
      <alignment horizontal="center" vertical="top" wrapText="1"/>
    </xf>
    <xf numFmtId="0" fontId="32" fillId="0" borderId="0" xfId="4" applyFont="1" applyFill="1"/>
    <xf numFmtId="0" fontId="9" fillId="0" borderId="0" xfId="4" applyFont="1" applyFill="1" applyAlignment="1">
      <alignment vertical="top"/>
    </xf>
    <xf numFmtId="0" fontId="9" fillId="0" borderId="0" xfId="4" applyFont="1" applyFill="1" applyAlignment="1">
      <alignment horizontal="center" vertical="top" wrapText="1"/>
    </xf>
    <xf numFmtId="0" fontId="9" fillId="0" borderId="0" xfId="4" applyFont="1" applyFill="1"/>
    <xf numFmtId="0" fontId="26" fillId="0" borderId="2" xfId="4" applyFont="1" applyFill="1" applyBorder="1" applyAlignment="1">
      <alignment horizontal="left" vertical="top" wrapText="1"/>
    </xf>
    <xf numFmtId="0" fontId="25" fillId="0" borderId="0" xfId="4" applyFont="1" applyFill="1"/>
    <xf numFmtId="0" fontId="26" fillId="0" borderId="0" xfId="4" applyFont="1" applyFill="1" applyBorder="1" applyAlignment="1">
      <alignment horizontal="left" vertical="top" wrapText="1"/>
    </xf>
    <xf numFmtId="0" fontId="26" fillId="0" borderId="0" xfId="4" applyFont="1" applyFill="1" applyBorder="1" applyAlignment="1">
      <alignment horizontal="center" vertical="top" wrapText="1"/>
    </xf>
    <xf numFmtId="0" fontId="26" fillId="0" borderId="0" xfId="4" applyFont="1" applyFill="1" applyBorder="1"/>
    <xf numFmtId="0" fontId="25" fillId="0" borderId="0" xfId="4" applyFont="1" applyFill="1" applyAlignment="1">
      <alignment vertical="top"/>
    </xf>
    <xf numFmtId="0" fontId="25" fillId="0" borderId="0" xfId="4" applyFont="1" applyFill="1" applyAlignment="1">
      <alignment horizontal="center" vertical="top" wrapText="1"/>
    </xf>
    <xf numFmtId="0" fontId="25" fillId="0" borderId="0" xfId="4" applyFont="1" applyFill="1" applyAlignment="1">
      <alignment horizontal="left" vertical="top" wrapText="1"/>
    </xf>
    <xf numFmtId="164" fontId="25" fillId="0" borderId="0" xfId="4" applyNumberFormat="1" applyFont="1" applyFill="1" applyAlignment="1">
      <alignment horizontal="center" vertical="top" wrapText="1"/>
    </xf>
    <xf numFmtId="3" fontId="25" fillId="0" borderId="0" xfId="4" applyNumberFormat="1" applyFont="1" applyFill="1" applyAlignment="1">
      <alignment horizontal="right"/>
    </xf>
    <xf numFmtId="0" fontId="25" fillId="0" borderId="0" xfId="4" applyFont="1" applyFill="1" applyAlignment="1">
      <alignment horizontal="left"/>
    </xf>
    <xf numFmtId="0" fontId="9" fillId="0" borderId="0" xfId="4" applyFont="1" applyFill="1" applyAlignment="1">
      <alignment horizontal="center"/>
    </xf>
    <xf numFmtId="0" fontId="27" fillId="0" borderId="3" xfId="4" applyFont="1" applyFill="1" applyBorder="1" applyAlignment="1">
      <alignment horizontal="left" vertical="top" wrapText="1"/>
    </xf>
    <xf numFmtId="3" fontId="25" fillId="0" borderId="3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center" vertical="top" wrapText="1"/>
    </xf>
    <xf numFmtId="0" fontId="26" fillId="0" borderId="2" xfId="4" applyFont="1" applyFill="1" applyBorder="1" applyAlignment="1">
      <alignment horizontal="right" vertical="top" wrapText="1"/>
    </xf>
    <xf numFmtId="0" fontId="26" fillId="0" borderId="2" xfId="4" applyFont="1" applyFill="1" applyBorder="1" applyAlignment="1">
      <alignment horizontal="right"/>
    </xf>
    <xf numFmtId="164" fontId="25" fillId="0" borderId="0" xfId="4" applyNumberFormat="1" applyFont="1" applyFill="1" applyAlignment="1">
      <alignment horizontal="right" vertical="top" wrapText="1"/>
    </xf>
    <xf numFmtId="164" fontId="25" fillId="0" borderId="3" xfId="4" applyNumberFormat="1" applyFont="1" applyFill="1" applyBorder="1" applyAlignment="1">
      <alignment horizontal="right" vertical="top" wrapText="1"/>
    </xf>
    <xf numFmtId="0" fontId="15" fillId="0" borderId="0" xfId="1" quotePrefix="1" applyFont="1" applyFill="1" applyBorder="1"/>
    <xf numFmtId="3" fontId="17" fillId="0" borderId="3" xfId="1" applyNumberFormat="1" applyFont="1" applyBorder="1" applyAlignment="1">
      <alignment horizontal="right" vertical="top"/>
    </xf>
    <xf numFmtId="164" fontId="17" fillId="0" borderId="3" xfId="1" applyNumberFormat="1" applyFont="1" applyBorder="1"/>
    <xf numFmtId="3" fontId="15" fillId="0" borderId="0" xfId="1" applyNumberFormat="1" applyFont="1" applyBorder="1" applyAlignment="1">
      <alignment horizontal="right" vertical="top"/>
    </xf>
    <xf numFmtId="0" fontId="15" fillId="0" borderId="0" xfId="1" applyFont="1" applyBorder="1" applyAlignment="1">
      <alignment horizontal="right" vertical="top"/>
    </xf>
    <xf numFmtId="164" fontId="17" fillId="0" borderId="0" xfId="1" applyNumberFormat="1" applyFont="1" applyAlignment="1">
      <alignment horizontal="right"/>
    </xf>
    <xf numFmtId="164" fontId="17" fillId="0" borderId="0" xfId="1" applyNumberFormat="1" applyFont="1" applyBorder="1"/>
    <xf numFmtId="164" fontId="17" fillId="0" borderId="0" xfId="1" applyNumberFormat="1" applyFont="1" applyBorder="1" applyAlignment="1">
      <alignment horizontal="right" vertical="top"/>
    </xf>
    <xf numFmtId="164" fontId="15" fillId="0" borderId="0" xfId="1" applyNumberFormat="1" applyFont="1" applyBorder="1" applyAlignment="1">
      <alignment horizontal="right" vertical="top"/>
    </xf>
    <xf numFmtId="164" fontId="15" fillId="0" borderId="0" xfId="1" applyNumberFormat="1" applyFont="1" applyBorder="1"/>
    <xf numFmtId="0" fontId="17" fillId="0" borderId="0" xfId="1" applyFont="1"/>
    <xf numFmtId="0" fontId="15" fillId="0" borderId="3" xfId="1" applyFont="1" applyBorder="1" applyAlignment="1">
      <alignment horizontal="right" vertical="top"/>
    </xf>
    <xf numFmtId="0" fontId="15" fillId="0" borderId="3" xfId="1" applyFont="1" applyBorder="1"/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vertical="center"/>
    </xf>
    <xf numFmtId="0" fontId="17" fillId="0" borderId="0" xfId="1" applyFont="1" applyFill="1"/>
    <xf numFmtId="164" fontId="27" fillId="0" borderId="3" xfId="15" applyNumberFormat="1" applyFont="1" applyFill="1" applyBorder="1" applyAlignment="1">
      <alignment vertical="top" wrapText="1"/>
    </xf>
    <xf numFmtId="164" fontId="27" fillId="0" borderId="3" xfId="1" applyNumberFormat="1" applyFont="1" applyFill="1" applyBorder="1" applyAlignment="1">
      <alignment vertical="top" wrapText="1"/>
    </xf>
    <xf numFmtId="164" fontId="15" fillId="0" borderId="0" xfId="1" applyNumberFormat="1" applyFont="1" applyFill="1"/>
    <xf numFmtId="164" fontId="15" fillId="0" borderId="0" xfId="1" applyNumberFormat="1" applyFont="1" applyFill="1" applyAlignment="1">
      <alignment horizontal="right"/>
    </xf>
    <xf numFmtId="164" fontId="25" fillId="0" borderId="0" xfId="1" applyNumberFormat="1" applyFont="1" applyFill="1" applyAlignment="1">
      <alignment vertical="top" wrapText="1"/>
    </xf>
    <xf numFmtId="164" fontId="25" fillId="0" borderId="0" xfId="15" applyNumberFormat="1" applyFont="1" applyFill="1" applyAlignment="1">
      <alignment vertical="top" wrapText="1"/>
    </xf>
    <xf numFmtId="164" fontId="16" fillId="0" borderId="0" xfId="1" applyNumberFormat="1" applyFont="1" applyFill="1" applyAlignment="1">
      <alignment horizontal="right"/>
    </xf>
    <xf numFmtId="164" fontId="25" fillId="0" borderId="0" xfId="1" applyNumberFormat="1" applyFont="1" applyFill="1" applyBorder="1" applyAlignment="1">
      <alignment vertical="top" wrapText="1"/>
    </xf>
    <xf numFmtId="0" fontId="15" fillId="0" borderId="3" xfId="1" applyFont="1" applyFill="1" applyBorder="1" applyAlignment="1">
      <alignment horizontal="right" vertical="top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3" xfId="1" applyFont="1" applyFill="1" applyBorder="1"/>
    <xf numFmtId="0" fontId="25" fillId="0" borderId="0" xfId="1" applyFont="1" applyFill="1" applyAlignment="1">
      <alignment vertical="top" wrapText="1"/>
    </xf>
    <xf numFmtId="0" fontId="25" fillId="0" borderId="0" xfId="1" quotePrefix="1" applyFont="1" applyFill="1" applyAlignment="1">
      <alignment horizontal="right" vertical="top" wrapText="1"/>
    </xf>
    <xf numFmtId="0" fontId="15" fillId="0" borderId="2" xfId="1" applyFont="1" applyFill="1" applyBorder="1" applyAlignment="1">
      <alignment horizontal="center" vertical="top" wrapText="1"/>
    </xf>
    <xf numFmtId="0" fontId="15" fillId="0" borderId="3" xfId="1" applyFont="1" applyFill="1" applyBorder="1" applyAlignment="1">
      <alignment horizontal="center" vertical="center" wrapText="1"/>
    </xf>
    <xf numFmtId="3" fontId="17" fillId="0" borderId="0" xfId="1" applyNumberFormat="1" applyFont="1" applyBorder="1" applyAlignment="1">
      <alignment horizontal="right" vertical="top"/>
    </xf>
    <xf numFmtId="164" fontId="17" fillId="0" borderId="3" xfId="1" applyNumberFormat="1" applyFont="1" applyBorder="1" applyAlignment="1">
      <alignment horizontal="right" vertical="top"/>
    </xf>
    <xf numFmtId="0" fontId="15" fillId="0" borderId="1" xfId="1" applyFont="1" applyFill="1" applyBorder="1"/>
    <xf numFmtId="0" fontId="25" fillId="3" borderId="0" xfId="1" applyFont="1" applyFill="1" applyAlignment="1">
      <alignment vertical="top" wrapText="1"/>
    </xf>
    <xf numFmtId="164" fontId="15" fillId="0" borderId="0" xfId="1" applyNumberFormat="1" applyFont="1" applyFill="1" applyBorder="1" applyAlignment="1">
      <alignment horizontal="right" vertical="top"/>
    </xf>
    <xf numFmtId="0" fontId="15" fillId="0" borderId="0" xfId="1" applyFont="1" applyBorder="1" applyAlignment="1">
      <alignment horizontal="center" wrapText="1"/>
    </xf>
    <xf numFmtId="164" fontId="15" fillId="0" borderId="0" xfId="1" applyNumberFormat="1" applyFont="1" applyBorder="1" applyAlignment="1">
      <alignment horizontal="center"/>
    </xf>
    <xf numFmtId="0" fontId="17" fillId="0" borderId="0" xfId="1" applyFont="1" applyBorder="1" applyAlignment="1">
      <alignment horizontal="right" vertical="top"/>
    </xf>
    <xf numFmtId="0" fontId="25" fillId="3" borderId="0" xfId="15" applyFont="1" applyFill="1"/>
    <xf numFmtId="164" fontId="15" fillId="0" borderId="3" xfId="1" applyNumberFormat="1" applyFont="1" applyBorder="1" applyAlignment="1">
      <alignment horizontal="right" vertical="top"/>
    </xf>
    <xf numFmtId="164" fontId="15" fillId="0" borderId="3" xfId="1" applyNumberFormat="1" applyFont="1" applyBorder="1" applyAlignment="1">
      <alignment horizontal="right" vertical="top" wrapText="1"/>
    </xf>
    <xf numFmtId="0" fontId="17" fillId="0" borderId="1" xfId="1" applyFont="1" applyBorder="1" applyAlignment="1">
      <alignment vertical="center" wrapText="1"/>
    </xf>
    <xf numFmtId="0" fontId="25" fillId="3" borderId="3" xfId="15" applyFont="1" applyFill="1" applyBorder="1"/>
    <xf numFmtId="0" fontId="17" fillId="0" borderId="3" xfId="1" applyFont="1" applyBorder="1" applyAlignment="1">
      <alignment vertical="center" wrapText="1"/>
    </xf>
    <xf numFmtId="0" fontId="25" fillId="2" borderId="0" xfId="10" applyFont="1" applyFill="1"/>
    <xf numFmtId="0" fontId="25" fillId="2" borderId="0" xfId="10" applyFont="1" applyFill="1" applyAlignment="1">
      <alignment horizontal="left"/>
    </xf>
    <xf numFmtId="0" fontId="25" fillId="3" borderId="0" xfId="1" applyFont="1" applyFill="1"/>
    <xf numFmtId="164" fontId="25" fillId="3" borderId="0" xfId="1" applyNumberFormat="1" applyFont="1" applyFill="1" applyAlignment="1">
      <alignment vertical="top" wrapText="1"/>
    </xf>
    <xf numFmtId="164" fontId="27" fillId="2" borderId="3" xfId="10" applyNumberFormat="1" applyFont="1" applyFill="1" applyBorder="1" applyAlignment="1">
      <alignment horizontal="left" vertical="top" wrapText="1"/>
    </xf>
    <xf numFmtId="164" fontId="25" fillId="2" borderId="0" xfId="10" applyNumberFormat="1" applyFont="1" applyFill="1" applyAlignment="1">
      <alignment vertical="top" wrapText="1"/>
    </xf>
    <xf numFmtId="164" fontId="25" fillId="2" borderId="0" xfId="10" applyNumberFormat="1" applyFont="1" applyFill="1" applyAlignment="1">
      <alignment horizontal="left" vertical="top" wrapText="1"/>
    </xf>
    <xf numFmtId="164" fontId="27" fillId="2" borderId="0" xfId="10" applyNumberFormat="1" applyFont="1" applyFill="1" applyAlignment="1">
      <alignment horizontal="center" vertical="top" wrapText="1"/>
    </xf>
    <xf numFmtId="164" fontId="27" fillId="2" borderId="0" xfId="10" applyNumberFormat="1" applyFont="1" applyFill="1" applyAlignment="1">
      <alignment horizontal="left" vertical="top" wrapText="1"/>
    </xf>
    <xf numFmtId="164" fontId="25" fillId="2" borderId="0" xfId="10" applyNumberFormat="1" applyFont="1" applyFill="1"/>
    <xf numFmtId="164" fontId="25" fillId="2" borderId="0" xfId="10" applyNumberFormat="1" applyFont="1" applyFill="1" applyAlignment="1">
      <alignment horizontal="left"/>
    </xf>
    <xf numFmtId="0" fontId="23" fillId="0" borderId="0" xfId="1" applyFont="1" applyBorder="1" applyAlignment="1">
      <alignment horizontal="right" vertical="top"/>
    </xf>
    <xf numFmtId="0" fontId="23" fillId="0" borderId="3" xfId="1" applyFont="1" applyBorder="1" applyAlignment="1">
      <alignment horizontal="right" vertical="top"/>
    </xf>
    <xf numFmtId="164" fontId="17" fillId="0" borderId="3" xfId="1" applyNumberFormat="1" applyFont="1" applyBorder="1" applyAlignment="1">
      <alignment horizontal="right"/>
    </xf>
    <xf numFmtId="49" fontId="17" fillId="0" borderId="3" xfId="1" applyNumberFormat="1" applyFont="1" applyBorder="1" applyAlignment="1">
      <alignment horizontal="left"/>
    </xf>
    <xf numFmtId="164" fontId="15" fillId="0" borderId="0" xfId="1" applyNumberFormat="1" applyFont="1" applyAlignment="1">
      <alignment horizontal="right"/>
    </xf>
    <xf numFmtId="49" fontId="15" fillId="0" borderId="0" xfId="1" applyNumberFormat="1" applyFont="1" applyAlignment="1">
      <alignment horizontal="left"/>
    </xf>
    <xf numFmtId="0" fontId="15" fillId="0" borderId="2" xfId="1" applyFont="1" applyBorder="1" applyAlignment="1">
      <alignment horizontal="right" vertical="center" wrapText="1"/>
    </xf>
    <xf numFmtId="0" fontId="15" fillId="0" borderId="0" xfId="1" applyFont="1" applyAlignment="1">
      <alignment horizontal="right"/>
    </xf>
    <xf numFmtId="164" fontId="15" fillId="0" borderId="3" xfId="1" applyNumberFormat="1" applyFont="1" applyBorder="1" applyAlignment="1">
      <alignment horizontal="right"/>
    </xf>
    <xf numFmtId="164" fontId="17" fillId="0" borderId="0" xfId="1" applyNumberFormat="1" applyFont="1"/>
    <xf numFmtId="164" fontId="16" fillId="0" borderId="0" xfId="1" applyNumberFormat="1" applyFont="1" applyAlignment="1">
      <alignment horizontal="right"/>
    </xf>
    <xf numFmtId="164" fontId="16" fillId="0" borderId="0" xfId="1" applyNumberFormat="1" applyFont="1"/>
    <xf numFmtId="0" fontId="15" fillId="0" borderId="0" xfId="1" applyFont="1" applyAlignment="1">
      <alignment horizontal="centerContinuous"/>
    </xf>
    <xf numFmtId="0" fontId="17" fillId="0" borderId="0" xfId="1" applyFont="1" applyBorder="1"/>
    <xf numFmtId="164" fontId="27" fillId="2" borderId="3" xfId="1" applyNumberFormat="1" applyFont="1" applyFill="1" applyBorder="1" applyAlignment="1">
      <alignment vertical="top" wrapText="1"/>
    </xf>
    <xf numFmtId="0" fontId="27" fillId="2" borderId="3" xfId="1" applyFont="1" applyFill="1" applyBorder="1" applyAlignment="1">
      <alignment horizontal="left" vertical="top" wrapText="1"/>
    </xf>
    <xf numFmtId="164" fontId="25" fillId="2" borderId="0" xfId="1" applyNumberFormat="1" applyFont="1" applyFill="1" applyAlignment="1">
      <alignment vertical="top" wrapText="1"/>
    </xf>
    <xf numFmtId="0" fontId="25" fillId="2" borderId="0" xfId="1" applyFont="1" applyFill="1"/>
    <xf numFmtId="0" fontId="25" fillId="2" borderId="0" xfId="1" applyFont="1" applyFill="1" applyAlignment="1">
      <alignment horizontal="left"/>
    </xf>
    <xf numFmtId="0" fontId="25" fillId="0" borderId="0" xfId="1" applyFont="1" applyFill="1"/>
    <xf numFmtId="0" fontId="23" fillId="0" borderId="0" xfId="1" applyFont="1" applyFill="1"/>
    <xf numFmtId="164" fontId="36" fillId="0" borderId="3" xfId="1" applyNumberFormat="1" applyFont="1" applyFill="1" applyBorder="1" applyAlignment="1">
      <alignment wrapText="1"/>
    </xf>
    <xf numFmtId="164" fontId="37" fillId="0" borderId="0" xfId="1" applyNumberFormat="1" applyFont="1" applyFill="1" applyAlignment="1">
      <alignment wrapText="1"/>
    </xf>
    <xf numFmtId="164" fontId="25" fillId="0" borderId="0" xfId="1" applyNumberFormat="1" applyFont="1" applyFill="1" applyAlignment="1">
      <alignment horizontal="left" vertical="top" wrapText="1"/>
    </xf>
    <xf numFmtId="164" fontId="37" fillId="0" borderId="0" xfId="1" applyNumberFormat="1" applyFont="1" applyFill="1" applyAlignment="1">
      <alignment horizontal="center" wrapText="1"/>
    </xf>
    <xf numFmtId="164" fontId="27" fillId="0" borderId="0" xfId="1" applyNumberFormat="1" applyFont="1" applyFill="1" applyAlignment="1">
      <alignment horizontal="center" vertical="top" wrapText="1"/>
    </xf>
    <xf numFmtId="164" fontId="27" fillId="0" borderId="0" xfId="1" applyNumberFormat="1" applyFont="1" applyFill="1" applyAlignment="1">
      <alignment vertical="top" wrapText="1"/>
    </xf>
    <xf numFmtId="164" fontId="36" fillId="0" borderId="0" xfId="1" applyNumberFormat="1" applyFont="1" applyFill="1" applyAlignment="1">
      <alignment wrapText="1"/>
    </xf>
    <xf numFmtId="164" fontId="37" fillId="0" borderId="0" xfId="1" applyNumberFormat="1" applyFont="1" applyFill="1" applyAlignment="1">
      <alignment horizontal="right" wrapText="1"/>
    </xf>
    <xf numFmtId="164" fontId="23" fillId="0" borderId="0" xfId="1" applyNumberFormat="1" applyFont="1" applyFill="1"/>
    <xf numFmtId="164" fontId="25" fillId="0" borderId="0" xfId="1" applyNumberFormat="1" applyFont="1" applyFill="1"/>
    <xf numFmtId="0" fontId="37" fillId="0" borderId="3" xfId="1" applyFont="1" applyFill="1" applyBorder="1" applyAlignment="1">
      <alignment horizontal="right" vertical="top" wrapText="1"/>
    </xf>
    <xf numFmtId="0" fontId="23" fillId="0" borderId="3" xfId="1" applyFont="1" applyFill="1" applyBorder="1"/>
    <xf numFmtId="0" fontId="36" fillId="0" borderId="1" xfId="1" applyFont="1" applyFill="1" applyBorder="1" applyAlignment="1">
      <alignment horizontal="center" vertical="top" wrapText="1"/>
    </xf>
    <xf numFmtId="0" fontId="23" fillId="0" borderId="1" xfId="1" applyFont="1" applyFill="1" applyBorder="1"/>
    <xf numFmtId="0" fontId="27" fillId="0" borderId="3" xfId="1" applyFont="1" applyFill="1" applyBorder="1" applyAlignment="1">
      <alignment vertical="top" wrapText="1"/>
    </xf>
    <xf numFmtId="0" fontId="15" fillId="0" borderId="0" xfId="1" applyFont="1" applyFill="1" applyBorder="1" applyAlignment="1">
      <alignment horizontal="right" vertical="top"/>
    </xf>
    <xf numFmtId="164" fontId="17" fillId="0" borderId="0" xfId="1" applyNumberFormat="1" applyFont="1" applyFill="1" applyAlignment="1">
      <alignment horizontal="right"/>
    </xf>
    <xf numFmtId="164" fontId="17" fillId="0" borderId="0" xfId="1" applyNumberFormat="1" applyFont="1" applyFill="1" applyBorder="1" applyAlignment="1">
      <alignment horizontal="right" vertical="top"/>
    </xf>
    <xf numFmtId="0" fontId="27" fillId="0" borderId="0" xfId="1" applyFont="1" applyFill="1" applyAlignment="1">
      <alignment vertical="top" wrapText="1"/>
    </xf>
    <xf numFmtId="164" fontId="23" fillId="0" borderId="0" xfId="1" applyNumberFormat="1" applyFont="1" applyFill="1" applyBorder="1"/>
    <xf numFmtId="0" fontId="29" fillId="0" borderId="0" xfId="10" applyFont="1" applyFill="1"/>
    <xf numFmtId="0" fontId="29" fillId="0" borderId="0" xfId="10" applyFont="1" applyFill="1" applyAlignment="1">
      <alignment horizontal="left"/>
    </xf>
    <xf numFmtId="0" fontId="25" fillId="0" borderId="0" xfId="1" applyFont="1" applyFill="1" applyAlignment="1">
      <alignment horizontal="left" vertical="top" wrapText="1"/>
    </xf>
    <xf numFmtId="0" fontId="25" fillId="0" borderId="0" xfId="10" applyFont="1" applyFill="1"/>
    <xf numFmtId="0" fontId="25" fillId="0" borderId="3" xfId="10" applyFont="1" applyFill="1" applyBorder="1" applyAlignment="1">
      <alignment vertical="top" wrapText="1"/>
    </xf>
    <xf numFmtId="0" fontId="25" fillId="0" borderId="3" xfId="10" applyFont="1" applyFill="1" applyBorder="1" applyAlignment="1">
      <alignment horizontal="left" vertical="top" wrapText="1"/>
    </xf>
    <xf numFmtId="0" fontId="25" fillId="0" borderId="0" xfId="10" applyFont="1" applyFill="1" applyAlignment="1">
      <alignment vertical="top" wrapText="1"/>
    </xf>
    <xf numFmtId="0" fontId="25" fillId="0" borderId="0" xfId="10" applyFont="1" applyFill="1" applyAlignment="1">
      <alignment horizontal="left" vertical="top" wrapText="1"/>
    </xf>
    <xf numFmtId="0" fontId="25" fillId="0" borderId="2" xfId="10" applyFont="1" applyFill="1" applyBorder="1" applyAlignment="1">
      <alignment horizontal="right" vertical="top" wrapText="1"/>
    </xf>
    <xf numFmtId="0" fontId="27" fillId="0" borderId="0" xfId="1" applyFont="1" applyFill="1" applyAlignment="1">
      <alignment horizontal="left" vertical="top" wrapText="1"/>
    </xf>
    <xf numFmtId="0" fontId="25" fillId="0" borderId="0" xfId="1" applyFont="1" applyFill="1" applyAlignment="1">
      <alignment horizontal="left"/>
    </xf>
    <xf numFmtId="0" fontId="27" fillId="0" borderId="0" xfId="1" applyFont="1" applyFill="1" applyBorder="1" applyAlignment="1">
      <alignment horizontal="left" vertical="top" wrapText="1"/>
    </xf>
    <xf numFmtId="0" fontId="27" fillId="0" borderId="0" xfId="1" applyFont="1" applyFill="1" applyAlignment="1">
      <alignment horizontal="right" vertical="top" wrapText="1"/>
    </xf>
    <xf numFmtId="0" fontId="27" fillId="0" borderId="3" xfId="1" applyFont="1" applyFill="1" applyBorder="1" applyAlignment="1">
      <alignment horizontal="right" vertical="top" wrapText="1"/>
    </xf>
    <xf numFmtId="0" fontId="27" fillId="0" borderId="0" xfId="1" applyFont="1" applyFill="1" applyBorder="1" applyAlignment="1">
      <alignment horizontal="right" vertical="top" wrapText="1"/>
    </xf>
    <xf numFmtId="0" fontId="25" fillId="0" borderId="0" xfId="1" applyFont="1" applyFill="1" applyAlignment="1">
      <alignment vertical="center"/>
    </xf>
    <xf numFmtId="0" fontId="25" fillId="0" borderId="0" xfId="1" applyFont="1" applyFill="1" applyAlignment="1">
      <alignment horizontal="left" vertical="center"/>
    </xf>
    <xf numFmtId="0" fontId="27" fillId="0" borderId="0" xfId="1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right"/>
    </xf>
    <xf numFmtId="0" fontId="17" fillId="0" borderId="3" xfId="2" applyFont="1" applyFill="1" applyBorder="1" applyAlignment="1">
      <alignment horizontal="right"/>
    </xf>
    <xf numFmtId="164" fontId="17" fillId="0" borderId="3" xfId="2" applyNumberFormat="1" applyFont="1" applyFill="1" applyBorder="1" applyAlignment="1">
      <alignment horizontal="right"/>
    </xf>
    <xf numFmtId="3" fontId="27" fillId="0" borderId="3" xfId="1" applyNumberFormat="1" applyFont="1" applyFill="1" applyBorder="1" applyAlignment="1">
      <alignment vertical="top" wrapText="1"/>
    </xf>
    <xf numFmtId="164" fontId="17" fillId="0" borderId="3" xfId="1" applyNumberFormat="1" applyFont="1" applyFill="1" applyBorder="1" applyAlignment="1">
      <alignment horizontal="right" vertical="top"/>
    </xf>
    <xf numFmtId="0" fontId="27" fillId="3" borderId="0" xfId="15" applyFont="1" applyFill="1"/>
    <xf numFmtId="0" fontId="17" fillId="0" borderId="3" xfId="1" applyFont="1" applyFill="1" applyBorder="1" applyAlignment="1">
      <alignment vertical="center"/>
    </xf>
    <xf numFmtId="164" fontId="17" fillId="0" borderId="3" xfId="1" applyNumberFormat="1" applyFont="1" applyBorder="1" applyAlignment="1">
      <alignment horizontal="right" vertical="center"/>
    </xf>
    <xf numFmtId="0" fontId="27" fillId="3" borderId="0" xfId="15" applyFont="1" applyFill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0" xfId="1" applyFont="1" applyAlignment="1">
      <alignment vertical="center"/>
    </xf>
    <xf numFmtId="164" fontId="17" fillId="0" borderId="0" xfId="1" applyNumberFormat="1" applyFont="1" applyBorder="1" applyAlignment="1">
      <alignment horizontal="right" vertical="center"/>
    </xf>
    <xf numFmtId="164" fontId="27" fillId="2" borderId="3" xfId="10" applyNumberFormat="1" applyFont="1" applyFill="1" applyBorder="1" applyAlignment="1">
      <alignment vertical="top" wrapText="1"/>
    </xf>
    <xf numFmtId="0" fontId="27" fillId="2" borderId="0" xfId="10" applyFont="1" applyFill="1"/>
    <xf numFmtId="164" fontId="27" fillId="2" borderId="0" xfId="10" applyNumberFormat="1" applyFont="1" applyFill="1" applyAlignment="1">
      <alignment vertical="top" wrapText="1"/>
    </xf>
    <xf numFmtId="0" fontId="25" fillId="0" borderId="0" xfId="14" applyFont="1" applyFill="1"/>
    <xf numFmtId="0" fontId="25" fillId="0" borderId="3" xfId="14" applyFont="1" applyFill="1" applyBorder="1"/>
    <xf numFmtId="0" fontId="23" fillId="0" borderId="2" xfId="1" applyFont="1" applyFill="1" applyBorder="1" applyAlignment="1">
      <alignment horizontal="right" vertical="top" wrapText="1"/>
    </xf>
    <xf numFmtId="0" fontId="23" fillId="0" borderId="0" xfId="1" applyFont="1" applyFill="1" applyBorder="1" applyAlignment="1">
      <alignment horizontal="right" vertical="top"/>
    </xf>
    <xf numFmtId="164" fontId="23" fillId="0" borderId="0" xfId="1" applyNumberFormat="1" applyFont="1" applyFill="1" applyBorder="1" applyAlignment="1">
      <alignment horizontal="right" vertical="top"/>
    </xf>
    <xf numFmtId="164" fontId="38" fillId="0" borderId="0" xfId="1" applyNumberFormat="1" applyFont="1" applyFill="1" applyBorder="1"/>
    <xf numFmtId="164" fontId="38" fillId="0" borderId="0" xfId="1" applyNumberFormat="1" applyFont="1" applyFill="1" applyBorder="1" applyAlignment="1">
      <alignment horizontal="right" vertical="top"/>
    </xf>
    <xf numFmtId="164" fontId="38" fillId="0" borderId="0" xfId="1" applyNumberFormat="1" applyFont="1" applyFill="1" applyAlignment="1">
      <alignment horizontal="right"/>
    </xf>
    <xf numFmtId="164" fontId="38" fillId="0" borderId="3" xfId="1" applyNumberFormat="1" applyFont="1" applyFill="1" applyBorder="1"/>
    <xf numFmtId="164" fontId="38" fillId="0" borderId="3" xfId="1" applyNumberFormat="1" applyFont="1" applyFill="1" applyBorder="1" applyAlignment="1">
      <alignment horizontal="right" vertical="top"/>
    </xf>
    <xf numFmtId="0" fontId="23" fillId="0" borderId="0" xfId="1" applyFont="1" applyFill="1" applyBorder="1" applyAlignment="1">
      <alignment horizontal="left" wrapText="1"/>
    </xf>
    <xf numFmtId="0" fontId="25" fillId="2" borderId="0" xfId="1" applyFont="1" applyFill="1" applyAlignment="1">
      <alignment horizontal="left" vertical="top" wrapText="1"/>
    </xf>
    <xf numFmtId="0" fontId="15" fillId="0" borderId="2" xfId="1" applyFont="1" applyBorder="1" applyAlignment="1">
      <alignment horizontal="center" vertical="center" wrapText="1"/>
    </xf>
    <xf numFmtId="0" fontId="15" fillId="4" borderId="0" xfId="1" applyFont="1" applyFill="1" applyBorder="1" applyAlignment="1">
      <alignment wrapText="1"/>
    </xf>
    <xf numFmtId="0" fontId="15" fillId="4" borderId="0" xfId="1" applyFont="1" applyFill="1"/>
    <xf numFmtId="0" fontId="11" fillId="4" borderId="3" xfId="1" applyFont="1" applyFill="1" applyBorder="1"/>
    <xf numFmtId="0" fontId="15" fillId="4" borderId="3" xfId="1" applyFont="1" applyFill="1" applyBorder="1"/>
    <xf numFmtId="0" fontId="25" fillId="0" borderId="3" xfId="1" applyFont="1" applyFill="1" applyBorder="1" applyAlignment="1">
      <alignment horizontal="left" vertical="top" wrapText="1"/>
    </xf>
    <xf numFmtId="0" fontId="11" fillId="4" borderId="0" xfId="1" applyFont="1" applyFill="1" applyBorder="1"/>
    <xf numFmtId="0" fontId="15" fillId="4" borderId="0" xfId="1" applyFont="1" applyFill="1" applyBorder="1"/>
    <xf numFmtId="0" fontId="25" fillId="4" borderId="0" xfId="10" applyFont="1" applyFill="1"/>
    <xf numFmtId="0" fontId="29" fillId="0" borderId="0" xfId="10" applyFont="1" applyFill="1" applyAlignment="1">
      <alignment wrapText="1"/>
    </xf>
    <xf numFmtId="0" fontId="25" fillId="0" borderId="3" xfId="10" applyFont="1" applyFill="1" applyBorder="1" applyAlignment="1">
      <alignment horizontal="left" vertical="center" wrapText="1"/>
    </xf>
    <xf numFmtId="0" fontId="21" fillId="0" borderId="3" xfId="4" applyFont="1" applyBorder="1" applyAlignment="1">
      <alignment vertical="top" wrapText="1"/>
    </xf>
    <xf numFmtId="0" fontId="15" fillId="0" borderId="0" xfId="1" applyFont="1" applyFill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5" fillId="0" borderId="0" xfId="0" applyFont="1" applyAlignment="1"/>
    <xf numFmtId="0" fontId="25" fillId="2" borderId="2" xfId="1" applyFont="1" applyFill="1" applyBorder="1" applyAlignment="1">
      <alignment horizontal="right" vertical="top" wrapText="1"/>
    </xf>
    <xf numFmtId="0" fontId="23" fillId="0" borderId="3" xfId="1" applyFont="1" applyFill="1" applyBorder="1" applyAlignment="1">
      <alignment horizontal="right" vertical="top"/>
    </xf>
    <xf numFmtId="0" fontId="23" fillId="0" borderId="1" xfId="1" applyFont="1" applyFill="1" applyBorder="1" applyAlignment="1">
      <alignment horizontal="center" wrapText="1"/>
    </xf>
    <xf numFmtId="0" fontId="11" fillId="0" borderId="0" xfId="1" applyFont="1" applyAlignment="1">
      <alignment wrapText="1"/>
    </xf>
    <xf numFmtId="0" fontId="27" fillId="4" borderId="2" xfId="1" applyFont="1" applyFill="1" applyBorder="1" applyAlignment="1">
      <alignment horizontal="left" vertical="top" wrapText="1"/>
    </xf>
    <xf numFmtId="0" fontId="15" fillId="4" borderId="0" xfId="0" applyFont="1" applyFill="1" applyAlignment="1"/>
    <xf numFmtId="0" fontId="15" fillId="4" borderId="1" xfId="1" applyFont="1" applyFill="1" applyBorder="1" applyAlignment="1">
      <alignment horizontal="center"/>
    </xf>
    <xf numFmtId="0" fontId="15" fillId="4" borderId="0" xfId="1" applyFont="1" applyFill="1" applyBorder="1" applyAlignment="1">
      <alignment horizontal="right" vertical="top"/>
    </xf>
    <xf numFmtId="0" fontId="15" fillId="4" borderId="3" xfId="1" applyFont="1" applyFill="1" applyBorder="1" applyAlignment="1">
      <alignment horizontal="right" vertical="top"/>
    </xf>
    <xf numFmtId="0" fontId="27" fillId="4" borderId="0" xfId="1" applyFont="1" applyFill="1" applyAlignment="1">
      <alignment horizontal="left" vertical="top" wrapText="1"/>
    </xf>
    <xf numFmtId="2" fontId="25" fillId="0" borderId="0" xfId="1" applyNumberFormat="1" applyFont="1" applyFill="1" applyAlignment="1">
      <alignment horizontal="right" vertical="top" wrapText="1"/>
    </xf>
    <xf numFmtId="2" fontId="25" fillId="0" borderId="0" xfId="1" applyNumberFormat="1" applyFont="1" applyFill="1" applyBorder="1" applyAlignment="1">
      <alignment horizontal="right" vertical="top" wrapText="1"/>
    </xf>
    <xf numFmtId="2" fontId="25" fillId="0" borderId="3" xfId="1" applyNumberFormat="1" applyFont="1" applyFill="1" applyBorder="1" applyAlignment="1">
      <alignment horizontal="right" vertical="top" wrapText="1"/>
    </xf>
    <xf numFmtId="0" fontId="15" fillId="0" borderId="0" xfId="1" applyFont="1" applyBorder="1" applyAlignment="1">
      <alignment horizontal="center"/>
    </xf>
    <xf numFmtId="0" fontId="15" fillId="0" borderId="0" xfId="1" applyFont="1" applyBorder="1" applyAlignment="1">
      <alignment horizontal="left" wrapText="1"/>
    </xf>
    <xf numFmtId="164" fontId="15" fillId="0" borderId="0" xfId="1" applyNumberFormat="1" applyFont="1" applyBorder="1" applyAlignment="1">
      <alignment horizontal="center"/>
    </xf>
    <xf numFmtId="0" fontId="11" fillId="0" borderId="0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right" vertical="top"/>
    </xf>
    <xf numFmtId="0" fontId="15" fillId="0" borderId="3" xfId="1" applyFont="1" applyBorder="1" applyAlignment="1">
      <alignment horizontal="right" vertical="top"/>
    </xf>
    <xf numFmtId="0" fontId="11" fillId="0" borderId="3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/>
    </xf>
    <xf numFmtId="0" fontId="15" fillId="0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wrapText="1"/>
    </xf>
    <xf numFmtId="0" fontId="15" fillId="0" borderId="0" xfId="1" applyFont="1" applyFill="1" applyAlignment="1">
      <alignment horizontal="left"/>
    </xf>
    <xf numFmtId="0" fontId="15" fillId="0" borderId="3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0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left" vertical="center" wrapText="1"/>
    </xf>
    <xf numFmtId="0" fontId="15" fillId="0" borderId="2" xfId="1" applyFont="1" applyBorder="1" applyAlignment="1">
      <alignment horizontal="center" wrapText="1"/>
    </xf>
    <xf numFmtId="0" fontId="11" fillId="0" borderId="3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5" fillId="0" borderId="0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4" xfId="1" applyFont="1" applyBorder="1" applyAlignment="1">
      <alignment horizontal="left" wrapText="1"/>
    </xf>
    <xf numFmtId="164" fontId="15" fillId="0" borderId="0" xfId="1" applyNumberFormat="1" applyFont="1" applyBorder="1" applyAlignment="1">
      <alignment horizontal="right" vertical="center" wrapText="1"/>
    </xf>
    <xf numFmtId="164" fontId="15" fillId="0" borderId="3" xfId="1" applyNumberFormat="1" applyFont="1" applyBorder="1" applyAlignment="1">
      <alignment horizontal="right" vertical="center" wrapText="1"/>
    </xf>
    <xf numFmtId="164" fontId="15" fillId="0" borderId="0" xfId="1" applyNumberFormat="1" applyFont="1" applyBorder="1" applyAlignment="1">
      <alignment horizontal="right" vertical="center"/>
    </xf>
    <xf numFmtId="164" fontId="15" fillId="0" borderId="3" xfId="1" applyNumberFormat="1" applyFont="1" applyBorder="1" applyAlignment="1">
      <alignment horizontal="right" vertical="center"/>
    </xf>
    <xf numFmtId="0" fontId="15" fillId="0" borderId="1" xfId="1" applyFont="1" applyBorder="1" applyAlignment="1">
      <alignment horizontal="left" vertical="top" wrapText="1"/>
    </xf>
    <xf numFmtId="0" fontId="15" fillId="0" borderId="3" xfId="1" applyFont="1" applyBorder="1" applyAlignment="1">
      <alignment horizontal="left" vertical="top" wrapText="1"/>
    </xf>
    <xf numFmtId="0" fontId="17" fillId="0" borderId="2" xfId="1" applyFont="1" applyBorder="1" applyAlignment="1">
      <alignment horizontal="center" vertical="center" wrapText="1"/>
    </xf>
    <xf numFmtId="0" fontId="24" fillId="2" borderId="0" xfId="10" applyFont="1" applyFill="1" applyAlignment="1">
      <alignment horizontal="left" vertical="top" wrapText="1"/>
    </xf>
    <xf numFmtId="0" fontId="23" fillId="0" borderId="2" xfId="1" applyFont="1" applyBorder="1" applyAlignment="1">
      <alignment horizontal="center" vertical="center" wrapText="1"/>
    </xf>
    <xf numFmtId="164" fontId="25" fillId="2" borderId="0" xfId="10" applyNumberFormat="1" applyFont="1" applyFill="1" applyAlignment="1">
      <alignment horizontal="center" vertical="top" wrapText="1"/>
    </xf>
    <xf numFmtId="0" fontId="23" fillId="0" borderId="0" xfId="1" applyFont="1" applyBorder="1" applyAlignment="1">
      <alignment horizontal="right" vertical="top"/>
    </xf>
    <xf numFmtId="0" fontId="23" fillId="0" borderId="3" xfId="1" applyFont="1" applyBorder="1" applyAlignment="1">
      <alignment horizontal="right" vertical="top"/>
    </xf>
    <xf numFmtId="0" fontId="23" fillId="0" borderId="1" xfId="1" applyFont="1" applyBorder="1" applyAlignment="1">
      <alignment horizontal="left" vertical="center" wrapText="1"/>
    </xf>
    <xf numFmtId="0" fontId="23" fillId="0" borderId="0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49" fontId="15" fillId="0" borderId="1" xfId="1" applyNumberFormat="1" applyFont="1" applyBorder="1" applyAlignment="1">
      <alignment horizontal="center" vertical="center" wrapText="1"/>
    </xf>
    <xf numFmtId="49" fontId="15" fillId="0" borderId="0" xfId="1" applyNumberFormat="1" applyFont="1" applyBorder="1" applyAlignment="1">
      <alignment horizontal="center" vertical="center" wrapText="1"/>
    </xf>
    <xf numFmtId="49" fontId="15" fillId="0" borderId="3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44" fontId="15" fillId="0" borderId="2" xfId="16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left" vertical="center" wrapText="1"/>
    </xf>
    <xf numFmtId="49" fontId="15" fillId="0" borderId="3" xfId="1" applyNumberFormat="1" applyFont="1" applyBorder="1" applyAlignment="1">
      <alignment horizontal="left" vertical="center" wrapText="1"/>
    </xf>
    <xf numFmtId="0" fontId="11" fillId="4" borderId="0" xfId="1" applyFont="1" applyFill="1" applyAlignment="1">
      <alignment horizontal="left" vertical="top" wrapText="1"/>
    </xf>
    <xf numFmtId="164" fontId="37" fillId="0" borderId="0" xfId="1" applyNumberFormat="1" applyFont="1" applyFill="1" applyAlignment="1">
      <alignment horizontal="center" wrapText="1"/>
    </xf>
    <xf numFmtId="0" fontId="34" fillId="0" borderId="0" xfId="1" applyFont="1" applyFill="1" applyBorder="1" applyAlignment="1">
      <alignment horizontal="left" wrapText="1"/>
    </xf>
    <xf numFmtId="0" fontId="37" fillId="0" borderId="1" xfId="1" applyFont="1" applyFill="1" applyBorder="1" applyAlignment="1">
      <alignment vertical="center" wrapText="1"/>
    </xf>
    <xf numFmtId="0" fontId="36" fillId="0" borderId="3" xfId="1" applyFont="1" applyFill="1" applyBorder="1" applyAlignment="1">
      <alignment vertical="center" wrapText="1"/>
    </xf>
    <xf numFmtId="0" fontId="36" fillId="0" borderId="2" xfId="1" applyFont="1" applyFill="1" applyBorder="1" applyAlignment="1">
      <alignment horizontal="center" vertical="top" wrapText="1"/>
    </xf>
    <xf numFmtId="0" fontId="15" fillId="4" borderId="1" xfId="1" applyFont="1" applyFill="1" applyBorder="1" applyAlignment="1">
      <alignment horizontal="left" vertical="center" wrapText="1"/>
    </xf>
    <xf numFmtId="0" fontId="15" fillId="4" borderId="0" xfId="1" applyFont="1" applyFill="1" applyBorder="1" applyAlignment="1">
      <alignment horizontal="left" vertical="center" wrapText="1"/>
    </xf>
    <xf numFmtId="0" fontId="15" fillId="4" borderId="3" xfId="1" applyFont="1" applyFill="1" applyBorder="1" applyAlignment="1">
      <alignment horizontal="left" vertical="center" wrapText="1"/>
    </xf>
    <xf numFmtId="0" fontId="11" fillId="4" borderId="0" xfId="1" applyFont="1" applyFill="1" applyBorder="1" applyAlignment="1">
      <alignment horizontal="left" vertical="center" wrapText="1"/>
    </xf>
    <xf numFmtId="0" fontId="15" fillId="4" borderId="3" xfId="1" applyFont="1" applyFill="1" applyBorder="1" applyAlignment="1">
      <alignment horizontal="left"/>
    </xf>
    <xf numFmtId="0" fontId="15" fillId="4" borderId="2" xfId="1" applyFont="1" applyFill="1" applyBorder="1" applyAlignment="1">
      <alignment horizontal="center" wrapText="1"/>
    </xf>
    <xf numFmtId="0" fontId="15" fillId="4" borderId="0" xfId="1" applyFont="1" applyFill="1" applyBorder="1" applyAlignment="1">
      <alignment horizontal="right" vertical="top"/>
    </xf>
    <xf numFmtId="0" fontId="15" fillId="4" borderId="3" xfId="1" applyFont="1" applyFill="1" applyBorder="1" applyAlignment="1">
      <alignment horizontal="right" vertical="top"/>
    </xf>
    <xf numFmtId="164" fontId="15" fillId="0" borderId="0" xfId="1" quotePrefix="1" applyNumberFormat="1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24" fillId="0" borderId="0" xfId="14" applyFont="1" applyFill="1" applyAlignment="1">
      <alignment horizontal="left" vertical="top" wrapText="1"/>
    </xf>
    <xf numFmtId="0" fontId="23" fillId="0" borderId="0" xfId="1" applyFont="1" applyFill="1" applyBorder="1" applyAlignment="1">
      <alignment horizontal="left" wrapText="1"/>
    </xf>
    <xf numFmtId="0" fontId="23" fillId="0" borderId="0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left" vertical="center" wrapText="1"/>
    </xf>
    <xf numFmtId="0" fontId="23" fillId="0" borderId="3" xfId="1" applyFont="1" applyFill="1" applyBorder="1" applyAlignment="1">
      <alignment horizontal="left" vertical="center" wrapText="1"/>
    </xf>
    <xf numFmtId="0" fontId="24" fillId="0" borderId="3" xfId="10" applyFont="1" applyFill="1" applyBorder="1" applyAlignment="1">
      <alignment vertical="top" wrapText="1"/>
    </xf>
    <xf numFmtId="0" fontId="25" fillId="0" borderId="3" xfId="10" applyFont="1" applyFill="1" applyBorder="1" applyAlignment="1">
      <alignment horizontal="center" vertical="top" wrapText="1"/>
    </xf>
    <xf numFmtId="0" fontId="29" fillId="0" borderId="0" xfId="10" applyFont="1" applyFill="1" applyAlignment="1">
      <alignment horizontal="left" wrapText="1"/>
    </xf>
    <xf numFmtId="0" fontId="25" fillId="0" borderId="1" xfId="1" applyFont="1" applyFill="1" applyBorder="1" applyAlignment="1">
      <alignment horizontal="left" vertical="center" wrapText="1"/>
    </xf>
    <xf numFmtId="0" fontId="27" fillId="0" borderId="0" xfId="1" applyFont="1" applyFill="1" applyAlignment="1">
      <alignment horizontal="left" vertical="center" wrapText="1"/>
    </xf>
    <xf numFmtId="0" fontId="27" fillId="0" borderId="3" xfId="1" applyFont="1" applyFill="1" applyBorder="1" applyAlignment="1">
      <alignment horizontal="left" vertical="center" wrapText="1"/>
    </xf>
    <xf numFmtId="0" fontId="27" fillId="0" borderId="3" xfId="1" applyFont="1" applyFill="1" applyBorder="1" applyAlignment="1">
      <alignment horizontal="right" vertical="top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right" vertical="top" wrapText="1"/>
    </xf>
    <xf numFmtId="0" fontId="15" fillId="0" borderId="1" xfId="1" applyFont="1" applyBorder="1" applyAlignment="1">
      <alignment horizontal="center"/>
    </xf>
    <xf numFmtId="0" fontId="13" fillId="0" borderId="0" xfId="1" applyFont="1" applyBorder="1" applyAlignment="1">
      <alignment horizontal="right" vertical="top" wrapText="1"/>
    </xf>
    <xf numFmtId="0" fontId="13" fillId="0" borderId="3" xfId="1" applyFont="1" applyBorder="1" applyAlignment="1">
      <alignment horizontal="right" vertical="top" wrapText="1"/>
    </xf>
    <xf numFmtId="0" fontId="13" fillId="0" borderId="1" xfId="1" applyFont="1" applyBorder="1" applyAlignment="1">
      <alignment horizontal="right" vertical="top" wrapText="1"/>
    </xf>
    <xf numFmtId="0" fontId="6" fillId="0" borderId="0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15" fillId="0" borderId="0" xfId="1" applyFont="1" applyFill="1" applyAlignment="1">
      <alignment horizontal="justify"/>
    </xf>
    <xf numFmtId="0" fontId="13" fillId="0" borderId="2" xfId="1" applyFont="1" applyBorder="1" applyAlignment="1">
      <alignment horizontal="center"/>
    </xf>
    <xf numFmtId="0" fontId="14" fillId="0" borderId="0" xfId="1" applyFont="1" applyBorder="1" applyAlignment="1">
      <alignment vertical="top" wrapText="1"/>
    </xf>
    <xf numFmtId="0" fontId="14" fillId="0" borderId="3" xfId="1" applyFont="1" applyBorder="1" applyAlignment="1">
      <alignment vertical="top" wrapText="1"/>
    </xf>
    <xf numFmtId="0" fontId="15" fillId="0" borderId="0" xfId="2" applyFont="1" applyFill="1" applyAlignment="1">
      <alignment horizontal="left" wrapText="1"/>
    </xf>
    <xf numFmtId="0" fontId="13" fillId="0" borderId="1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right" vertical="top" wrapText="1"/>
    </xf>
    <xf numFmtId="0" fontId="13" fillId="0" borderId="3" xfId="2" applyFont="1" applyFill="1" applyBorder="1" applyAlignment="1">
      <alignment horizontal="right" vertical="top" wrapText="1"/>
    </xf>
    <xf numFmtId="0" fontId="13" fillId="0" borderId="1" xfId="2" applyFont="1" applyFill="1" applyBorder="1" applyAlignment="1">
      <alignment horizontal="left" wrapText="1"/>
    </xf>
    <xf numFmtId="0" fontId="13" fillId="0" borderId="0" xfId="2" applyFont="1" applyFill="1" applyBorder="1" applyAlignment="1">
      <alignment horizontal="left" wrapText="1"/>
    </xf>
    <xf numFmtId="0" fontId="13" fillId="0" borderId="3" xfId="2" applyFont="1" applyFill="1" applyBorder="1" applyAlignment="1">
      <alignment horizontal="left" wrapText="1"/>
    </xf>
    <xf numFmtId="0" fontId="13" fillId="0" borderId="1" xfId="2" applyFont="1" applyFill="1" applyBorder="1"/>
    <xf numFmtId="0" fontId="13" fillId="0" borderId="0" xfId="2" applyFont="1" applyFill="1" applyBorder="1"/>
    <xf numFmtId="0" fontId="13" fillId="0" borderId="3" xfId="2" applyFont="1" applyFill="1" applyBorder="1"/>
    <xf numFmtId="0" fontId="13" fillId="0" borderId="1" xfId="2" applyFont="1" applyFill="1" applyBorder="1" applyAlignment="1">
      <alignment horizontal="center"/>
    </xf>
    <xf numFmtId="0" fontId="21" fillId="0" borderId="1" xfId="4" applyFont="1" applyBorder="1" applyAlignment="1">
      <alignment horizontal="center"/>
    </xf>
    <xf numFmtId="0" fontId="21" fillId="0" borderId="0" xfId="4" applyFont="1" applyAlignment="1">
      <alignment horizontal="center"/>
    </xf>
    <xf numFmtId="0" fontId="35" fillId="0" borderId="0" xfId="4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13" fillId="0" borderId="2" xfId="0" applyFont="1" applyBorder="1" applyAlignment="1">
      <alignment horizontal="center" wrapText="1"/>
    </xf>
    <xf numFmtId="0" fontId="13" fillId="0" borderId="0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 applyBorder="1" applyAlignment="1">
      <alignment horizontal="right" vertical="top" wrapText="1"/>
    </xf>
    <xf numFmtId="0" fontId="15" fillId="0" borderId="3" xfId="0" applyFont="1" applyBorder="1" applyAlignment="1">
      <alignment horizontal="right" vertical="top" wrapText="1"/>
    </xf>
    <xf numFmtId="0" fontId="15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 vertical="top" wrapText="1"/>
    </xf>
    <xf numFmtId="0" fontId="25" fillId="0" borderId="0" xfId="4" applyFont="1" applyFill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1" fillId="0" borderId="0" xfId="2" applyFont="1" applyFill="1" applyAlignment="1">
      <alignment horizontal="left" wrapText="1"/>
    </xf>
    <xf numFmtId="0" fontId="13" fillId="0" borderId="1" xfId="2" applyFont="1" applyFill="1" applyBorder="1" applyAlignment="1">
      <alignment horizontal="left"/>
    </xf>
    <xf numFmtId="0" fontId="13" fillId="0" borderId="0" xfId="2" applyFont="1" applyFill="1" applyBorder="1" applyAlignment="1">
      <alignment horizontal="left"/>
    </xf>
    <xf numFmtId="0" fontId="13" fillId="0" borderId="3" xfId="2" applyFont="1" applyFill="1" applyBorder="1" applyAlignment="1">
      <alignment horizontal="left"/>
    </xf>
    <xf numFmtId="0" fontId="13" fillId="0" borderId="2" xfId="2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top" wrapText="1"/>
    </xf>
    <xf numFmtId="49" fontId="15" fillId="0" borderId="0" xfId="2" quotePrefix="1" applyNumberFormat="1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right" vertical="center" wrapText="1"/>
    </xf>
    <xf numFmtId="49" fontId="15" fillId="0" borderId="0" xfId="2" applyNumberFormat="1" applyFont="1" applyFill="1" applyBorder="1" applyAlignment="1">
      <alignment horizontal="left" wrapText="1"/>
    </xf>
    <xf numFmtId="0" fontId="31" fillId="0" borderId="0" xfId="0" applyFont="1"/>
    <xf numFmtId="0" fontId="40" fillId="0" borderId="0" xfId="0" applyFont="1"/>
    <xf numFmtId="0" fontId="41" fillId="0" borderId="0" xfId="17" applyFont="1" applyAlignment="1" applyProtection="1"/>
    <xf numFmtId="0" fontId="42" fillId="0" borderId="0" xfId="0" applyFont="1"/>
  </cellXfs>
  <cellStyles count="18">
    <cellStyle name="Collegamento ipertestuale" xfId="17" builtinId="8"/>
    <cellStyle name="Migliaia 2" xfId="6"/>
    <cellStyle name="Normal 2" xfId="10"/>
    <cellStyle name="Normal 3" xfId="11"/>
    <cellStyle name="Normale" xfId="0" builtinId="0"/>
    <cellStyle name="Normale 2" xfId="1"/>
    <cellStyle name="Normale 2 2" xfId="7"/>
    <cellStyle name="Normale 2 2 2" xfId="2"/>
    <cellStyle name="Normale 3" xfId="3"/>
    <cellStyle name="Normale 3 2" xfId="8"/>
    <cellStyle name="Normale 4" xfId="4"/>
    <cellStyle name="Normale 5" xfId="5"/>
    <cellStyle name="Normale 5 2" xfId="9"/>
    <cellStyle name="Normale 5 3" xfId="15"/>
    <cellStyle name="Normale 6" xfId="12"/>
    <cellStyle name="Normale 7" xfId="13"/>
    <cellStyle name="Normale 8" xfId="14"/>
    <cellStyle name="Valuta 2" xf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rava2\Luisa\COMUNICATI%20STAMPA\Diabete\1%20Tavole_AVQ_MOrti%20e%20SDO%20parte%20epidemilogi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rava2\Luisa\COMUNICATI%20STAMPA\Diabete\Luisa\Diabete%20-%20Audizione%20Senato\TABELLE\Mortalit&#224;\tassostR_2000e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a 1"/>
      <sheetName val="GRAFICO 1"/>
      <sheetName val="Tavola 2a"/>
      <sheetName val="Tavola 2b"/>
      <sheetName val="tavola 3"/>
      <sheetName val="tavola 4 mort 2009"/>
      <sheetName val="graf 2 età Iniz e MUlti 2009"/>
      <sheetName val="grafico 3 Mort serie"/>
      <sheetName val="grafico 4 MOrt regioni "/>
      <sheetName val="tavola 5 SDO"/>
      <sheetName val="grafico 5 serie SDO"/>
      <sheetName val="grafico 6 SDO regioni "/>
      <sheetName val="tavola 6 SDO multiple"/>
      <sheetName val="Tavola 7 Cause multi morte"/>
      <sheetName val="Foglio4"/>
      <sheetName val="Foglio3"/>
      <sheetName val="Foglio2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anno</v>
          </cell>
          <cell r="B1" t="str">
            <v>eta5</v>
          </cell>
          <cell r="C1" t="str">
            <v>sex</v>
          </cell>
          <cell r="D1" t="str">
            <v>tassost</v>
          </cell>
        </row>
        <row r="2">
          <cell r="A2">
            <v>2000</v>
          </cell>
          <cell r="B2">
            <v>1</v>
          </cell>
          <cell r="C2">
            <v>1</v>
          </cell>
          <cell r="D2">
            <v>4.9706769449646995</v>
          </cell>
        </row>
        <row r="3">
          <cell r="A3">
            <v>2001</v>
          </cell>
          <cell r="B3">
            <v>1</v>
          </cell>
          <cell r="C3">
            <v>1</v>
          </cell>
          <cell r="D3">
            <v>4.6657799342166273</v>
          </cell>
        </row>
        <row r="4">
          <cell r="A4">
            <v>2002</v>
          </cell>
          <cell r="B4">
            <v>1</v>
          </cell>
          <cell r="C4">
            <v>1</v>
          </cell>
          <cell r="D4">
            <v>4.8794293702824785</v>
          </cell>
        </row>
        <row r="5">
          <cell r="A5">
            <v>2003</v>
          </cell>
          <cell r="B5">
            <v>1</v>
          </cell>
          <cell r="C5">
            <v>1</v>
          </cell>
          <cell r="D5">
            <v>4.9880641811568394</v>
          </cell>
        </row>
        <row r="6">
          <cell r="A6">
            <v>2004</v>
          </cell>
          <cell r="B6">
            <v>1</v>
          </cell>
          <cell r="C6">
            <v>1</v>
          </cell>
          <cell r="D6">
            <v>4.7517029289050754</v>
          </cell>
        </row>
        <row r="7">
          <cell r="A7">
            <v>2005</v>
          </cell>
          <cell r="B7">
            <v>1</v>
          </cell>
          <cell r="C7">
            <v>1</v>
          </cell>
          <cell r="D7">
            <v>4.710449366279903</v>
          </cell>
        </row>
        <row r="8">
          <cell r="A8">
            <v>2006</v>
          </cell>
          <cell r="B8">
            <v>1</v>
          </cell>
          <cell r="C8">
            <v>1</v>
          </cell>
          <cell r="D8">
            <v>4.4307091661031226</v>
          </cell>
        </row>
        <row r="9">
          <cell r="A9">
            <v>2007</v>
          </cell>
          <cell r="B9">
            <v>1</v>
          </cell>
          <cell r="C9">
            <v>1</v>
          </cell>
          <cell r="D9">
            <v>4.8692390776805068</v>
          </cell>
        </row>
        <row r="10">
          <cell r="A10">
            <v>2008</v>
          </cell>
          <cell r="B10">
            <v>1</v>
          </cell>
          <cell r="C10">
            <v>1</v>
          </cell>
          <cell r="D10">
            <v>4.5242051375888419</v>
          </cell>
        </row>
        <row r="11">
          <cell r="A11">
            <v>2009</v>
          </cell>
          <cell r="B11">
            <v>1</v>
          </cell>
          <cell r="C11">
            <v>1</v>
          </cell>
          <cell r="D11">
            <v>4.5205053687468038</v>
          </cell>
        </row>
        <row r="12">
          <cell r="A12">
            <v>2000</v>
          </cell>
          <cell r="B12">
            <v>2</v>
          </cell>
          <cell r="C12">
            <v>1</v>
          </cell>
          <cell r="D12">
            <v>152.63476385044305</v>
          </cell>
        </row>
        <row r="13">
          <cell r="A13">
            <v>2001</v>
          </cell>
          <cell r="B13">
            <v>2</v>
          </cell>
          <cell r="C13">
            <v>1</v>
          </cell>
          <cell r="D13">
            <v>148.98437352893129</v>
          </cell>
        </row>
        <row r="14">
          <cell r="A14">
            <v>2002</v>
          </cell>
          <cell r="B14">
            <v>2</v>
          </cell>
          <cell r="C14">
            <v>1</v>
          </cell>
          <cell r="D14">
            <v>149.13374923999524</v>
          </cell>
        </row>
        <row r="15">
          <cell r="A15">
            <v>2003</v>
          </cell>
          <cell r="B15">
            <v>2</v>
          </cell>
          <cell r="C15">
            <v>1</v>
          </cell>
          <cell r="D15">
            <v>162.73791388253485</v>
          </cell>
        </row>
        <row r="16">
          <cell r="A16">
            <v>2004</v>
          </cell>
          <cell r="B16">
            <v>2</v>
          </cell>
          <cell r="C16">
            <v>1</v>
          </cell>
          <cell r="D16">
            <v>154.46190917588274</v>
          </cell>
        </row>
        <row r="17">
          <cell r="A17">
            <v>2005</v>
          </cell>
          <cell r="B17">
            <v>2</v>
          </cell>
          <cell r="C17">
            <v>1</v>
          </cell>
          <cell r="D17">
            <v>155.13257030070895</v>
          </cell>
        </row>
        <row r="18">
          <cell r="A18">
            <v>2006</v>
          </cell>
          <cell r="B18">
            <v>2</v>
          </cell>
          <cell r="C18">
            <v>1</v>
          </cell>
          <cell r="D18">
            <v>154.85766242866902</v>
          </cell>
        </row>
        <row r="19">
          <cell r="A19">
            <v>2007</v>
          </cell>
          <cell r="B19">
            <v>2</v>
          </cell>
          <cell r="C19">
            <v>1</v>
          </cell>
          <cell r="D19">
            <v>155.63148799403254</v>
          </cell>
        </row>
        <row r="20">
          <cell r="A20">
            <v>2008</v>
          </cell>
          <cell r="B20">
            <v>2</v>
          </cell>
          <cell r="C20">
            <v>1</v>
          </cell>
          <cell r="D20">
            <v>155.91886420821572</v>
          </cell>
        </row>
        <row r="21">
          <cell r="A21">
            <v>2009</v>
          </cell>
          <cell r="B21">
            <v>2</v>
          </cell>
          <cell r="C21">
            <v>1</v>
          </cell>
          <cell r="D21">
            <v>158.47910277354407</v>
          </cell>
        </row>
        <row r="22">
          <cell r="A22">
            <v>2000</v>
          </cell>
          <cell r="B22">
            <v>1</v>
          </cell>
          <cell r="C22">
            <v>2</v>
          </cell>
          <cell r="D22">
            <v>2.6739441256479228</v>
          </cell>
        </row>
        <row r="23">
          <cell r="A23">
            <v>2001</v>
          </cell>
          <cell r="B23">
            <v>1</v>
          </cell>
          <cell r="C23">
            <v>2</v>
          </cell>
          <cell r="D23">
            <v>2.7228073378344426</v>
          </cell>
        </row>
        <row r="24">
          <cell r="A24">
            <v>2002</v>
          </cell>
          <cell r="B24">
            <v>1</v>
          </cell>
          <cell r="C24">
            <v>2</v>
          </cell>
          <cell r="D24">
            <v>2.5189934647507046</v>
          </cell>
        </row>
        <row r="25">
          <cell r="A25">
            <v>2003</v>
          </cell>
          <cell r="B25">
            <v>1</v>
          </cell>
          <cell r="C25">
            <v>2</v>
          </cell>
          <cell r="D25">
            <v>2.6850610151792829</v>
          </cell>
        </row>
        <row r="26">
          <cell r="A26">
            <v>2004</v>
          </cell>
          <cell r="B26">
            <v>1</v>
          </cell>
          <cell r="C26">
            <v>2</v>
          </cell>
          <cell r="D26">
            <v>2.4620807225399801</v>
          </cell>
        </row>
        <row r="27">
          <cell r="A27">
            <v>2005</v>
          </cell>
          <cell r="B27">
            <v>1</v>
          </cell>
          <cell r="C27">
            <v>2</v>
          </cell>
          <cell r="D27">
            <v>2.3940442042209895</v>
          </cell>
        </row>
        <row r="28">
          <cell r="A28">
            <v>2006</v>
          </cell>
          <cell r="B28">
            <v>1</v>
          </cell>
          <cell r="C28">
            <v>2</v>
          </cell>
          <cell r="D28">
            <v>2.2506733373035646</v>
          </cell>
        </row>
        <row r="29">
          <cell r="A29">
            <v>2007</v>
          </cell>
          <cell r="B29">
            <v>1</v>
          </cell>
          <cell r="C29">
            <v>2</v>
          </cell>
          <cell r="D29">
            <v>2.2956186959280394</v>
          </cell>
        </row>
        <row r="30">
          <cell r="A30">
            <v>2008</v>
          </cell>
          <cell r="B30">
            <v>1</v>
          </cell>
          <cell r="C30">
            <v>2</v>
          </cell>
          <cell r="D30">
            <v>2.0547096022507318</v>
          </cell>
        </row>
        <row r="31">
          <cell r="A31">
            <v>2009</v>
          </cell>
          <cell r="B31">
            <v>1</v>
          </cell>
          <cell r="C31">
            <v>2</v>
          </cell>
          <cell r="D31">
            <v>2.2226921281492729</v>
          </cell>
        </row>
        <row r="32">
          <cell r="A32">
            <v>2000</v>
          </cell>
          <cell r="B32">
            <v>2</v>
          </cell>
          <cell r="C32">
            <v>2</v>
          </cell>
          <cell r="D32">
            <v>153.93065982544516</v>
          </cell>
        </row>
        <row r="33">
          <cell r="A33">
            <v>2001</v>
          </cell>
          <cell r="B33">
            <v>2</v>
          </cell>
          <cell r="C33">
            <v>2</v>
          </cell>
          <cell r="D33">
            <v>152.27541307793831</v>
          </cell>
        </row>
        <row r="34">
          <cell r="A34">
            <v>2002</v>
          </cell>
          <cell r="B34">
            <v>2</v>
          </cell>
          <cell r="C34">
            <v>2</v>
          </cell>
          <cell r="D34">
            <v>141.64008356438475</v>
          </cell>
        </row>
        <row r="35">
          <cell r="A35">
            <v>2003</v>
          </cell>
          <cell r="B35">
            <v>2</v>
          </cell>
          <cell r="C35">
            <v>2</v>
          </cell>
          <cell r="D35">
            <v>159.00147849811933</v>
          </cell>
        </row>
        <row r="36">
          <cell r="A36">
            <v>2004</v>
          </cell>
          <cell r="B36">
            <v>2</v>
          </cell>
          <cell r="C36">
            <v>2</v>
          </cell>
          <cell r="D36">
            <v>145.43213190668484</v>
          </cell>
        </row>
        <row r="37">
          <cell r="A37">
            <v>2005</v>
          </cell>
          <cell r="B37">
            <v>2</v>
          </cell>
          <cell r="C37">
            <v>2</v>
          </cell>
          <cell r="D37">
            <v>143.28550965960585</v>
          </cell>
        </row>
        <row r="38">
          <cell r="A38">
            <v>2006</v>
          </cell>
          <cell r="B38">
            <v>2</v>
          </cell>
          <cell r="C38">
            <v>2</v>
          </cell>
          <cell r="D38">
            <v>137.56405418919476</v>
          </cell>
        </row>
        <row r="39">
          <cell r="A39">
            <v>2007</v>
          </cell>
          <cell r="B39">
            <v>2</v>
          </cell>
          <cell r="C39">
            <v>2</v>
          </cell>
          <cell r="D39">
            <v>137.06910451041628</v>
          </cell>
        </row>
        <row r="40">
          <cell r="A40">
            <v>2008</v>
          </cell>
          <cell r="B40">
            <v>2</v>
          </cell>
          <cell r="C40">
            <v>2</v>
          </cell>
          <cell r="D40">
            <v>137.0415018733168</v>
          </cell>
        </row>
        <row r="41">
          <cell r="A41">
            <v>2009</v>
          </cell>
          <cell r="B41">
            <v>2</v>
          </cell>
          <cell r="C41">
            <v>2</v>
          </cell>
          <cell r="D41">
            <v>136.34827072634869</v>
          </cell>
        </row>
        <row r="42">
          <cell r="A42">
            <v>2000</v>
          </cell>
          <cell r="B42">
            <v>1</v>
          </cell>
          <cell r="C42">
            <v>3</v>
          </cell>
          <cell r="D42">
            <v>3.7894561461656973</v>
          </cell>
        </row>
        <row r="43">
          <cell r="A43">
            <v>2001</v>
          </cell>
          <cell r="B43">
            <v>1</v>
          </cell>
          <cell r="C43">
            <v>3</v>
          </cell>
          <cell r="D43">
            <v>3.6662110946239626</v>
          </cell>
        </row>
        <row r="44">
          <cell r="A44">
            <v>2002</v>
          </cell>
          <cell r="B44">
            <v>1</v>
          </cell>
          <cell r="C44">
            <v>3</v>
          </cell>
          <cell r="D44">
            <v>3.6678157688062152</v>
          </cell>
        </row>
        <row r="45">
          <cell r="A45">
            <v>2003</v>
          </cell>
          <cell r="B45">
            <v>1</v>
          </cell>
          <cell r="C45">
            <v>3</v>
          </cell>
          <cell r="D45">
            <v>3.8035688650654951</v>
          </cell>
        </row>
        <row r="46">
          <cell r="A46">
            <v>2004</v>
          </cell>
          <cell r="B46">
            <v>1</v>
          </cell>
          <cell r="C46">
            <v>3</v>
          </cell>
          <cell r="D46">
            <v>3.5760250078146072</v>
          </cell>
        </row>
        <row r="47">
          <cell r="A47">
            <v>2005</v>
          </cell>
          <cell r="B47">
            <v>1</v>
          </cell>
          <cell r="C47">
            <v>3</v>
          </cell>
          <cell r="D47">
            <v>3.5215402301865169</v>
          </cell>
        </row>
        <row r="48">
          <cell r="A48">
            <v>2006</v>
          </cell>
          <cell r="B48">
            <v>1</v>
          </cell>
          <cell r="C48">
            <v>3</v>
          </cell>
          <cell r="D48">
            <v>3.3116872768835304</v>
          </cell>
        </row>
        <row r="49">
          <cell r="A49">
            <v>2007</v>
          </cell>
          <cell r="B49">
            <v>1</v>
          </cell>
          <cell r="C49">
            <v>3</v>
          </cell>
          <cell r="D49">
            <v>3.5492431439035306</v>
          </cell>
        </row>
        <row r="50">
          <cell r="A50">
            <v>2008</v>
          </cell>
          <cell r="B50">
            <v>1</v>
          </cell>
          <cell r="C50">
            <v>3</v>
          </cell>
          <cell r="D50">
            <v>3.2594602865471165</v>
          </cell>
        </row>
        <row r="51">
          <cell r="A51">
            <v>2009</v>
          </cell>
          <cell r="B51">
            <v>1</v>
          </cell>
          <cell r="C51">
            <v>3</v>
          </cell>
          <cell r="D51">
            <v>3.3428183700089105</v>
          </cell>
        </row>
        <row r="52">
          <cell r="A52">
            <v>2000</v>
          </cell>
          <cell r="B52">
            <v>2</v>
          </cell>
          <cell r="C52">
            <v>3</v>
          </cell>
          <cell r="D52">
            <v>155.00965446314655</v>
          </cell>
        </row>
        <row r="53">
          <cell r="A53">
            <v>2001</v>
          </cell>
          <cell r="B53">
            <v>2</v>
          </cell>
          <cell r="C53">
            <v>3</v>
          </cell>
          <cell r="D53">
            <v>152.59837182700508</v>
          </cell>
        </row>
        <row r="54">
          <cell r="A54">
            <v>2002</v>
          </cell>
          <cell r="B54">
            <v>2</v>
          </cell>
          <cell r="C54">
            <v>3</v>
          </cell>
          <cell r="D54">
            <v>146.24024578199686</v>
          </cell>
        </row>
        <row r="55">
          <cell r="A55">
            <v>2003</v>
          </cell>
          <cell r="B55">
            <v>2</v>
          </cell>
          <cell r="C55">
            <v>3</v>
          </cell>
          <cell r="D55">
            <v>162.00746785549313</v>
          </cell>
        </row>
        <row r="56">
          <cell r="A56">
            <v>2004</v>
          </cell>
          <cell r="B56">
            <v>2</v>
          </cell>
          <cell r="C56">
            <v>3</v>
          </cell>
          <cell r="D56">
            <v>150.52579037957094</v>
          </cell>
        </row>
        <row r="57">
          <cell r="A57">
            <v>2005</v>
          </cell>
          <cell r="B57">
            <v>2</v>
          </cell>
          <cell r="C57">
            <v>3</v>
          </cell>
          <cell r="D57">
            <v>149.46677183476186</v>
          </cell>
        </row>
        <row r="58">
          <cell r="A58">
            <v>2006</v>
          </cell>
          <cell r="B58">
            <v>2</v>
          </cell>
          <cell r="C58">
            <v>3</v>
          </cell>
          <cell r="D58">
            <v>145.83800916582751</v>
          </cell>
        </row>
        <row r="59">
          <cell r="A59">
            <v>2007</v>
          </cell>
          <cell r="B59">
            <v>2</v>
          </cell>
          <cell r="C59">
            <v>3</v>
          </cell>
          <cell r="D59">
            <v>145.86535751726348</v>
          </cell>
        </row>
        <row r="60">
          <cell r="A60">
            <v>2008</v>
          </cell>
          <cell r="B60">
            <v>2</v>
          </cell>
          <cell r="C60">
            <v>3</v>
          </cell>
          <cell r="D60">
            <v>145.86050560901327</v>
          </cell>
        </row>
        <row r="61">
          <cell r="A61">
            <v>2009</v>
          </cell>
          <cell r="B61">
            <v>2</v>
          </cell>
          <cell r="C61">
            <v>3</v>
          </cell>
          <cell r="D61">
            <v>146.55063663758361</v>
          </cell>
        </row>
      </sheetData>
      <sheetData sheetId="8">
        <row r="1">
          <cell r="A1" t="str">
            <v>anno</v>
          </cell>
          <cell r="B1" t="str">
            <v>desreg</v>
          </cell>
          <cell r="C1" t="str">
            <v>regres</v>
          </cell>
          <cell r="D1" t="str">
            <v>sex</v>
          </cell>
          <cell r="E1" t="str">
            <v>tassost</v>
          </cell>
        </row>
        <row r="2">
          <cell r="A2">
            <v>2000</v>
          </cell>
          <cell r="B2" t="str">
            <v>Sicilia</v>
          </cell>
          <cell r="C2">
            <v>19</v>
          </cell>
          <cell r="D2">
            <v>1</v>
          </cell>
          <cell r="E2">
            <v>51.354920494229169</v>
          </cell>
        </row>
        <row r="3">
          <cell r="A3">
            <v>2000</v>
          </cell>
          <cell r="B3" t="str">
            <v>Campania</v>
          </cell>
          <cell r="C3">
            <v>15</v>
          </cell>
          <cell r="D3">
            <v>1</v>
          </cell>
          <cell r="E3">
            <v>47.76328325607841</v>
          </cell>
        </row>
        <row r="4">
          <cell r="A4">
            <v>2000</v>
          </cell>
          <cell r="B4" t="str">
            <v>Lazio</v>
          </cell>
          <cell r="C4">
            <v>12</v>
          </cell>
          <cell r="D4">
            <v>1</v>
          </cell>
          <cell r="E4">
            <v>41.571196910821833</v>
          </cell>
        </row>
        <row r="5">
          <cell r="A5">
            <v>2000</v>
          </cell>
          <cell r="B5" t="str">
            <v>Puglia</v>
          </cell>
          <cell r="C5">
            <v>16</v>
          </cell>
          <cell r="D5">
            <v>1</v>
          </cell>
          <cell r="E5">
            <v>40.796526913192444</v>
          </cell>
        </row>
        <row r="6">
          <cell r="A6">
            <v>2000</v>
          </cell>
          <cell r="B6" t="str">
            <v>Basilicata</v>
          </cell>
          <cell r="C6">
            <v>17</v>
          </cell>
          <cell r="D6">
            <v>1</v>
          </cell>
          <cell r="E6">
            <v>39.746261183608432</v>
          </cell>
        </row>
        <row r="7">
          <cell r="A7">
            <v>2000</v>
          </cell>
          <cell r="B7" t="str">
            <v>Calabria</v>
          </cell>
          <cell r="C7">
            <v>18</v>
          </cell>
          <cell r="D7">
            <v>1</v>
          </cell>
          <cell r="E7">
            <v>37.624601405549186</v>
          </cell>
        </row>
        <row r="8">
          <cell r="A8">
            <v>2000</v>
          </cell>
          <cell r="B8" t="str">
            <v>Abruzzo</v>
          </cell>
          <cell r="C8">
            <v>13</v>
          </cell>
          <cell r="D8">
            <v>1</v>
          </cell>
          <cell r="E8">
            <v>36.462331887310086</v>
          </cell>
        </row>
        <row r="9">
          <cell r="A9">
            <v>2000</v>
          </cell>
          <cell r="B9" t="str">
            <v>Molise</v>
          </cell>
          <cell r="C9">
            <v>14</v>
          </cell>
          <cell r="D9">
            <v>1</v>
          </cell>
          <cell r="E9">
            <v>36.035810171157266</v>
          </cell>
        </row>
        <row r="10">
          <cell r="A10">
            <v>2000</v>
          </cell>
          <cell r="B10" t="str">
            <v>Sardegna</v>
          </cell>
          <cell r="C10">
            <v>20</v>
          </cell>
          <cell r="D10">
            <v>1</v>
          </cell>
          <cell r="E10">
            <v>35.61650785838259</v>
          </cell>
        </row>
        <row r="11">
          <cell r="A11">
            <v>2000</v>
          </cell>
          <cell r="B11" t="str">
            <v>ITALIA</v>
          </cell>
          <cell r="C11">
            <v>26</v>
          </cell>
          <cell r="D11">
            <v>1</v>
          </cell>
          <cell r="E11">
            <v>32.811276327481934</v>
          </cell>
        </row>
        <row r="12">
          <cell r="A12">
            <v>2000</v>
          </cell>
          <cell r="B12" t="str">
            <v>Liguria</v>
          </cell>
          <cell r="C12">
            <v>7</v>
          </cell>
          <cell r="D12">
            <v>1</v>
          </cell>
          <cell r="E12">
            <v>31.251530701129663</v>
          </cell>
        </row>
        <row r="13">
          <cell r="A13">
            <v>2000</v>
          </cell>
          <cell r="B13" t="str">
            <v>Friuli VG</v>
          </cell>
          <cell r="C13">
            <v>6</v>
          </cell>
          <cell r="D13">
            <v>1</v>
          </cell>
          <cell r="E13">
            <v>27.999331322615891</v>
          </cell>
        </row>
        <row r="14">
          <cell r="A14">
            <v>2000</v>
          </cell>
          <cell r="B14" t="str">
            <v>Toscana</v>
          </cell>
          <cell r="C14">
            <v>9</v>
          </cell>
          <cell r="D14">
            <v>1</v>
          </cell>
          <cell r="E14">
            <v>27.88765115179628</v>
          </cell>
        </row>
        <row r="15">
          <cell r="A15">
            <v>2000</v>
          </cell>
          <cell r="B15" t="str">
            <v>Lombardia</v>
          </cell>
          <cell r="C15">
            <v>3</v>
          </cell>
          <cell r="D15">
            <v>1</v>
          </cell>
          <cell r="E15">
            <v>26.546083893079832</v>
          </cell>
        </row>
        <row r="16">
          <cell r="A16">
            <v>2000</v>
          </cell>
          <cell r="B16" t="str">
            <v>Umbria</v>
          </cell>
          <cell r="C16">
            <v>10</v>
          </cell>
          <cell r="D16">
            <v>1</v>
          </cell>
          <cell r="E16">
            <v>25.851353506934043</v>
          </cell>
        </row>
        <row r="17">
          <cell r="A17">
            <v>2000</v>
          </cell>
          <cell r="B17" t="str">
            <v>Piemonte</v>
          </cell>
          <cell r="C17">
            <v>1</v>
          </cell>
          <cell r="D17">
            <v>1</v>
          </cell>
          <cell r="E17">
            <v>25.773145929267734</v>
          </cell>
        </row>
        <row r="18">
          <cell r="A18">
            <v>2000</v>
          </cell>
          <cell r="B18" t="str">
            <v>Valle d'aosta</v>
          </cell>
          <cell r="C18">
            <v>2</v>
          </cell>
          <cell r="D18">
            <v>1</v>
          </cell>
          <cell r="E18">
            <v>24.003974230622042</v>
          </cell>
        </row>
        <row r="19">
          <cell r="A19">
            <v>2000</v>
          </cell>
          <cell r="B19" t="str">
            <v>Veneto</v>
          </cell>
          <cell r="C19">
            <v>5</v>
          </cell>
          <cell r="D19">
            <v>1</v>
          </cell>
          <cell r="E19">
            <v>23.646613001557458</v>
          </cell>
        </row>
        <row r="20">
          <cell r="A20">
            <v>2000</v>
          </cell>
          <cell r="B20" t="str">
            <v>Emilia R</v>
          </cell>
          <cell r="C20">
            <v>8</v>
          </cell>
          <cell r="D20">
            <v>1</v>
          </cell>
          <cell r="E20">
            <v>23.356081462145287</v>
          </cell>
        </row>
        <row r="21">
          <cell r="A21">
            <v>2000</v>
          </cell>
          <cell r="B21" t="str">
            <v>Marche</v>
          </cell>
          <cell r="C21">
            <v>11</v>
          </cell>
          <cell r="D21">
            <v>1</v>
          </cell>
          <cell r="E21">
            <v>21.528347903439482</v>
          </cell>
        </row>
        <row r="22">
          <cell r="A22">
            <v>2000</v>
          </cell>
          <cell r="B22" t="str">
            <v>Trento</v>
          </cell>
          <cell r="C22">
            <v>22</v>
          </cell>
          <cell r="D22">
            <v>1</v>
          </cell>
          <cell r="E22">
            <v>15.806824561639885</v>
          </cell>
        </row>
        <row r="23">
          <cell r="A23">
            <v>2000</v>
          </cell>
          <cell r="B23" t="str">
            <v>Trentino AA</v>
          </cell>
          <cell r="C23">
            <v>4</v>
          </cell>
          <cell r="D23">
            <v>1</v>
          </cell>
          <cell r="E23">
            <v>12.950929852560865</v>
          </cell>
        </row>
        <row r="24">
          <cell r="A24">
            <v>2000</v>
          </cell>
          <cell r="B24" t="str">
            <v>Bolzano</v>
          </cell>
          <cell r="C24">
            <v>21</v>
          </cell>
          <cell r="D24">
            <v>1</v>
          </cell>
          <cell r="E24">
            <v>9.871416047786294</v>
          </cell>
        </row>
        <row r="25">
          <cell r="A25">
            <v>2000</v>
          </cell>
          <cell r="B25" t="str">
            <v>Campania</v>
          </cell>
          <cell r="C25">
            <v>15</v>
          </cell>
          <cell r="D25">
            <v>2</v>
          </cell>
          <cell r="E25">
            <v>57.985474166804529</v>
          </cell>
        </row>
        <row r="26">
          <cell r="A26">
            <v>2000</v>
          </cell>
          <cell r="B26" t="str">
            <v>Sicilia</v>
          </cell>
          <cell r="C26">
            <v>19</v>
          </cell>
          <cell r="D26">
            <v>2</v>
          </cell>
          <cell r="E26">
            <v>52.42572578422358</v>
          </cell>
        </row>
        <row r="27">
          <cell r="A27">
            <v>2000</v>
          </cell>
          <cell r="B27" t="str">
            <v>Puglia</v>
          </cell>
          <cell r="C27">
            <v>16</v>
          </cell>
          <cell r="D27">
            <v>2</v>
          </cell>
          <cell r="E27">
            <v>46.951606885396494</v>
          </cell>
        </row>
        <row r="28">
          <cell r="A28">
            <v>2000</v>
          </cell>
          <cell r="B28" t="str">
            <v>Calabria</v>
          </cell>
          <cell r="C28">
            <v>18</v>
          </cell>
          <cell r="D28">
            <v>2</v>
          </cell>
          <cell r="E28">
            <v>46.13682130104948</v>
          </cell>
        </row>
        <row r="29">
          <cell r="A29">
            <v>2000</v>
          </cell>
          <cell r="B29" t="str">
            <v>Basilicata</v>
          </cell>
          <cell r="C29">
            <v>17</v>
          </cell>
          <cell r="D29">
            <v>2</v>
          </cell>
          <cell r="E29">
            <v>41.04913928065654</v>
          </cell>
        </row>
        <row r="30">
          <cell r="A30">
            <v>2000</v>
          </cell>
          <cell r="B30" t="str">
            <v>Lazio</v>
          </cell>
          <cell r="C30">
            <v>12</v>
          </cell>
          <cell r="D30">
            <v>2</v>
          </cell>
          <cell r="E30">
            <v>36.809676545010618</v>
          </cell>
        </row>
        <row r="31">
          <cell r="A31">
            <v>2000</v>
          </cell>
          <cell r="B31" t="str">
            <v>Abruzzo</v>
          </cell>
          <cell r="C31">
            <v>13</v>
          </cell>
          <cell r="D31">
            <v>2</v>
          </cell>
          <cell r="E31">
            <v>35.233347407646271</v>
          </cell>
        </row>
        <row r="32">
          <cell r="A32">
            <v>2000</v>
          </cell>
          <cell r="B32" t="str">
            <v>Molise</v>
          </cell>
          <cell r="C32">
            <v>14</v>
          </cell>
          <cell r="D32">
            <v>2</v>
          </cell>
          <cell r="E32">
            <v>35.093788058874239</v>
          </cell>
        </row>
        <row r="33">
          <cell r="A33">
            <v>2000</v>
          </cell>
          <cell r="B33" t="str">
            <v>ITALIA</v>
          </cell>
          <cell r="C33">
            <v>26</v>
          </cell>
          <cell r="D33">
            <v>2</v>
          </cell>
          <cell r="E33">
            <v>31.191898043643729</v>
          </cell>
        </row>
        <row r="34">
          <cell r="A34">
            <v>2000</v>
          </cell>
          <cell r="B34" t="str">
            <v>Sardegna</v>
          </cell>
          <cell r="C34">
            <v>20</v>
          </cell>
          <cell r="D34">
            <v>2</v>
          </cell>
          <cell r="E34">
            <v>30.317646801009118</v>
          </cell>
        </row>
        <row r="35">
          <cell r="A35">
            <v>2000</v>
          </cell>
          <cell r="B35" t="str">
            <v>Umbria</v>
          </cell>
          <cell r="C35">
            <v>10</v>
          </cell>
          <cell r="D35">
            <v>2</v>
          </cell>
          <cell r="E35">
            <v>28.372690335916669</v>
          </cell>
        </row>
        <row r="36">
          <cell r="A36">
            <v>2000</v>
          </cell>
          <cell r="B36" t="str">
            <v>Liguria</v>
          </cell>
          <cell r="C36">
            <v>7</v>
          </cell>
          <cell r="D36">
            <v>2</v>
          </cell>
          <cell r="E36">
            <v>26.695227084686394</v>
          </cell>
        </row>
        <row r="37">
          <cell r="A37">
            <v>2000</v>
          </cell>
          <cell r="B37" t="str">
            <v>Piemonte</v>
          </cell>
          <cell r="C37">
            <v>1</v>
          </cell>
          <cell r="D37">
            <v>2</v>
          </cell>
          <cell r="E37">
            <v>24.360334893495597</v>
          </cell>
        </row>
        <row r="38">
          <cell r="A38">
            <v>2000</v>
          </cell>
          <cell r="B38" t="str">
            <v>Toscana</v>
          </cell>
          <cell r="C38">
            <v>9</v>
          </cell>
          <cell r="D38">
            <v>2</v>
          </cell>
          <cell r="E38">
            <v>23.770813224001209</v>
          </cell>
        </row>
        <row r="39">
          <cell r="A39">
            <v>2000</v>
          </cell>
          <cell r="B39" t="str">
            <v>Lombardia</v>
          </cell>
          <cell r="C39">
            <v>3</v>
          </cell>
          <cell r="D39">
            <v>2</v>
          </cell>
          <cell r="E39">
            <v>21.706402847641026</v>
          </cell>
        </row>
        <row r="40">
          <cell r="A40">
            <v>2000</v>
          </cell>
          <cell r="B40" t="str">
            <v>Veneto</v>
          </cell>
          <cell r="C40">
            <v>5</v>
          </cell>
          <cell r="D40">
            <v>2</v>
          </cell>
          <cell r="E40">
            <v>21.381396192241638</v>
          </cell>
        </row>
        <row r="41">
          <cell r="A41">
            <v>2000</v>
          </cell>
          <cell r="B41" t="str">
            <v>Marche</v>
          </cell>
          <cell r="C41">
            <v>11</v>
          </cell>
          <cell r="D41">
            <v>2</v>
          </cell>
          <cell r="E41">
            <v>20.859261468645663</v>
          </cell>
        </row>
        <row r="42">
          <cell r="A42">
            <v>2000</v>
          </cell>
          <cell r="B42" t="str">
            <v>Emilia R</v>
          </cell>
          <cell r="C42">
            <v>8</v>
          </cell>
          <cell r="D42">
            <v>2</v>
          </cell>
          <cell r="E42">
            <v>20.534784285496773</v>
          </cell>
        </row>
        <row r="43">
          <cell r="A43">
            <v>2000</v>
          </cell>
          <cell r="B43" t="str">
            <v>Valle d'aosta</v>
          </cell>
          <cell r="C43">
            <v>2</v>
          </cell>
          <cell r="D43">
            <v>2</v>
          </cell>
          <cell r="E43">
            <v>18.130138770981226</v>
          </cell>
        </row>
        <row r="44">
          <cell r="A44">
            <v>2000</v>
          </cell>
          <cell r="B44" t="str">
            <v>Friuli VG</v>
          </cell>
          <cell r="C44">
            <v>6</v>
          </cell>
          <cell r="D44">
            <v>2</v>
          </cell>
          <cell r="E44">
            <v>17.735614364642263</v>
          </cell>
        </row>
        <row r="45">
          <cell r="A45">
            <v>2000</v>
          </cell>
          <cell r="B45" t="str">
            <v>Trento</v>
          </cell>
          <cell r="C45">
            <v>22</v>
          </cell>
          <cell r="D45">
            <v>2</v>
          </cell>
          <cell r="E45">
            <v>16.213442426515257</v>
          </cell>
        </row>
        <row r="46">
          <cell r="A46">
            <v>2000</v>
          </cell>
          <cell r="B46" t="str">
            <v>Trentino AA</v>
          </cell>
          <cell r="C46">
            <v>4</v>
          </cell>
          <cell r="D46">
            <v>2</v>
          </cell>
          <cell r="E46">
            <v>13.859180760687346</v>
          </cell>
        </row>
        <row r="47">
          <cell r="A47">
            <v>2000</v>
          </cell>
          <cell r="B47" t="str">
            <v>Bolzano</v>
          </cell>
          <cell r="C47">
            <v>21</v>
          </cell>
          <cell r="D47">
            <v>2</v>
          </cell>
          <cell r="E47">
            <v>10.515377870571742</v>
          </cell>
        </row>
        <row r="50">
          <cell r="A50" t="str">
            <v>anno</v>
          </cell>
          <cell r="B50" t="str">
            <v>desreg</v>
          </cell>
          <cell r="C50" t="str">
            <v>regres</v>
          </cell>
          <cell r="D50" t="str">
            <v>sex</v>
          </cell>
          <cell r="E50" t="str">
            <v>tassost</v>
          </cell>
        </row>
        <row r="51">
          <cell r="A51">
            <v>2009</v>
          </cell>
          <cell r="B51" t="str">
            <v>Sicilia</v>
          </cell>
          <cell r="C51">
            <v>19</v>
          </cell>
          <cell r="D51">
            <v>1</v>
          </cell>
          <cell r="E51">
            <v>57.760396055883561</v>
          </cell>
        </row>
        <row r="52">
          <cell r="A52">
            <v>2009</v>
          </cell>
          <cell r="B52" t="str">
            <v>Campania</v>
          </cell>
          <cell r="C52">
            <v>15</v>
          </cell>
          <cell r="D52">
            <v>1</v>
          </cell>
          <cell r="E52">
            <v>50.361791196726088</v>
          </cell>
        </row>
        <row r="53">
          <cell r="A53">
            <v>2009</v>
          </cell>
          <cell r="B53" t="str">
            <v>Puglia</v>
          </cell>
          <cell r="C53">
            <v>16</v>
          </cell>
          <cell r="D53">
            <v>1</v>
          </cell>
          <cell r="E53">
            <v>41.674334652429067</v>
          </cell>
        </row>
        <row r="54">
          <cell r="A54">
            <v>2009</v>
          </cell>
          <cell r="B54" t="str">
            <v>Calabria</v>
          </cell>
          <cell r="C54">
            <v>18</v>
          </cell>
          <cell r="D54">
            <v>1</v>
          </cell>
          <cell r="E54">
            <v>41.172864736540788</v>
          </cell>
        </row>
        <row r="55">
          <cell r="A55">
            <v>2009</v>
          </cell>
          <cell r="B55" t="str">
            <v>Basilicata</v>
          </cell>
          <cell r="C55">
            <v>17</v>
          </cell>
          <cell r="D55">
            <v>1</v>
          </cell>
          <cell r="E55">
            <v>35.632172422391882</v>
          </cell>
        </row>
        <row r="56">
          <cell r="A56">
            <v>2009</v>
          </cell>
          <cell r="B56" t="str">
            <v>Liguria</v>
          </cell>
          <cell r="C56">
            <v>7</v>
          </cell>
          <cell r="D56">
            <v>1</v>
          </cell>
          <cell r="E56">
            <v>34.251697830475116</v>
          </cell>
        </row>
        <row r="57">
          <cell r="A57">
            <v>2009</v>
          </cell>
          <cell r="B57" t="str">
            <v>Lazio</v>
          </cell>
          <cell r="C57">
            <v>12</v>
          </cell>
          <cell r="D57">
            <v>1</v>
          </cell>
          <cell r="E57">
            <v>34.101211352581927</v>
          </cell>
        </row>
        <row r="58">
          <cell r="A58">
            <v>2009</v>
          </cell>
          <cell r="B58" t="str">
            <v>ITALIA</v>
          </cell>
          <cell r="C58">
            <v>26</v>
          </cell>
          <cell r="D58">
            <v>1</v>
          </cell>
          <cell r="E58">
            <v>33.547872290975711</v>
          </cell>
        </row>
        <row r="59">
          <cell r="A59">
            <v>2009</v>
          </cell>
          <cell r="B59" t="str">
            <v>Abruzzo</v>
          </cell>
          <cell r="C59">
            <v>13</v>
          </cell>
          <cell r="D59">
            <v>1</v>
          </cell>
          <cell r="E59">
            <v>33.397446889318736</v>
          </cell>
        </row>
        <row r="60">
          <cell r="A60">
            <v>2009</v>
          </cell>
          <cell r="B60" t="str">
            <v>Sardegna</v>
          </cell>
          <cell r="C60">
            <v>20</v>
          </cell>
          <cell r="D60">
            <v>1</v>
          </cell>
          <cell r="E60">
            <v>32.202815098828829</v>
          </cell>
        </row>
        <row r="61">
          <cell r="A61">
            <v>2009</v>
          </cell>
          <cell r="B61" t="str">
            <v>Molise</v>
          </cell>
          <cell r="C61">
            <v>14</v>
          </cell>
          <cell r="D61">
            <v>1</v>
          </cell>
          <cell r="E61">
            <v>31.959793264419403</v>
          </cell>
        </row>
        <row r="62">
          <cell r="A62">
            <v>2009</v>
          </cell>
          <cell r="B62" t="str">
            <v>Veneto</v>
          </cell>
          <cell r="C62">
            <v>5</v>
          </cell>
          <cell r="D62">
            <v>1</v>
          </cell>
          <cell r="E62">
            <v>28.535872754977238</v>
          </cell>
        </row>
        <row r="63">
          <cell r="A63">
            <v>2009</v>
          </cell>
          <cell r="B63" t="str">
            <v>Friuli VG</v>
          </cell>
          <cell r="C63">
            <v>6</v>
          </cell>
          <cell r="D63">
            <v>1</v>
          </cell>
          <cell r="E63">
            <v>27.996077582212457</v>
          </cell>
        </row>
        <row r="64">
          <cell r="A64">
            <v>2009</v>
          </cell>
          <cell r="B64" t="str">
            <v>Toscana</v>
          </cell>
          <cell r="C64">
            <v>9</v>
          </cell>
          <cell r="D64">
            <v>1</v>
          </cell>
          <cell r="E64">
            <v>27.954278515825038</v>
          </cell>
        </row>
        <row r="65">
          <cell r="A65">
            <v>2009</v>
          </cell>
          <cell r="B65" t="str">
            <v>Piemonte</v>
          </cell>
          <cell r="C65">
            <v>1</v>
          </cell>
          <cell r="D65">
            <v>1</v>
          </cell>
          <cell r="E65">
            <v>27.647296643211696</v>
          </cell>
        </row>
        <row r="66">
          <cell r="A66">
            <v>2009</v>
          </cell>
          <cell r="B66" t="str">
            <v>Emilia R</v>
          </cell>
          <cell r="C66">
            <v>8</v>
          </cell>
          <cell r="D66">
            <v>1</v>
          </cell>
          <cell r="E66">
            <v>27.436277729823498</v>
          </cell>
        </row>
        <row r="67">
          <cell r="A67">
            <v>2009</v>
          </cell>
          <cell r="B67" t="str">
            <v>Umbria</v>
          </cell>
          <cell r="C67">
            <v>10</v>
          </cell>
          <cell r="D67">
            <v>1</v>
          </cell>
          <cell r="E67">
            <v>27.225394410258623</v>
          </cell>
        </row>
        <row r="68">
          <cell r="A68">
            <v>2009</v>
          </cell>
          <cell r="B68" t="str">
            <v>Trento</v>
          </cell>
          <cell r="C68">
            <v>22</v>
          </cell>
          <cell r="D68">
            <v>1</v>
          </cell>
          <cell r="E68">
            <v>24.519728304837226</v>
          </cell>
        </row>
        <row r="69">
          <cell r="A69">
            <v>2009</v>
          </cell>
          <cell r="B69" t="str">
            <v>Lombardia</v>
          </cell>
          <cell r="C69">
            <v>3</v>
          </cell>
          <cell r="D69">
            <v>1</v>
          </cell>
          <cell r="E69">
            <v>24.429183749546088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tassoStandR2000"/>
      <sheetName val="tassiStandR2009"/>
    </sheetNames>
    <sheetDataSet>
      <sheetData sheetId="0" refreshError="1"/>
      <sheetData sheetId="1"/>
      <sheetData sheetId="2">
        <row r="1">
          <cell r="A1" t="str">
            <v>anno</v>
          </cell>
          <cell r="B1" t="str">
            <v>desreg</v>
          </cell>
          <cell r="C1" t="str">
            <v>regres</v>
          </cell>
          <cell r="D1" t="str">
            <v>sex</v>
          </cell>
          <cell r="E1" t="str">
            <v>tassost</v>
          </cell>
        </row>
        <row r="2">
          <cell r="A2">
            <v>2009</v>
          </cell>
          <cell r="B2" t="str">
            <v>Sicilia</v>
          </cell>
          <cell r="C2">
            <v>19</v>
          </cell>
          <cell r="D2">
            <v>1</v>
          </cell>
          <cell r="E2">
            <v>57.760396055883561</v>
          </cell>
        </row>
        <row r="3">
          <cell r="A3">
            <v>2009</v>
          </cell>
          <cell r="B3" t="str">
            <v>Campania</v>
          </cell>
          <cell r="C3">
            <v>15</v>
          </cell>
          <cell r="D3">
            <v>1</v>
          </cell>
          <cell r="E3">
            <v>50.361791196726088</v>
          </cell>
        </row>
        <row r="4">
          <cell r="A4">
            <v>2009</v>
          </cell>
          <cell r="B4" t="str">
            <v>Puglia</v>
          </cell>
          <cell r="C4">
            <v>16</v>
          </cell>
          <cell r="D4">
            <v>1</v>
          </cell>
          <cell r="E4">
            <v>41.674334652429067</v>
          </cell>
        </row>
        <row r="5">
          <cell r="A5">
            <v>2009</v>
          </cell>
          <cell r="B5" t="str">
            <v>Calabria</v>
          </cell>
          <cell r="C5">
            <v>18</v>
          </cell>
          <cell r="D5">
            <v>1</v>
          </cell>
          <cell r="E5">
            <v>41.172864736540788</v>
          </cell>
        </row>
        <row r="6">
          <cell r="A6">
            <v>2009</v>
          </cell>
          <cell r="B6" t="str">
            <v>Basilicata</v>
          </cell>
          <cell r="C6">
            <v>17</v>
          </cell>
          <cell r="D6">
            <v>1</v>
          </cell>
          <cell r="E6">
            <v>35.632172422391882</v>
          </cell>
        </row>
        <row r="7">
          <cell r="A7">
            <v>2009</v>
          </cell>
          <cell r="B7" t="str">
            <v>Liguria</v>
          </cell>
          <cell r="C7">
            <v>7</v>
          </cell>
          <cell r="D7">
            <v>1</v>
          </cell>
          <cell r="E7">
            <v>34.251697830475116</v>
          </cell>
        </row>
        <row r="8">
          <cell r="A8">
            <v>2009</v>
          </cell>
          <cell r="B8" t="str">
            <v>Lazio</v>
          </cell>
          <cell r="C8">
            <v>12</v>
          </cell>
          <cell r="D8">
            <v>1</v>
          </cell>
          <cell r="E8">
            <v>34.101211352581927</v>
          </cell>
        </row>
        <row r="9">
          <cell r="A9">
            <v>2009</v>
          </cell>
          <cell r="B9" t="str">
            <v>Abruzzo</v>
          </cell>
          <cell r="C9">
            <v>13</v>
          </cell>
          <cell r="D9">
            <v>1</v>
          </cell>
          <cell r="E9">
            <v>33.397446889318736</v>
          </cell>
        </row>
        <row r="10">
          <cell r="A10">
            <v>2009</v>
          </cell>
          <cell r="B10" t="str">
            <v>Sardegna</v>
          </cell>
          <cell r="C10">
            <v>20</v>
          </cell>
          <cell r="D10">
            <v>1</v>
          </cell>
          <cell r="E10">
            <v>32.202815098828829</v>
          </cell>
        </row>
        <row r="11">
          <cell r="A11">
            <v>2009</v>
          </cell>
          <cell r="B11" t="str">
            <v>Molise</v>
          </cell>
          <cell r="C11">
            <v>14</v>
          </cell>
          <cell r="D11">
            <v>1</v>
          </cell>
          <cell r="E11">
            <v>31.959793264419403</v>
          </cell>
        </row>
        <row r="12">
          <cell r="A12">
            <v>2009</v>
          </cell>
          <cell r="B12" t="str">
            <v>Veneto</v>
          </cell>
          <cell r="C12">
            <v>5</v>
          </cell>
          <cell r="D12">
            <v>1</v>
          </cell>
          <cell r="E12">
            <v>28.535872754977238</v>
          </cell>
        </row>
        <row r="13">
          <cell r="A13">
            <v>2009</v>
          </cell>
          <cell r="B13" t="str">
            <v>Friuli VG</v>
          </cell>
          <cell r="C13">
            <v>6</v>
          </cell>
          <cell r="D13">
            <v>1</v>
          </cell>
          <cell r="E13">
            <v>27.996077582212457</v>
          </cell>
        </row>
        <row r="14">
          <cell r="A14">
            <v>2009</v>
          </cell>
          <cell r="B14" t="str">
            <v>Toscana</v>
          </cell>
          <cell r="C14">
            <v>9</v>
          </cell>
          <cell r="D14">
            <v>1</v>
          </cell>
          <cell r="E14">
            <v>27.954278515825038</v>
          </cell>
        </row>
        <row r="15">
          <cell r="A15">
            <v>2009</v>
          </cell>
          <cell r="B15" t="str">
            <v>Piemonte</v>
          </cell>
          <cell r="C15">
            <v>1</v>
          </cell>
          <cell r="D15">
            <v>1</v>
          </cell>
          <cell r="E15">
            <v>27.647296643211696</v>
          </cell>
        </row>
        <row r="16">
          <cell r="A16">
            <v>2009</v>
          </cell>
          <cell r="B16" t="str">
            <v>Emilia R</v>
          </cell>
          <cell r="C16">
            <v>8</v>
          </cell>
          <cell r="D16">
            <v>1</v>
          </cell>
          <cell r="E16">
            <v>27.436277729823498</v>
          </cell>
        </row>
        <row r="17">
          <cell r="A17">
            <v>2009</v>
          </cell>
          <cell r="B17" t="str">
            <v>Umbria</v>
          </cell>
          <cell r="C17">
            <v>10</v>
          </cell>
          <cell r="D17">
            <v>1</v>
          </cell>
          <cell r="E17">
            <v>27.225394410258623</v>
          </cell>
        </row>
        <row r="18">
          <cell r="A18">
            <v>2009</v>
          </cell>
          <cell r="B18" t="str">
            <v>Trento</v>
          </cell>
          <cell r="C18">
            <v>22</v>
          </cell>
          <cell r="D18">
            <v>1</v>
          </cell>
          <cell r="E18">
            <v>24.519728304837226</v>
          </cell>
        </row>
        <row r="19">
          <cell r="A19">
            <v>2009</v>
          </cell>
          <cell r="B19" t="str">
            <v>Lombardia</v>
          </cell>
          <cell r="C19">
            <v>3</v>
          </cell>
          <cell r="D19">
            <v>1</v>
          </cell>
          <cell r="E19">
            <v>24.429183749546088</v>
          </cell>
        </row>
        <row r="20">
          <cell r="A20">
            <v>2009</v>
          </cell>
          <cell r="B20" t="str">
            <v>Valle d'aosta</v>
          </cell>
          <cell r="C20">
            <v>2</v>
          </cell>
          <cell r="D20">
            <v>1</v>
          </cell>
          <cell r="E20">
            <v>22.684462612120505</v>
          </cell>
        </row>
        <row r="21">
          <cell r="A21">
            <v>2009</v>
          </cell>
          <cell r="B21" t="str">
            <v>Marche</v>
          </cell>
          <cell r="C21">
            <v>11</v>
          </cell>
          <cell r="D21">
            <v>1</v>
          </cell>
          <cell r="E21">
            <v>21.186411803041111</v>
          </cell>
        </row>
        <row r="22">
          <cell r="A22">
            <v>2009</v>
          </cell>
          <cell r="B22" t="str">
            <v>Trentino AA</v>
          </cell>
          <cell r="C22">
            <v>4</v>
          </cell>
          <cell r="D22">
            <v>1</v>
          </cell>
          <cell r="E22">
            <v>17.250189099540101</v>
          </cell>
        </row>
        <row r="23">
          <cell r="A23">
            <v>2009</v>
          </cell>
          <cell r="B23" t="str">
            <v>Bolzano</v>
          </cell>
          <cell r="C23">
            <v>21</v>
          </cell>
          <cell r="D23">
            <v>1</v>
          </cell>
          <cell r="E23">
            <v>8.8091134490937328</v>
          </cell>
        </row>
        <row r="24">
          <cell r="A24">
            <v>2009</v>
          </cell>
          <cell r="B24" t="str">
            <v>Campania</v>
          </cell>
          <cell r="C24">
            <v>15</v>
          </cell>
          <cell r="D24">
            <v>2</v>
          </cell>
          <cell r="E24">
            <v>51.195206193566605</v>
          </cell>
        </row>
        <row r="25">
          <cell r="A25">
            <v>2009</v>
          </cell>
          <cell r="B25" t="str">
            <v>Sicilia</v>
          </cell>
          <cell r="C25">
            <v>19</v>
          </cell>
          <cell r="D25">
            <v>2</v>
          </cell>
          <cell r="E25">
            <v>49.722592483521098</v>
          </cell>
        </row>
        <row r="26">
          <cell r="A26">
            <v>2009</v>
          </cell>
          <cell r="B26" t="str">
            <v>Puglia</v>
          </cell>
          <cell r="C26">
            <v>16</v>
          </cell>
          <cell r="D26">
            <v>2</v>
          </cell>
          <cell r="E26">
            <v>40.570295486401648</v>
          </cell>
        </row>
        <row r="27">
          <cell r="A27">
            <v>2009</v>
          </cell>
          <cell r="B27" t="str">
            <v>Calabria</v>
          </cell>
          <cell r="C27">
            <v>18</v>
          </cell>
          <cell r="D27">
            <v>2</v>
          </cell>
          <cell r="E27">
            <v>39.837521488980187</v>
          </cell>
        </row>
        <row r="28">
          <cell r="A28">
            <v>2009</v>
          </cell>
          <cell r="B28" t="str">
            <v>Basilicata</v>
          </cell>
          <cell r="C28">
            <v>17</v>
          </cell>
          <cell r="D28">
            <v>2</v>
          </cell>
          <cell r="E28">
            <v>38.30966450661883</v>
          </cell>
        </row>
        <row r="29">
          <cell r="A29">
            <v>2009</v>
          </cell>
          <cell r="B29" t="str">
            <v>Lazio</v>
          </cell>
          <cell r="C29">
            <v>12</v>
          </cell>
          <cell r="D29">
            <v>2</v>
          </cell>
          <cell r="E29">
            <v>26.848329225514465</v>
          </cell>
        </row>
        <row r="30">
          <cell r="A30">
            <v>2009</v>
          </cell>
          <cell r="B30" t="str">
            <v>Molise</v>
          </cell>
          <cell r="C30">
            <v>14</v>
          </cell>
          <cell r="D30">
            <v>2</v>
          </cell>
          <cell r="E30">
            <v>26.685604938449586</v>
          </cell>
        </row>
        <row r="31">
          <cell r="A31">
            <v>2009</v>
          </cell>
          <cell r="B31" t="str">
            <v>Sardegna</v>
          </cell>
          <cell r="C31">
            <v>20</v>
          </cell>
          <cell r="D31">
            <v>2</v>
          </cell>
          <cell r="E31">
            <v>26.489937546758441</v>
          </cell>
        </row>
        <row r="32">
          <cell r="A32">
            <v>2009</v>
          </cell>
          <cell r="B32" t="str">
            <v>Abruzzo</v>
          </cell>
          <cell r="C32">
            <v>13</v>
          </cell>
          <cell r="D32">
            <v>2</v>
          </cell>
          <cell r="E32">
            <v>25.862981019145899</v>
          </cell>
        </row>
        <row r="33">
          <cell r="A33">
            <v>2009</v>
          </cell>
          <cell r="B33" t="str">
            <v>Liguria</v>
          </cell>
          <cell r="C33">
            <v>7</v>
          </cell>
          <cell r="D33">
            <v>2</v>
          </cell>
          <cell r="E33">
            <v>24.357376895905464</v>
          </cell>
        </row>
        <row r="34">
          <cell r="A34">
            <v>2009</v>
          </cell>
          <cell r="B34" t="str">
            <v>Piemonte</v>
          </cell>
          <cell r="C34">
            <v>1</v>
          </cell>
          <cell r="D34">
            <v>2</v>
          </cell>
          <cell r="E34">
            <v>23.703666983660383</v>
          </cell>
        </row>
        <row r="35">
          <cell r="A35">
            <v>2009</v>
          </cell>
          <cell r="B35" t="str">
            <v>Umbria</v>
          </cell>
          <cell r="C35">
            <v>10</v>
          </cell>
          <cell r="D35">
            <v>2</v>
          </cell>
          <cell r="E35">
            <v>23.457107578656409</v>
          </cell>
        </row>
        <row r="36">
          <cell r="A36">
            <v>2009</v>
          </cell>
          <cell r="B36" t="str">
            <v>Toscana</v>
          </cell>
          <cell r="C36">
            <v>9</v>
          </cell>
          <cell r="D36">
            <v>2</v>
          </cell>
          <cell r="E36">
            <v>22.52266492640501</v>
          </cell>
        </row>
        <row r="37">
          <cell r="A37">
            <v>2009</v>
          </cell>
          <cell r="B37" t="str">
            <v>Valle d'aosta</v>
          </cell>
          <cell r="C37">
            <v>2</v>
          </cell>
          <cell r="D37">
            <v>2</v>
          </cell>
          <cell r="E37">
            <v>22.250226357224975</v>
          </cell>
        </row>
        <row r="38">
          <cell r="A38">
            <v>2009</v>
          </cell>
          <cell r="B38" t="str">
            <v>Emilia R</v>
          </cell>
          <cell r="C38">
            <v>8</v>
          </cell>
          <cell r="D38">
            <v>2</v>
          </cell>
          <cell r="E38">
            <v>20.367262951954142</v>
          </cell>
        </row>
        <row r="39">
          <cell r="A39">
            <v>2009</v>
          </cell>
          <cell r="B39" t="str">
            <v>Veneto</v>
          </cell>
          <cell r="C39">
            <v>5</v>
          </cell>
          <cell r="D39">
            <v>2</v>
          </cell>
          <cell r="E39">
            <v>18.763759317974795</v>
          </cell>
        </row>
        <row r="40">
          <cell r="A40">
            <v>2009</v>
          </cell>
          <cell r="B40" t="str">
            <v>Trento</v>
          </cell>
          <cell r="C40">
            <v>22</v>
          </cell>
          <cell r="D40">
            <v>2</v>
          </cell>
          <cell r="E40">
            <v>18.451717480419795</v>
          </cell>
        </row>
        <row r="41">
          <cell r="A41">
            <v>2009</v>
          </cell>
          <cell r="B41" t="str">
            <v>Marche</v>
          </cell>
          <cell r="C41">
            <v>11</v>
          </cell>
          <cell r="D41">
            <v>2</v>
          </cell>
          <cell r="E41">
            <v>18.072810104480979</v>
          </cell>
        </row>
        <row r="42">
          <cell r="A42">
            <v>2009</v>
          </cell>
          <cell r="B42" t="str">
            <v>Lombardia</v>
          </cell>
          <cell r="C42">
            <v>3</v>
          </cell>
          <cell r="D42">
            <v>2</v>
          </cell>
          <cell r="E42">
            <v>17.41555289325629</v>
          </cell>
        </row>
        <row r="43">
          <cell r="A43">
            <v>2009</v>
          </cell>
          <cell r="B43" t="str">
            <v>Friuli VG</v>
          </cell>
          <cell r="C43">
            <v>6</v>
          </cell>
          <cell r="D43">
            <v>2</v>
          </cell>
          <cell r="E43">
            <v>16.059042148284913</v>
          </cell>
        </row>
        <row r="44">
          <cell r="A44">
            <v>2009</v>
          </cell>
          <cell r="B44" t="str">
            <v>Trentino AA</v>
          </cell>
          <cell r="C44">
            <v>4</v>
          </cell>
          <cell r="D44">
            <v>2</v>
          </cell>
          <cell r="E44">
            <v>15.800326039106393</v>
          </cell>
        </row>
        <row r="45">
          <cell r="A45">
            <v>2009</v>
          </cell>
          <cell r="B45" t="str">
            <v>Bolzano</v>
          </cell>
          <cell r="C45">
            <v>21</v>
          </cell>
          <cell r="D45">
            <v>2</v>
          </cell>
          <cell r="E45">
            <v>12.279923445646606</v>
          </cell>
        </row>
        <row r="46">
          <cell r="A46">
            <v>2009</v>
          </cell>
          <cell r="B46" t="str">
            <v>Sicilia</v>
          </cell>
          <cell r="C46">
            <v>19</v>
          </cell>
          <cell r="D46">
            <v>3</v>
          </cell>
          <cell r="E46">
            <v>53.231194730681331</v>
          </cell>
        </row>
        <row r="47">
          <cell r="A47">
            <v>2009</v>
          </cell>
          <cell r="B47" t="str">
            <v>Campania</v>
          </cell>
          <cell r="C47">
            <v>15</v>
          </cell>
          <cell r="D47">
            <v>3</v>
          </cell>
          <cell r="E47">
            <v>51.569336938101962</v>
          </cell>
        </row>
        <row r="48">
          <cell r="A48">
            <v>2009</v>
          </cell>
          <cell r="B48" t="str">
            <v>Calabria</v>
          </cell>
          <cell r="C48">
            <v>18</v>
          </cell>
          <cell r="D48">
            <v>3</v>
          </cell>
          <cell r="E48">
            <v>41.468131193661407</v>
          </cell>
        </row>
        <row r="49">
          <cell r="A49">
            <v>2009</v>
          </cell>
          <cell r="B49" t="str">
            <v>Puglia</v>
          </cell>
          <cell r="C49">
            <v>16</v>
          </cell>
          <cell r="D49">
            <v>3</v>
          </cell>
          <cell r="E49">
            <v>41.284224013268492</v>
          </cell>
        </row>
        <row r="50">
          <cell r="A50">
            <v>2009</v>
          </cell>
          <cell r="B50" t="str">
            <v>Basilicata</v>
          </cell>
          <cell r="C50">
            <v>17</v>
          </cell>
          <cell r="D50">
            <v>3</v>
          </cell>
          <cell r="E50">
            <v>38.232143108564983</v>
          </cell>
        </row>
        <row r="51">
          <cell r="A51">
            <v>2009</v>
          </cell>
          <cell r="B51" t="str">
            <v>Lazio</v>
          </cell>
          <cell r="C51">
            <v>12</v>
          </cell>
          <cell r="D51">
            <v>3</v>
          </cell>
          <cell r="E51">
            <v>30.173491188812726</v>
          </cell>
        </row>
        <row r="52">
          <cell r="A52">
            <v>2009</v>
          </cell>
          <cell r="B52" t="str">
            <v>Abruzzo</v>
          </cell>
          <cell r="C52">
            <v>13</v>
          </cell>
          <cell r="D52">
            <v>3</v>
          </cell>
          <cell r="E52">
            <v>29.652481672984219</v>
          </cell>
        </row>
        <row r="53">
          <cell r="A53">
            <v>2009</v>
          </cell>
          <cell r="B53" t="str">
            <v>Molise</v>
          </cell>
          <cell r="C53">
            <v>14</v>
          </cell>
          <cell r="D53">
            <v>3</v>
          </cell>
          <cell r="E53">
            <v>29.484984537931432</v>
          </cell>
        </row>
        <row r="54">
          <cell r="A54">
            <v>2009</v>
          </cell>
          <cell r="B54" t="str">
            <v>Sardegna</v>
          </cell>
          <cell r="C54">
            <v>20</v>
          </cell>
          <cell r="D54">
            <v>3</v>
          </cell>
          <cell r="E54">
            <v>29.099516250637862</v>
          </cell>
        </row>
        <row r="55">
          <cell r="A55">
            <v>2009</v>
          </cell>
          <cell r="B55" t="str">
            <v>Liguria</v>
          </cell>
          <cell r="C55">
            <v>7</v>
          </cell>
          <cell r="D55">
            <v>3</v>
          </cell>
          <cell r="E55">
            <v>28.559306662514786</v>
          </cell>
        </row>
        <row r="56">
          <cell r="A56">
            <v>2009</v>
          </cell>
          <cell r="B56" t="str">
            <v>Piemonte</v>
          </cell>
          <cell r="C56">
            <v>1</v>
          </cell>
          <cell r="D56">
            <v>3</v>
          </cell>
          <cell r="E56">
            <v>25.918783481983759</v>
          </cell>
        </row>
        <row r="57">
          <cell r="A57">
            <v>2009</v>
          </cell>
          <cell r="B57" t="str">
            <v>Umbria</v>
          </cell>
          <cell r="C57">
            <v>10</v>
          </cell>
          <cell r="D57">
            <v>3</v>
          </cell>
          <cell r="E57">
            <v>25.212042302575874</v>
          </cell>
        </row>
        <row r="58">
          <cell r="A58">
            <v>2009</v>
          </cell>
          <cell r="B58" t="str">
            <v>Toscana</v>
          </cell>
          <cell r="C58">
            <v>9</v>
          </cell>
          <cell r="D58">
            <v>3</v>
          </cell>
          <cell r="E58">
            <v>25.11830289993091</v>
          </cell>
        </row>
        <row r="59">
          <cell r="A59">
            <v>2009</v>
          </cell>
          <cell r="B59" t="str">
            <v>Emilia R</v>
          </cell>
          <cell r="C59">
            <v>8</v>
          </cell>
          <cell r="D59">
            <v>3</v>
          </cell>
          <cell r="E59">
            <v>23.628838770405665</v>
          </cell>
        </row>
        <row r="60">
          <cell r="A60">
            <v>2009</v>
          </cell>
          <cell r="B60" t="str">
            <v>Valle d'aosta</v>
          </cell>
          <cell r="C60">
            <v>2</v>
          </cell>
          <cell r="D60">
            <v>3</v>
          </cell>
          <cell r="E60">
            <v>23.080243892422803</v>
          </cell>
        </row>
        <row r="61">
          <cell r="A61">
            <v>2009</v>
          </cell>
          <cell r="B61" t="str">
            <v>Veneto</v>
          </cell>
          <cell r="C61">
            <v>5</v>
          </cell>
          <cell r="D61">
            <v>3</v>
          </cell>
          <cell r="E61">
            <v>22.953106191134491</v>
          </cell>
        </row>
        <row r="62">
          <cell r="A62">
            <v>2009</v>
          </cell>
          <cell r="B62" t="str">
            <v>Trento</v>
          </cell>
          <cell r="C62">
            <v>22</v>
          </cell>
          <cell r="D62">
            <v>3</v>
          </cell>
          <cell r="E62">
            <v>21.317540576785262</v>
          </cell>
        </row>
        <row r="63">
          <cell r="A63">
            <v>2009</v>
          </cell>
          <cell r="B63" t="str">
            <v>Friuli VG</v>
          </cell>
          <cell r="C63">
            <v>6</v>
          </cell>
          <cell r="D63">
            <v>3</v>
          </cell>
          <cell r="E63">
            <v>20.898171241202931</v>
          </cell>
        </row>
        <row r="64">
          <cell r="A64">
            <v>2009</v>
          </cell>
          <cell r="B64" t="str">
            <v>Lombardia</v>
          </cell>
          <cell r="C64">
            <v>3</v>
          </cell>
          <cell r="D64">
            <v>3</v>
          </cell>
          <cell r="E64">
            <v>20.485840090470305</v>
          </cell>
        </row>
        <row r="65">
          <cell r="A65">
            <v>2009</v>
          </cell>
          <cell r="B65" t="str">
            <v>Marche</v>
          </cell>
          <cell r="C65">
            <v>11</v>
          </cell>
          <cell r="D65">
            <v>3</v>
          </cell>
          <cell r="E65">
            <v>19.946448359707361</v>
          </cell>
        </row>
        <row r="66">
          <cell r="A66">
            <v>2009</v>
          </cell>
          <cell r="B66" t="str">
            <v>Trentino AA</v>
          </cell>
          <cell r="C66">
            <v>4</v>
          </cell>
          <cell r="D66">
            <v>3</v>
          </cell>
          <cell r="E66">
            <v>16.931768412101956</v>
          </cell>
        </row>
        <row r="67">
          <cell r="A67">
            <v>2009</v>
          </cell>
          <cell r="B67" t="str">
            <v>Bolzano</v>
          </cell>
          <cell r="C67">
            <v>21</v>
          </cell>
          <cell r="D67">
            <v>3</v>
          </cell>
          <cell r="E67">
            <v>11.488872779029899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tabSelected="1" workbookViewId="0">
      <selection activeCell="A41" sqref="A41"/>
    </sheetView>
  </sheetViews>
  <sheetFormatPr defaultRowHeight="15" x14ac:dyDescent="0.25"/>
  <cols>
    <col min="1" max="1" width="170.28515625" bestFit="1" customWidth="1"/>
  </cols>
  <sheetData>
    <row r="1" spans="1:1" x14ac:dyDescent="0.25">
      <c r="A1" s="538" t="s">
        <v>544</v>
      </c>
    </row>
    <row r="2" spans="1:1" x14ac:dyDescent="0.25">
      <c r="A2" s="539" t="s">
        <v>545</v>
      </c>
    </row>
    <row r="3" spans="1:1" x14ac:dyDescent="0.25">
      <c r="A3" s="540" t="str">
        <f>'Tavola S.1'!_GoBack</f>
        <v>Tavola S.1 Persone che dichiarano di essere affette da diabete per sesso e classe di età – Anni 2000 e 2016, tassi per 100 persone, composizioni percentuali e valori assoluti (in migliaia)</v>
      </c>
    </row>
    <row r="4" spans="1:1" x14ac:dyDescent="0.25">
      <c r="A4" s="540" t="str">
        <f>'Tavola S.2'!A1:J1</f>
        <v>Tavola S.2 Popolazione e persone di 65 anni e oltre che dichiarano di essere affette da diabete per regione e ripartizione di residenza – Anni 2000, 2016, tassi grezzi e tassi standardizzati per 100 persone</v>
      </c>
    </row>
    <row r="5" spans="1:1" x14ac:dyDescent="0.25">
      <c r="A5" s="540" t="str">
        <f>'Tavola S.3'!A1:F1</f>
        <v>Tavola S.3 Popolazione e persone  di 65 anni e oltre che dichiarano di essere affette da diabete per regione e ripartizione di residenza – Anno  2016, valori assoluti (in migliaia)</v>
      </c>
    </row>
    <row r="6" spans="1:1" x14ac:dyDescent="0.25">
      <c r="A6" s="540" t="str">
        <f>'Tavola S.4'!A1:M1</f>
        <v>Tavola S.4 Persone che dichiarano di essere affette da diabete per ripartizione geografica di residenza, classe di età e sesso. Anno 2016, tassi standardizzati, tassi grezzi per 100 persone e valori assoluti (in migliaia)</v>
      </c>
    </row>
    <row r="7" spans="1:1" x14ac:dyDescent="0.25">
      <c r="A7" s="540" t="str">
        <f>'Tavola S.5'!_GoBack</f>
        <v>Tavola S.5 Persone di 45 anni e oltre che dichiarano di essere affette da diabete per titolo di studio, classe di età e sesso. Anni 2000 e 2016, tassi per 100 persone</v>
      </c>
    </row>
    <row r="8" spans="1:1" s="541" customFormat="1" x14ac:dyDescent="0.25">
      <c r="A8" s="540" t="str">
        <f>'Tavola S.6'!_GoBack</f>
        <v>Tavola S.6 Persone di 65 anni e oltre che dichiarano di essere affette da diabete per titolo di studio, ripartizione geografica di residenza e sesso – Anno 2016, tassi per 100 persone</v>
      </c>
    </row>
    <row r="9" spans="1:1" s="541" customFormat="1" x14ac:dyDescent="0.25">
      <c r="A9" s="540" t="str">
        <f>'tavola S.7'!A1:K1</f>
        <v>Tavola S.7 Persone di 65 anni e oltre che dichiarano di essere affette da diabete per giudizio sulle risorse economiche della famiglia, contesto familiare, classe di età e sesso Anno 2016, tassi per 100 persone</v>
      </c>
    </row>
    <row r="10" spans="1:1" x14ac:dyDescent="0.25">
      <c r="A10" s="540" t="str">
        <f>'Tavola S.8'!IDX</f>
        <v>Tavola S.8 Persone di  45 anni e oltre con e senza diabete di 45 anni e oltre per indice di massa corporea, sesso e classe di età. Anno 2016, tassi grezzi per 100 abitanti, tassi per 100 persone con o senza diabete</v>
      </c>
    </row>
    <row r="11" spans="1:1" x14ac:dyDescent="0.25">
      <c r="A11" s="540" t="str">
        <f>'Tavola S.9'!A1:G1</f>
        <v>Tavola S.9 Bambini e ragazzi di 6-17 anni in eccesso di peso per sesso e classe di età. Media 2014 - 2015, tassi per 100 persone</v>
      </c>
    </row>
    <row r="12" spans="1:1" x14ac:dyDescent="0.25">
      <c r="A12" s="540" t="str">
        <f>'Tavola S.10'!A1:C1</f>
        <v>Tavola S.10 Bambini e ragazzi di 6-17 anni in eccesso di peso per regione e ripartizione geografica di residenza. Media 2014-2015, tassi per 100 persone</v>
      </c>
    </row>
    <row r="13" spans="1:1" x14ac:dyDescent="0.25">
      <c r="A13" s="540" t="str">
        <f>'Tavola S.11'!A1:D1</f>
        <v>Tavola S.11 Bambini e ragazzi di 6-17 anni in eccesso di peso per sesso e classe di età secondo la presenza di eccesso di peso nei genitori .  Media 2014 - 2015, tassi per 100 persone</v>
      </c>
    </row>
    <row r="14" spans="1:1" x14ac:dyDescent="0.25">
      <c r="A14" s="540" t="str">
        <f>'Tavola S.12 '!A1:L1</f>
        <v>Tavola S.12 Persone di 45 anni e oltre affette da diabete per pratica di attività fisico-sportiva, sesso e classe di età. Anno 2016, tassi per 100 persone</v>
      </c>
    </row>
    <row r="15" spans="1:1" x14ac:dyDescent="0.25">
      <c r="A15" s="540" t="str">
        <f>'Tavola S.13'!A1:H1</f>
        <v xml:space="preserve">Tavola S.13 Persone con diabete e totale popolazione di 45 anni e oltre che non praticano alcun tipo di attività fisico-sportiva, sesso, classe di età e ripartizione geografica di residenza. Anno 2016, tassi per 100 persone con diabete e tassi grezzi per 100 persone </v>
      </c>
    </row>
    <row r="16" spans="1:1" x14ac:dyDescent="0.25">
      <c r="A16" s="540" t="str">
        <f>'Tavola S.14'!A1:H1</f>
        <v>Tavola S.14 Persone di 45 anni e oltre per percezione dello stato di salute, presenza di diabete, classe di età e sesso. Anno 2016, tassi per 100 persone</v>
      </c>
    </row>
    <row r="17" spans="1:1" x14ac:dyDescent="0.25">
      <c r="A17" s="540" t="str">
        <f>'Tavola S.15'!A1:E1</f>
        <v>Tavola S.15 Persone di 65 anni e oltre per presenza di diabete e malattie croniche associate* al diabete ordinate secondo il confronto con il totale della popolazione anziana. Anno 2015, tassi per 100 persone</v>
      </c>
    </row>
    <row r="18" spans="1:1" x14ac:dyDescent="0.25">
      <c r="A18" s="540" t="str">
        <f>'Tavola S.16'!A1</f>
        <v>Tavola S.16 Risultati dei modelli di regressione logistica con variabili dipendenti indice di stato fisico, indice di stato psicologico e indice di salute mentale, odds ratios e intervalli di confidenza</v>
      </c>
    </row>
    <row r="19" spans="1:1" x14ac:dyDescent="0.25">
      <c r="A19" s="539" t="s">
        <v>546</v>
      </c>
    </row>
    <row r="20" spans="1:1" x14ac:dyDescent="0.25">
      <c r="A20" s="540" t="str">
        <f>'Tavola M.1'!A1</f>
        <v>Tavola M.1 Mortalità per diabete in Italia per anno di decesso,  classe di età e sesso. Anni 2003-2014, tassi standardizzati di mortalità per 100mila abitanti (a)</v>
      </c>
    </row>
    <row r="21" spans="1:1" x14ac:dyDescent="0.25">
      <c r="A21" s="540" t="str">
        <f>'Tavola M.2'!A1</f>
        <v>Tavola M.2 Mortalità per diabete come causa iniziale e come causa multipla per sesso e classe di età. Anni 2006 e 2014, valori assoluti, tassi grezzi e tassi standardizzati per 100mila abitanti</v>
      </c>
    </row>
    <row r="22" spans="1:1" x14ac:dyDescent="0.25">
      <c r="A22" s="540" t="str">
        <f>'Tavola M.3'!A1</f>
        <v>Tavola M.3 Mortalità per diabete come causa inziale e come causa multipla per classe di età. Anno2014, tassi per 100mila abitani</v>
      </c>
    </row>
    <row r="23" spans="1:1" x14ac:dyDescent="0.25">
      <c r="A23" s="540" t="str">
        <f>'Tavola M.4'!A1:F1</f>
        <v>Tavola M.4 Frequenza di menzione di specifiche cause di morte nelle persone di 65 anni e oltre in presenza o assenza della menzione di diabete sullo stesso certificato e misura dell’associazione tra ciascuna causa e il diabete. Anno 2014</v>
      </c>
    </row>
    <row r="24" spans="1:1" x14ac:dyDescent="0.25">
      <c r="A24" s="540" t="str">
        <f>'Tavola M.5'!A1</f>
        <v>Tavola M.5 Mortalità per diabete per sesso, titolo di studio, classe di età e ripartizione geografica di residenza. Anni 2012-2014, tassi per 100mila abitanti e rapporti tra tassi (riferimento: laurea o titolo superiore)</v>
      </c>
    </row>
    <row r="25" spans="1:1" x14ac:dyDescent="0.25">
      <c r="A25" s="539" t="s">
        <v>547</v>
      </c>
    </row>
    <row r="26" spans="1:1" x14ac:dyDescent="0.25">
      <c r="A26" s="540" t="str">
        <f>'Tavola D.1'!A1</f>
        <v>Tavola D.1 Dimissioni ospedaliere per diabete in diagnosi principale per sesso e classe di età. Anni 2000 e 2015, valori assoluti e tassi per 100mila abitanti</v>
      </c>
    </row>
    <row r="27" spans="1:1" x14ac:dyDescent="0.25">
      <c r="A27" s="540" t="str">
        <f>'Tavola D.2'!A1</f>
        <v>Tavola D.2 Dimissioni ospedaliere per diabete in diagnosi principale per regione e ripartizione geografica di residenza. Anni 2000 e 2015, valori assoluti, tassi grezzi e tassi standardizzati per 100mila abitanti</v>
      </c>
    </row>
    <row r="28" spans="1:1" x14ac:dyDescent="0.25">
      <c r="A28" s="540" t="str">
        <f>'Tavola D.3'!A1</f>
        <v>Tavola D.3 Pazienti dimessi e dimissioni ospedaliere per diabete in diagnosi principale e in qualsiasi diagnosi per sesso e classi di età. Anno 2015, valori assoluti, tassi grezzi e tassi standardizzati per 100mila abitanti</v>
      </c>
    </row>
    <row r="29" spans="1:1" x14ac:dyDescent="0.25">
      <c r="A29" s="540" t="str">
        <f>'Tavola D.4'!A1</f>
        <v>Tavola D.4 Pazienti dimessi per diabete in diagnosi principale e in qualsiasi diagnosi per regione e ripartizione di residenza. Anno 2015, valori assoluti, tassi grezzi e tassi standardizzati per 100mila abitanti</v>
      </c>
    </row>
    <row r="30" spans="1:1" x14ac:dyDescent="0.25">
      <c r="A30" s="540" t="str">
        <f>'Tavola D.5'!A1</f>
        <v>Tavola D.5 Pazienti di 45 anni e oltre dimessi per diabete per classi di età e sesso. Anno 2015, valori assoluti e per 1.000 persone che dichiarano di avere il diabete</v>
      </c>
    </row>
    <row r="31" spans="1:1" x14ac:dyDescent="0.25">
      <c r="A31" s="540" t="str">
        <f>'Tavola D.6'!A1</f>
        <v>Tavola D.6 Composizione percentuale dei pazienti dimessi per diabete in diagnosi principale per numero di ricoveri nell'anno. Anno 2015</v>
      </c>
    </row>
    <row r="32" spans="1:1" x14ac:dyDescent="0.25">
      <c r="A32" s="540" t="str">
        <f>'Tavola D.7'!A1</f>
        <v>Tavola D.7 Dimissioni ospedaliere per diabete in diagnosi principale e in qualsiasi diagnosi per regime di ricovero e tipo di attività. Anni 2000 e 2015, valori assoluti e percentuali</v>
      </c>
    </row>
    <row r="33" spans="1:1" x14ac:dyDescent="0.25">
      <c r="A33" s="540" t="str">
        <f>'Tavola D.8'!A1:F1</f>
        <v>Tavola D.8 Frequenza di dimissioni ospedaliere di persone di 65 anni e oltre in presenza o assenza della menzione di diabete sulla scheda di dimissione e misura dell’associazione tra ciascuna diagnosi e il diabete – Anno 2014</v>
      </c>
    </row>
    <row r="34" spans="1:1" x14ac:dyDescent="0.25">
      <c r="A34" s="540" t="str">
        <f>'Tavola D.9'!A1:I1</f>
        <v>Tavola D.9 Dimissioni ospedaliere per diabete non controllato senza complicanze, per diabete con complicanze e per amputazione dell’arto inferiore in pazienti diabetici. Attività per acuti in istituti pubblici e privati accreditati per regione di ricovero. Anni 2010 e 2015, tassi per 100mila abitanti</v>
      </c>
    </row>
  </sheetData>
  <hyperlinks>
    <hyperlink ref="A3" location="'Tavola S.1'!A1" display="'Tavola S.1'!A1"/>
    <hyperlink ref="A4" location="'Tavola S.2'!A1" display="'Tavola S.2'!A1"/>
    <hyperlink ref="A5" location="'Tavola S.3'!A1" display="'Tavola S.3'!A1"/>
    <hyperlink ref="A6" location="'Tavola S.4'!A1" display="'Tavola S.4'!A1"/>
    <hyperlink ref="A7" location="'Tavola S.5'!A1" display="'Tavola S.5'!A1"/>
    <hyperlink ref="A10" location="'Tavola S.8'!A1" display="'Tavola S.8'!A1"/>
    <hyperlink ref="A11" location="'Tavola S.9'!A1" display="'Tavola S.9'!A1"/>
    <hyperlink ref="A12" location="'Tavola S.10'!A1" display="'Tavola S.10'!A1"/>
    <hyperlink ref="A13" location="'Tavola S.11'!A1" display="'Tavola S.11'!A1"/>
    <hyperlink ref="A14" location="'Tavola S.12 '!A1" display="'Tavola S.12 '!A1"/>
    <hyperlink ref="A15" location="'Tavola S.13'!A1" display="'Tavola S.13'!A1"/>
    <hyperlink ref="A16" location="'Tavola S.14'!A1" display="'Tavola S.14'!A1"/>
    <hyperlink ref="A17" location="'Tavola S.15'!A1" display="'Tavola S.15'!A1"/>
    <hyperlink ref="A18" location="'Tavola S.16'!A1" display="'Tavola S.16'!A1"/>
    <hyperlink ref="A20" location="'Tavola M.1'!A1" display="'Tavola M.1'!A1"/>
    <hyperlink ref="A21" location="'Tavola M.2'!A1" display="'Tavola M.2'!A1"/>
    <hyperlink ref="A22" location="'Tavola M.3'!A1" display="'Tavola M.3'!A1"/>
    <hyperlink ref="A23" location="'Tavola M.4'!A1" display="'Tavola M.4'!A1"/>
    <hyperlink ref="A24" location="'Tavola M.5'!A1" display="'Tavola M.5'!A1"/>
    <hyperlink ref="A26" location="'Tavola D.1'!A1" display="'Tavola D.1'!A1"/>
    <hyperlink ref="A27" location="'Tavola D.2'!A1" display="'Tavola D.2'!A1"/>
    <hyperlink ref="A28" location="'Tavola D.3'!A1" display="'Tavola D.3'!A1"/>
    <hyperlink ref="A29" location="'Tavola D.4'!A1" display="'Tavola D.4'!A1"/>
    <hyperlink ref="A30" location="'Tavola D.5'!A1" display="'Tavola D.5'!A1"/>
    <hyperlink ref="A31" location="'Tavola D.6'!A1" display="'Tavola D.6'!A1"/>
    <hyperlink ref="A32" location="'Tavola D.7'!A1" display="'Tavola D.7'!A1"/>
    <hyperlink ref="A33" location="'Tavola D.8'!A1" display="'Tavola D.8'!A1"/>
    <hyperlink ref="A34" location="'Tavola D.9'!A1" display="'Tavola D.9'!A1"/>
    <hyperlink ref="A8" location="'Tavola S.6'!A1" display="'Tavola S.6'!A1"/>
    <hyperlink ref="A9" location="'tavola S.7'!A1" display="'tavola S.7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B49" sqref="B49"/>
    </sheetView>
  </sheetViews>
  <sheetFormatPr defaultRowHeight="9" x14ac:dyDescent="0.15"/>
  <cols>
    <col min="1" max="1" width="11.7109375" style="123" customWidth="1"/>
    <col min="2" max="4" width="12.85546875" style="123" customWidth="1"/>
    <col min="5" max="16384" width="9.140625" style="123"/>
  </cols>
  <sheetData>
    <row r="1" spans="1:7" ht="30" customHeight="1" x14ac:dyDescent="0.2">
      <c r="A1" s="434" t="s">
        <v>509</v>
      </c>
      <c r="B1" s="434"/>
      <c r="C1" s="434"/>
      <c r="D1" s="434"/>
      <c r="E1" s="434"/>
      <c r="F1" s="434"/>
      <c r="G1" s="434"/>
    </row>
    <row r="2" spans="1:7" x14ac:dyDescent="0.15">
      <c r="B2" s="281"/>
    </row>
    <row r="3" spans="1:7" x14ac:dyDescent="0.15">
      <c r="B3" s="281"/>
    </row>
    <row r="4" spans="1:7" x14ac:dyDescent="0.15">
      <c r="A4" s="435" t="s">
        <v>383</v>
      </c>
      <c r="B4" s="394" t="s">
        <v>382</v>
      </c>
      <c r="C4" s="394"/>
      <c r="D4" s="394"/>
      <c r="E4" s="394"/>
      <c r="F4" s="394"/>
      <c r="G4" s="394"/>
    </row>
    <row r="5" spans="1:7" x14ac:dyDescent="0.15">
      <c r="A5" s="436"/>
      <c r="B5" s="438" t="s">
        <v>25</v>
      </c>
      <c r="C5" s="438"/>
      <c r="D5" s="439" t="s">
        <v>28</v>
      </c>
      <c r="E5" s="439"/>
      <c r="F5" s="440" t="s">
        <v>29</v>
      </c>
      <c r="G5" s="440"/>
    </row>
    <row r="6" spans="1:7" ht="18" x14ac:dyDescent="0.15">
      <c r="A6" s="437"/>
      <c r="B6" s="280" t="s">
        <v>381</v>
      </c>
      <c r="C6" s="280" t="s">
        <v>380</v>
      </c>
      <c r="D6" s="280" t="s">
        <v>381</v>
      </c>
      <c r="E6" s="280" t="s">
        <v>380</v>
      </c>
      <c r="F6" s="280" t="s">
        <v>381</v>
      </c>
      <c r="G6" s="280" t="s">
        <v>380</v>
      </c>
    </row>
    <row r="7" spans="1:7" x14ac:dyDescent="0.15">
      <c r="A7" s="279" t="s">
        <v>379</v>
      </c>
      <c r="B7" s="278">
        <v>64.599999999999994</v>
      </c>
      <c r="C7" s="278">
        <v>35.4</v>
      </c>
      <c r="D7" s="278">
        <v>65.599999999999994</v>
      </c>
      <c r="E7" s="278">
        <v>34.4</v>
      </c>
      <c r="F7" s="278">
        <v>65.099999999999994</v>
      </c>
      <c r="G7" s="278">
        <v>34.9</v>
      </c>
    </row>
    <row r="8" spans="1:7" x14ac:dyDescent="0.15">
      <c r="A8" s="279" t="s">
        <v>378</v>
      </c>
      <c r="B8" s="278">
        <v>70.2</v>
      </c>
      <c r="C8" s="278">
        <v>29.8</v>
      </c>
      <c r="D8" s="278">
        <v>78.5</v>
      </c>
      <c r="E8" s="278">
        <v>21.5</v>
      </c>
      <c r="F8" s="278">
        <v>74.3</v>
      </c>
      <c r="G8" s="278">
        <v>25.7</v>
      </c>
    </row>
    <row r="9" spans="1:7" x14ac:dyDescent="0.15">
      <c r="A9" s="279" t="s">
        <v>377</v>
      </c>
      <c r="B9" s="278">
        <v>79.8</v>
      </c>
      <c r="C9" s="278">
        <v>20.2</v>
      </c>
      <c r="D9" s="278">
        <v>91.3</v>
      </c>
      <c r="E9" s="278">
        <v>8.6999999999999993</v>
      </c>
      <c r="F9" s="278">
        <v>85.4</v>
      </c>
      <c r="G9" s="278">
        <v>14.6</v>
      </c>
    </row>
    <row r="10" spans="1:7" x14ac:dyDescent="0.15">
      <c r="A10" s="279"/>
      <c r="B10" s="278"/>
      <c r="C10" s="278"/>
      <c r="D10" s="278"/>
      <c r="E10" s="278"/>
      <c r="F10" s="278"/>
      <c r="G10" s="278"/>
    </row>
    <row r="11" spans="1:7" x14ac:dyDescent="0.15">
      <c r="A11" s="277" t="s">
        <v>156</v>
      </c>
      <c r="B11" s="276">
        <v>71.7</v>
      </c>
      <c r="C11" s="276">
        <v>28.3</v>
      </c>
      <c r="D11" s="276">
        <v>78.7</v>
      </c>
      <c r="E11" s="276">
        <v>21.3</v>
      </c>
      <c r="F11" s="276">
        <v>75.099999999999994</v>
      </c>
      <c r="G11" s="276">
        <v>24.9</v>
      </c>
    </row>
    <row r="13" spans="1:7" x14ac:dyDescent="0.15">
      <c r="A13" s="391" t="s">
        <v>351</v>
      </c>
      <c r="B13" s="391"/>
      <c r="C13" s="391"/>
      <c r="D13" s="391"/>
      <c r="E13" s="391"/>
    </row>
  </sheetData>
  <mergeCells count="7">
    <mergeCell ref="A1:G1"/>
    <mergeCell ref="A13:E13"/>
    <mergeCell ref="A4:A6"/>
    <mergeCell ref="B4:G4"/>
    <mergeCell ref="B5:C5"/>
    <mergeCell ref="D5:E5"/>
    <mergeCell ref="F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A31" sqref="A31"/>
    </sheetView>
  </sheetViews>
  <sheetFormatPr defaultRowHeight="9" x14ac:dyDescent="0.15"/>
  <cols>
    <col min="1" max="1" width="32.7109375" style="123" customWidth="1"/>
    <col min="2" max="4" width="15.140625" style="123" customWidth="1"/>
    <col min="5" max="16384" width="9.140625" style="123"/>
  </cols>
  <sheetData>
    <row r="1" spans="1:3" ht="30.75" customHeight="1" x14ac:dyDescent="0.2">
      <c r="A1" s="434" t="s">
        <v>510</v>
      </c>
      <c r="B1" s="434"/>
      <c r="C1" s="434"/>
    </row>
    <row r="2" spans="1:3" x14ac:dyDescent="0.15">
      <c r="A2" s="230"/>
      <c r="B2" s="230"/>
      <c r="C2" s="230"/>
    </row>
    <row r="3" spans="1:3" x14ac:dyDescent="0.15">
      <c r="A3" s="441" t="s">
        <v>497</v>
      </c>
      <c r="B3" s="394" t="s">
        <v>382</v>
      </c>
      <c r="C3" s="394"/>
    </row>
    <row r="4" spans="1:3" ht="18" x14ac:dyDescent="0.15">
      <c r="A4" s="442"/>
      <c r="B4" s="280" t="s">
        <v>381</v>
      </c>
      <c r="C4" s="280" t="s">
        <v>404</v>
      </c>
    </row>
    <row r="5" spans="1:3" x14ac:dyDescent="0.15">
      <c r="B5" s="286"/>
      <c r="C5" s="286"/>
    </row>
    <row r="6" spans="1:3" x14ac:dyDescent="0.15">
      <c r="A6" s="25" t="s">
        <v>403</v>
      </c>
      <c r="B6" s="278">
        <v>81.900000000000006</v>
      </c>
      <c r="C6" s="278">
        <v>18.100000000000001</v>
      </c>
    </row>
    <row r="7" spans="1:3" x14ac:dyDescent="0.15">
      <c r="A7" s="25" t="s">
        <v>314</v>
      </c>
      <c r="B7" s="278">
        <v>80.099999999999994</v>
      </c>
      <c r="C7" s="278">
        <v>19.899999999999999</v>
      </c>
    </row>
    <row r="8" spans="1:3" x14ac:dyDescent="0.15">
      <c r="A8" s="25" t="s">
        <v>402</v>
      </c>
      <c r="B8" s="278">
        <v>79</v>
      </c>
      <c r="C8" s="278">
        <v>21</v>
      </c>
    </row>
    <row r="9" spans="1:3" x14ac:dyDescent="0.15">
      <c r="A9" s="25" t="s">
        <v>401</v>
      </c>
      <c r="B9" s="124">
        <v>79.8</v>
      </c>
      <c r="C9" s="124">
        <v>20.2</v>
      </c>
    </row>
    <row r="10" spans="1:3" x14ac:dyDescent="0.15">
      <c r="A10" s="25" t="s">
        <v>177</v>
      </c>
      <c r="B10" s="285">
        <v>82.3</v>
      </c>
      <c r="C10" s="285">
        <v>17.7</v>
      </c>
    </row>
    <row r="11" spans="1:3" x14ac:dyDescent="0.15">
      <c r="A11" s="25" t="s">
        <v>400</v>
      </c>
      <c r="B11" s="284">
        <v>84.6</v>
      </c>
      <c r="C11" s="284">
        <v>15.4</v>
      </c>
    </row>
    <row r="12" spans="1:3" x14ac:dyDescent="0.15">
      <c r="A12" s="25" t="s">
        <v>399</v>
      </c>
      <c r="B12" s="278">
        <v>79.900000000000006</v>
      </c>
      <c r="C12" s="278">
        <v>20.100000000000001</v>
      </c>
    </row>
    <row r="13" spans="1:3" x14ac:dyDescent="0.15">
      <c r="A13" s="25" t="s">
        <v>398</v>
      </c>
      <c r="B13" s="278">
        <v>77.099999999999994</v>
      </c>
      <c r="C13" s="278">
        <v>22.9</v>
      </c>
    </row>
    <row r="14" spans="1:3" x14ac:dyDescent="0.15">
      <c r="A14" s="25" t="s">
        <v>397</v>
      </c>
      <c r="B14" s="278">
        <v>79.2</v>
      </c>
      <c r="C14" s="278">
        <v>20.8</v>
      </c>
    </row>
    <row r="15" spans="1:3" x14ac:dyDescent="0.15">
      <c r="A15" s="25" t="s">
        <v>396</v>
      </c>
      <c r="B15" s="278">
        <v>76.099999999999994</v>
      </c>
      <c r="C15" s="278">
        <v>23.9</v>
      </c>
    </row>
    <row r="16" spans="1:3" x14ac:dyDescent="0.15">
      <c r="A16" s="25" t="s">
        <v>395</v>
      </c>
      <c r="B16" s="278">
        <v>77.099999999999994</v>
      </c>
      <c r="C16" s="278">
        <v>22.9</v>
      </c>
    </row>
    <row r="17" spans="1:3" x14ac:dyDescent="0.15">
      <c r="A17" s="25" t="s">
        <v>394</v>
      </c>
      <c r="B17" s="278">
        <v>79.3</v>
      </c>
      <c r="C17" s="278">
        <v>20.7</v>
      </c>
    </row>
    <row r="18" spans="1:3" x14ac:dyDescent="0.15">
      <c r="A18" s="25" t="s">
        <v>393</v>
      </c>
      <c r="B18" s="278">
        <v>75.8</v>
      </c>
      <c r="C18" s="278">
        <v>24.2</v>
      </c>
    </row>
    <row r="19" spans="1:3" x14ac:dyDescent="0.15">
      <c r="A19" s="25" t="s">
        <v>392</v>
      </c>
      <c r="B19" s="278">
        <v>75.400000000000006</v>
      </c>
      <c r="C19" s="278">
        <v>24.6</v>
      </c>
    </row>
    <row r="20" spans="1:3" x14ac:dyDescent="0.15">
      <c r="A20" s="25" t="s">
        <v>391</v>
      </c>
      <c r="B20" s="278">
        <v>71.599999999999994</v>
      </c>
      <c r="C20" s="278">
        <v>28.4</v>
      </c>
    </row>
    <row r="21" spans="1:3" x14ac:dyDescent="0.15">
      <c r="A21" s="25" t="s">
        <v>390</v>
      </c>
      <c r="B21" s="278">
        <v>68.099999999999994</v>
      </c>
      <c r="C21" s="278">
        <v>31.9</v>
      </c>
    </row>
    <row r="22" spans="1:3" x14ac:dyDescent="0.15">
      <c r="A22" s="25" t="s">
        <v>389</v>
      </c>
      <c r="B22" s="278">
        <v>63.9</v>
      </c>
      <c r="C22" s="278">
        <v>36.1</v>
      </c>
    </row>
    <row r="23" spans="1:3" x14ac:dyDescent="0.15">
      <c r="A23" s="25" t="s">
        <v>388</v>
      </c>
      <c r="B23" s="278">
        <v>68.599999999999994</v>
      </c>
      <c r="C23" s="278">
        <v>31.4</v>
      </c>
    </row>
    <row r="24" spans="1:3" x14ac:dyDescent="0.15">
      <c r="A24" s="25" t="s">
        <v>387</v>
      </c>
      <c r="B24" s="278">
        <v>69.7</v>
      </c>
      <c r="C24" s="278">
        <v>30.3</v>
      </c>
    </row>
    <row r="25" spans="1:3" x14ac:dyDescent="0.15">
      <c r="A25" s="25" t="s">
        <v>386</v>
      </c>
      <c r="B25" s="278">
        <v>70</v>
      </c>
      <c r="C25" s="278">
        <v>30</v>
      </c>
    </row>
    <row r="26" spans="1:3" x14ac:dyDescent="0.15">
      <c r="A26" s="25" t="s">
        <v>385</v>
      </c>
      <c r="B26" s="278">
        <v>74.2</v>
      </c>
      <c r="C26" s="278">
        <v>25.8</v>
      </c>
    </row>
    <row r="27" spans="1:3" x14ac:dyDescent="0.15">
      <c r="A27" s="25" t="s">
        <v>384</v>
      </c>
      <c r="B27" s="278">
        <v>79</v>
      </c>
      <c r="C27" s="278">
        <v>21</v>
      </c>
    </row>
    <row r="28" spans="1:3" x14ac:dyDescent="0.15">
      <c r="A28" s="25"/>
    </row>
    <row r="29" spans="1:3" x14ac:dyDescent="0.15">
      <c r="A29" s="25" t="s">
        <v>160</v>
      </c>
      <c r="B29" s="278">
        <v>80.3</v>
      </c>
      <c r="C29" s="278">
        <v>19.7</v>
      </c>
    </row>
    <row r="30" spans="1:3" x14ac:dyDescent="0.15">
      <c r="A30" s="25" t="s">
        <v>161</v>
      </c>
      <c r="B30" s="278">
        <v>77.5</v>
      </c>
      <c r="C30" s="278">
        <v>22.5</v>
      </c>
    </row>
    <row r="31" spans="1:3" x14ac:dyDescent="0.15">
      <c r="A31" s="25" t="s">
        <v>162</v>
      </c>
      <c r="B31" s="278">
        <v>76.2</v>
      </c>
      <c r="C31" s="278">
        <v>23.8</v>
      </c>
    </row>
    <row r="32" spans="1:3" x14ac:dyDescent="0.15">
      <c r="A32" s="25" t="s">
        <v>163</v>
      </c>
      <c r="B32" s="278">
        <v>67</v>
      </c>
      <c r="C32" s="278">
        <v>33</v>
      </c>
    </row>
    <row r="33" spans="1:3" x14ac:dyDescent="0.15">
      <c r="A33" s="25" t="s">
        <v>164</v>
      </c>
      <c r="B33" s="278">
        <v>75.2</v>
      </c>
      <c r="C33" s="278">
        <v>24.8</v>
      </c>
    </row>
    <row r="34" spans="1:3" x14ac:dyDescent="0.15">
      <c r="A34" s="25"/>
      <c r="C34" s="278"/>
    </row>
    <row r="35" spans="1:3" x14ac:dyDescent="0.15">
      <c r="A35" s="233" t="s">
        <v>197</v>
      </c>
      <c r="B35" s="223">
        <v>75.099999999999994</v>
      </c>
      <c r="C35" s="283">
        <v>24.9</v>
      </c>
    </row>
    <row r="36" spans="1:3" x14ac:dyDescent="0.15">
      <c r="A36" s="230"/>
      <c r="B36" s="282"/>
      <c r="C36" s="230"/>
    </row>
    <row r="37" spans="1:3" x14ac:dyDescent="0.15">
      <c r="A37" s="28"/>
      <c r="C37" s="28"/>
    </row>
    <row r="38" spans="1:3" x14ac:dyDescent="0.15">
      <c r="A38" s="123" t="s">
        <v>351</v>
      </c>
    </row>
    <row r="41" spans="1:3" s="228" customFormat="1" x14ac:dyDescent="0.15">
      <c r="A41" s="123"/>
      <c r="B41" s="123"/>
      <c r="C41" s="123"/>
    </row>
  </sheetData>
  <mergeCells count="3">
    <mergeCell ref="A1:C1"/>
    <mergeCell ref="A3:A4"/>
    <mergeCell ref="B3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31" sqref="A31"/>
    </sheetView>
  </sheetViews>
  <sheetFormatPr defaultRowHeight="9" x14ac:dyDescent="0.15"/>
  <cols>
    <col min="1" max="1" width="36.5703125" style="123" customWidth="1"/>
    <col min="2" max="3" width="9.140625" style="123"/>
    <col min="4" max="4" width="11.85546875" style="123" customWidth="1"/>
    <col min="5" max="16384" width="9.140625" style="123"/>
  </cols>
  <sheetData>
    <row r="1" spans="1:4" ht="36.75" customHeight="1" x14ac:dyDescent="0.15">
      <c r="A1" s="443" t="s">
        <v>535</v>
      </c>
      <c r="B1" s="443"/>
      <c r="C1" s="443"/>
      <c r="D1" s="443"/>
    </row>
    <row r="2" spans="1:4" x14ac:dyDescent="0.15">
      <c r="A2" s="292"/>
      <c r="B2" s="291"/>
      <c r="C2" s="291"/>
      <c r="D2" s="291"/>
    </row>
    <row r="3" spans="1:4" ht="18" x14ac:dyDescent="0.15">
      <c r="A3" s="381" t="s">
        <v>536</v>
      </c>
      <c r="B3" s="377" t="s">
        <v>25</v>
      </c>
      <c r="C3" s="377" t="s">
        <v>28</v>
      </c>
      <c r="D3" s="377" t="s">
        <v>29</v>
      </c>
    </row>
    <row r="4" spans="1:4" x14ac:dyDescent="0.15">
      <c r="A4" s="359" t="s">
        <v>408</v>
      </c>
      <c r="B4" s="290">
        <v>21.4</v>
      </c>
      <c r="C4" s="290">
        <v>14.9</v>
      </c>
      <c r="D4" s="290">
        <v>18.2</v>
      </c>
    </row>
    <row r="5" spans="1:4" x14ac:dyDescent="0.15">
      <c r="A5" s="359" t="s">
        <v>407</v>
      </c>
      <c r="B5" s="290">
        <v>28.6</v>
      </c>
      <c r="C5" s="290">
        <v>27</v>
      </c>
      <c r="D5" s="290">
        <v>27.8</v>
      </c>
    </row>
    <row r="6" spans="1:4" x14ac:dyDescent="0.15">
      <c r="A6" s="359" t="s">
        <v>406</v>
      </c>
      <c r="B6" s="290">
        <v>29.2</v>
      </c>
      <c r="C6" s="290">
        <v>20.9</v>
      </c>
      <c r="D6" s="290">
        <v>25.4</v>
      </c>
    </row>
    <row r="7" spans="1:4" x14ac:dyDescent="0.15">
      <c r="A7" s="359" t="s">
        <v>405</v>
      </c>
      <c r="B7" s="290">
        <v>39.4</v>
      </c>
      <c r="C7" s="290">
        <v>29.6</v>
      </c>
      <c r="D7" s="290">
        <v>34.4</v>
      </c>
    </row>
    <row r="8" spans="1:4" x14ac:dyDescent="0.15">
      <c r="A8" s="289" t="s">
        <v>156</v>
      </c>
      <c r="B8" s="288">
        <v>28.4</v>
      </c>
      <c r="C8" s="288">
        <v>21.4</v>
      </c>
      <c r="D8" s="288">
        <v>25</v>
      </c>
    </row>
    <row r="9" spans="1:4" x14ac:dyDescent="0.15">
      <c r="A9" s="123" t="s">
        <v>351</v>
      </c>
    </row>
  </sheetData>
  <mergeCells count="1"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E35" sqref="E35"/>
    </sheetView>
  </sheetViews>
  <sheetFormatPr defaultRowHeight="9" x14ac:dyDescent="0.15"/>
  <cols>
    <col min="1" max="1" width="21.85546875" style="293" customWidth="1"/>
    <col min="2" max="16384" width="9.140625" style="293"/>
  </cols>
  <sheetData>
    <row r="1" spans="1:12" ht="19.5" customHeight="1" x14ac:dyDescent="0.2">
      <c r="A1" s="445" t="s">
        <v>511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2" x14ac:dyDescent="0.15">
      <c r="A2" s="446" t="s">
        <v>484</v>
      </c>
      <c r="B2" s="448" t="s">
        <v>416</v>
      </c>
      <c r="C2" s="448"/>
      <c r="D2" s="448"/>
      <c r="E2" s="308"/>
      <c r="F2" s="448" t="s">
        <v>415</v>
      </c>
      <c r="G2" s="448"/>
      <c r="H2" s="448"/>
      <c r="I2" s="307"/>
      <c r="J2" s="448" t="s">
        <v>360</v>
      </c>
      <c r="K2" s="448"/>
      <c r="L2" s="448"/>
    </row>
    <row r="3" spans="1:12" ht="18" x14ac:dyDescent="0.15">
      <c r="A3" s="447"/>
      <c r="B3" s="305" t="s">
        <v>154</v>
      </c>
      <c r="C3" s="305" t="s">
        <v>155</v>
      </c>
      <c r="D3" s="305" t="s">
        <v>414</v>
      </c>
      <c r="E3" s="306"/>
      <c r="F3" s="305" t="s">
        <v>154</v>
      </c>
      <c r="G3" s="305" t="s">
        <v>155</v>
      </c>
      <c r="H3" s="305" t="s">
        <v>414</v>
      </c>
      <c r="I3" s="305"/>
      <c r="J3" s="305" t="s">
        <v>154</v>
      </c>
      <c r="K3" s="305" t="s">
        <v>155</v>
      </c>
      <c r="L3" s="305" t="s">
        <v>414</v>
      </c>
    </row>
    <row r="4" spans="1:12" x14ac:dyDescent="0.15">
      <c r="A4" s="296"/>
      <c r="B4" s="238"/>
      <c r="C4" s="238"/>
      <c r="D4" s="238"/>
      <c r="E4" s="238"/>
      <c r="F4" s="238"/>
      <c r="G4" s="238"/>
      <c r="H4" s="238"/>
      <c r="I4" s="238"/>
      <c r="J4" s="238"/>
      <c r="K4" s="302"/>
      <c r="L4" s="302"/>
    </row>
    <row r="5" spans="1:12" x14ac:dyDescent="0.15">
      <c r="A5" s="444" t="s">
        <v>413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</row>
    <row r="6" spans="1:12" x14ac:dyDescent="0.15">
      <c r="A6" s="304"/>
      <c r="B6" s="302"/>
      <c r="C6" s="302"/>
      <c r="D6" s="302"/>
      <c r="E6" s="303"/>
      <c r="F6" s="302"/>
      <c r="G6" s="302"/>
      <c r="H6" s="302"/>
      <c r="I6" s="296"/>
      <c r="J6" s="302"/>
      <c r="K6" s="302"/>
      <c r="L6" s="302"/>
    </row>
    <row r="7" spans="1:12" x14ac:dyDescent="0.15">
      <c r="A7" s="297" t="s">
        <v>411</v>
      </c>
      <c r="B7" s="238">
        <v>2.9</v>
      </c>
      <c r="C7" s="238">
        <v>1.3</v>
      </c>
      <c r="D7" s="238">
        <v>2.2000000000000002</v>
      </c>
      <c r="E7" s="238"/>
      <c r="F7" s="238">
        <v>16.399999999999999</v>
      </c>
      <c r="G7" s="238">
        <v>9</v>
      </c>
      <c r="H7" s="238">
        <v>13.4</v>
      </c>
      <c r="I7" s="238"/>
      <c r="J7" s="238">
        <v>33.4</v>
      </c>
      <c r="K7" s="238">
        <v>26.2</v>
      </c>
      <c r="L7" s="238">
        <v>29.7</v>
      </c>
    </row>
    <row r="8" spans="1:12" x14ac:dyDescent="0.15">
      <c r="A8" s="297" t="s">
        <v>410</v>
      </c>
      <c r="B8" s="238">
        <v>7.1</v>
      </c>
      <c r="C8" s="238">
        <v>3</v>
      </c>
      <c r="D8" s="238">
        <v>4.9000000000000004</v>
      </c>
      <c r="E8" s="238"/>
      <c r="F8" s="238">
        <v>35.200000000000003</v>
      </c>
      <c r="G8" s="238">
        <v>25.3</v>
      </c>
      <c r="H8" s="238">
        <v>31.2</v>
      </c>
      <c r="I8" s="238"/>
      <c r="J8" s="238">
        <v>28.8</v>
      </c>
      <c r="K8" s="238">
        <v>31.8</v>
      </c>
      <c r="L8" s="238">
        <v>30.3</v>
      </c>
    </row>
    <row r="9" spans="1:12" x14ac:dyDescent="0.15">
      <c r="A9" s="296" t="s">
        <v>409</v>
      </c>
      <c r="B9" s="238">
        <v>7.3</v>
      </c>
      <c r="C9" s="238">
        <v>5.8</v>
      </c>
      <c r="D9" s="238">
        <v>6.5</v>
      </c>
      <c r="E9" s="238"/>
      <c r="F9" s="238">
        <v>47.5</v>
      </c>
      <c r="G9" s="238">
        <v>64.2</v>
      </c>
      <c r="H9" s="238">
        <v>54.3</v>
      </c>
      <c r="I9" s="238"/>
      <c r="J9" s="238">
        <v>37.6</v>
      </c>
      <c r="K9" s="238">
        <v>41.9</v>
      </c>
      <c r="L9" s="238">
        <v>39.799999999999997</v>
      </c>
    </row>
    <row r="10" spans="1:12" x14ac:dyDescent="0.15">
      <c r="A10" s="301" t="s">
        <v>156</v>
      </c>
      <c r="B10" s="300">
        <v>5.8</v>
      </c>
      <c r="C10" s="300">
        <v>3.8</v>
      </c>
      <c r="D10" s="300">
        <v>4.8</v>
      </c>
      <c r="E10" s="300"/>
      <c r="F10" s="300">
        <v>100</v>
      </c>
      <c r="G10" s="300">
        <v>100</v>
      </c>
      <c r="H10" s="300">
        <v>100</v>
      </c>
      <c r="I10" s="300"/>
      <c r="J10" s="300">
        <v>100</v>
      </c>
      <c r="K10" s="300">
        <v>100</v>
      </c>
      <c r="L10" s="300">
        <v>100</v>
      </c>
    </row>
    <row r="11" spans="1:12" x14ac:dyDescent="0.15">
      <c r="A11" s="299"/>
      <c r="B11" s="238"/>
      <c r="C11" s="238"/>
      <c r="D11" s="238"/>
      <c r="E11" s="238"/>
      <c r="F11" s="238"/>
      <c r="G11" s="238"/>
      <c r="H11" s="238"/>
      <c r="I11" s="238"/>
      <c r="J11" s="238"/>
      <c r="K11" s="302"/>
      <c r="L11" s="302"/>
    </row>
    <row r="12" spans="1:12" x14ac:dyDescent="0.15">
      <c r="A12" s="444" t="s">
        <v>525</v>
      </c>
      <c r="B12" s="444"/>
      <c r="C12" s="444"/>
      <c r="D12" s="444"/>
      <c r="E12" s="444"/>
      <c r="F12" s="444"/>
      <c r="G12" s="444"/>
      <c r="H12" s="444"/>
      <c r="I12" s="444"/>
      <c r="J12" s="444"/>
      <c r="K12" s="444"/>
      <c r="L12" s="444"/>
    </row>
    <row r="13" spans="1:12" x14ac:dyDescent="0.15">
      <c r="A13" s="296"/>
      <c r="B13" s="302"/>
      <c r="C13" s="302"/>
      <c r="D13" s="302"/>
      <c r="E13" s="303"/>
      <c r="F13" s="302"/>
      <c r="G13" s="302"/>
      <c r="H13" s="302"/>
      <c r="I13" s="296"/>
      <c r="J13" s="302"/>
      <c r="K13" s="302"/>
      <c r="L13" s="302"/>
    </row>
    <row r="14" spans="1:12" x14ac:dyDescent="0.15">
      <c r="A14" s="297" t="s">
        <v>411</v>
      </c>
      <c r="B14" s="238">
        <v>11.9</v>
      </c>
      <c r="C14" s="238">
        <v>4.7</v>
      </c>
      <c r="D14" s="238">
        <v>8.8000000000000007</v>
      </c>
      <c r="E14" s="238"/>
      <c r="F14" s="238">
        <v>12.5</v>
      </c>
      <c r="G14" s="238">
        <v>3.2</v>
      </c>
      <c r="H14" s="238">
        <v>7.5</v>
      </c>
      <c r="I14" s="238"/>
      <c r="J14" s="238">
        <v>18.2</v>
      </c>
      <c r="K14" s="238">
        <v>10.7</v>
      </c>
      <c r="L14" s="238">
        <v>13.9</v>
      </c>
    </row>
    <row r="15" spans="1:12" x14ac:dyDescent="0.15">
      <c r="A15" s="297" t="s">
        <v>410</v>
      </c>
      <c r="B15" s="238">
        <v>15.9</v>
      </c>
      <c r="C15" s="238">
        <v>9.9</v>
      </c>
      <c r="D15" s="238">
        <v>13</v>
      </c>
      <c r="E15" s="238"/>
      <c r="F15" s="238">
        <v>28.9</v>
      </c>
      <c r="G15" s="238">
        <v>14.8</v>
      </c>
      <c r="H15" s="238">
        <v>21.2</v>
      </c>
      <c r="I15" s="238"/>
      <c r="J15" s="238">
        <v>31.4</v>
      </c>
      <c r="K15" s="238">
        <v>23.7</v>
      </c>
      <c r="L15" s="238">
        <v>27</v>
      </c>
    </row>
    <row r="16" spans="1:12" x14ac:dyDescent="0.15">
      <c r="A16" s="296" t="s">
        <v>409</v>
      </c>
      <c r="B16" s="238">
        <v>20.100000000000001</v>
      </c>
      <c r="C16" s="238">
        <v>19.8</v>
      </c>
      <c r="D16" s="238">
        <v>19.899999999999999</v>
      </c>
      <c r="E16" s="238"/>
      <c r="F16" s="238">
        <v>58.4</v>
      </c>
      <c r="G16" s="238">
        <v>81.7</v>
      </c>
      <c r="H16" s="238">
        <v>71.099999999999994</v>
      </c>
      <c r="I16" s="238"/>
      <c r="J16" s="238">
        <v>50.1</v>
      </c>
      <c r="K16" s="238">
        <v>65.3</v>
      </c>
      <c r="L16" s="238">
        <v>58.7</v>
      </c>
    </row>
    <row r="17" spans="1:12" x14ac:dyDescent="0.15">
      <c r="A17" s="301" t="s">
        <v>156</v>
      </c>
      <c r="B17" s="300">
        <v>17.3</v>
      </c>
      <c r="C17" s="300">
        <v>15.8</v>
      </c>
      <c r="D17" s="300">
        <v>16.5</v>
      </c>
      <c r="E17" s="300"/>
      <c r="F17" s="300">
        <v>100</v>
      </c>
      <c r="G17" s="300">
        <v>100</v>
      </c>
      <c r="H17" s="300">
        <v>100</v>
      </c>
      <c r="I17" s="300"/>
      <c r="J17" s="300">
        <v>100</v>
      </c>
      <c r="K17" s="300">
        <v>100</v>
      </c>
      <c r="L17" s="300">
        <v>100</v>
      </c>
    </row>
    <row r="18" spans="1:12" x14ac:dyDescent="0.15">
      <c r="A18" s="299"/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</row>
    <row r="19" spans="1:12" x14ac:dyDescent="0.15">
      <c r="A19" s="444" t="s">
        <v>412</v>
      </c>
      <c r="B19" s="444"/>
      <c r="C19" s="444"/>
      <c r="D19" s="444"/>
      <c r="E19" s="444"/>
      <c r="F19" s="444"/>
      <c r="G19" s="444"/>
      <c r="H19" s="444"/>
      <c r="I19" s="444"/>
      <c r="J19" s="444"/>
      <c r="K19" s="444"/>
      <c r="L19" s="444"/>
    </row>
    <row r="20" spans="1:12" x14ac:dyDescent="0.15">
      <c r="A20" s="298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</row>
    <row r="21" spans="1:12" x14ac:dyDescent="0.15">
      <c r="A21" s="297" t="s">
        <v>411</v>
      </c>
      <c r="B21" s="238">
        <v>2.1</v>
      </c>
      <c r="C21" s="238">
        <v>1.2</v>
      </c>
      <c r="D21" s="238">
        <v>1.7</v>
      </c>
      <c r="E21" s="238"/>
      <c r="F21" s="238">
        <v>15.7</v>
      </c>
      <c r="G21" s="238">
        <v>6.8</v>
      </c>
      <c r="H21" s="238">
        <v>11.2</v>
      </c>
      <c r="I21" s="238"/>
      <c r="J21" s="238">
        <v>40.799999999999997</v>
      </c>
      <c r="K21" s="238">
        <v>29.1</v>
      </c>
      <c r="L21" s="238">
        <v>34.799999999999997</v>
      </c>
    </row>
    <row r="22" spans="1:12" x14ac:dyDescent="0.15">
      <c r="A22" s="297" t="s">
        <v>410</v>
      </c>
      <c r="B22" s="238">
        <v>7</v>
      </c>
      <c r="C22" s="238">
        <v>3.5</v>
      </c>
      <c r="D22" s="238">
        <v>5.0999999999999996</v>
      </c>
      <c r="E22" s="238"/>
      <c r="F22" s="238">
        <v>30.6</v>
      </c>
      <c r="G22" s="238">
        <v>17.600000000000001</v>
      </c>
      <c r="H22" s="238">
        <v>24</v>
      </c>
      <c r="I22" s="238"/>
      <c r="J22" s="238">
        <v>24</v>
      </c>
      <c r="K22" s="238">
        <v>27.2</v>
      </c>
      <c r="L22" s="238">
        <v>25.7</v>
      </c>
    </row>
    <row r="23" spans="1:12" x14ac:dyDescent="0.15">
      <c r="A23" s="296" t="s">
        <v>409</v>
      </c>
      <c r="B23" s="241">
        <v>8.5</v>
      </c>
      <c r="C23" s="241">
        <v>9.3000000000000007</v>
      </c>
      <c r="D23" s="241">
        <v>8.9</v>
      </c>
      <c r="E23" s="241"/>
      <c r="F23" s="241">
        <v>53.3</v>
      </c>
      <c r="G23" s="241">
        <v>75.099999999999994</v>
      </c>
      <c r="H23" s="241">
        <v>64.400000000000006</v>
      </c>
      <c r="I23" s="241"/>
      <c r="J23" s="241">
        <v>34.799999999999997</v>
      </c>
      <c r="K23" s="241">
        <v>43.4</v>
      </c>
      <c r="L23" s="241">
        <v>39.200000000000003</v>
      </c>
    </row>
    <row r="24" spans="1:12" x14ac:dyDescent="0.15">
      <c r="A24" s="295" t="s">
        <v>156</v>
      </c>
      <c r="B24" s="235">
        <v>5.5</v>
      </c>
      <c r="C24" s="235">
        <v>5.4</v>
      </c>
      <c r="D24" s="235">
        <v>5.4</v>
      </c>
      <c r="E24" s="235"/>
      <c r="F24" s="235">
        <v>100</v>
      </c>
      <c r="G24" s="235">
        <v>100</v>
      </c>
      <c r="H24" s="235">
        <v>100</v>
      </c>
      <c r="I24" s="235"/>
      <c r="J24" s="235">
        <v>100</v>
      </c>
      <c r="K24" s="235">
        <v>100</v>
      </c>
      <c r="L24" s="235">
        <v>100</v>
      </c>
    </row>
    <row r="25" spans="1:12" x14ac:dyDescent="0.15">
      <c r="A25" s="294" t="s">
        <v>351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</sheetData>
  <mergeCells count="8">
    <mergeCell ref="A5:L5"/>
    <mergeCell ref="A12:L12"/>
    <mergeCell ref="A19:L19"/>
    <mergeCell ref="A1:L1"/>
    <mergeCell ref="A2:A3"/>
    <mergeCell ref="B2:D2"/>
    <mergeCell ref="F2:H2"/>
    <mergeCell ref="J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A31" sqref="A31"/>
    </sheetView>
  </sheetViews>
  <sheetFormatPr defaultRowHeight="9" x14ac:dyDescent="0.15"/>
  <cols>
    <col min="1" max="1" width="17" style="25" customWidth="1"/>
    <col min="2" max="2" width="11.7109375" style="25" customWidth="1"/>
    <col min="3" max="3" width="12.5703125" style="25" customWidth="1"/>
    <col min="4" max="4" width="11.7109375" style="25" customWidth="1"/>
    <col min="5" max="5" width="2.7109375" style="25" customWidth="1"/>
    <col min="6" max="6" width="7.85546875" style="25" customWidth="1"/>
    <col min="7" max="7" width="9" style="25" customWidth="1"/>
    <col min="8" max="8" width="10.7109375" style="25" customWidth="1"/>
    <col min="9" max="9" width="2.28515625" style="25" customWidth="1"/>
    <col min="10" max="16384" width="9.140625" style="25"/>
  </cols>
  <sheetData>
    <row r="1" spans="1:9" ht="41.25" customHeight="1" x14ac:dyDescent="0.15">
      <c r="A1" s="452" t="s">
        <v>534</v>
      </c>
      <c r="B1" s="452"/>
      <c r="C1" s="452"/>
      <c r="D1" s="452"/>
      <c r="E1" s="452"/>
      <c r="F1" s="452"/>
      <c r="G1" s="452"/>
      <c r="H1" s="452"/>
    </row>
    <row r="2" spans="1:9" x14ac:dyDescent="0.15">
      <c r="A2" s="453"/>
      <c r="B2" s="453"/>
      <c r="C2" s="453"/>
      <c r="D2" s="453"/>
      <c r="E2" s="453"/>
      <c r="F2" s="453"/>
      <c r="G2" s="453"/>
      <c r="H2" s="453"/>
    </row>
    <row r="3" spans="1:9" ht="13.5" customHeight="1" x14ac:dyDescent="0.15">
      <c r="A3" s="449" t="s">
        <v>493</v>
      </c>
      <c r="B3" s="454" t="s">
        <v>541</v>
      </c>
      <c r="C3" s="454"/>
      <c r="D3" s="454"/>
      <c r="E3" s="383"/>
      <c r="F3" s="454" t="s">
        <v>360</v>
      </c>
      <c r="G3" s="454"/>
      <c r="H3" s="454"/>
    </row>
    <row r="4" spans="1:9" ht="13.5" customHeight="1" x14ac:dyDescent="0.15">
      <c r="A4" s="450"/>
      <c r="B4" s="455" t="s">
        <v>154</v>
      </c>
      <c r="C4" s="455" t="s">
        <v>155</v>
      </c>
      <c r="D4" s="384" t="s">
        <v>168</v>
      </c>
      <c r="E4" s="455"/>
      <c r="F4" s="455" t="s">
        <v>154</v>
      </c>
      <c r="G4" s="455" t="s">
        <v>155</v>
      </c>
      <c r="H4" s="384" t="s">
        <v>168</v>
      </c>
    </row>
    <row r="5" spans="1:9" x14ac:dyDescent="0.15">
      <c r="A5" s="451"/>
      <c r="B5" s="456"/>
      <c r="C5" s="456"/>
      <c r="D5" s="385" t="s">
        <v>169</v>
      </c>
      <c r="E5" s="456"/>
      <c r="F5" s="456"/>
      <c r="G5" s="456"/>
      <c r="H5" s="385" t="s">
        <v>169</v>
      </c>
    </row>
    <row r="6" spans="1:9" x14ac:dyDescent="0.15">
      <c r="A6" s="29"/>
      <c r="B6" s="310"/>
      <c r="C6" s="310"/>
      <c r="D6" s="310"/>
      <c r="E6" s="310"/>
      <c r="F6" s="310"/>
      <c r="G6" s="310"/>
      <c r="H6" s="310"/>
    </row>
    <row r="7" spans="1:9" x14ac:dyDescent="0.15">
      <c r="A7" s="457" t="s">
        <v>20</v>
      </c>
      <c r="B7" s="458"/>
      <c r="C7" s="458"/>
      <c r="D7" s="458"/>
      <c r="E7" s="458"/>
      <c r="F7" s="458"/>
      <c r="G7" s="458"/>
      <c r="H7" s="458"/>
    </row>
    <row r="8" spans="1:9" x14ac:dyDescent="0.15">
      <c r="A8" s="31"/>
      <c r="B8" s="253"/>
      <c r="C8" s="253"/>
      <c r="D8" s="253"/>
      <c r="E8" s="253"/>
      <c r="F8" s="253"/>
      <c r="G8" s="253"/>
      <c r="H8" s="253"/>
    </row>
    <row r="9" spans="1:9" x14ac:dyDescent="0.15">
      <c r="A9" s="25" t="s">
        <v>367</v>
      </c>
      <c r="B9" s="245">
        <v>28.8</v>
      </c>
      <c r="C9" s="245">
        <v>41.6</v>
      </c>
      <c r="D9" s="245">
        <v>33.799999999999997</v>
      </c>
      <c r="E9" s="253"/>
      <c r="F9" s="245">
        <v>22.7</v>
      </c>
      <c r="G9" s="245">
        <v>26.2</v>
      </c>
      <c r="H9" s="245">
        <v>24.5</v>
      </c>
    </row>
    <row r="10" spans="1:9" x14ac:dyDescent="0.15">
      <c r="A10" s="25" t="s">
        <v>162</v>
      </c>
      <c r="B10" s="245">
        <v>48.3</v>
      </c>
      <c r="C10" s="245">
        <v>52.3</v>
      </c>
      <c r="D10" s="245">
        <v>49.9</v>
      </c>
      <c r="E10" s="253"/>
      <c r="F10" s="245">
        <v>29.7</v>
      </c>
      <c r="G10" s="245">
        <v>32.4</v>
      </c>
      <c r="H10" s="245">
        <v>31.1</v>
      </c>
    </row>
    <row r="11" spans="1:9" x14ac:dyDescent="0.15">
      <c r="A11" s="25" t="s">
        <v>366</v>
      </c>
      <c r="B11" s="245">
        <v>63.8</v>
      </c>
      <c r="C11" s="245">
        <v>73.900000000000006</v>
      </c>
      <c r="D11" s="245">
        <v>68.7</v>
      </c>
      <c r="E11" s="253"/>
      <c r="F11" s="245">
        <v>42.3</v>
      </c>
      <c r="G11" s="245">
        <v>51</v>
      </c>
      <c r="H11" s="245">
        <v>46.6</v>
      </c>
    </row>
    <row r="12" spans="1:9" s="233" customFormat="1" x14ac:dyDescent="0.15">
      <c r="A12" s="233" t="s">
        <v>165</v>
      </c>
      <c r="B12" s="313">
        <v>44.9</v>
      </c>
      <c r="C12" s="313">
        <v>57.5</v>
      </c>
      <c r="D12" s="313">
        <v>50.3</v>
      </c>
      <c r="E12" s="312"/>
      <c r="F12" s="313">
        <v>30.9</v>
      </c>
      <c r="G12" s="313">
        <v>36.200000000000003</v>
      </c>
      <c r="H12" s="313">
        <v>33.6</v>
      </c>
    </row>
    <row r="13" spans="1:9" x14ac:dyDescent="0.15">
      <c r="B13" s="253"/>
      <c r="C13" s="253"/>
      <c r="D13" s="253"/>
      <c r="E13" s="253"/>
      <c r="F13" s="253"/>
      <c r="G13" s="253"/>
      <c r="H13" s="253"/>
    </row>
    <row r="14" spans="1:9" x14ac:dyDescent="0.15">
      <c r="A14" s="459" t="s">
        <v>525</v>
      </c>
      <c r="B14" s="459"/>
      <c r="C14" s="459"/>
      <c r="D14" s="459"/>
      <c r="E14" s="459"/>
      <c r="F14" s="459"/>
      <c r="G14" s="459"/>
      <c r="H14" s="459"/>
    </row>
    <row r="15" spans="1:9" x14ac:dyDescent="0.15">
      <c r="A15" s="29"/>
      <c r="B15" s="310"/>
      <c r="C15" s="310"/>
      <c r="D15" s="310"/>
      <c r="E15" s="310"/>
      <c r="F15" s="310"/>
      <c r="G15" s="310"/>
      <c r="H15" s="310"/>
    </row>
    <row r="16" spans="1:9" x14ac:dyDescent="0.15">
      <c r="A16" s="25" t="s">
        <v>367</v>
      </c>
      <c r="B16" s="245">
        <v>50.2</v>
      </c>
      <c r="C16" s="245">
        <v>76.2</v>
      </c>
      <c r="D16" s="245">
        <v>63.3</v>
      </c>
      <c r="E16" s="253"/>
      <c r="F16" s="245">
        <v>38.5</v>
      </c>
      <c r="G16" s="245">
        <v>55.6</v>
      </c>
      <c r="H16" s="245">
        <v>48.2</v>
      </c>
      <c r="I16" s="253"/>
    </row>
    <row r="17" spans="1:14" x14ac:dyDescent="0.15">
      <c r="A17" s="25" t="s">
        <v>162</v>
      </c>
      <c r="B17" s="245">
        <v>55.9</v>
      </c>
      <c r="C17" s="245">
        <v>79</v>
      </c>
      <c r="D17" s="245">
        <v>68.5</v>
      </c>
      <c r="E17" s="253"/>
      <c r="F17" s="245">
        <v>50.5</v>
      </c>
      <c r="G17" s="245">
        <v>62.1</v>
      </c>
      <c r="H17" s="245">
        <v>57.1</v>
      </c>
      <c r="I17" s="253"/>
    </row>
    <row r="18" spans="1:14" x14ac:dyDescent="0.15">
      <c r="A18" s="25" t="s">
        <v>366</v>
      </c>
      <c r="B18" s="245">
        <v>69.5</v>
      </c>
      <c r="C18" s="245">
        <v>87.8</v>
      </c>
      <c r="D18" s="245">
        <v>80.2</v>
      </c>
      <c r="E18" s="253"/>
      <c r="F18" s="245">
        <v>67.2</v>
      </c>
      <c r="G18" s="245">
        <v>82.2</v>
      </c>
      <c r="H18" s="245">
        <v>75.599999999999994</v>
      </c>
      <c r="I18" s="253"/>
    </row>
    <row r="19" spans="1:14" s="233" customFormat="1" x14ac:dyDescent="0.15">
      <c r="A19" s="233" t="s">
        <v>165</v>
      </c>
      <c r="B19" s="313">
        <v>58.4</v>
      </c>
      <c r="C19" s="313">
        <v>81.7</v>
      </c>
      <c r="D19" s="313">
        <v>71.099999999999994</v>
      </c>
      <c r="E19" s="312"/>
      <c r="F19" s="313">
        <v>50.1</v>
      </c>
      <c r="G19" s="313">
        <v>65.3</v>
      </c>
      <c r="H19" s="313">
        <v>58.7</v>
      </c>
      <c r="I19" s="312"/>
      <c r="K19" s="238"/>
      <c r="L19" s="238"/>
      <c r="M19" s="238"/>
      <c r="N19" s="293"/>
    </row>
    <row r="20" spans="1:14" x14ac:dyDescent="0.15">
      <c r="A20" s="36"/>
      <c r="B20" s="312"/>
      <c r="C20" s="312"/>
      <c r="D20" s="312"/>
      <c r="E20" s="36"/>
      <c r="F20" s="311"/>
      <c r="G20" s="311"/>
      <c r="H20" s="311"/>
    </row>
    <row r="21" spans="1:14" ht="13.5" customHeight="1" x14ac:dyDescent="0.15">
      <c r="A21" s="458" t="s">
        <v>212</v>
      </c>
      <c r="B21" s="458"/>
      <c r="C21" s="458"/>
      <c r="D21" s="458"/>
      <c r="E21" s="458"/>
      <c r="F21" s="458"/>
      <c r="G21" s="458"/>
      <c r="H21" s="458"/>
    </row>
    <row r="22" spans="1:14" x14ac:dyDescent="0.15">
      <c r="A22" s="29"/>
      <c r="B22" s="310"/>
      <c r="C22" s="310"/>
      <c r="D22" s="310"/>
      <c r="E22" s="310"/>
      <c r="F22" s="310"/>
      <c r="G22" s="310"/>
      <c r="H22" s="310"/>
    </row>
    <row r="23" spans="1:14" x14ac:dyDescent="0.15">
      <c r="A23" s="25" t="s">
        <v>367</v>
      </c>
      <c r="B23" s="245">
        <v>41.9</v>
      </c>
      <c r="C23" s="245">
        <v>66.3</v>
      </c>
      <c r="D23" s="245">
        <v>53.3</v>
      </c>
      <c r="E23" s="310"/>
      <c r="F23" s="245">
        <v>26</v>
      </c>
      <c r="G23" s="245">
        <v>33.799999999999997</v>
      </c>
      <c r="H23" s="245">
        <v>30</v>
      </c>
    </row>
    <row r="24" spans="1:14" x14ac:dyDescent="0.15">
      <c r="A24" s="25" t="s">
        <v>162</v>
      </c>
      <c r="B24" s="245">
        <v>53.1</v>
      </c>
      <c r="C24" s="245">
        <v>72.599999999999994</v>
      </c>
      <c r="D24" s="245">
        <v>62.9</v>
      </c>
      <c r="E24" s="310"/>
      <c r="F24" s="245">
        <v>34</v>
      </c>
      <c r="G24" s="245">
        <v>40</v>
      </c>
      <c r="H24" s="245">
        <v>37.1</v>
      </c>
    </row>
    <row r="25" spans="1:14" x14ac:dyDescent="0.15">
      <c r="A25" s="25" t="s">
        <v>366</v>
      </c>
      <c r="B25" s="245">
        <v>67.400000000000006</v>
      </c>
      <c r="C25" s="245">
        <v>84</v>
      </c>
      <c r="D25" s="245">
        <v>76.599999999999994</v>
      </c>
      <c r="E25" s="310"/>
      <c r="F25" s="245">
        <v>46.9</v>
      </c>
      <c r="G25" s="245">
        <v>58</v>
      </c>
      <c r="H25" s="245">
        <v>52.6</v>
      </c>
    </row>
    <row r="26" spans="1:14" s="233" customFormat="1" x14ac:dyDescent="0.15">
      <c r="A26" s="43" t="s">
        <v>165</v>
      </c>
      <c r="B26" s="309">
        <v>53.3</v>
      </c>
      <c r="C26" s="309">
        <v>75.099999999999994</v>
      </c>
      <c r="D26" s="309">
        <v>64.400000000000006</v>
      </c>
      <c r="E26" s="43"/>
      <c r="F26" s="309">
        <v>34.799999999999997</v>
      </c>
      <c r="G26" s="309">
        <v>43.4</v>
      </c>
      <c r="H26" s="309">
        <v>39.200000000000003</v>
      </c>
    </row>
    <row r="27" spans="1:14" x14ac:dyDescent="0.15">
      <c r="A27" s="409" t="s">
        <v>351</v>
      </c>
      <c r="B27" s="409"/>
      <c r="C27" s="409"/>
      <c r="D27" s="409"/>
      <c r="E27" s="409"/>
      <c r="F27" s="409"/>
      <c r="G27" s="409"/>
      <c r="H27" s="409"/>
    </row>
    <row r="28" spans="1:14" s="362" customFormat="1" x14ac:dyDescent="0.15">
      <c r="A28" s="382"/>
    </row>
    <row r="35" spans="14:18" x14ac:dyDescent="0.15">
      <c r="N35" s="391"/>
      <c r="O35" s="391"/>
      <c r="P35" s="391"/>
      <c r="Q35" s="391"/>
      <c r="R35" s="391"/>
    </row>
  </sheetData>
  <mergeCells count="15">
    <mergeCell ref="N35:R35"/>
    <mergeCell ref="A7:H7"/>
    <mergeCell ref="A14:H14"/>
    <mergeCell ref="A21:H21"/>
    <mergeCell ref="A27:H27"/>
    <mergeCell ref="A3:A5"/>
    <mergeCell ref="A1:H1"/>
    <mergeCell ref="A2:H2"/>
    <mergeCell ref="B3:D3"/>
    <mergeCell ref="F3:H3"/>
    <mergeCell ref="B4:B5"/>
    <mergeCell ref="C4:C5"/>
    <mergeCell ref="E4:E5"/>
    <mergeCell ref="F4:F5"/>
    <mergeCell ref="G4:G5"/>
  </mergeCells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workbookViewId="0">
      <selection activeCell="A31" sqref="A31"/>
    </sheetView>
  </sheetViews>
  <sheetFormatPr defaultRowHeight="9" x14ac:dyDescent="0.15"/>
  <cols>
    <col min="1" max="1" width="7.85546875" style="348" customWidth="1"/>
    <col min="2" max="2" width="11" style="348" customWidth="1"/>
    <col min="3" max="3" width="11.140625" style="348" customWidth="1"/>
    <col min="4" max="4" width="9.140625" style="348"/>
    <col min="5" max="5" width="3" style="348" customWidth="1"/>
    <col min="6" max="16384" width="9.140625" style="348"/>
  </cols>
  <sheetData>
    <row r="1" spans="1:8" ht="26.25" customHeight="1" x14ac:dyDescent="0.15">
      <c r="A1" s="460" t="s">
        <v>512</v>
      </c>
      <c r="B1" s="460"/>
      <c r="C1" s="460"/>
      <c r="D1" s="460"/>
      <c r="E1" s="460"/>
      <c r="F1" s="460"/>
      <c r="G1" s="460"/>
      <c r="H1" s="460"/>
    </row>
    <row r="2" spans="1:8" x14ac:dyDescent="0.15">
      <c r="A2" s="349"/>
      <c r="B2" s="349"/>
      <c r="C2" s="349"/>
      <c r="D2" s="349"/>
      <c r="E2" s="349"/>
      <c r="F2" s="349"/>
      <c r="G2" s="349"/>
      <c r="H2" s="349"/>
    </row>
    <row r="3" spans="1:8" ht="15" customHeight="1" x14ac:dyDescent="0.15">
      <c r="A3" s="463" t="s">
        <v>365</v>
      </c>
      <c r="B3" s="462" t="s">
        <v>538</v>
      </c>
      <c r="C3" s="462"/>
      <c r="D3" s="462"/>
      <c r="E3" s="379"/>
      <c r="F3" s="462" t="s">
        <v>537</v>
      </c>
      <c r="G3" s="462"/>
      <c r="H3" s="462"/>
    </row>
    <row r="4" spans="1:8" ht="26.25" customHeight="1" x14ac:dyDescent="0.15">
      <c r="A4" s="464"/>
      <c r="B4" s="350" t="s">
        <v>421</v>
      </c>
      <c r="C4" s="350" t="s">
        <v>420</v>
      </c>
      <c r="D4" s="350" t="s">
        <v>419</v>
      </c>
      <c r="E4" s="378"/>
      <c r="F4" s="350" t="s">
        <v>421</v>
      </c>
      <c r="G4" s="350" t="s">
        <v>420</v>
      </c>
      <c r="H4" s="350" t="s">
        <v>419</v>
      </c>
    </row>
    <row r="5" spans="1:8" x14ac:dyDescent="0.15">
      <c r="A5" s="29"/>
      <c r="B5" s="351"/>
      <c r="C5" s="351"/>
      <c r="D5" s="351"/>
      <c r="E5" s="351"/>
      <c r="F5" s="351"/>
      <c r="G5" s="351"/>
      <c r="H5" s="351"/>
    </row>
    <row r="6" spans="1:8" x14ac:dyDescent="0.15">
      <c r="A6" s="459" t="s">
        <v>25</v>
      </c>
      <c r="B6" s="459"/>
      <c r="C6" s="459"/>
      <c r="D6" s="459"/>
      <c r="E6" s="459"/>
      <c r="F6" s="459"/>
      <c r="G6" s="459"/>
      <c r="H6" s="459"/>
    </row>
    <row r="7" spans="1:8" x14ac:dyDescent="0.15">
      <c r="A7" s="303"/>
      <c r="B7" s="352"/>
      <c r="C7" s="352"/>
      <c r="D7" s="352"/>
      <c r="E7" s="352"/>
      <c r="F7" s="352"/>
      <c r="G7" s="352"/>
      <c r="H7" s="352"/>
    </row>
    <row r="8" spans="1:8" x14ac:dyDescent="0.15">
      <c r="A8" s="303" t="s">
        <v>354</v>
      </c>
      <c r="B8" s="352">
        <v>39.9</v>
      </c>
      <c r="C8" s="352">
        <v>45.1</v>
      </c>
      <c r="D8" s="352">
        <v>15.1</v>
      </c>
      <c r="E8" s="352"/>
      <c r="F8" s="352">
        <v>73.7</v>
      </c>
      <c r="G8" s="352">
        <v>23.4</v>
      </c>
      <c r="H8" s="352">
        <v>2.9</v>
      </c>
    </row>
    <row r="9" spans="1:8" x14ac:dyDescent="0.15">
      <c r="A9" s="303" t="s">
        <v>353</v>
      </c>
      <c r="B9" s="352">
        <v>25.8</v>
      </c>
      <c r="C9" s="352">
        <v>55.8</v>
      </c>
      <c r="D9" s="352">
        <v>18.399999999999999</v>
      </c>
      <c r="E9" s="352"/>
      <c r="F9" s="352">
        <v>61.7</v>
      </c>
      <c r="G9" s="352">
        <v>33.200000000000003</v>
      </c>
      <c r="H9" s="352">
        <v>5.0999999999999996</v>
      </c>
    </row>
    <row r="10" spans="1:8" x14ac:dyDescent="0.15">
      <c r="A10" s="303" t="s">
        <v>26</v>
      </c>
      <c r="B10" s="352">
        <v>21.6</v>
      </c>
      <c r="C10" s="352">
        <v>57.6</v>
      </c>
      <c r="D10" s="352">
        <v>20.9</v>
      </c>
      <c r="E10" s="352"/>
      <c r="F10" s="352">
        <v>46.3</v>
      </c>
      <c r="G10" s="352">
        <v>44.2</v>
      </c>
      <c r="H10" s="352">
        <v>9.5</v>
      </c>
    </row>
    <row r="11" spans="1:8" x14ac:dyDescent="0.15">
      <c r="A11" s="303" t="s">
        <v>352</v>
      </c>
      <c r="B11" s="352">
        <v>12.5</v>
      </c>
      <c r="C11" s="352">
        <v>59.5</v>
      </c>
      <c r="D11" s="352">
        <v>28</v>
      </c>
      <c r="E11" s="352"/>
      <c r="F11" s="352">
        <v>31.8</v>
      </c>
      <c r="G11" s="352">
        <v>51.6</v>
      </c>
      <c r="H11" s="352">
        <v>16.600000000000001</v>
      </c>
    </row>
    <row r="12" spans="1:8" x14ac:dyDescent="0.15">
      <c r="A12" s="314" t="s">
        <v>171</v>
      </c>
      <c r="B12" s="352">
        <v>12.1</v>
      </c>
      <c r="C12" s="352">
        <v>52.4</v>
      </c>
      <c r="D12" s="352">
        <v>35.4</v>
      </c>
      <c r="E12" s="352"/>
      <c r="F12" s="352">
        <v>28.7</v>
      </c>
      <c r="G12" s="352">
        <v>50.3</v>
      </c>
      <c r="H12" s="352">
        <v>21</v>
      </c>
    </row>
    <row r="13" spans="1:8" x14ac:dyDescent="0.15">
      <c r="A13" s="314" t="s">
        <v>418</v>
      </c>
      <c r="B13" s="352">
        <v>16.600000000000001</v>
      </c>
      <c r="C13" s="352">
        <v>54.9</v>
      </c>
      <c r="D13" s="352">
        <v>28.5</v>
      </c>
      <c r="E13" s="352"/>
      <c r="F13" s="352">
        <v>38.299999999999997</v>
      </c>
      <c r="G13" s="352">
        <v>47</v>
      </c>
      <c r="H13" s="352">
        <v>14.7</v>
      </c>
    </row>
    <row r="14" spans="1:8" x14ac:dyDescent="0.15">
      <c r="A14" s="353" t="s">
        <v>203</v>
      </c>
      <c r="B14" s="354">
        <v>21.2</v>
      </c>
      <c r="C14" s="354">
        <v>54</v>
      </c>
      <c r="D14" s="354">
        <v>24.8</v>
      </c>
      <c r="E14" s="354"/>
      <c r="F14" s="354">
        <v>56.3</v>
      </c>
      <c r="G14" s="354">
        <v>35.5</v>
      </c>
      <c r="H14" s="354">
        <v>8.1999999999999993</v>
      </c>
    </row>
    <row r="15" spans="1:8" x14ac:dyDescent="0.15">
      <c r="A15" s="353"/>
      <c r="B15" s="354"/>
      <c r="C15" s="354"/>
      <c r="D15" s="354"/>
      <c r="E15" s="354"/>
      <c r="F15" s="354"/>
      <c r="G15" s="354"/>
      <c r="H15" s="354"/>
    </row>
    <row r="16" spans="1:8" x14ac:dyDescent="0.15">
      <c r="A16" s="459" t="s">
        <v>28</v>
      </c>
      <c r="B16" s="459"/>
      <c r="C16" s="459"/>
      <c r="D16" s="459"/>
      <c r="E16" s="459"/>
      <c r="F16" s="459"/>
      <c r="G16" s="459"/>
      <c r="H16" s="459"/>
    </row>
    <row r="17" spans="1:8" x14ac:dyDescent="0.15">
      <c r="A17" s="31"/>
      <c r="B17" s="352"/>
      <c r="C17" s="352"/>
      <c r="D17" s="352"/>
      <c r="E17" s="352"/>
      <c r="F17" s="352"/>
      <c r="G17" s="352"/>
      <c r="H17" s="352"/>
    </row>
    <row r="18" spans="1:8" x14ac:dyDescent="0.15">
      <c r="A18" s="303" t="s">
        <v>354</v>
      </c>
      <c r="B18" s="352">
        <v>30.7</v>
      </c>
      <c r="C18" s="352">
        <v>47.6</v>
      </c>
      <c r="D18" s="352">
        <v>21.7</v>
      </c>
      <c r="E18" s="352"/>
      <c r="F18" s="352">
        <v>69.099999999999994</v>
      </c>
      <c r="G18" s="352">
        <v>26.7</v>
      </c>
      <c r="H18" s="352">
        <v>4.2</v>
      </c>
    </row>
    <row r="19" spans="1:8" x14ac:dyDescent="0.15">
      <c r="A19" s="303" t="s">
        <v>353</v>
      </c>
      <c r="B19" s="352">
        <v>17</v>
      </c>
      <c r="C19" s="352">
        <v>53</v>
      </c>
      <c r="D19" s="352">
        <v>30</v>
      </c>
      <c r="E19" s="352"/>
      <c r="F19" s="352">
        <v>54.9</v>
      </c>
      <c r="G19" s="352">
        <v>37.5</v>
      </c>
      <c r="H19" s="352">
        <v>7.7</v>
      </c>
    </row>
    <row r="20" spans="1:8" x14ac:dyDescent="0.15">
      <c r="A20" s="303" t="s">
        <v>26</v>
      </c>
      <c r="B20" s="352">
        <v>13.2</v>
      </c>
      <c r="C20" s="352">
        <v>53.6</v>
      </c>
      <c r="D20" s="352">
        <v>33.1</v>
      </c>
      <c r="E20" s="352"/>
      <c r="F20" s="352">
        <v>39.200000000000003</v>
      </c>
      <c r="G20" s="352">
        <v>49.1</v>
      </c>
      <c r="H20" s="352">
        <v>11.6</v>
      </c>
    </row>
    <row r="21" spans="1:8" x14ac:dyDescent="0.15">
      <c r="A21" s="303" t="s">
        <v>352</v>
      </c>
      <c r="B21" s="352">
        <v>13.8</v>
      </c>
      <c r="C21" s="352">
        <v>56.4</v>
      </c>
      <c r="D21" s="352">
        <v>29.8</v>
      </c>
      <c r="E21" s="352"/>
      <c r="F21" s="352">
        <v>25.8</v>
      </c>
      <c r="G21" s="352">
        <v>56</v>
      </c>
      <c r="H21" s="352">
        <v>18.2</v>
      </c>
    </row>
    <row r="22" spans="1:8" x14ac:dyDescent="0.15">
      <c r="A22" s="314" t="s">
        <v>171</v>
      </c>
      <c r="B22" s="352">
        <v>8</v>
      </c>
      <c r="C22" s="352">
        <v>53.4</v>
      </c>
      <c r="D22" s="352">
        <v>38.5</v>
      </c>
      <c r="E22" s="352"/>
      <c r="F22" s="352">
        <v>20.9</v>
      </c>
      <c r="G22" s="352">
        <v>54.1</v>
      </c>
      <c r="H22" s="352">
        <v>25</v>
      </c>
    </row>
    <row r="23" spans="1:8" x14ac:dyDescent="0.15">
      <c r="A23" s="314" t="s">
        <v>418</v>
      </c>
      <c r="B23" s="352">
        <v>9.8000000000000007</v>
      </c>
      <c r="C23" s="352">
        <v>53.5</v>
      </c>
      <c r="D23" s="352">
        <v>36.6</v>
      </c>
      <c r="E23" s="352"/>
      <c r="F23" s="352">
        <v>29.4</v>
      </c>
      <c r="G23" s="352">
        <v>51.8</v>
      </c>
      <c r="H23" s="352">
        <v>18.8</v>
      </c>
    </row>
    <row r="24" spans="1:8" x14ac:dyDescent="0.15">
      <c r="A24" s="353" t="s">
        <v>203</v>
      </c>
      <c r="B24" s="354">
        <v>12.3</v>
      </c>
      <c r="C24" s="354">
        <v>53</v>
      </c>
      <c r="D24" s="354">
        <v>34.6</v>
      </c>
      <c r="E24" s="354"/>
      <c r="F24" s="354">
        <v>47.5</v>
      </c>
      <c r="G24" s="354">
        <v>40.799999999999997</v>
      </c>
      <c r="H24" s="354">
        <v>11.7</v>
      </c>
    </row>
    <row r="25" spans="1:8" x14ac:dyDescent="0.15">
      <c r="A25" s="353"/>
      <c r="B25" s="354"/>
      <c r="C25" s="354"/>
      <c r="D25" s="354"/>
      <c r="E25" s="355"/>
      <c r="F25" s="355"/>
      <c r="G25" s="355"/>
      <c r="H25" s="355"/>
    </row>
    <row r="26" spans="1:8" x14ac:dyDescent="0.15">
      <c r="A26" s="459" t="s">
        <v>29</v>
      </c>
      <c r="B26" s="459"/>
      <c r="C26" s="459"/>
      <c r="D26" s="459"/>
      <c r="E26" s="459"/>
      <c r="F26" s="459"/>
      <c r="G26" s="459"/>
      <c r="H26" s="459"/>
    </row>
    <row r="27" spans="1:8" x14ac:dyDescent="0.15">
      <c r="A27" s="29"/>
      <c r="B27" s="351"/>
      <c r="C27" s="351"/>
      <c r="D27" s="351"/>
      <c r="E27" s="351"/>
      <c r="F27" s="351"/>
      <c r="G27" s="351"/>
      <c r="H27" s="351"/>
    </row>
    <row r="28" spans="1:8" x14ac:dyDescent="0.15">
      <c r="A28" s="303" t="s">
        <v>354</v>
      </c>
      <c r="B28" s="352">
        <v>36.4</v>
      </c>
      <c r="C28" s="352">
        <v>46</v>
      </c>
      <c r="D28" s="352">
        <v>17.600000000000001</v>
      </c>
      <c r="E28" s="352"/>
      <c r="F28" s="352">
        <v>71.400000000000006</v>
      </c>
      <c r="G28" s="352">
        <v>25.1</v>
      </c>
      <c r="H28" s="352">
        <v>3.5</v>
      </c>
    </row>
    <row r="29" spans="1:8" x14ac:dyDescent="0.15">
      <c r="A29" s="303" t="s">
        <v>353</v>
      </c>
      <c r="B29" s="352">
        <v>22.1</v>
      </c>
      <c r="C29" s="352">
        <v>54.6</v>
      </c>
      <c r="D29" s="352">
        <v>23.3</v>
      </c>
      <c r="E29" s="352"/>
      <c r="F29" s="352">
        <v>58.2</v>
      </c>
      <c r="G29" s="352">
        <v>35.4</v>
      </c>
      <c r="H29" s="352">
        <v>6.4</v>
      </c>
    </row>
    <row r="30" spans="1:8" x14ac:dyDescent="0.15">
      <c r="A30" s="303" t="s">
        <v>26</v>
      </c>
      <c r="B30" s="352">
        <v>17.7</v>
      </c>
      <c r="C30" s="352">
        <v>55.8</v>
      </c>
      <c r="D30" s="352">
        <v>26.6</v>
      </c>
      <c r="E30" s="352"/>
      <c r="F30" s="352">
        <v>42.6</v>
      </c>
      <c r="G30" s="352">
        <v>46.8</v>
      </c>
      <c r="H30" s="352">
        <v>10.6</v>
      </c>
    </row>
    <row r="31" spans="1:8" x14ac:dyDescent="0.15">
      <c r="A31" s="303" t="s">
        <v>352</v>
      </c>
      <c r="B31" s="352">
        <v>13.1</v>
      </c>
      <c r="C31" s="352">
        <v>58</v>
      </c>
      <c r="D31" s="352">
        <v>28.9</v>
      </c>
      <c r="E31" s="352"/>
      <c r="F31" s="352">
        <v>28.4</v>
      </c>
      <c r="G31" s="352">
        <v>54.1</v>
      </c>
      <c r="H31" s="352">
        <v>17.5</v>
      </c>
    </row>
    <row r="32" spans="1:8" x14ac:dyDescent="0.15">
      <c r="A32" s="314" t="s">
        <v>171</v>
      </c>
      <c r="B32" s="352">
        <v>9.6999999999999993</v>
      </c>
      <c r="C32" s="352">
        <v>53</v>
      </c>
      <c r="D32" s="352">
        <v>37.299999999999997</v>
      </c>
      <c r="E32" s="352"/>
      <c r="F32" s="352">
        <v>24</v>
      </c>
      <c r="G32" s="352">
        <v>52.6</v>
      </c>
      <c r="H32" s="352">
        <v>23.4</v>
      </c>
    </row>
    <row r="33" spans="1:8" x14ac:dyDescent="0.15">
      <c r="A33" s="314" t="s">
        <v>418</v>
      </c>
      <c r="B33" s="352">
        <v>12.9</v>
      </c>
      <c r="C33" s="352">
        <v>54.1</v>
      </c>
      <c r="D33" s="352">
        <v>32.9</v>
      </c>
      <c r="E33" s="352"/>
      <c r="F33" s="352">
        <v>33.200000000000003</v>
      </c>
      <c r="G33" s="352">
        <v>49.7</v>
      </c>
      <c r="H33" s="352">
        <v>17</v>
      </c>
    </row>
    <row r="34" spans="1:8" x14ac:dyDescent="0.15">
      <c r="A34" s="356" t="s">
        <v>203</v>
      </c>
      <c r="B34" s="357">
        <v>16.7</v>
      </c>
      <c r="C34" s="357">
        <v>53.5</v>
      </c>
      <c r="D34" s="357">
        <v>29.7</v>
      </c>
      <c r="E34" s="357"/>
      <c r="F34" s="357">
        <v>51.6</v>
      </c>
      <c r="G34" s="357">
        <v>38.299999999999997</v>
      </c>
      <c r="H34" s="357">
        <v>10.1</v>
      </c>
    </row>
    <row r="35" spans="1:8" x14ac:dyDescent="0.15">
      <c r="A35" s="461" t="s">
        <v>351</v>
      </c>
      <c r="B35" s="461"/>
      <c r="C35" s="461"/>
      <c r="D35" s="461"/>
      <c r="E35" s="358"/>
    </row>
  </sheetData>
  <mergeCells count="8">
    <mergeCell ref="A1:H1"/>
    <mergeCell ref="A35:D35"/>
    <mergeCell ref="F3:H3"/>
    <mergeCell ref="A6:H6"/>
    <mergeCell ref="A16:H16"/>
    <mergeCell ref="A26:H26"/>
    <mergeCell ref="B3:D3"/>
    <mergeCell ref="A3:A4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A31" sqref="A31"/>
    </sheetView>
  </sheetViews>
  <sheetFormatPr defaultRowHeight="9" x14ac:dyDescent="0.15"/>
  <cols>
    <col min="1" max="1" width="29.42578125" style="316" customWidth="1"/>
    <col min="2" max="2" width="10" style="315" customWidth="1"/>
    <col min="3" max="3" width="9.140625" style="315"/>
    <col min="4" max="4" width="11.85546875" style="315" customWidth="1"/>
    <col min="5" max="16384" width="9.140625" style="315"/>
  </cols>
  <sheetData>
    <row r="1" spans="1:12" s="318" customFormat="1" ht="47.25" customHeight="1" x14ac:dyDescent="0.15">
      <c r="A1" s="465" t="s">
        <v>513</v>
      </c>
      <c r="B1" s="465"/>
      <c r="C1" s="465"/>
      <c r="D1" s="465"/>
      <c r="E1" s="465"/>
      <c r="G1" s="368"/>
      <c r="H1" s="368"/>
      <c r="I1" s="368"/>
      <c r="J1" s="368"/>
      <c r="K1" s="368"/>
      <c r="L1" s="368"/>
    </row>
    <row r="2" spans="1:12" s="318" customFormat="1" x14ac:dyDescent="0.15">
      <c r="A2" s="321"/>
      <c r="B2" s="466" t="s">
        <v>443</v>
      </c>
      <c r="C2" s="466"/>
      <c r="D2" s="466"/>
      <c r="E2" s="466"/>
    </row>
    <row r="3" spans="1:12" s="318" customFormat="1" ht="36" x14ac:dyDescent="0.15">
      <c r="A3" s="370" t="s">
        <v>485</v>
      </c>
      <c r="B3" s="323" t="s">
        <v>480</v>
      </c>
      <c r="C3" s="323" t="s">
        <v>481</v>
      </c>
      <c r="D3" s="323" t="s">
        <v>482</v>
      </c>
      <c r="E3" s="323" t="s">
        <v>156</v>
      </c>
    </row>
    <row r="4" spans="1:12" s="318" customFormat="1" x14ac:dyDescent="0.15">
      <c r="A4" s="322" t="s">
        <v>442</v>
      </c>
      <c r="B4" s="321">
        <v>2.2000000000000002</v>
      </c>
      <c r="C4" s="321">
        <v>0.6</v>
      </c>
      <c r="D4" s="321">
        <v>0</v>
      </c>
      <c r="E4" s="321">
        <v>0.6</v>
      </c>
    </row>
    <row r="5" spans="1:12" s="318" customFormat="1" x14ac:dyDescent="0.15">
      <c r="A5" s="322" t="s">
        <v>441</v>
      </c>
      <c r="B5" s="321">
        <v>14</v>
      </c>
      <c r="C5" s="321">
        <v>8</v>
      </c>
      <c r="D5" s="321">
        <v>0</v>
      </c>
      <c r="E5" s="321">
        <v>5.9</v>
      </c>
    </row>
    <row r="6" spans="1:12" s="318" customFormat="1" x14ac:dyDescent="0.15">
      <c r="A6" s="322" t="s">
        <v>440</v>
      </c>
      <c r="B6" s="321">
        <v>17.2</v>
      </c>
      <c r="C6" s="321">
        <v>10.7</v>
      </c>
      <c r="D6" s="321">
        <v>0</v>
      </c>
      <c r="E6" s="321">
        <v>7.6</v>
      </c>
    </row>
    <row r="7" spans="1:12" s="318" customFormat="1" x14ac:dyDescent="0.15">
      <c r="A7" s="322" t="s">
        <v>439</v>
      </c>
      <c r="B7" s="321">
        <v>9.3000000000000007</v>
      </c>
      <c r="C7" s="321">
        <v>5.8</v>
      </c>
      <c r="D7" s="321">
        <v>0</v>
      </c>
      <c r="E7" s="321">
        <v>4.2</v>
      </c>
    </row>
    <row r="8" spans="1:12" s="318" customFormat="1" x14ac:dyDescent="0.15">
      <c r="A8" s="322" t="s">
        <v>438</v>
      </c>
      <c r="B8" s="321">
        <v>18.3</v>
      </c>
      <c r="C8" s="321">
        <v>11.8</v>
      </c>
      <c r="D8" s="321">
        <v>0</v>
      </c>
      <c r="E8" s="321">
        <v>8.3000000000000007</v>
      </c>
    </row>
    <row r="9" spans="1:12" s="318" customFormat="1" x14ac:dyDescent="0.15">
      <c r="A9" s="322" t="s">
        <v>437</v>
      </c>
      <c r="B9" s="321">
        <v>27</v>
      </c>
      <c r="C9" s="321">
        <v>17</v>
      </c>
      <c r="D9" s="321">
        <v>10.3</v>
      </c>
      <c r="E9" s="321">
        <v>14.5</v>
      </c>
    </row>
    <row r="10" spans="1:12" s="318" customFormat="1" x14ac:dyDescent="0.15">
      <c r="A10" s="322" t="s">
        <v>436</v>
      </c>
      <c r="B10" s="321">
        <v>20.7</v>
      </c>
      <c r="C10" s="321">
        <v>17</v>
      </c>
      <c r="D10" s="321">
        <v>0</v>
      </c>
      <c r="E10" s="321">
        <v>11.2</v>
      </c>
    </row>
    <row r="11" spans="1:12" s="318" customFormat="1" x14ac:dyDescent="0.15">
      <c r="A11" s="322" t="s">
        <v>435</v>
      </c>
      <c r="B11" s="321">
        <v>11.8</v>
      </c>
      <c r="C11" s="321">
        <v>7.4</v>
      </c>
      <c r="D11" s="321">
        <v>5.9</v>
      </c>
      <c r="E11" s="321">
        <v>6.6</v>
      </c>
    </row>
    <row r="12" spans="1:12" s="318" customFormat="1" x14ac:dyDescent="0.15">
      <c r="A12" s="322" t="s">
        <v>434</v>
      </c>
      <c r="B12" s="321">
        <v>8</v>
      </c>
      <c r="C12" s="321">
        <v>4.5999999999999996</v>
      </c>
      <c r="D12" s="321">
        <v>6.1</v>
      </c>
      <c r="E12" s="321">
        <v>4.7</v>
      </c>
    </row>
    <row r="13" spans="1:12" s="318" customFormat="1" x14ac:dyDescent="0.15">
      <c r="A13" s="322" t="s">
        <v>433</v>
      </c>
      <c r="B13" s="321">
        <v>3.2</v>
      </c>
      <c r="C13" s="321">
        <v>2.1</v>
      </c>
      <c r="D13" s="321">
        <v>2.2000000000000002</v>
      </c>
      <c r="E13" s="321">
        <v>1.9</v>
      </c>
    </row>
    <row r="14" spans="1:12" s="318" customFormat="1" x14ac:dyDescent="0.15">
      <c r="A14" s="322" t="s">
        <v>432</v>
      </c>
      <c r="B14" s="321">
        <v>81.599999999999994</v>
      </c>
      <c r="C14" s="321">
        <v>78</v>
      </c>
      <c r="D14" s="321">
        <v>0</v>
      </c>
      <c r="E14" s="321">
        <v>49.5</v>
      </c>
    </row>
    <row r="15" spans="1:12" s="318" customFormat="1" x14ac:dyDescent="0.15">
      <c r="A15" s="322" t="s">
        <v>431</v>
      </c>
      <c r="B15" s="321">
        <v>20.100000000000001</v>
      </c>
      <c r="C15" s="321">
        <v>14.7</v>
      </c>
      <c r="D15" s="321">
        <v>11.2</v>
      </c>
      <c r="E15" s="321">
        <v>12.5</v>
      </c>
    </row>
    <row r="16" spans="1:12" s="318" customFormat="1" x14ac:dyDescent="0.15">
      <c r="A16" s="322" t="s">
        <v>430</v>
      </c>
      <c r="B16" s="321">
        <v>17.8</v>
      </c>
      <c r="C16" s="321">
        <v>13.6</v>
      </c>
      <c r="D16" s="321">
        <v>10.5</v>
      </c>
      <c r="E16" s="321">
        <v>11.3</v>
      </c>
    </row>
    <row r="17" spans="1:7" s="318" customFormat="1" x14ac:dyDescent="0.15">
      <c r="A17" s="322" t="s">
        <v>429</v>
      </c>
      <c r="B17" s="321">
        <v>14.3</v>
      </c>
      <c r="C17" s="321">
        <v>11.3</v>
      </c>
      <c r="D17" s="321">
        <v>7.3</v>
      </c>
      <c r="E17" s="321">
        <v>9.1</v>
      </c>
    </row>
    <row r="18" spans="1:7" s="318" customFormat="1" x14ac:dyDescent="0.15">
      <c r="A18" s="322" t="s">
        <v>428</v>
      </c>
      <c r="B18" s="321">
        <v>6.5</v>
      </c>
      <c r="C18" s="321">
        <v>5.0999999999999996</v>
      </c>
      <c r="D18" s="321">
        <v>6.1</v>
      </c>
      <c r="E18" s="321">
        <v>4.8</v>
      </c>
    </row>
    <row r="19" spans="1:7" s="318" customFormat="1" x14ac:dyDescent="0.15">
      <c r="A19" s="322" t="s">
        <v>427</v>
      </c>
      <c r="B19" s="321">
        <v>62.9</v>
      </c>
      <c r="C19" s="321">
        <v>54.9</v>
      </c>
      <c r="D19" s="321">
        <v>54.6</v>
      </c>
      <c r="E19" s="321">
        <v>47.2</v>
      </c>
    </row>
    <row r="20" spans="1:7" s="318" customFormat="1" x14ac:dyDescent="0.15">
      <c r="A20" s="322" t="s">
        <v>426</v>
      </c>
      <c r="B20" s="321">
        <v>42.8</v>
      </c>
      <c r="C20" s="321">
        <v>39</v>
      </c>
      <c r="D20" s="321">
        <v>37.799999999999997</v>
      </c>
      <c r="E20" s="321">
        <v>33</v>
      </c>
    </row>
    <row r="21" spans="1:7" s="318" customFormat="1" x14ac:dyDescent="0.15">
      <c r="A21" s="322" t="s">
        <v>425</v>
      </c>
      <c r="B21" s="321">
        <v>34.9</v>
      </c>
      <c r="C21" s="321">
        <v>33</v>
      </c>
      <c r="D21" s="321">
        <v>34.5</v>
      </c>
      <c r="E21" s="321">
        <v>28.2</v>
      </c>
    </row>
    <row r="22" spans="1:7" s="318" customFormat="1" x14ac:dyDescent="0.15">
      <c r="A22" s="322" t="s">
        <v>424</v>
      </c>
      <c r="B22" s="321">
        <v>12.7</v>
      </c>
      <c r="C22" s="321">
        <v>12.9</v>
      </c>
      <c r="D22" s="321">
        <v>15.9</v>
      </c>
      <c r="E22" s="321">
        <v>11.4</v>
      </c>
    </row>
    <row r="23" spans="1:7" s="318" customFormat="1" x14ac:dyDescent="0.15">
      <c r="A23" s="320" t="s">
        <v>423</v>
      </c>
      <c r="B23" s="319">
        <v>6.5</v>
      </c>
      <c r="C23" s="319">
        <v>7.8</v>
      </c>
      <c r="D23" s="319">
        <v>13.2</v>
      </c>
      <c r="E23" s="319">
        <v>7.5</v>
      </c>
    </row>
    <row r="25" spans="1:7" x14ac:dyDescent="0.15">
      <c r="A25" s="316" t="s">
        <v>422</v>
      </c>
    </row>
    <row r="26" spans="1:7" ht="36.75" customHeight="1" x14ac:dyDescent="0.15">
      <c r="A26" s="467" t="s">
        <v>483</v>
      </c>
      <c r="B26" s="467"/>
      <c r="C26" s="467"/>
      <c r="D26" s="467"/>
      <c r="E26" s="467"/>
      <c r="F26" s="369"/>
      <c r="G26" s="369"/>
    </row>
  </sheetData>
  <mergeCells count="3">
    <mergeCell ref="A1:E1"/>
    <mergeCell ref="B2:E2"/>
    <mergeCell ref="A26:E2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A31" sqref="A31"/>
    </sheetView>
  </sheetViews>
  <sheetFormatPr defaultRowHeight="9" x14ac:dyDescent="0.15"/>
  <cols>
    <col min="1" max="1" width="36" style="25" customWidth="1"/>
    <col min="2" max="4" width="9.140625" style="25"/>
    <col min="5" max="5" width="2" style="25" customWidth="1"/>
    <col min="6" max="8" width="9.140625" style="25"/>
    <col min="9" max="9" width="2" style="25" customWidth="1"/>
    <col min="10" max="16384" width="9.140625" style="25"/>
  </cols>
  <sheetData>
    <row r="1" spans="1:13" ht="12" x14ac:dyDescent="0.2">
      <c r="A1" s="366" t="s">
        <v>479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ht="12" x14ac:dyDescent="0.2">
      <c r="A2" s="363"/>
      <c r="B2" s="364"/>
      <c r="C2" s="364"/>
      <c r="D2" s="364"/>
      <c r="E2" s="367"/>
      <c r="F2" s="364"/>
      <c r="G2" s="364"/>
      <c r="H2" s="364"/>
      <c r="I2" s="367"/>
      <c r="J2" s="364"/>
      <c r="K2" s="364"/>
      <c r="L2" s="364"/>
      <c r="M2" s="362"/>
    </row>
    <row r="3" spans="1:13" s="330" customFormat="1" ht="16.5" customHeight="1" x14ac:dyDescent="0.25">
      <c r="A3" s="468" t="s">
        <v>486</v>
      </c>
      <c r="B3" s="472" t="s">
        <v>475</v>
      </c>
      <c r="C3" s="472"/>
      <c r="D3" s="472"/>
      <c r="E3" s="332"/>
      <c r="F3" s="472" t="s">
        <v>474</v>
      </c>
      <c r="G3" s="472"/>
      <c r="H3" s="472"/>
      <c r="I3" s="332"/>
      <c r="J3" s="472" t="s">
        <v>473</v>
      </c>
      <c r="K3" s="472"/>
      <c r="L3" s="472"/>
      <c r="M3" s="331"/>
    </row>
    <row r="4" spans="1:13" s="293" customFormat="1" ht="11.25" customHeight="1" x14ac:dyDescent="0.15">
      <c r="A4" s="469"/>
      <c r="B4" s="473" t="s">
        <v>472</v>
      </c>
      <c r="C4" s="473" t="s">
        <v>471</v>
      </c>
      <c r="D4" s="473"/>
      <c r="E4" s="329"/>
      <c r="F4" s="473" t="s">
        <v>472</v>
      </c>
      <c r="G4" s="473" t="s">
        <v>471</v>
      </c>
      <c r="H4" s="473"/>
      <c r="I4" s="329"/>
      <c r="J4" s="473" t="s">
        <v>472</v>
      </c>
      <c r="K4" s="473" t="s">
        <v>471</v>
      </c>
      <c r="L4" s="473"/>
      <c r="M4" s="325"/>
    </row>
    <row r="5" spans="1:13" s="293" customFormat="1" ht="11.25" customHeight="1" x14ac:dyDescent="0.15">
      <c r="A5" s="470"/>
      <c r="B5" s="471"/>
      <c r="C5" s="471" t="s">
        <v>470</v>
      </c>
      <c r="D5" s="471"/>
      <c r="E5" s="328"/>
      <c r="F5" s="471"/>
      <c r="G5" s="471" t="s">
        <v>470</v>
      </c>
      <c r="H5" s="471"/>
      <c r="I5" s="328"/>
      <c r="J5" s="471"/>
      <c r="K5" s="471" t="s">
        <v>470</v>
      </c>
      <c r="L5" s="471"/>
      <c r="M5" s="325"/>
    </row>
    <row r="6" spans="1:13" s="293" customFormat="1" x14ac:dyDescent="0.15">
      <c r="A6" s="324" t="s">
        <v>514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5"/>
    </row>
    <row r="7" spans="1:13" s="293" customFormat="1" x14ac:dyDescent="0.15">
      <c r="A7" s="317" t="s">
        <v>469</v>
      </c>
      <c r="B7" s="387">
        <v>1.633</v>
      </c>
      <c r="C7" s="387">
        <v>1.4950000000000001</v>
      </c>
      <c r="D7" s="387">
        <v>1.784</v>
      </c>
      <c r="E7" s="387"/>
      <c r="F7" s="387">
        <v>1.581</v>
      </c>
      <c r="G7" s="387">
        <v>1.446</v>
      </c>
      <c r="H7" s="387">
        <v>1.7290000000000001</v>
      </c>
      <c r="I7" s="387"/>
      <c r="J7" s="387">
        <v>1.5580000000000001</v>
      </c>
      <c r="K7" s="387">
        <v>1.431</v>
      </c>
      <c r="L7" s="387">
        <v>1.696</v>
      </c>
      <c r="M7" s="325"/>
    </row>
    <row r="8" spans="1:13" s="293" customFormat="1" x14ac:dyDescent="0.15">
      <c r="A8" s="386" t="s">
        <v>539</v>
      </c>
      <c r="B8" s="387">
        <v>1.119</v>
      </c>
      <c r="C8" s="387">
        <v>1.0720000000000001</v>
      </c>
      <c r="D8" s="387">
        <v>1.169</v>
      </c>
      <c r="E8" s="387"/>
      <c r="F8" s="387">
        <v>1.099</v>
      </c>
      <c r="G8" s="387">
        <v>1.052</v>
      </c>
      <c r="H8" s="387">
        <v>1.149</v>
      </c>
      <c r="I8" s="387"/>
      <c r="J8" s="387">
        <v>1.0669999999999999</v>
      </c>
      <c r="K8" s="387">
        <v>1.0229999999999999</v>
      </c>
      <c r="L8" s="387">
        <v>1.113</v>
      </c>
      <c r="M8" s="325"/>
    </row>
    <row r="9" spans="1:13" s="293" customFormat="1" x14ac:dyDescent="0.15">
      <c r="A9" s="324" t="s">
        <v>468</v>
      </c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25"/>
    </row>
    <row r="10" spans="1:13" s="293" customFormat="1" x14ac:dyDescent="0.15">
      <c r="A10" s="317" t="s">
        <v>467</v>
      </c>
      <c r="B10" s="387">
        <v>0.94</v>
      </c>
      <c r="C10" s="387">
        <v>0.748</v>
      </c>
      <c r="D10" s="387">
        <v>1.18</v>
      </c>
      <c r="E10" s="387"/>
      <c r="F10" s="387">
        <v>1.026</v>
      </c>
      <c r="G10" s="387">
        <v>0.80900000000000005</v>
      </c>
      <c r="H10" s="387">
        <v>1.3029999999999999</v>
      </c>
      <c r="I10" s="387"/>
      <c r="J10" s="387">
        <v>1.05</v>
      </c>
      <c r="K10" s="387">
        <v>0.83599999999999997</v>
      </c>
      <c r="L10" s="387">
        <v>1.3169999999999999</v>
      </c>
      <c r="M10" s="325"/>
    </row>
    <row r="11" spans="1:13" s="293" customFormat="1" x14ac:dyDescent="0.15">
      <c r="A11" s="317" t="s">
        <v>466</v>
      </c>
      <c r="B11" s="387">
        <v>2.3980000000000001</v>
      </c>
      <c r="C11" s="387">
        <v>2.0470000000000002</v>
      </c>
      <c r="D11" s="387">
        <v>2.81</v>
      </c>
      <c r="E11" s="387"/>
      <c r="F11" s="387">
        <v>1.921</v>
      </c>
      <c r="G11" s="387">
        <v>1.63</v>
      </c>
      <c r="H11" s="387">
        <v>2.2629999999999999</v>
      </c>
      <c r="I11" s="387"/>
      <c r="J11" s="387">
        <v>1.591</v>
      </c>
      <c r="K11" s="387">
        <v>1.3520000000000001</v>
      </c>
      <c r="L11" s="387">
        <v>1.871</v>
      </c>
      <c r="M11" s="325"/>
    </row>
    <row r="12" spans="1:13" s="293" customFormat="1" x14ac:dyDescent="0.15">
      <c r="A12" s="317" t="s">
        <v>465</v>
      </c>
      <c r="B12" s="387">
        <v>1.2869999999999999</v>
      </c>
      <c r="C12" s="387">
        <v>1.1599999999999999</v>
      </c>
      <c r="D12" s="387">
        <v>1.4279999999999999</v>
      </c>
      <c r="E12" s="387"/>
      <c r="F12" s="387">
        <v>1.2450000000000001</v>
      </c>
      <c r="G12" s="387">
        <v>1.1160000000000001</v>
      </c>
      <c r="H12" s="387">
        <v>1.39</v>
      </c>
      <c r="I12" s="387"/>
      <c r="J12" s="387">
        <v>1.18</v>
      </c>
      <c r="K12" s="387">
        <v>1.0620000000000001</v>
      </c>
      <c r="L12" s="387">
        <v>1.3109999999999999</v>
      </c>
      <c r="M12" s="325"/>
    </row>
    <row r="13" spans="1:13" s="293" customFormat="1" x14ac:dyDescent="0.15">
      <c r="A13" s="317" t="s">
        <v>464</v>
      </c>
      <c r="B13" s="387">
        <v>0.223</v>
      </c>
      <c r="C13" s="387">
        <v>0.19400000000000001</v>
      </c>
      <c r="D13" s="387">
        <v>0.25800000000000001</v>
      </c>
      <c r="E13" s="387"/>
      <c r="F13" s="387">
        <v>0.50900000000000001</v>
      </c>
      <c r="G13" s="387">
        <v>0.45</v>
      </c>
      <c r="H13" s="387">
        <v>0.57699999999999996</v>
      </c>
      <c r="I13" s="387"/>
      <c r="J13" s="387">
        <v>0.53500000000000003</v>
      </c>
      <c r="K13" s="387">
        <v>0.47599999999999998</v>
      </c>
      <c r="L13" s="387">
        <v>0.60099999999999998</v>
      </c>
      <c r="M13" s="325"/>
    </row>
    <row r="14" spans="1:13" s="293" customFormat="1" x14ac:dyDescent="0.15">
      <c r="A14" s="324" t="s">
        <v>463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25"/>
    </row>
    <row r="15" spans="1:13" s="293" customFormat="1" x14ac:dyDescent="0.15">
      <c r="A15" s="317" t="s">
        <v>462</v>
      </c>
      <c r="B15" s="387">
        <v>1.5860000000000001</v>
      </c>
      <c r="C15" s="387">
        <v>1.333</v>
      </c>
      <c r="D15" s="387">
        <v>1.8859999999999999</v>
      </c>
      <c r="E15" s="387"/>
      <c r="F15" s="387">
        <v>1.3580000000000001</v>
      </c>
      <c r="G15" s="387">
        <v>1.1419999999999999</v>
      </c>
      <c r="H15" s="387">
        <v>1.615</v>
      </c>
      <c r="I15" s="387"/>
      <c r="J15" s="387">
        <v>1.0449999999999999</v>
      </c>
      <c r="K15" s="387">
        <v>0.89500000000000002</v>
      </c>
      <c r="L15" s="387">
        <v>1.22</v>
      </c>
      <c r="M15" s="325"/>
    </row>
    <row r="16" spans="1:13" s="293" customFormat="1" x14ac:dyDescent="0.15">
      <c r="A16" s="317" t="s">
        <v>461</v>
      </c>
      <c r="B16" s="387">
        <v>1.3049999999999999</v>
      </c>
      <c r="C16" s="387">
        <v>1.0900000000000001</v>
      </c>
      <c r="D16" s="387">
        <v>1.5629999999999999</v>
      </c>
      <c r="E16" s="387"/>
      <c r="F16" s="387">
        <v>1.147</v>
      </c>
      <c r="G16" s="387">
        <v>0.95899999999999996</v>
      </c>
      <c r="H16" s="387">
        <v>1.3740000000000001</v>
      </c>
      <c r="I16" s="387"/>
      <c r="J16" s="387">
        <v>1.002</v>
      </c>
      <c r="K16" s="387">
        <v>0.85399999999999998</v>
      </c>
      <c r="L16" s="387">
        <v>1.1759999999999999</v>
      </c>
      <c r="M16" s="325"/>
    </row>
    <row r="17" spans="1:13" s="293" customFormat="1" x14ac:dyDescent="0.15">
      <c r="A17" s="324" t="s">
        <v>515</v>
      </c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25"/>
    </row>
    <row r="18" spans="1:13" s="293" customFormat="1" x14ac:dyDescent="0.15">
      <c r="A18" s="317" t="s">
        <v>460</v>
      </c>
      <c r="B18" s="387">
        <v>1.1879999999999999</v>
      </c>
      <c r="C18" s="387">
        <v>1.0620000000000001</v>
      </c>
      <c r="D18" s="387">
        <v>1.3280000000000001</v>
      </c>
      <c r="E18" s="387"/>
      <c r="F18" s="387">
        <v>1.2070000000000001</v>
      </c>
      <c r="G18" s="387">
        <v>1.077</v>
      </c>
      <c r="H18" s="387">
        <v>1.353</v>
      </c>
      <c r="I18" s="387"/>
      <c r="J18" s="387">
        <v>1.113</v>
      </c>
      <c r="K18" s="387">
        <v>0.998</v>
      </c>
      <c r="L18" s="387">
        <v>1.2410000000000001</v>
      </c>
      <c r="M18" s="325"/>
    </row>
    <row r="19" spans="1:13" s="293" customFormat="1" x14ac:dyDescent="0.15">
      <c r="A19" s="317" t="s">
        <v>459</v>
      </c>
      <c r="B19" s="387">
        <v>1.329</v>
      </c>
      <c r="C19" s="387">
        <v>1.206</v>
      </c>
      <c r="D19" s="387">
        <v>1.464</v>
      </c>
      <c r="E19" s="387"/>
      <c r="F19" s="387">
        <v>1.4810000000000001</v>
      </c>
      <c r="G19" s="387">
        <v>1.343</v>
      </c>
      <c r="H19" s="387">
        <v>1.6319999999999999</v>
      </c>
      <c r="I19" s="387"/>
      <c r="J19" s="387">
        <v>1.351</v>
      </c>
      <c r="K19" s="387">
        <v>1.23</v>
      </c>
      <c r="L19" s="387">
        <v>1.4830000000000001</v>
      </c>
      <c r="M19" s="325"/>
    </row>
    <row r="20" spans="1:13" s="293" customFormat="1" x14ac:dyDescent="0.15">
      <c r="A20" s="324" t="s">
        <v>458</v>
      </c>
      <c r="B20" s="387"/>
      <c r="C20" s="387"/>
      <c r="D20" s="387"/>
      <c r="E20" s="387"/>
      <c r="F20" s="387"/>
      <c r="G20" s="387"/>
      <c r="H20" s="387"/>
      <c r="I20" s="387"/>
      <c r="J20" s="387"/>
      <c r="K20" s="387"/>
      <c r="L20" s="387"/>
      <c r="M20" s="325"/>
    </row>
    <row r="21" spans="1:13" s="293" customFormat="1" x14ac:dyDescent="0.15">
      <c r="A21" s="317" t="s">
        <v>457</v>
      </c>
      <c r="B21" s="387">
        <v>1.5569999999999999</v>
      </c>
      <c r="C21" s="387">
        <v>1.425</v>
      </c>
      <c r="D21" s="387">
        <v>1.7010000000000001</v>
      </c>
      <c r="E21" s="387"/>
      <c r="F21" s="387">
        <v>2.218</v>
      </c>
      <c r="G21" s="387">
        <v>2.0310000000000001</v>
      </c>
      <c r="H21" s="387">
        <v>2.423</v>
      </c>
      <c r="I21" s="387"/>
      <c r="J21" s="387">
        <v>2.0640000000000001</v>
      </c>
      <c r="K21" s="387">
        <v>1.895</v>
      </c>
      <c r="L21" s="387">
        <v>2.2490000000000001</v>
      </c>
      <c r="M21" s="325"/>
    </row>
    <row r="22" spans="1:13" s="293" customFormat="1" x14ac:dyDescent="0.15">
      <c r="A22" s="324" t="s">
        <v>456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25"/>
    </row>
    <row r="23" spans="1:13" s="293" customFormat="1" x14ac:dyDescent="0.15">
      <c r="A23" s="317" t="s">
        <v>455</v>
      </c>
      <c r="B23" s="387">
        <v>1.39</v>
      </c>
      <c r="C23" s="387">
        <v>1.2270000000000001</v>
      </c>
      <c r="D23" s="387">
        <v>1.5740000000000001</v>
      </c>
      <c r="E23" s="387"/>
      <c r="F23" s="387">
        <v>1.0820000000000001</v>
      </c>
      <c r="G23" s="387">
        <v>0.95099999999999996</v>
      </c>
      <c r="H23" s="387">
        <v>1.23</v>
      </c>
      <c r="I23" s="387"/>
      <c r="J23" s="387">
        <v>1.016</v>
      </c>
      <c r="K23" s="387">
        <v>0.89600000000000002</v>
      </c>
      <c r="L23" s="387">
        <v>1.1519999999999999</v>
      </c>
      <c r="M23" s="325"/>
    </row>
    <row r="24" spans="1:13" s="293" customFormat="1" x14ac:dyDescent="0.15">
      <c r="A24" s="317" t="s">
        <v>454</v>
      </c>
      <c r="B24" s="387">
        <v>1.0009999999999999</v>
      </c>
      <c r="C24" s="387">
        <v>0.91</v>
      </c>
      <c r="D24" s="387">
        <v>1.101</v>
      </c>
      <c r="E24" s="387"/>
      <c r="F24" s="387">
        <v>0.94299999999999995</v>
      </c>
      <c r="G24" s="387">
        <v>0.85699999999999998</v>
      </c>
      <c r="H24" s="387">
        <v>1.038</v>
      </c>
      <c r="I24" s="387"/>
      <c r="J24" s="387">
        <v>0.94599999999999995</v>
      </c>
      <c r="K24" s="387">
        <v>0.86299999999999999</v>
      </c>
      <c r="L24" s="387">
        <v>1.0369999999999999</v>
      </c>
      <c r="M24" s="325"/>
    </row>
    <row r="25" spans="1:13" s="293" customFormat="1" x14ac:dyDescent="0.15">
      <c r="A25" s="317" t="s">
        <v>453</v>
      </c>
      <c r="B25" s="387">
        <v>1.26</v>
      </c>
      <c r="C25" s="387">
        <v>9.3999999999999997E-4</v>
      </c>
      <c r="D25" s="387">
        <v>1.6879999999999999</v>
      </c>
      <c r="E25" s="387"/>
      <c r="F25" s="387">
        <v>1.413</v>
      </c>
      <c r="G25" s="387">
        <v>1.0609999999999999</v>
      </c>
      <c r="H25" s="387">
        <v>1.8839999999999999</v>
      </c>
      <c r="I25" s="387"/>
      <c r="J25" s="387">
        <v>1.347</v>
      </c>
      <c r="K25" s="387">
        <v>1.022</v>
      </c>
      <c r="L25" s="387">
        <v>1.776</v>
      </c>
      <c r="M25" s="325"/>
    </row>
    <row r="26" spans="1:13" s="293" customFormat="1" x14ac:dyDescent="0.15">
      <c r="A26" s="324" t="s">
        <v>452</v>
      </c>
      <c r="B26" s="387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25"/>
    </row>
    <row r="27" spans="1:13" s="293" customFormat="1" x14ac:dyDescent="0.15">
      <c r="A27" s="317" t="s">
        <v>451</v>
      </c>
      <c r="B27" s="387">
        <v>1.5229999999999999</v>
      </c>
      <c r="C27" s="387">
        <v>1.3009999999999999</v>
      </c>
      <c r="D27" s="387">
        <v>1.7829999999999999</v>
      </c>
      <c r="E27" s="387"/>
      <c r="F27" s="387">
        <v>1.351</v>
      </c>
      <c r="G27" s="387">
        <v>1.1539999999999999</v>
      </c>
      <c r="H27" s="387">
        <v>1.581</v>
      </c>
      <c r="I27" s="387"/>
      <c r="J27" s="387">
        <v>1.2290000000000001</v>
      </c>
      <c r="K27" s="387">
        <v>1.0660000000000001</v>
      </c>
      <c r="L27" s="387">
        <v>1.417</v>
      </c>
      <c r="M27" s="325"/>
    </row>
    <row r="28" spans="1:13" s="293" customFormat="1" x14ac:dyDescent="0.15">
      <c r="A28" s="326" t="s">
        <v>450</v>
      </c>
      <c r="B28" s="388"/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325"/>
    </row>
    <row r="29" spans="1:13" s="293" customFormat="1" x14ac:dyDescent="0.15">
      <c r="A29" s="365" t="s">
        <v>449</v>
      </c>
      <c r="B29" s="389">
        <v>1.206</v>
      </c>
      <c r="C29" s="389">
        <v>1.085</v>
      </c>
      <c r="D29" s="389">
        <v>1.339</v>
      </c>
      <c r="E29" s="389"/>
      <c r="F29" s="389">
        <v>1.0029999999999999</v>
      </c>
      <c r="G29" s="389">
        <v>0.9</v>
      </c>
      <c r="H29" s="389">
        <v>1.119</v>
      </c>
      <c r="I29" s="389"/>
      <c r="J29" s="389">
        <v>0.996</v>
      </c>
      <c r="K29" s="389">
        <v>0.89800000000000002</v>
      </c>
      <c r="L29" s="389">
        <v>1.1060000000000001</v>
      </c>
      <c r="M29" s="325"/>
    </row>
    <row r="30" spans="1:13" s="362" customFormat="1" x14ac:dyDescent="0.15"/>
    <row r="31" spans="1:13" x14ac:dyDescent="0.15">
      <c r="A31" s="316" t="s">
        <v>422</v>
      </c>
    </row>
    <row r="32" spans="1:13" x14ac:dyDescent="0.15">
      <c r="A32" s="317" t="s">
        <v>540</v>
      </c>
    </row>
    <row r="33" spans="1:5" x14ac:dyDescent="0.15">
      <c r="A33" s="25" t="s">
        <v>448</v>
      </c>
    </row>
    <row r="34" spans="1:5" x14ac:dyDescent="0.15">
      <c r="A34" s="25" t="s">
        <v>447</v>
      </c>
    </row>
    <row r="35" spans="1:5" x14ac:dyDescent="0.15">
      <c r="A35" s="25" t="s">
        <v>446</v>
      </c>
    </row>
    <row r="36" spans="1:5" x14ac:dyDescent="0.15">
      <c r="A36" s="25" t="s">
        <v>445</v>
      </c>
    </row>
    <row r="37" spans="1:5" x14ac:dyDescent="0.15">
      <c r="A37" s="25" t="s">
        <v>444</v>
      </c>
    </row>
    <row r="39" spans="1:5" ht="39" customHeight="1" x14ac:dyDescent="0.15">
      <c r="A39" s="467" t="s">
        <v>483</v>
      </c>
      <c r="B39" s="467"/>
      <c r="C39" s="467"/>
      <c r="D39" s="467"/>
      <c r="E39" s="467"/>
    </row>
  </sheetData>
  <mergeCells count="14">
    <mergeCell ref="A39:E39"/>
    <mergeCell ref="A3:A5"/>
    <mergeCell ref="K5:L5"/>
    <mergeCell ref="B3:D3"/>
    <mergeCell ref="F3:H3"/>
    <mergeCell ref="J3:L3"/>
    <mergeCell ref="J4:J5"/>
    <mergeCell ref="K4:L4"/>
    <mergeCell ref="B4:B5"/>
    <mergeCell ref="C4:D4"/>
    <mergeCell ref="F4:F5"/>
    <mergeCell ref="G4:H4"/>
    <mergeCell ref="C5:D5"/>
    <mergeCell ref="G5:H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/>
  </sheetViews>
  <sheetFormatPr defaultRowHeight="12.75" x14ac:dyDescent="0.2"/>
  <cols>
    <col min="1" max="4" width="9.140625" style="123"/>
    <col min="5" max="5" width="3" style="123" customWidth="1"/>
    <col min="6" max="8" width="9.140625" style="123"/>
    <col min="9" max="9" width="3" style="123" customWidth="1"/>
    <col min="10" max="12" width="9.140625" style="123"/>
    <col min="13" max="13" width="3" style="123" customWidth="1"/>
    <col min="14" max="17" width="9.140625" style="123"/>
    <col min="18" max="22" width="5.7109375" style="123" customWidth="1"/>
    <col min="23" max="26" width="9.140625" style="123"/>
    <col min="27" max="16384" width="9.140625" style="1"/>
  </cols>
  <sheetData>
    <row r="1" spans="1:26" s="23" customFormat="1" ht="12" x14ac:dyDescent="0.2">
      <c r="A1" s="161" t="s">
        <v>334</v>
      </c>
    </row>
    <row r="2" spans="1:26" s="23" customFormat="1" ht="12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x14ac:dyDescent="0.2">
      <c r="A3" s="413" t="s">
        <v>489</v>
      </c>
      <c r="B3" s="474" t="s">
        <v>321</v>
      </c>
      <c r="C3" s="474"/>
      <c r="D3" s="474"/>
      <c r="E3" s="125"/>
      <c r="F3" s="474" t="s">
        <v>496</v>
      </c>
      <c r="G3" s="474"/>
      <c r="H3" s="474"/>
      <c r="I3" s="125"/>
      <c r="J3" s="474" t="s">
        <v>322</v>
      </c>
      <c r="K3" s="474"/>
      <c r="L3" s="474"/>
      <c r="M3" s="125"/>
      <c r="N3" s="474" t="s">
        <v>324</v>
      </c>
      <c r="O3" s="474"/>
      <c r="P3" s="474"/>
    </row>
    <row r="4" spans="1:26" ht="25.5" customHeight="1" x14ac:dyDescent="0.2">
      <c r="A4" s="415"/>
      <c r="B4" s="126" t="s">
        <v>154</v>
      </c>
      <c r="C4" s="126" t="s">
        <v>155</v>
      </c>
      <c r="D4" s="127" t="s">
        <v>323</v>
      </c>
      <c r="E4" s="126"/>
      <c r="F4" s="126" t="s">
        <v>154</v>
      </c>
      <c r="G4" s="126" t="s">
        <v>155</v>
      </c>
      <c r="H4" s="127" t="s">
        <v>323</v>
      </c>
      <c r="I4" s="126"/>
      <c r="J4" s="126" t="s">
        <v>154</v>
      </c>
      <c r="K4" s="126" t="s">
        <v>155</v>
      </c>
      <c r="L4" s="127" t="s">
        <v>323</v>
      </c>
      <c r="M4" s="126"/>
      <c r="N4" s="126" t="s">
        <v>154</v>
      </c>
      <c r="O4" s="126" t="s">
        <v>155</v>
      </c>
      <c r="P4" s="127" t="s">
        <v>323</v>
      </c>
    </row>
    <row r="5" spans="1:26" ht="12.75" customHeight="1" x14ac:dyDescent="0.2">
      <c r="A5" s="159">
        <v>2003</v>
      </c>
      <c r="B5" s="124">
        <v>37.455272579805943</v>
      </c>
      <c r="C5" s="124">
        <v>35.642758952330048</v>
      </c>
      <c r="D5" s="124">
        <v>36.938644512600646</v>
      </c>
      <c r="E5" s="124"/>
      <c r="F5" s="124">
        <v>0.41163950896612911</v>
      </c>
      <c r="G5" s="124">
        <v>0.17714763471658065</v>
      </c>
      <c r="H5" s="124">
        <v>0.29413697543930806</v>
      </c>
      <c r="I5" s="124"/>
      <c r="J5" s="124">
        <v>14.72287128511279</v>
      </c>
      <c r="K5" s="124">
        <v>8.0413304804484689</v>
      </c>
      <c r="L5" s="124">
        <v>11.282417092422628</v>
      </c>
      <c r="M5" s="124"/>
      <c r="N5" s="124">
        <v>170.93495214897075</v>
      </c>
      <c r="O5" s="124">
        <v>171.37088899414647</v>
      </c>
      <c r="P5" s="124">
        <v>173.28763303946801</v>
      </c>
    </row>
    <row r="6" spans="1:26" x14ac:dyDescent="0.2">
      <c r="A6" s="159">
        <v>2004</v>
      </c>
      <c r="B6" s="124">
        <v>35.483209249732106</v>
      </c>
      <c r="C6" s="124">
        <v>30.902913636937519</v>
      </c>
      <c r="D6" s="124">
        <v>33.181897169434123</v>
      </c>
      <c r="E6" s="124"/>
      <c r="F6" s="124">
        <v>0.37387670131598549</v>
      </c>
      <c r="G6" s="124">
        <v>0.1717126221976</v>
      </c>
      <c r="H6" s="124">
        <v>0.27288485286133807</v>
      </c>
      <c r="I6" s="124"/>
      <c r="J6" s="124">
        <v>13.768968761060441</v>
      </c>
      <c r="K6" s="124">
        <v>6.7844776554890629</v>
      </c>
      <c r="L6" s="124">
        <v>10.172476056521699</v>
      </c>
      <c r="M6" s="124"/>
      <c r="N6" s="124">
        <v>162.22272182450118</v>
      </c>
      <c r="O6" s="124">
        <v>148.78654199383794</v>
      </c>
      <c r="P6" s="124">
        <v>155.58908692279095</v>
      </c>
    </row>
    <row r="7" spans="1:26" x14ac:dyDescent="0.2">
      <c r="A7" s="159">
        <v>2005</v>
      </c>
      <c r="B7" s="124">
        <v>36.560741417926309</v>
      </c>
      <c r="C7" s="124">
        <v>32.894052580076092</v>
      </c>
      <c r="D7" s="124">
        <v>34.889418859885069</v>
      </c>
      <c r="E7" s="124"/>
      <c r="F7" s="124">
        <v>0.38960882886882586</v>
      </c>
      <c r="G7" s="124">
        <v>0.18995374265786658</v>
      </c>
      <c r="H7" s="124">
        <v>0.28898806713447017</v>
      </c>
      <c r="I7" s="124"/>
      <c r="J7" s="124">
        <v>14.491584820818696</v>
      </c>
      <c r="K7" s="124">
        <v>7.3628067570551865</v>
      </c>
      <c r="L7" s="124">
        <v>10.826073936216304</v>
      </c>
      <c r="M7" s="124"/>
      <c r="N7" s="124">
        <v>166.72377673960162</v>
      </c>
      <c r="O7" s="124">
        <v>158.16163592526169</v>
      </c>
      <c r="P7" s="124">
        <v>163.41341434503926</v>
      </c>
    </row>
    <row r="8" spans="1:26" x14ac:dyDescent="0.2">
      <c r="A8" s="159">
        <v>2006</v>
      </c>
      <c r="B8" s="124">
        <v>35.814504333774977</v>
      </c>
      <c r="C8" s="124">
        <v>31.178260720647529</v>
      </c>
      <c r="D8" s="124">
        <v>33.539993662461043</v>
      </c>
      <c r="E8" s="124"/>
      <c r="F8" s="124">
        <v>0.31099283917121634</v>
      </c>
      <c r="G8" s="124">
        <v>0.20629402497601737</v>
      </c>
      <c r="H8" s="124">
        <v>0.25898456717205887</v>
      </c>
      <c r="I8" s="124"/>
      <c r="J8" s="124">
        <v>13.280955577301338</v>
      </c>
      <c r="K8" s="124">
        <v>6.6092236894895713</v>
      </c>
      <c r="L8" s="124">
        <v>9.8521911300705298</v>
      </c>
      <c r="M8" s="124"/>
      <c r="N8" s="124">
        <v>164.75939894876504</v>
      </c>
      <c r="O8" s="124">
        <v>150.34182311959307</v>
      </c>
      <c r="P8" s="124">
        <v>157.89996648010487</v>
      </c>
    </row>
    <row r="9" spans="1:26" ht="15" customHeight="1" x14ac:dyDescent="0.2">
      <c r="A9" s="159">
        <v>2007</v>
      </c>
      <c r="B9" s="124">
        <v>36.610761539596879</v>
      </c>
      <c r="C9" s="124">
        <v>31.204959216324692</v>
      </c>
      <c r="D9" s="124">
        <v>33.871660820776903</v>
      </c>
      <c r="E9" s="124"/>
      <c r="F9" s="124">
        <v>0.26015346979402454</v>
      </c>
      <c r="G9" s="124">
        <v>0.17994564764995497</v>
      </c>
      <c r="H9" s="124">
        <v>0.219980250709222</v>
      </c>
      <c r="I9" s="124"/>
      <c r="J9" s="124">
        <v>14.792972869332591</v>
      </c>
      <c r="K9" s="124">
        <v>6.8187101317994259</v>
      </c>
      <c r="L9" s="124">
        <v>10.700533194733588</v>
      </c>
      <c r="M9" s="124"/>
      <c r="N9" s="124">
        <v>166.92956662090955</v>
      </c>
      <c r="O9" s="124">
        <v>150.26738168573621</v>
      </c>
      <c r="P9" s="124">
        <v>158.55642347583318</v>
      </c>
    </row>
    <row r="10" spans="1:26" x14ac:dyDescent="0.2">
      <c r="A10" s="159">
        <v>2008</v>
      </c>
      <c r="B10" s="124">
        <v>36.492218125308291</v>
      </c>
      <c r="C10" s="124">
        <v>30.877312166830457</v>
      </c>
      <c r="D10" s="124">
        <v>33.572577954816047</v>
      </c>
      <c r="E10" s="124"/>
      <c r="F10" s="124">
        <v>0.33354979191126027</v>
      </c>
      <c r="G10" s="124">
        <v>0.16473265617654215</v>
      </c>
      <c r="H10" s="124">
        <v>0.24881853229594147</v>
      </c>
      <c r="I10" s="124"/>
      <c r="J10" s="124">
        <v>13.580262036177974</v>
      </c>
      <c r="K10" s="124">
        <v>6.1104183387330178</v>
      </c>
      <c r="L10" s="124">
        <v>9.7487359546253991</v>
      </c>
      <c r="M10" s="124"/>
      <c r="N10" s="124">
        <v>167.76650335021571</v>
      </c>
      <c r="O10" s="124">
        <v>149.59168949032065</v>
      </c>
      <c r="P10" s="124">
        <v>158.23618959967251</v>
      </c>
    </row>
    <row r="11" spans="1:26" x14ac:dyDescent="0.2">
      <c r="A11" s="159">
        <v>2009</v>
      </c>
      <c r="B11" s="124">
        <v>37.094452438235763</v>
      </c>
      <c r="C11" s="124">
        <v>30.868391795633535</v>
      </c>
      <c r="D11" s="124">
        <v>33.790899758318595</v>
      </c>
      <c r="E11" s="124"/>
      <c r="F11" s="124">
        <v>0.32385232920638513</v>
      </c>
      <c r="G11" s="124">
        <v>0.12308931439663841</v>
      </c>
      <c r="H11" s="124">
        <v>0.22332424215391439</v>
      </c>
      <c r="I11" s="124"/>
      <c r="J11" s="124">
        <v>13.575762562036719</v>
      </c>
      <c r="K11" s="124">
        <v>6.7625474225281383</v>
      </c>
      <c r="L11" s="124">
        <v>10.07694462599707</v>
      </c>
      <c r="M11" s="124"/>
      <c r="N11" s="124">
        <v>170.88812362724047</v>
      </c>
      <c r="O11" s="124">
        <v>148.77501896575788</v>
      </c>
      <c r="P11" s="124">
        <v>158.98042510499494</v>
      </c>
    </row>
    <row r="12" spans="1:26" x14ac:dyDescent="0.2">
      <c r="A12" s="159">
        <v>2010</v>
      </c>
      <c r="B12" s="124">
        <v>36.436011447584164</v>
      </c>
      <c r="C12" s="124">
        <v>29.372970715526499</v>
      </c>
      <c r="D12" s="124">
        <v>32.57895813627178</v>
      </c>
      <c r="E12" s="124"/>
      <c r="F12" s="124">
        <v>0.31421482858768152</v>
      </c>
      <c r="G12" s="124">
        <v>0.15907031353097356</v>
      </c>
      <c r="H12" s="124">
        <v>0.23666318795712976</v>
      </c>
      <c r="I12" s="124"/>
      <c r="J12" s="124">
        <v>13.532014764556102</v>
      </c>
      <c r="K12" s="124">
        <v>6.3779338225483748</v>
      </c>
      <c r="L12" s="124">
        <v>9.8537498517622311</v>
      </c>
      <c r="M12" s="124"/>
      <c r="N12" s="124">
        <v>167.59778237301936</v>
      </c>
      <c r="O12" s="124">
        <v>141.52914698756553</v>
      </c>
      <c r="P12" s="124">
        <v>153.03168308797305</v>
      </c>
    </row>
    <row r="13" spans="1:26" x14ac:dyDescent="0.2">
      <c r="A13" s="159">
        <v>2011</v>
      </c>
      <c r="B13" s="124">
        <v>36.185645109200891</v>
      </c>
      <c r="C13" s="124">
        <v>29.091237387217177</v>
      </c>
      <c r="D13" s="124">
        <v>32.294905925919046</v>
      </c>
      <c r="E13" s="124"/>
      <c r="F13" s="124">
        <v>0.33208660289353242</v>
      </c>
      <c r="G13" s="124">
        <v>0.14598193925935801</v>
      </c>
      <c r="H13" s="124">
        <v>0.23866567039070277</v>
      </c>
      <c r="I13" s="124"/>
      <c r="J13" s="124">
        <v>13.293585696971409</v>
      </c>
      <c r="K13" s="124">
        <v>6.4944557832919951</v>
      </c>
      <c r="L13" s="124">
        <v>9.7929591750583924</v>
      </c>
      <c r="M13" s="124"/>
      <c r="N13" s="124">
        <v>166.5879434087839</v>
      </c>
      <c r="O13" s="124">
        <v>139.96178961044046</v>
      </c>
      <c r="P13" s="124">
        <v>151.65161443578231</v>
      </c>
    </row>
    <row r="14" spans="1:26" x14ac:dyDescent="0.2">
      <c r="A14" s="159">
        <v>2012</v>
      </c>
      <c r="B14" s="124">
        <v>36.097808314422259</v>
      </c>
      <c r="C14" s="124">
        <v>28.704297473969596</v>
      </c>
      <c r="D14" s="124">
        <v>32.031476646336273</v>
      </c>
      <c r="E14" s="124"/>
      <c r="F14" s="124">
        <v>0.2487369916172458</v>
      </c>
      <c r="G14" s="124">
        <v>0.15930757584191879</v>
      </c>
      <c r="H14" s="124">
        <v>0.20381636940116354</v>
      </c>
      <c r="I14" s="124"/>
      <c r="J14" s="124">
        <v>12.952169226137478</v>
      </c>
      <c r="K14" s="124">
        <v>5.8125578267920943</v>
      </c>
      <c r="L14" s="124">
        <v>9.2706572186347032</v>
      </c>
      <c r="M14" s="124"/>
      <c r="N14" s="124">
        <v>166.83243458318714</v>
      </c>
      <c r="O14" s="124">
        <v>138.86727166950112</v>
      </c>
      <c r="P14" s="124">
        <v>151.1070193582872</v>
      </c>
    </row>
    <row r="15" spans="1:26" x14ac:dyDescent="0.2">
      <c r="A15" s="159">
        <v>2013</v>
      </c>
      <c r="B15" s="124">
        <v>35.057874827790442</v>
      </c>
      <c r="C15" s="124">
        <v>26.605869422269734</v>
      </c>
      <c r="D15" s="124">
        <v>30.285866793310866</v>
      </c>
      <c r="E15" s="124"/>
      <c r="F15" s="124">
        <v>0.29726063546233561</v>
      </c>
      <c r="G15" s="124">
        <v>0.17213547374067656</v>
      </c>
      <c r="H15" s="124">
        <v>0.23433490433270171</v>
      </c>
      <c r="I15" s="124"/>
      <c r="J15" s="124">
        <v>12.932316797800938</v>
      </c>
      <c r="K15" s="124">
        <v>4.9311710061205378</v>
      </c>
      <c r="L15" s="124">
        <v>8.810494224080168</v>
      </c>
      <c r="M15" s="124"/>
      <c r="N15" s="124">
        <v>161.39209649982206</v>
      </c>
      <c r="O15" s="124">
        <v>129.26800427165119</v>
      </c>
      <c r="P15" s="124">
        <v>142.69576469049704</v>
      </c>
    </row>
    <row r="16" spans="1:26" x14ac:dyDescent="0.2">
      <c r="A16" s="160">
        <v>2014</v>
      </c>
      <c r="B16" s="128">
        <v>32.447381458422363</v>
      </c>
      <c r="C16" s="128">
        <v>25.066526904556767</v>
      </c>
      <c r="D16" s="128">
        <v>28.449418608646202</v>
      </c>
      <c r="E16" s="128"/>
      <c r="F16" s="128">
        <v>0.26524207547305884</v>
      </c>
      <c r="G16" s="128">
        <v>9.7010797364541559E-2</v>
      </c>
      <c r="H16" s="128">
        <v>0.18161736462175054</v>
      </c>
      <c r="I16" s="128"/>
      <c r="J16" s="128">
        <v>11.979812247730294</v>
      </c>
      <c r="K16" s="128">
        <v>5.1070679905109913</v>
      </c>
      <c r="L16" s="128">
        <v>8.4407264514962321</v>
      </c>
      <c r="M16" s="128"/>
      <c r="N16" s="128">
        <v>149.38747240751758</v>
      </c>
      <c r="O16" s="128">
        <v>121.34279681821019</v>
      </c>
      <c r="P16" s="128">
        <v>133.92632600203152</v>
      </c>
      <c r="R16" s="124"/>
      <c r="S16" s="124"/>
      <c r="T16" s="124"/>
      <c r="U16" s="124"/>
      <c r="V16" s="124"/>
      <c r="W16" s="124"/>
    </row>
    <row r="17" spans="1:16" x14ac:dyDescent="0.2">
      <c r="A17" s="123" t="s">
        <v>329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</row>
    <row r="18" spans="1:16" x14ac:dyDescent="0.2">
      <c r="A18" s="372" t="s">
        <v>30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</row>
    <row r="35" ht="12.75" customHeight="1" x14ac:dyDescent="0.2"/>
  </sheetData>
  <mergeCells count="5">
    <mergeCell ref="N3:P3"/>
    <mergeCell ref="A3:A4"/>
    <mergeCell ref="B3:D3"/>
    <mergeCell ref="F3:H3"/>
    <mergeCell ref="J3:L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A34" sqref="A34"/>
    </sheetView>
  </sheetViews>
  <sheetFormatPr defaultRowHeight="12.75" x14ac:dyDescent="0.2"/>
  <cols>
    <col min="1" max="1" width="6.5703125" style="1" customWidth="1"/>
    <col min="2" max="2" width="8.140625" style="1" customWidth="1"/>
    <col min="3" max="3" width="10.7109375" style="1" customWidth="1"/>
    <col min="4" max="4" width="11" style="1" customWidth="1"/>
    <col min="5" max="5" width="2.42578125" style="1" customWidth="1"/>
    <col min="6" max="6" width="8.140625" style="1" customWidth="1"/>
    <col min="7" max="7" width="10.5703125" style="1" customWidth="1"/>
    <col min="8" max="8" width="10" style="1" customWidth="1"/>
    <col min="9" max="9" width="2.42578125" style="1" customWidth="1"/>
    <col min="10" max="10" width="8.140625" style="1" customWidth="1"/>
    <col min="11" max="11" width="10.85546875" style="1" customWidth="1"/>
    <col min="12" max="12" width="11.140625" style="1" customWidth="1"/>
    <col min="13" max="13" width="2.42578125" style="1" customWidth="1"/>
    <col min="14" max="14" width="8.140625" style="1" customWidth="1"/>
    <col min="15" max="15" width="10.28515625" style="1" customWidth="1"/>
    <col min="16" max="16" width="10.7109375" style="1" customWidth="1"/>
    <col min="17" max="16384" width="9.140625" style="1"/>
  </cols>
  <sheetData>
    <row r="1" spans="1:16" s="23" customFormat="1" ht="12" x14ac:dyDescent="0.2">
      <c r="A1" s="26" t="s">
        <v>487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7"/>
      <c r="M1" s="27"/>
      <c r="N1" s="27"/>
      <c r="O1" s="27"/>
      <c r="P1" s="27"/>
    </row>
    <row r="2" spans="1:16" s="23" customFormat="1" ht="12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  <c r="N2" s="27"/>
      <c r="O2" s="27"/>
      <c r="P2" s="27"/>
    </row>
    <row r="3" spans="1:16" x14ac:dyDescent="0.2">
      <c r="A3" s="39"/>
      <c r="B3" s="481">
        <v>2006</v>
      </c>
      <c r="C3" s="481"/>
      <c r="D3" s="481"/>
      <c r="E3" s="481"/>
      <c r="F3" s="481"/>
      <c r="G3" s="481"/>
      <c r="H3" s="481"/>
      <c r="I3" s="39"/>
      <c r="J3" s="481">
        <v>2014</v>
      </c>
      <c r="K3" s="481"/>
      <c r="L3" s="481"/>
      <c r="M3" s="481"/>
      <c r="N3" s="481"/>
      <c r="O3" s="481"/>
      <c r="P3" s="481"/>
    </row>
    <row r="4" spans="1:16" ht="13.5" customHeight="1" x14ac:dyDescent="0.2">
      <c r="A4" s="482" t="s">
        <v>383</v>
      </c>
      <c r="B4" s="481" t="s">
        <v>21</v>
      </c>
      <c r="C4" s="481"/>
      <c r="D4" s="481"/>
      <c r="E4" s="2"/>
      <c r="F4" s="481" t="s">
        <v>22</v>
      </c>
      <c r="G4" s="481"/>
      <c r="H4" s="481"/>
      <c r="I4" s="3"/>
      <c r="J4" s="481" t="s">
        <v>21</v>
      </c>
      <c r="K4" s="481"/>
      <c r="L4" s="481"/>
      <c r="M4" s="2"/>
      <c r="N4" s="481" t="s">
        <v>22</v>
      </c>
      <c r="O4" s="481"/>
      <c r="P4" s="481"/>
    </row>
    <row r="5" spans="1:16" ht="12.75" customHeight="1" x14ac:dyDescent="0.2">
      <c r="A5" s="482"/>
      <c r="B5" s="475" t="s">
        <v>23</v>
      </c>
      <c r="C5" s="477" t="s">
        <v>335</v>
      </c>
      <c r="D5" s="475" t="s">
        <v>336</v>
      </c>
      <c r="E5" s="478"/>
      <c r="F5" s="475" t="s">
        <v>23</v>
      </c>
      <c r="G5" s="477" t="s">
        <v>335</v>
      </c>
      <c r="H5" s="475" t="s">
        <v>336</v>
      </c>
      <c r="I5" s="3"/>
      <c r="J5" s="475" t="s">
        <v>23</v>
      </c>
      <c r="K5" s="477" t="s">
        <v>335</v>
      </c>
      <c r="L5" s="475" t="s">
        <v>336</v>
      </c>
      <c r="M5" s="478"/>
      <c r="N5" s="475" t="s">
        <v>23</v>
      </c>
      <c r="O5" s="477" t="s">
        <v>335</v>
      </c>
      <c r="P5" s="475" t="s">
        <v>336</v>
      </c>
    </row>
    <row r="6" spans="1:16" ht="27.75" customHeight="1" x14ac:dyDescent="0.2">
      <c r="A6" s="483"/>
      <c r="B6" s="476"/>
      <c r="C6" s="476"/>
      <c r="D6" s="476"/>
      <c r="E6" s="479"/>
      <c r="F6" s="476"/>
      <c r="G6" s="476"/>
      <c r="H6" s="476"/>
      <c r="I6" s="40"/>
      <c r="J6" s="476"/>
      <c r="K6" s="476"/>
      <c r="L6" s="476"/>
      <c r="M6" s="479"/>
      <c r="N6" s="476"/>
      <c r="O6" s="476"/>
      <c r="P6" s="476"/>
    </row>
    <row r="7" spans="1:16" ht="12.75" customHeight="1" x14ac:dyDescent="0.2">
      <c r="A7" s="177"/>
      <c r="B7" s="146"/>
      <c r="C7" s="146"/>
      <c r="D7" s="146"/>
      <c r="E7" s="147"/>
      <c r="F7" s="146"/>
      <c r="G7" s="146"/>
      <c r="H7" s="146"/>
      <c r="I7" s="3"/>
      <c r="J7" s="146"/>
      <c r="K7" s="146"/>
      <c r="L7" s="146"/>
      <c r="M7" s="147"/>
      <c r="N7" s="146"/>
      <c r="O7" s="146"/>
      <c r="P7" s="146"/>
    </row>
    <row r="8" spans="1:16" x14ac:dyDescent="0.2">
      <c r="A8" s="28"/>
      <c r="B8" s="390" t="s">
        <v>25</v>
      </c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</row>
    <row r="9" spans="1:16" x14ac:dyDescent="0.2">
      <c r="A9" s="28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</row>
    <row r="10" spans="1:16" s="123" customFormat="1" ht="10.5" customHeight="1" x14ac:dyDescent="0.15">
      <c r="A10" s="29" t="s">
        <v>488</v>
      </c>
      <c r="B10" s="30">
        <v>55</v>
      </c>
      <c r="C10" s="31">
        <v>0.3429722033500901</v>
      </c>
      <c r="D10" s="31">
        <v>0.31099283917121634</v>
      </c>
      <c r="E10" s="29"/>
      <c r="F10" s="30">
        <v>161</v>
      </c>
      <c r="G10" s="31">
        <v>1.0039731770793547</v>
      </c>
      <c r="H10" s="31">
        <v>0.90221029190701718</v>
      </c>
      <c r="I10" s="29"/>
      <c r="J10" s="32">
        <v>45</v>
      </c>
      <c r="K10" s="33">
        <v>0.29071048220599899</v>
      </c>
      <c r="L10" s="33">
        <v>0.26524207547305884</v>
      </c>
      <c r="M10" s="32"/>
      <c r="N10" s="32">
        <v>139</v>
      </c>
      <c r="O10" s="33">
        <v>0.89797237836964139</v>
      </c>
      <c r="P10" s="33">
        <v>0.80616278967942234</v>
      </c>
    </row>
    <row r="11" spans="1:16" s="123" customFormat="1" ht="10.5" customHeight="1" x14ac:dyDescent="0.15">
      <c r="A11" s="29" t="s">
        <v>20</v>
      </c>
      <c r="B11" s="30">
        <v>948</v>
      </c>
      <c r="C11" s="31">
        <v>13.005671803655513</v>
      </c>
      <c r="D11" s="31">
        <v>13.280955577301338</v>
      </c>
      <c r="E11" s="29"/>
      <c r="F11" s="30">
        <v>3445</v>
      </c>
      <c r="G11" s="31">
        <v>47.262172324465446</v>
      </c>
      <c r="H11" s="31">
        <v>48.317291464637876</v>
      </c>
      <c r="I11" s="29"/>
      <c r="J11" s="30">
        <v>955</v>
      </c>
      <c r="K11" s="33">
        <v>11.382317504204604</v>
      </c>
      <c r="L11" s="33">
        <v>11.979812247730294</v>
      </c>
      <c r="M11" s="32"/>
      <c r="N11" s="30">
        <v>3449</v>
      </c>
      <c r="O11" s="33">
        <v>41.1074482429337</v>
      </c>
      <c r="P11" s="33">
        <v>43.329186189828235</v>
      </c>
    </row>
    <row r="12" spans="1:16" s="123" customFormat="1" ht="10.5" customHeight="1" x14ac:dyDescent="0.15">
      <c r="A12" s="29" t="s">
        <v>417</v>
      </c>
      <c r="B12" s="30">
        <v>6943</v>
      </c>
      <c r="C12" s="31">
        <v>143.15484579049908</v>
      </c>
      <c r="D12" s="31">
        <v>164.75939894876504</v>
      </c>
      <c r="E12" s="29"/>
      <c r="F12" s="30">
        <v>24977</v>
      </c>
      <c r="G12" s="31">
        <v>514.99043400681194</v>
      </c>
      <c r="H12" s="31">
        <v>581.56042333745984</v>
      </c>
      <c r="I12" s="29"/>
      <c r="J12" s="30">
        <v>7821</v>
      </c>
      <c r="K12" s="33">
        <v>139.0758012018027</v>
      </c>
      <c r="L12" s="33">
        <v>149.38747240751758</v>
      </c>
      <c r="M12" s="32"/>
      <c r="N12" s="30">
        <v>31934</v>
      </c>
      <c r="O12" s="33">
        <v>567.86173578549642</v>
      </c>
      <c r="P12" s="33">
        <v>601.45191333752337</v>
      </c>
    </row>
    <row r="13" spans="1:16" s="123" customFormat="1" ht="10.5" customHeight="1" x14ac:dyDescent="0.15">
      <c r="A13" s="29" t="s">
        <v>26</v>
      </c>
      <c r="B13" s="30">
        <v>1948</v>
      </c>
      <c r="C13" s="31">
        <v>68.772015297183898</v>
      </c>
      <c r="D13" s="31"/>
      <c r="E13" s="29"/>
      <c r="F13" s="30">
        <v>7439</v>
      </c>
      <c r="G13" s="31">
        <v>262.62578120931778</v>
      </c>
      <c r="H13" s="31"/>
      <c r="I13" s="29"/>
      <c r="J13" s="30">
        <v>1817</v>
      </c>
      <c r="K13" s="33">
        <v>59.436093115455513</v>
      </c>
      <c r="L13" s="32"/>
      <c r="M13" s="32"/>
      <c r="N13" s="30">
        <v>7605</v>
      </c>
      <c r="O13" s="33">
        <v>248.76801769017015</v>
      </c>
      <c r="P13" s="32"/>
    </row>
    <row r="14" spans="1:16" s="123" customFormat="1" ht="10.5" customHeight="1" x14ac:dyDescent="0.15">
      <c r="A14" s="29" t="s">
        <v>27</v>
      </c>
      <c r="B14" s="30">
        <v>3322</v>
      </c>
      <c r="C14" s="31">
        <v>201.08733649169181</v>
      </c>
      <c r="D14" s="29"/>
      <c r="E14" s="29"/>
      <c r="F14" s="30">
        <v>12103</v>
      </c>
      <c r="G14" s="31">
        <v>732.61891437656425</v>
      </c>
      <c r="H14" s="31"/>
      <c r="I14" s="29"/>
      <c r="J14" s="30">
        <v>3380</v>
      </c>
      <c r="K14" s="33">
        <v>170.8193110725785</v>
      </c>
      <c r="L14" s="32"/>
      <c r="M14" s="32"/>
      <c r="N14" s="30">
        <v>14369</v>
      </c>
      <c r="O14" s="33">
        <v>726.18422508931371</v>
      </c>
      <c r="P14" s="32"/>
    </row>
    <row r="15" spans="1:16" s="123" customFormat="1" ht="10.5" customHeight="1" x14ac:dyDescent="0.15">
      <c r="A15" s="29" t="s">
        <v>17</v>
      </c>
      <c r="B15" s="30">
        <v>936</v>
      </c>
      <c r="C15" s="31">
        <v>387.0143455798289</v>
      </c>
      <c r="D15" s="29"/>
      <c r="E15" s="29"/>
      <c r="F15" s="30">
        <v>3231</v>
      </c>
      <c r="G15" s="31">
        <v>1335.9437506072943</v>
      </c>
      <c r="H15" s="31"/>
      <c r="I15" s="29"/>
      <c r="J15" s="30">
        <v>1636</v>
      </c>
      <c r="K15" s="33">
        <v>390.06525724994458</v>
      </c>
      <c r="L15" s="32"/>
      <c r="M15" s="32"/>
      <c r="N15" s="30">
        <v>6430</v>
      </c>
      <c r="O15" s="33">
        <v>1533.0804426143909</v>
      </c>
      <c r="P15" s="32"/>
    </row>
    <row r="16" spans="1:16" s="123" customFormat="1" ht="10.5" customHeight="1" x14ac:dyDescent="0.15">
      <c r="A16" s="29" t="s">
        <v>327</v>
      </c>
      <c r="B16" s="30">
        <v>737</v>
      </c>
      <c r="C16" s="31">
        <v>596.3965349118555</v>
      </c>
      <c r="D16" s="29"/>
      <c r="E16" s="29"/>
      <c r="F16" s="30">
        <v>2204</v>
      </c>
      <c r="G16" s="31">
        <v>1783.525051486743</v>
      </c>
      <c r="H16" s="31"/>
      <c r="I16" s="29"/>
      <c r="J16" s="32">
        <v>988</v>
      </c>
      <c r="K16" s="33">
        <v>586.79938944355024</v>
      </c>
      <c r="L16" s="32"/>
      <c r="M16" s="32"/>
      <c r="N16" s="30">
        <v>3530</v>
      </c>
      <c r="O16" s="33">
        <v>2096.5605715948709</v>
      </c>
      <c r="P16" s="32"/>
    </row>
    <row r="17" spans="1:16" s="123" customFormat="1" ht="10.5" customHeight="1" x14ac:dyDescent="0.15">
      <c r="A17" s="34" t="s">
        <v>156</v>
      </c>
      <c r="B17" s="35">
        <f>SUM(B10:B12)</f>
        <v>7946</v>
      </c>
      <c r="C17" s="36">
        <v>28.201901122594315</v>
      </c>
      <c r="D17" s="36">
        <v>35.814504333774977</v>
      </c>
      <c r="E17" s="34"/>
      <c r="F17" s="35">
        <v>28583</v>
      </c>
      <c r="G17" s="36">
        <v>101.44663224101602</v>
      </c>
      <c r="H17" s="36">
        <v>126.6924733150244</v>
      </c>
      <c r="I17" s="34"/>
      <c r="J17" s="37">
        <v>8821</v>
      </c>
      <c r="K17" s="38">
        <v>29.908713831384905</v>
      </c>
      <c r="L17" s="38">
        <v>32.447381458422363</v>
      </c>
      <c r="M17" s="32"/>
      <c r="N17" s="37">
        <v>35522</v>
      </c>
      <c r="O17" s="38">
        <v>120.44182436440931</v>
      </c>
      <c r="P17" s="38">
        <v>129.19701523296004</v>
      </c>
    </row>
    <row r="18" spans="1:16" s="123" customFormat="1" ht="10.5" customHeight="1" x14ac:dyDescent="0.15">
      <c r="A18" s="34"/>
      <c r="B18" s="35"/>
      <c r="C18" s="36"/>
      <c r="D18" s="36"/>
      <c r="E18" s="34"/>
      <c r="F18" s="35"/>
      <c r="G18" s="36"/>
      <c r="H18" s="36"/>
      <c r="I18" s="34"/>
      <c r="J18" s="37"/>
      <c r="K18" s="38"/>
      <c r="L18" s="38"/>
      <c r="M18" s="32"/>
      <c r="N18" s="37"/>
      <c r="O18" s="38"/>
      <c r="P18" s="38"/>
    </row>
    <row r="19" spans="1:16" s="123" customFormat="1" ht="10.5" customHeight="1" x14ac:dyDescent="0.15">
      <c r="A19" s="28"/>
      <c r="B19" s="459" t="s">
        <v>28</v>
      </c>
      <c r="C19" s="459"/>
      <c r="D19" s="459"/>
      <c r="E19" s="459"/>
      <c r="F19" s="459"/>
      <c r="G19" s="459"/>
      <c r="H19" s="459"/>
      <c r="I19" s="459"/>
      <c r="J19" s="459"/>
      <c r="K19" s="459"/>
      <c r="L19" s="459"/>
      <c r="M19" s="459"/>
      <c r="N19" s="459"/>
      <c r="O19" s="459"/>
      <c r="P19" s="459"/>
    </row>
    <row r="20" spans="1:16" s="123" customFormat="1" ht="10.5" customHeight="1" x14ac:dyDescent="0.15">
      <c r="A20" s="2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</row>
    <row r="21" spans="1:16" s="123" customFormat="1" ht="10.5" customHeight="1" x14ac:dyDescent="0.15">
      <c r="A21" s="29" t="s">
        <v>488</v>
      </c>
      <c r="B21" s="30">
        <v>37</v>
      </c>
      <c r="C21" s="31">
        <v>0.23698178208955101</v>
      </c>
      <c r="D21" s="31">
        <v>0.20629402497601737</v>
      </c>
      <c r="E21" s="29"/>
      <c r="F21" s="30">
        <v>109</v>
      </c>
      <c r="G21" s="31">
        <v>0.69813552020975833</v>
      </c>
      <c r="H21" s="31">
        <v>0.61088858613153518</v>
      </c>
      <c r="I21" s="29"/>
      <c r="J21" s="32">
        <v>17</v>
      </c>
      <c r="K21" s="33">
        <v>0.11310896285401859</v>
      </c>
      <c r="L21" s="33">
        <v>9.7010797364541559E-2</v>
      </c>
      <c r="M21" s="32"/>
      <c r="N21" s="32">
        <v>57</v>
      </c>
      <c r="O21" s="33">
        <v>0.3792476989811211</v>
      </c>
      <c r="P21" s="33">
        <v>0.32603450308425508</v>
      </c>
    </row>
    <row r="22" spans="1:16" s="123" customFormat="1" ht="10.5" customHeight="1" x14ac:dyDescent="0.15">
      <c r="A22" s="29" t="s">
        <v>20</v>
      </c>
      <c r="B22" s="30">
        <v>498</v>
      </c>
      <c r="C22" s="31">
        <v>6.5593233834017379</v>
      </c>
      <c r="D22" s="31">
        <v>6.6092236894895713</v>
      </c>
      <c r="E22" s="29"/>
      <c r="F22" s="30">
        <v>1667</v>
      </c>
      <c r="G22" s="31">
        <v>21.956610602672082</v>
      </c>
      <c r="H22" s="31">
        <v>22.100561443514117</v>
      </c>
      <c r="I22" s="29"/>
      <c r="J22" s="32">
        <v>432</v>
      </c>
      <c r="K22" s="33">
        <v>4.9242823200482579</v>
      </c>
      <c r="L22" s="33">
        <v>5.1070679905109913</v>
      </c>
      <c r="M22" s="32"/>
      <c r="N22" s="30">
        <v>1521</v>
      </c>
      <c r="O22" s="33">
        <v>17.337577335169907</v>
      </c>
      <c r="P22" s="33">
        <v>17.985884903954656</v>
      </c>
    </row>
    <row r="23" spans="1:16" s="123" customFormat="1" ht="10.5" customHeight="1" x14ac:dyDescent="0.15">
      <c r="A23" s="29" t="s">
        <v>417</v>
      </c>
      <c r="B23" s="30">
        <v>10761</v>
      </c>
      <c r="C23" s="31">
        <v>159.10842505059466</v>
      </c>
      <c r="D23" s="31">
        <v>150.34182311959307</v>
      </c>
      <c r="E23" s="29"/>
      <c r="F23" s="30">
        <v>32649</v>
      </c>
      <c r="G23" s="31">
        <v>482.73682459593579</v>
      </c>
      <c r="H23" s="31">
        <v>456.3366076487049</v>
      </c>
      <c r="I23" s="29"/>
      <c r="J23" s="30">
        <v>10849</v>
      </c>
      <c r="K23" s="33">
        <v>144.77965841128579</v>
      </c>
      <c r="L23" s="33">
        <v>121.34279681821019</v>
      </c>
      <c r="M23" s="32"/>
      <c r="N23" s="30">
        <v>36922</v>
      </c>
      <c r="O23" s="33">
        <v>492.72325079375923</v>
      </c>
      <c r="P23" s="33">
        <v>416.6287146066104</v>
      </c>
    </row>
    <row r="24" spans="1:16" s="123" customFormat="1" ht="10.5" customHeight="1" x14ac:dyDescent="0.15">
      <c r="A24" s="29" t="s">
        <v>26</v>
      </c>
      <c r="B24" s="30">
        <v>1603</v>
      </c>
      <c r="C24" s="31">
        <v>48.218988204396169</v>
      </c>
      <c r="D24" s="29"/>
      <c r="E24" s="29"/>
      <c r="F24" s="30">
        <v>5189</v>
      </c>
      <c r="G24" s="31">
        <v>156.08754197917136</v>
      </c>
      <c r="H24" s="31"/>
      <c r="I24" s="29"/>
      <c r="J24" s="30">
        <v>1177</v>
      </c>
      <c r="K24" s="33">
        <v>34.108848377185325</v>
      </c>
      <c r="L24" s="32"/>
      <c r="M24" s="32"/>
      <c r="N24" s="30">
        <v>4454</v>
      </c>
      <c r="O24" s="33">
        <v>129.07460549871149</v>
      </c>
      <c r="P24" s="33"/>
    </row>
    <row r="25" spans="1:16" s="123" customFormat="1" ht="10.5" customHeight="1" x14ac:dyDescent="0.15">
      <c r="A25" s="29" t="s">
        <v>27</v>
      </c>
      <c r="B25" s="30">
        <v>4518</v>
      </c>
      <c r="C25" s="31">
        <v>176.67613071452746</v>
      </c>
      <c r="D25" s="29"/>
      <c r="E25" s="29"/>
      <c r="F25" s="30">
        <v>14068</v>
      </c>
      <c r="G25" s="31">
        <v>550.12833264541223</v>
      </c>
      <c r="H25" s="31"/>
      <c r="I25" s="29"/>
      <c r="J25" s="30">
        <v>3629</v>
      </c>
      <c r="K25" s="33">
        <v>132.7568950177936</v>
      </c>
      <c r="L25" s="32"/>
      <c r="M25" s="32"/>
      <c r="N25" s="30">
        <v>13254</v>
      </c>
      <c r="O25" s="33">
        <v>484.86081194980335</v>
      </c>
      <c r="P25" s="32"/>
    </row>
    <row r="26" spans="1:16" s="123" customFormat="1" ht="10.5" customHeight="1" x14ac:dyDescent="0.15">
      <c r="A26" s="29" t="s">
        <v>17</v>
      </c>
      <c r="B26" s="30">
        <v>2125</v>
      </c>
      <c r="C26" s="31">
        <v>396.54881235963342</v>
      </c>
      <c r="D26" s="29"/>
      <c r="E26" s="29"/>
      <c r="F26" s="30">
        <v>6374</v>
      </c>
      <c r="G26" s="31">
        <v>1189.4598258730839</v>
      </c>
      <c r="H26" s="31"/>
      <c r="I26" s="29"/>
      <c r="J26" s="30">
        <v>3000</v>
      </c>
      <c r="K26" s="33">
        <v>361.20947380207889</v>
      </c>
      <c r="L26" s="32"/>
      <c r="M26" s="32"/>
      <c r="N26" s="30">
        <v>9840</v>
      </c>
      <c r="O26" s="33">
        <v>1184.7670740708188</v>
      </c>
      <c r="P26" s="32"/>
    </row>
    <row r="27" spans="1:16" s="123" customFormat="1" ht="10.5" customHeight="1" x14ac:dyDescent="0.15">
      <c r="A27" s="29" t="s">
        <v>327</v>
      </c>
      <c r="B27" s="30">
        <v>2515</v>
      </c>
      <c r="C27" s="31">
        <v>727.29691354276008</v>
      </c>
      <c r="D27" s="29"/>
      <c r="E27" s="29"/>
      <c r="F27" s="30">
        <v>7018</v>
      </c>
      <c r="G27" s="31">
        <v>2029.4909499972528</v>
      </c>
      <c r="H27" s="31"/>
      <c r="I27" s="29"/>
      <c r="J27" s="30">
        <v>3043</v>
      </c>
      <c r="K27" s="33">
        <v>635.77625606552067</v>
      </c>
      <c r="L27" s="32"/>
      <c r="M27" s="32"/>
      <c r="N27" s="30">
        <v>9374</v>
      </c>
      <c r="O27" s="33">
        <v>1958.5168006435067</v>
      </c>
      <c r="P27" s="32"/>
    </row>
    <row r="28" spans="1:16" s="123" customFormat="1" ht="10.5" customHeight="1" x14ac:dyDescent="0.15">
      <c r="A28" s="34" t="s">
        <v>156</v>
      </c>
      <c r="B28" s="35">
        <f>SUM(B21:B23)</f>
        <v>11296</v>
      </c>
      <c r="C28" s="36">
        <v>37.6928184452957</v>
      </c>
      <c r="D28" s="36">
        <v>31.178260720647529</v>
      </c>
      <c r="E28" s="34"/>
      <c r="F28" s="35">
        <v>34425</v>
      </c>
      <c r="G28" s="36">
        <v>114.87033241672314</v>
      </c>
      <c r="H28" s="36">
        <v>95.168744120202931</v>
      </c>
      <c r="I28" s="34"/>
      <c r="J28" s="37">
        <v>11298</v>
      </c>
      <c r="K28" s="38">
        <v>36.100387451290601</v>
      </c>
      <c r="L28" s="38">
        <v>25.066526904556767</v>
      </c>
      <c r="M28" s="32"/>
      <c r="N28" s="37">
        <v>38500</v>
      </c>
      <c r="O28" s="38">
        <v>123.01866851431122</v>
      </c>
      <c r="P28" s="38">
        <v>86.181614698752085</v>
      </c>
    </row>
    <row r="29" spans="1:16" s="123" customFormat="1" ht="10.5" customHeight="1" x14ac:dyDescent="0.15">
      <c r="A29" s="34"/>
      <c r="B29" s="35"/>
      <c r="C29" s="36"/>
      <c r="D29" s="36"/>
      <c r="E29" s="34"/>
      <c r="F29" s="35"/>
      <c r="G29" s="36"/>
      <c r="H29" s="36"/>
      <c r="I29" s="34"/>
      <c r="J29" s="37"/>
      <c r="K29" s="38"/>
      <c r="L29" s="38"/>
      <c r="M29" s="32"/>
      <c r="N29" s="37"/>
      <c r="O29" s="38"/>
      <c r="P29" s="38"/>
    </row>
    <row r="30" spans="1:16" s="123" customFormat="1" ht="10.5" customHeight="1" x14ac:dyDescent="0.15">
      <c r="A30" s="28"/>
      <c r="B30" s="459" t="s">
        <v>29</v>
      </c>
      <c r="C30" s="459"/>
      <c r="D30" s="459"/>
      <c r="E30" s="459"/>
      <c r="F30" s="459"/>
      <c r="G30" s="459"/>
      <c r="H30" s="459"/>
      <c r="I30" s="459"/>
      <c r="J30" s="459"/>
      <c r="K30" s="459"/>
      <c r="L30" s="459"/>
      <c r="M30" s="459"/>
      <c r="N30" s="459"/>
      <c r="O30" s="459"/>
      <c r="P30" s="459"/>
    </row>
    <row r="31" spans="1:16" s="123" customFormat="1" ht="10.5" customHeight="1" x14ac:dyDescent="0.15">
      <c r="A31" s="2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</row>
    <row r="32" spans="1:16" s="123" customFormat="1" ht="10.5" customHeight="1" x14ac:dyDescent="0.15">
      <c r="A32" s="29" t="s">
        <v>488</v>
      </c>
      <c r="B32" s="30">
        <v>92</v>
      </c>
      <c r="C32" s="31">
        <v>0.29068573855797347</v>
      </c>
      <c r="D32" s="31">
        <v>0.25898456717205887</v>
      </c>
      <c r="E32" s="29"/>
      <c r="F32" s="30">
        <v>270</v>
      </c>
      <c r="G32" s="31">
        <v>0.85309945011579169</v>
      </c>
      <c r="H32" s="31">
        <v>0.75674476094138132</v>
      </c>
      <c r="I32" s="29"/>
      <c r="J32" s="32">
        <v>62</v>
      </c>
      <c r="K32" s="33">
        <v>0.20321823609652118</v>
      </c>
      <c r="L32" s="33">
        <v>0.18161736462175054</v>
      </c>
      <c r="M32" s="32"/>
      <c r="N32" s="32">
        <v>196</v>
      </c>
      <c r="O32" s="33">
        <v>0.64243184314384116</v>
      </c>
      <c r="P32" s="33">
        <v>0.56680086994409029</v>
      </c>
    </row>
    <row r="33" spans="1:16" s="123" customFormat="1" ht="10.5" customHeight="1" x14ac:dyDescent="0.15">
      <c r="A33" s="29" t="s">
        <v>20</v>
      </c>
      <c r="B33" s="30">
        <v>1446</v>
      </c>
      <c r="C33" s="31">
        <v>9.7168446945826368</v>
      </c>
      <c r="D33" s="31">
        <v>9.8521911300705298</v>
      </c>
      <c r="E33" s="29"/>
      <c r="F33" s="30">
        <v>5112</v>
      </c>
      <c r="G33" s="31">
        <v>34.351666721097125</v>
      </c>
      <c r="H33" s="31">
        <v>34.83515254845743</v>
      </c>
      <c r="I33" s="29"/>
      <c r="J33" s="30">
        <v>1387</v>
      </c>
      <c r="K33" s="33">
        <v>8.0813099809305555</v>
      </c>
      <c r="L33" s="33">
        <v>8.4407264514962321</v>
      </c>
      <c r="M33" s="32"/>
      <c r="N33" s="30">
        <v>4970</v>
      </c>
      <c r="O33" s="33">
        <v>28.957541892736021</v>
      </c>
      <c r="P33" s="33">
        <v>30.271617080044273</v>
      </c>
    </row>
    <row r="34" spans="1:16" s="123" customFormat="1" ht="10.5" customHeight="1" x14ac:dyDescent="0.15">
      <c r="A34" s="29" t="s">
        <v>417</v>
      </c>
      <c r="B34" s="30">
        <v>17704</v>
      </c>
      <c r="C34" s="31">
        <v>152.4458303452019</v>
      </c>
      <c r="D34" s="31">
        <v>157.89996648010487</v>
      </c>
      <c r="E34" s="29"/>
      <c r="F34" s="30">
        <v>57626</v>
      </c>
      <c r="G34" s="31">
        <v>496.20670015096044</v>
      </c>
      <c r="H34" s="31">
        <v>510.30099128872382</v>
      </c>
      <c r="I34" s="29"/>
      <c r="J34" s="30">
        <v>18670</v>
      </c>
      <c r="K34" s="33">
        <v>142.33428842919056</v>
      </c>
      <c r="L34" s="33">
        <v>133.92632600203152</v>
      </c>
      <c r="M34" s="32"/>
      <c r="N34" s="30">
        <v>68856</v>
      </c>
      <c r="O34" s="33">
        <v>524.9367843642392</v>
      </c>
      <c r="P34" s="33">
        <v>493.74085950281841</v>
      </c>
    </row>
    <row r="35" spans="1:16" s="123" customFormat="1" ht="10.5" customHeight="1" x14ac:dyDescent="0.15">
      <c r="A35" s="29" t="s">
        <v>26</v>
      </c>
      <c r="B35" s="30">
        <v>3551</v>
      </c>
      <c r="C35" s="31">
        <v>57.674529199780935</v>
      </c>
      <c r="D35" s="29"/>
      <c r="E35" s="29"/>
      <c r="F35" s="30">
        <v>12628</v>
      </c>
      <c r="G35" s="31">
        <v>205.10108553501368</v>
      </c>
      <c r="H35" s="31"/>
      <c r="I35" s="29"/>
      <c r="J35" s="30">
        <v>2994</v>
      </c>
      <c r="K35" s="33">
        <v>46.00645457957453</v>
      </c>
      <c r="L35" s="32"/>
      <c r="M35" s="32"/>
      <c r="N35" s="30">
        <v>12059</v>
      </c>
      <c r="O35" s="33">
        <v>185.30121435373724</v>
      </c>
      <c r="P35" s="32"/>
    </row>
    <row r="36" spans="1:16" s="123" customFormat="1" ht="10.5" customHeight="1" x14ac:dyDescent="0.15">
      <c r="A36" s="29" t="s">
        <v>27</v>
      </c>
      <c r="B36" s="30">
        <v>7840</v>
      </c>
      <c r="C36" s="31">
        <v>186.25690148340317</v>
      </c>
      <c r="D36" s="29"/>
      <c r="E36" s="29"/>
      <c r="F36" s="30">
        <v>26171</v>
      </c>
      <c r="G36" s="31">
        <v>621.75119499006951</v>
      </c>
      <c r="H36" s="31"/>
      <c r="I36" s="29"/>
      <c r="J36" s="30">
        <v>7009</v>
      </c>
      <c r="K36" s="33">
        <v>148.73944961098343</v>
      </c>
      <c r="L36" s="32"/>
      <c r="M36" s="32"/>
      <c r="N36" s="30">
        <v>27623</v>
      </c>
      <c r="O36" s="33">
        <v>586.19343937854114</v>
      </c>
      <c r="P36" s="32"/>
    </row>
    <row r="37" spans="1:16" s="123" customFormat="1" ht="10.5" customHeight="1" x14ac:dyDescent="0.15">
      <c r="A37" s="29" t="s">
        <v>17</v>
      </c>
      <c r="B37" s="30">
        <v>3061</v>
      </c>
      <c r="C37" s="31">
        <v>393.58385033270116</v>
      </c>
      <c r="D37" s="29"/>
      <c r="E37" s="29"/>
      <c r="F37" s="30">
        <v>9605</v>
      </c>
      <c r="G37" s="31">
        <v>1235.012375839789</v>
      </c>
      <c r="H37" s="31"/>
      <c r="I37" s="29"/>
      <c r="J37" s="30">
        <v>4636</v>
      </c>
      <c r="K37" s="33">
        <v>370.89186853979328</v>
      </c>
      <c r="L37" s="32"/>
      <c r="M37" s="32"/>
      <c r="N37" s="30">
        <v>16270</v>
      </c>
      <c r="O37" s="33">
        <v>1301.6416525328812</v>
      </c>
      <c r="P37" s="32"/>
    </row>
    <row r="38" spans="1:16" s="123" customFormat="1" ht="10.5" customHeight="1" x14ac:dyDescent="0.15">
      <c r="A38" s="29" t="s">
        <v>327</v>
      </c>
      <c r="B38" s="30">
        <v>3252</v>
      </c>
      <c r="C38" s="31">
        <v>692.83400425884122</v>
      </c>
      <c r="D38" s="29"/>
      <c r="E38" s="29"/>
      <c r="F38" s="30">
        <v>9222</v>
      </c>
      <c r="G38" s="31">
        <v>1964.7340674277473</v>
      </c>
      <c r="H38" s="31"/>
      <c r="I38" s="29"/>
      <c r="J38" s="30">
        <v>4031</v>
      </c>
      <c r="K38" s="33">
        <v>623.03081073603721</v>
      </c>
      <c r="L38" s="32"/>
      <c r="M38" s="32"/>
      <c r="N38" s="30">
        <v>12904</v>
      </c>
      <c r="O38" s="33">
        <v>1994.4404817012714</v>
      </c>
      <c r="P38" s="32"/>
    </row>
    <row r="39" spans="1:16" s="123" customFormat="1" ht="10.5" customHeight="1" x14ac:dyDescent="0.15">
      <c r="A39" s="41" t="s">
        <v>156</v>
      </c>
      <c r="B39" s="42">
        <f>SUM(B32:B34)</f>
        <v>19242</v>
      </c>
      <c r="C39" s="43">
        <v>33.093710356492799</v>
      </c>
      <c r="D39" s="43">
        <v>33.539993662461043</v>
      </c>
      <c r="E39" s="41"/>
      <c r="F39" s="42">
        <v>57626</v>
      </c>
      <c r="G39" s="43">
        <v>108.36547667300169</v>
      </c>
      <c r="H39" s="43">
        <v>109.14527139586144</v>
      </c>
      <c r="I39" s="41"/>
      <c r="J39" s="42">
        <v>20119</v>
      </c>
      <c r="K39" s="44">
        <v>33.096372148051444</v>
      </c>
      <c r="L39" s="44">
        <v>28.449418608646202</v>
      </c>
      <c r="M39" s="45"/>
      <c r="N39" s="42">
        <v>74022</v>
      </c>
      <c r="O39" s="44">
        <v>121.76846061648511</v>
      </c>
      <c r="P39" s="44">
        <v>104.60407886291424</v>
      </c>
    </row>
    <row r="40" spans="1:16" x14ac:dyDescent="0.2">
      <c r="A40" s="25" t="s">
        <v>313</v>
      </c>
      <c r="B40" s="24"/>
      <c r="C40" s="24"/>
      <c r="D40" s="24"/>
      <c r="E40" s="24"/>
      <c r="F40" s="24"/>
      <c r="G40" s="24"/>
      <c r="H40" s="24"/>
      <c r="I40" s="24"/>
      <c r="J40" s="25"/>
      <c r="K40" s="25"/>
      <c r="L40" s="25"/>
      <c r="M40" s="25"/>
      <c r="N40" s="25"/>
      <c r="O40" s="25"/>
      <c r="P40" s="25"/>
    </row>
    <row r="41" spans="1:16" x14ac:dyDescent="0.2">
      <c r="A41" s="480" t="s">
        <v>30</v>
      </c>
      <c r="B41" s="480"/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480"/>
      <c r="O41" s="480"/>
      <c r="P41" s="480"/>
    </row>
  </sheetData>
  <mergeCells count="25">
    <mergeCell ref="A41:P41"/>
    <mergeCell ref="B3:H3"/>
    <mergeCell ref="J3:P3"/>
    <mergeCell ref="A4:A6"/>
    <mergeCell ref="B4:D4"/>
    <mergeCell ref="F4:H4"/>
    <mergeCell ref="J4:L4"/>
    <mergeCell ref="N4:P4"/>
    <mergeCell ref="B5:B6"/>
    <mergeCell ref="D5:D6"/>
    <mergeCell ref="E5:E6"/>
    <mergeCell ref="F5:F6"/>
    <mergeCell ref="H5:H6"/>
    <mergeCell ref="B19:P19"/>
    <mergeCell ref="B30:P30"/>
    <mergeCell ref="C5:C6"/>
    <mergeCell ref="P5:P6"/>
    <mergeCell ref="B8:P8"/>
    <mergeCell ref="G5:G6"/>
    <mergeCell ref="K5:K6"/>
    <mergeCell ref="O5:O6"/>
    <mergeCell ref="J5:J6"/>
    <mergeCell ref="L5:L6"/>
    <mergeCell ref="M5:M6"/>
    <mergeCell ref="N5:N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H1"/>
    </sheetView>
  </sheetViews>
  <sheetFormatPr defaultRowHeight="9" x14ac:dyDescent="0.15"/>
  <cols>
    <col min="1" max="1" width="23.5703125" style="123" customWidth="1"/>
    <col min="2" max="4" width="9.140625" style="123"/>
    <col min="5" max="5" width="3" style="123" customWidth="1"/>
    <col min="6" max="16384" width="9.140625" style="123"/>
  </cols>
  <sheetData>
    <row r="1" spans="1:8" ht="42.75" customHeight="1" x14ac:dyDescent="0.15">
      <c r="A1" s="393" t="s">
        <v>503</v>
      </c>
      <c r="B1" s="393"/>
      <c r="C1" s="393"/>
      <c r="D1" s="393"/>
      <c r="E1" s="393"/>
      <c r="F1" s="393"/>
      <c r="G1" s="393"/>
      <c r="H1" s="393"/>
    </row>
    <row r="2" spans="1:8" ht="13.5" customHeight="1" x14ac:dyDescent="0.15">
      <c r="A2" s="232" t="s">
        <v>166</v>
      </c>
      <c r="B2" s="394">
        <v>2000</v>
      </c>
      <c r="C2" s="394"/>
      <c r="D2" s="394"/>
      <c r="E2" s="231"/>
      <c r="F2" s="394">
        <v>2016</v>
      </c>
      <c r="G2" s="394"/>
      <c r="H2" s="394"/>
    </row>
    <row r="3" spans="1:8" x14ac:dyDescent="0.15">
      <c r="A3" s="28" t="s">
        <v>355</v>
      </c>
      <c r="B3" s="395" t="s">
        <v>154</v>
      </c>
      <c r="C3" s="395" t="s">
        <v>155</v>
      </c>
      <c r="D3" s="222" t="s">
        <v>168</v>
      </c>
      <c r="E3" s="395"/>
      <c r="F3" s="395" t="s">
        <v>154</v>
      </c>
      <c r="G3" s="395" t="s">
        <v>155</v>
      </c>
      <c r="H3" s="222" t="s">
        <v>168</v>
      </c>
    </row>
    <row r="4" spans="1:8" x14ac:dyDescent="0.15">
      <c r="A4" s="230"/>
      <c r="B4" s="396"/>
      <c r="C4" s="396"/>
      <c r="D4" s="229" t="s">
        <v>169</v>
      </c>
      <c r="E4" s="396"/>
      <c r="F4" s="396"/>
      <c r="G4" s="396"/>
      <c r="H4" s="229" t="s">
        <v>169</v>
      </c>
    </row>
    <row r="5" spans="1:8" ht="9" customHeight="1" x14ac:dyDescent="0.15">
      <c r="A5" s="28"/>
      <c r="B5" s="222"/>
      <c r="C5" s="222"/>
      <c r="D5" s="222"/>
      <c r="E5" s="222"/>
      <c r="F5" s="222"/>
      <c r="G5" s="222"/>
      <c r="H5" s="222"/>
    </row>
    <row r="6" spans="1:8" ht="12.75" customHeight="1" x14ac:dyDescent="0.15">
      <c r="A6" s="390" t="s">
        <v>528</v>
      </c>
      <c r="B6" s="390"/>
      <c r="C6" s="390"/>
      <c r="D6" s="390"/>
      <c r="E6" s="390"/>
      <c r="F6" s="390"/>
      <c r="G6" s="390"/>
      <c r="H6" s="390"/>
    </row>
    <row r="7" spans="1:8" ht="6" customHeight="1" x14ac:dyDescent="0.15">
      <c r="A7" s="28"/>
      <c r="B7" s="222"/>
      <c r="C7" s="222"/>
      <c r="D7" s="222"/>
      <c r="E7" s="222"/>
      <c r="F7" s="222"/>
      <c r="G7" s="222"/>
      <c r="H7" s="222"/>
    </row>
    <row r="8" spans="1:8" ht="9" customHeight="1" x14ac:dyDescent="0.15">
      <c r="A8" s="124" t="s">
        <v>488</v>
      </c>
      <c r="B8" s="226">
        <v>0.5</v>
      </c>
      <c r="C8" s="226">
        <v>0.4</v>
      </c>
      <c r="D8" s="226">
        <v>0.4</v>
      </c>
      <c r="E8" s="226"/>
      <c r="F8" s="226">
        <v>0.6</v>
      </c>
      <c r="G8" s="226">
        <v>0.7</v>
      </c>
      <c r="H8" s="226">
        <v>0.7</v>
      </c>
    </row>
    <row r="9" spans="1:8" ht="9" customHeight="1" x14ac:dyDescent="0.15">
      <c r="A9" s="124" t="s">
        <v>354</v>
      </c>
      <c r="B9" s="226">
        <v>2.9</v>
      </c>
      <c r="C9" s="226">
        <v>2.6</v>
      </c>
      <c r="D9" s="226">
        <v>2.7</v>
      </c>
      <c r="E9" s="226"/>
      <c r="F9" s="226">
        <v>3.5</v>
      </c>
      <c r="G9" s="226">
        <v>2.1</v>
      </c>
      <c r="H9" s="226">
        <v>2.8</v>
      </c>
    </row>
    <row r="10" spans="1:8" ht="9" customHeight="1" x14ac:dyDescent="0.15">
      <c r="A10" s="124" t="s">
        <v>353</v>
      </c>
      <c r="B10" s="226">
        <v>6.8</v>
      </c>
      <c r="C10" s="226">
        <v>6.7</v>
      </c>
      <c r="D10" s="226">
        <v>6.7</v>
      </c>
      <c r="E10" s="226"/>
      <c r="F10" s="226">
        <v>8.8000000000000007</v>
      </c>
      <c r="G10" s="226">
        <v>5.9</v>
      </c>
      <c r="H10" s="226">
        <v>7.3</v>
      </c>
    </row>
    <row r="11" spans="1:8" ht="9" customHeight="1" x14ac:dyDescent="0.15">
      <c r="A11" s="124" t="s">
        <v>26</v>
      </c>
      <c r="B11" s="226">
        <v>13.2</v>
      </c>
      <c r="C11" s="226">
        <v>11</v>
      </c>
      <c r="D11" s="226">
        <v>11.9</v>
      </c>
      <c r="E11" s="226"/>
      <c r="F11" s="226">
        <v>15.2</v>
      </c>
      <c r="G11" s="226">
        <v>11.9</v>
      </c>
      <c r="H11" s="226">
        <v>13.4</v>
      </c>
    </row>
    <row r="12" spans="1:8" ht="9" customHeight="1" x14ac:dyDescent="0.15">
      <c r="A12" s="124" t="s">
        <v>352</v>
      </c>
      <c r="B12" s="226">
        <v>14.9</v>
      </c>
      <c r="C12" s="226">
        <v>15</v>
      </c>
      <c r="D12" s="226">
        <v>15</v>
      </c>
      <c r="E12" s="226"/>
      <c r="F12" s="226">
        <v>20.399999999999999</v>
      </c>
      <c r="G12" s="226">
        <v>15.3</v>
      </c>
      <c r="H12" s="226">
        <v>17.5</v>
      </c>
    </row>
    <row r="13" spans="1:8" ht="9" customHeight="1" x14ac:dyDescent="0.15">
      <c r="A13" s="124" t="s">
        <v>523</v>
      </c>
      <c r="B13" s="226">
        <v>14.4</v>
      </c>
      <c r="C13" s="226">
        <v>14.9</v>
      </c>
      <c r="D13" s="226">
        <v>14.8</v>
      </c>
      <c r="E13" s="226"/>
      <c r="F13" s="226">
        <v>19.399999999999999</v>
      </c>
      <c r="G13" s="226">
        <v>21.9</v>
      </c>
      <c r="H13" s="226">
        <v>21</v>
      </c>
    </row>
    <row r="14" spans="1:8" ht="9" customHeight="1" x14ac:dyDescent="0.15">
      <c r="A14" s="31" t="s">
        <v>417</v>
      </c>
      <c r="B14" s="226">
        <v>13.8</v>
      </c>
      <c r="C14" s="226">
        <v>12.8</v>
      </c>
      <c r="D14" s="226">
        <v>13.2</v>
      </c>
      <c r="E14" s="226"/>
      <c r="F14" s="226">
        <v>17.3</v>
      </c>
      <c r="G14" s="226">
        <v>15.8</v>
      </c>
      <c r="H14" s="226">
        <v>16.5</v>
      </c>
    </row>
    <row r="15" spans="1:8" ht="9" customHeight="1" x14ac:dyDescent="0.15">
      <c r="A15" s="224" t="s">
        <v>524</v>
      </c>
      <c r="B15" s="225">
        <v>13.6</v>
      </c>
      <c r="C15" s="225">
        <v>13.4</v>
      </c>
      <c r="D15" s="225">
        <v>13.5</v>
      </c>
      <c r="E15" s="226"/>
      <c r="F15" s="225">
        <v>17.5</v>
      </c>
      <c r="G15" s="225">
        <v>15.4</v>
      </c>
      <c r="H15" s="225">
        <v>16.399999999999999</v>
      </c>
    </row>
    <row r="16" spans="1:8" s="228" customFormat="1" ht="9" customHeight="1" x14ac:dyDescent="0.15">
      <c r="A16" s="224" t="s">
        <v>203</v>
      </c>
      <c r="B16" s="225">
        <v>3.6</v>
      </c>
      <c r="C16" s="225">
        <v>3.9</v>
      </c>
      <c r="D16" s="225">
        <v>3.8</v>
      </c>
      <c r="E16" s="225"/>
      <c r="F16" s="225">
        <v>5.4</v>
      </c>
      <c r="G16" s="225">
        <v>5.2</v>
      </c>
      <c r="H16" s="225">
        <v>5.3</v>
      </c>
    </row>
    <row r="17" spans="1:8" s="228" customFormat="1" ht="9" customHeight="1" x14ac:dyDescent="0.15">
      <c r="A17" s="224" t="s">
        <v>504</v>
      </c>
      <c r="B17" s="225">
        <v>4.0999999999999996</v>
      </c>
      <c r="C17" s="225">
        <v>4</v>
      </c>
      <c r="D17" s="225">
        <v>4.0999999999999996</v>
      </c>
      <c r="E17" s="225"/>
      <c r="F17" s="225">
        <v>5.3</v>
      </c>
      <c r="G17" s="225">
        <v>4.4000000000000004</v>
      </c>
      <c r="H17" s="225">
        <v>4.9000000000000004</v>
      </c>
    </row>
    <row r="18" spans="1:8" s="228" customFormat="1" x14ac:dyDescent="0.15">
      <c r="A18" s="224"/>
      <c r="B18" s="225"/>
      <c r="C18" s="225"/>
      <c r="D18" s="225"/>
      <c r="E18" s="225"/>
      <c r="F18" s="225"/>
      <c r="G18" s="225"/>
      <c r="H18" s="225"/>
    </row>
    <row r="19" spans="1:8" ht="13.5" customHeight="1" x14ac:dyDescent="0.15">
      <c r="A19" s="392" t="s">
        <v>529</v>
      </c>
      <c r="B19" s="392"/>
      <c r="C19" s="392"/>
      <c r="D19" s="392"/>
      <c r="E19" s="392"/>
      <c r="F19" s="392"/>
      <c r="G19" s="392"/>
      <c r="H19" s="392"/>
    </row>
    <row r="20" spans="1:8" x14ac:dyDescent="0.15">
      <c r="A20" s="227"/>
      <c r="B20" s="226"/>
      <c r="C20" s="226"/>
      <c r="D20" s="226"/>
      <c r="E20" s="226"/>
      <c r="F20" s="226"/>
      <c r="G20" s="226"/>
      <c r="H20" s="226"/>
    </row>
    <row r="21" spans="1:8" ht="9" customHeight="1" x14ac:dyDescent="0.15">
      <c r="A21" s="124" t="s">
        <v>488</v>
      </c>
      <c r="B21" s="226">
        <v>8.1</v>
      </c>
      <c r="C21" s="226">
        <v>5.3</v>
      </c>
      <c r="D21" s="226">
        <v>6.6</v>
      </c>
      <c r="E21" s="226"/>
      <c r="F21" s="226">
        <v>6</v>
      </c>
      <c r="G21" s="226">
        <v>6.6</v>
      </c>
      <c r="H21" s="226">
        <v>6.3</v>
      </c>
    </row>
    <row r="22" spans="1:8" ht="9" customHeight="1" x14ac:dyDescent="0.15">
      <c r="A22" s="124" t="s">
        <v>354</v>
      </c>
      <c r="B22" s="226">
        <v>11.2</v>
      </c>
      <c r="C22" s="226">
        <v>8.8000000000000007</v>
      </c>
      <c r="D22" s="226">
        <v>9.9</v>
      </c>
      <c r="E22" s="226"/>
      <c r="F22" s="226">
        <v>10.5</v>
      </c>
      <c r="G22" s="226">
        <v>6.2</v>
      </c>
      <c r="H22" s="226">
        <v>8.3000000000000007</v>
      </c>
    </row>
    <row r="23" spans="1:8" ht="9" customHeight="1" x14ac:dyDescent="0.15">
      <c r="A23" s="124" t="s">
        <v>353</v>
      </c>
      <c r="B23" s="226">
        <v>22.3</v>
      </c>
      <c r="C23" s="226">
        <v>19.5</v>
      </c>
      <c r="D23" s="226">
        <v>20.8</v>
      </c>
      <c r="E23" s="226"/>
      <c r="F23" s="226">
        <v>20.8</v>
      </c>
      <c r="G23" s="226">
        <v>14.5</v>
      </c>
      <c r="H23" s="226">
        <v>17.600000000000001</v>
      </c>
    </row>
    <row r="24" spans="1:8" ht="9" customHeight="1" x14ac:dyDescent="0.15">
      <c r="A24" s="124" t="s">
        <v>26</v>
      </c>
      <c r="B24" s="226">
        <v>35</v>
      </c>
      <c r="C24" s="226">
        <v>31.6</v>
      </c>
      <c r="D24" s="226">
        <v>33.200000000000003</v>
      </c>
      <c r="E24" s="226"/>
      <c r="F24" s="226">
        <v>29.9</v>
      </c>
      <c r="G24" s="226">
        <v>25.3</v>
      </c>
      <c r="H24" s="226">
        <v>27.5</v>
      </c>
    </row>
    <row r="25" spans="1:8" ht="9" customHeight="1" x14ac:dyDescent="0.15">
      <c r="A25" s="124" t="s">
        <v>352</v>
      </c>
      <c r="B25" s="226">
        <v>13.6</v>
      </c>
      <c r="C25" s="226">
        <v>17.899999999999999</v>
      </c>
      <c r="D25" s="226">
        <v>15.9</v>
      </c>
      <c r="E25" s="226"/>
      <c r="F25" s="226">
        <v>15.5</v>
      </c>
      <c r="G25" s="226">
        <v>14.9</v>
      </c>
      <c r="H25" s="226">
        <v>15.2</v>
      </c>
    </row>
    <row r="26" spans="1:8" ht="9" customHeight="1" x14ac:dyDescent="0.15">
      <c r="A26" s="124" t="s">
        <v>523</v>
      </c>
      <c r="B26" s="226">
        <v>9.6999999999999993</v>
      </c>
      <c r="C26" s="226">
        <v>16.899999999999999</v>
      </c>
      <c r="D26" s="226">
        <v>13.6</v>
      </c>
      <c r="E26" s="226"/>
      <c r="F26" s="226">
        <v>17.3</v>
      </c>
      <c r="G26" s="226">
        <v>32.5</v>
      </c>
      <c r="H26" s="226">
        <v>25</v>
      </c>
    </row>
    <row r="27" spans="1:8" ht="9" customHeight="1" x14ac:dyDescent="0.15">
      <c r="A27" s="31" t="s">
        <v>417</v>
      </c>
      <c r="B27" s="226">
        <v>58.4</v>
      </c>
      <c r="C27" s="226">
        <v>66.400000000000006</v>
      </c>
      <c r="D27" s="226">
        <v>62.7</v>
      </c>
      <c r="E27" s="226"/>
      <c r="F27" s="226">
        <v>62.7</v>
      </c>
      <c r="G27" s="226">
        <v>72.7</v>
      </c>
      <c r="H27" s="226">
        <v>67.8</v>
      </c>
    </row>
    <row r="28" spans="1:8" ht="9" customHeight="1" x14ac:dyDescent="0.15">
      <c r="A28" s="224" t="s">
        <v>203</v>
      </c>
      <c r="B28" s="225">
        <v>100</v>
      </c>
      <c r="C28" s="225">
        <v>100</v>
      </c>
      <c r="D28" s="225">
        <v>100</v>
      </c>
      <c r="E28" s="224"/>
      <c r="F28" s="225">
        <v>100</v>
      </c>
      <c r="G28" s="225">
        <v>100</v>
      </c>
      <c r="H28" s="225">
        <v>100</v>
      </c>
    </row>
    <row r="29" spans="1:8" x14ac:dyDescent="0.15">
      <c r="A29" s="224"/>
      <c r="B29" s="225"/>
      <c r="C29" s="225"/>
      <c r="D29" s="225"/>
      <c r="E29" s="224"/>
      <c r="F29" s="223"/>
      <c r="G29" s="223"/>
      <c r="H29" s="223"/>
    </row>
    <row r="30" spans="1:8" ht="12" customHeight="1" x14ac:dyDescent="0.15">
      <c r="A30" s="390" t="s">
        <v>530</v>
      </c>
      <c r="B30" s="390"/>
      <c r="C30" s="390"/>
      <c r="D30" s="390"/>
      <c r="E30" s="390"/>
      <c r="F30" s="390"/>
      <c r="G30" s="390"/>
      <c r="H30" s="390"/>
    </row>
    <row r="31" spans="1:8" ht="12" customHeight="1" x14ac:dyDescent="0.15">
      <c r="A31" s="28"/>
      <c r="B31" s="222"/>
      <c r="C31" s="222"/>
      <c r="D31" s="222"/>
      <c r="E31" s="222"/>
      <c r="F31" s="222"/>
      <c r="G31" s="222"/>
      <c r="H31" s="222"/>
    </row>
    <row r="32" spans="1:8" ht="9" customHeight="1" x14ac:dyDescent="0.15">
      <c r="A32" s="124" t="s">
        <v>488</v>
      </c>
      <c r="B32" s="221">
        <v>80</v>
      </c>
      <c r="C32" s="221">
        <v>61</v>
      </c>
      <c r="D32" s="221">
        <v>142</v>
      </c>
      <c r="E32" s="222"/>
      <c r="F32" s="221">
        <v>95</v>
      </c>
      <c r="G32" s="221">
        <v>107</v>
      </c>
      <c r="H32" s="221">
        <v>202</v>
      </c>
    </row>
    <row r="33" spans="1:8" ht="9" customHeight="1" x14ac:dyDescent="0.15">
      <c r="A33" s="124" t="s">
        <v>354</v>
      </c>
      <c r="B33" s="221">
        <v>112</v>
      </c>
      <c r="C33" s="221">
        <v>102</v>
      </c>
      <c r="D33" s="221">
        <v>213</v>
      </c>
      <c r="E33" s="222"/>
      <c r="F33" s="221">
        <v>165</v>
      </c>
      <c r="G33" s="221">
        <v>101</v>
      </c>
      <c r="H33" s="221">
        <v>266</v>
      </c>
    </row>
    <row r="34" spans="1:8" ht="9" customHeight="1" x14ac:dyDescent="0.15">
      <c r="A34" s="124" t="s">
        <v>353</v>
      </c>
      <c r="B34" s="221">
        <v>222</v>
      </c>
      <c r="C34" s="221">
        <v>225</v>
      </c>
      <c r="D34" s="221">
        <v>447</v>
      </c>
      <c r="E34" s="222"/>
      <c r="F34" s="221">
        <v>328</v>
      </c>
      <c r="G34" s="221">
        <v>235</v>
      </c>
      <c r="H34" s="221">
        <v>563</v>
      </c>
    </row>
    <row r="35" spans="1:8" ht="9" customHeight="1" x14ac:dyDescent="0.15">
      <c r="A35" s="124" t="s">
        <v>26</v>
      </c>
      <c r="B35" s="221">
        <v>349</v>
      </c>
      <c r="C35" s="221">
        <v>365</v>
      </c>
      <c r="D35" s="221">
        <v>714</v>
      </c>
      <c r="E35" s="222"/>
      <c r="F35" s="221">
        <v>471</v>
      </c>
      <c r="G35" s="221">
        <v>411</v>
      </c>
      <c r="H35" s="221">
        <v>882</v>
      </c>
    </row>
    <row r="36" spans="1:8" ht="9" customHeight="1" x14ac:dyDescent="0.15">
      <c r="A36" s="124" t="s">
        <v>352</v>
      </c>
      <c r="B36" s="221">
        <v>136</v>
      </c>
      <c r="C36" s="221">
        <v>206</v>
      </c>
      <c r="D36" s="221">
        <v>342</v>
      </c>
      <c r="E36" s="222"/>
      <c r="F36" s="221">
        <v>245</v>
      </c>
      <c r="G36" s="221">
        <v>243</v>
      </c>
      <c r="H36" s="221">
        <v>488</v>
      </c>
    </row>
    <row r="37" spans="1:8" ht="9" customHeight="1" x14ac:dyDescent="0.15">
      <c r="A37" s="124" t="s">
        <v>523</v>
      </c>
      <c r="B37" s="221">
        <v>97</v>
      </c>
      <c r="C37" s="221">
        <v>195</v>
      </c>
      <c r="D37" s="221">
        <v>292</v>
      </c>
      <c r="E37" s="222"/>
      <c r="F37" s="221">
        <v>273</v>
      </c>
      <c r="G37" s="221">
        <v>528</v>
      </c>
      <c r="H37" s="221">
        <v>801</v>
      </c>
    </row>
    <row r="38" spans="1:8" ht="9" customHeight="1" x14ac:dyDescent="0.15">
      <c r="A38" s="31" t="s">
        <v>417</v>
      </c>
      <c r="B38" s="221">
        <v>581</v>
      </c>
      <c r="C38" s="221">
        <v>766</v>
      </c>
      <c r="D38" s="221">
        <v>1348</v>
      </c>
      <c r="E38" s="222"/>
      <c r="F38" s="221">
        <v>990</v>
      </c>
      <c r="G38" s="221">
        <v>1181</v>
      </c>
      <c r="H38" s="221">
        <v>2171</v>
      </c>
    </row>
    <row r="39" spans="1:8" ht="9" customHeight="1" x14ac:dyDescent="0.15">
      <c r="A39" s="220" t="s">
        <v>203</v>
      </c>
      <c r="B39" s="219">
        <v>995</v>
      </c>
      <c r="C39" s="219">
        <v>1155</v>
      </c>
      <c r="D39" s="219">
        <v>2149</v>
      </c>
      <c r="E39" s="220"/>
      <c r="F39" s="219">
        <v>1578</v>
      </c>
      <c r="G39" s="219">
        <v>1625</v>
      </c>
      <c r="H39" s="219">
        <v>3203</v>
      </c>
    </row>
    <row r="40" spans="1:8" ht="15" customHeight="1" x14ac:dyDescent="0.15">
      <c r="A40" s="391" t="s">
        <v>351</v>
      </c>
      <c r="B40" s="391"/>
      <c r="C40" s="391"/>
      <c r="D40" s="391"/>
      <c r="E40" s="391"/>
      <c r="F40" s="391"/>
      <c r="G40" s="391"/>
      <c r="H40" s="391"/>
    </row>
    <row r="41" spans="1:8" x14ac:dyDescent="0.15">
      <c r="A41" s="376" t="s">
        <v>30</v>
      </c>
      <c r="B41" s="376"/>
      <c r="C41" s="376"/>
      <c r="D41" s="376"/>
      <c r="E41" s="376"/>
      <c r="F41" s="376"/>
      <c r="G41" s="376"/>
      <c r="H41" s="376"/>
    </row>
  </sheetData>
  <mergeCells count="12">
    <mergeCell ref="A30:H30"/>
    <mergeCell ref="A40:H40"/>
    <mergeCell ref="A6:H6"/>
    <mergeCell ref="A19:H19"/>
    <mergeCell ref="A1:H1"/>
    <mergeCell ref="B2:D2"/>
    <mergeCell ref="F2:H2"/>
    <mergeCell ref="B3:B4"/>
    <mergeCell ref="C3:C4"/>
    <mergeCell ref="E3:E4"/>
    <mergeCell ref="F3:F4"/>
    <mergeCell ref="G3:G4"/>
  </mergeCells>
  <pageMargins left="0.75" right="0.75" top="1" bottom="1" header="0.5" footer="0.5"/>
  <pageSetup paperSize="9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A25" sqref="A25"/>
    </sheetView>
  </sheetViews>
  <sheetFormatPr defaultRowHeight="15" x14ac:dyDescent="0.25"/>
  <cols>
    <col min="1" max="1" width="14.5703125" customWidth="1"/>
    <col min="2" max="3" width="19" customWidth="1"/>
    <col min="6" max="6" width="10.42578125" customWidth="1"/>
  </cols>
  <sheetData>
    <row r="1" spans="1:3" s="162" customFormat="1" ht="12" x14ac:dyDescent="0.2">
      <c r="A1" s="92" t="s">
        <v>490</v>
      </c>
    </row>
    <row r="2" spans="1:3" x14ac:dyDescent="0.25">
      <c r="A2" s="92"/>
    </row>
    <row r="3" spans="1:3" x14ac:dyDescent="0.25">
      <c r="A3" s="132" t="s">
        <v>383</v>
      </c>
      <c r="B3" s="360" t="s">
        <v>21</v>
      </c>
      <c r="C3" s="360" t="s">
        <v>22</v>
      </c>
    </row>
    <row r="4" spans="1:3" x14ac:dyDescent="0.25">
      <c r="A4" s="129" t="s">
        <v>325</v>
      </c>
      <c r="B4" s="131">
        <v>0</v>
      </c>
      <c r="C4" s="131">
        <v>0</v>
      </c>
    </row>
    <row r="5" spans="1:3" x14ac:dyDescent="0.25">
      <c r="A5" s="130" t="s">
        <v>0</v>
      </c>
      <c r="B5" s="131">
        <v>0</v>
      </c>
      <c r="C5" s="131">
        <v>0</v>
      </c>
    </row>
    <row r="6" spans="1:3" x14ac:dyDescent="0.25">
      <c r="A6" s="130" t="s">
        <v>1</v>
      </c>
      <c r="B6" s="131">
        <v>0</v>
      </c>
      <c r="C6" s="131">
        <v>0</v>
      </c>
    </row>
    <row r="7" spans="1:3" x14ac:dyDescent="0.25">
      <c r="A7" s="130" t="s">
        <v>2</v>
      </c>
      <c r="B7" s="131">
        <v>3.4975503157588426E-2</v>
      </c>
      <c r="C7" s="131">
        <v>0.10492650947276529</v>
      </c>
    </row>
    <row r="8" spans="1:3" x14ac:dyDescent="0.25">
      <c r="A8" s="130" t="s">
        <v>3</v>
      </c>
      <c r="B8" s="131">
        <v>6.9851121066836178E-2</v>
      </c>
      <c r="C8" s="131">
        <v>0.17462780266709044</v>
      </c>
    </row>
    <row r="9" spans="1:3" x14ac:dyDescent="0.25">
      <c r="A9" s="130" t="s">
        <v>4</v>
      </c>
      <c r="B9" s="131">
        <v>6.4543747510023244E-2</v>
      </c>
      <c r="C9" s="131">
        <v>0.22590311628508133</v>
      </c>
    </row>
    <row r="10" spans="1:3" x14ac:dyDescent="0.25">
      <c r="A10" s="130" t="s">
        <v>5</v>
      </c>
      <c r="B10" s="131">
        <v>6.073924520554768E-2</v>
      </c>
      <c r="C10" s="131">
        <v>0.24295698082219072</v>
      </c>
    </row>
    <row r="11" spans="1:3" x14ac:dyDescent="0.25">
      <c r="A11" s="130" t="s">
        <v>6</v>
      </c>
      <c r="B11" s="131">
        <v>0.10967812076411101</v>
      </c>
      <c r="C11" s="131">
        <v>0.32903436229233302</v>
      </c>
    </row>
    <row r="12" spans="1:3" x14ac:dyDescent="0.25">
      <c r="A12" s="130" t="s">
        <v>7</v>
      </c>
      <c r="B12" s="131">
        <v>0.57559283759901347</v>
      </c>
      <c r="C12" s="131">
        <v>1.1972331022059481</v>
      </c>
    </row>
    <row r="13" spans="1:3" x14ac:dyDescent="0.25">
      <c r="A13" s="130" t="s">
        <v>8</v>
      </c>
      <c r="B13" s="131">
        <v>0.59813645431310014</v>
      </c>
      <c r="C13" s="131">
        <v>2.2481680524182037</v>
      </c>
    </row>
    <row r="14" spans="1:3" x14ac:dyDescent="0.25">
      <c r="A14" s="130" t="s">
        <v>9</v>
      </c>
      <c r="B14" s="131">
        <v>1.7461814824478654</v>
      </c>
      <c r="C14" s="131">
        <v>6.0815286112839457</v>
      </c>
    </row>
    <row r="15" spans="1:3" x14ac:dyDescent="0.25">
      <c r="A15" s="130" t="s">
        <v>10</v>
      </c>
      <c r="B15" s="131">
        <v>4.7935055223262992</v>
      </c>
      <c r="C15" s="131">
        <v>16.153456965647528</v>
      </c>
    </row>
    <row r="16" spans="1:3" x14ac:dyDescent="0.25">
      <c r="A16" s="130" t="s">
        <v>11</v>
      </c>
      <c r="B16" s="131">
        <v>10.222456476384556</v>
      </c>
      <c r="C16" s="131">
        <v>34.610675735768837</v>
      </c>
    </row>
    <row r="17" spans="1:3" x14ac:dyDescent="0.25">
      <c r="A17" s="130" t="s">
        <v>12</v>
      </c>
      <c r="B17" s="131">
        <v>19.004877092154651</v>
      </c>
      <c r="C17" s="131">
        <v>70.262958640705079</v>
      </c>
    </row>
    <row r="18" spans="1:3" x14ac:dyDescent="0.25">
      <c r="A18" s="130" t="s">
        <v>13</v>
      </c>
      <c r="B18" s="131">
        <v>35.011318043440859</v>
      </c>
      <c r="C18" s="131">
        <v>135.62248953583895</v>
      </c>
    </row>
    <row r="19" spans="1:3" x14ac:dyDescent="0.25">
      <c r="A19" s="130" t="s">
        <v>14</v>
      </c>
      <c r="B19" s="131">
        <v>59.369975674292917</v>
      </c>
      <c r="C19" s="131">
        <v>243.27371972876281</v>
      </c>
    </row>
    <row r="20" spans="1:3" x14ac:dyDescent="0.25">
      <c r="A20" s="130" t="s">
        <v>15</v>
      </c>
      <c r="B20" s="131">
        <v>107.76392466518607</v>
      </c>
      <c r="C20" s="131">
        <v>433.10656919935502</v>
      </c>
    </row>
    <row r="21" spans="1:3" x14ac:dyDescent="0.25">
      <c r="A21" s="130" t="s">
        <v>16</v>
      </c>
      <c r="B21" s="131">
        <v>203.74502765111089</v>
      </c>
      <c r="C21" s="131">
        <v>788.38540068624195</v>
      </c>
    </row>
    <row r="22" spans="1:3" x14ac:dyDescent="0.25">
      <c r="A22" s="130" t="s">
        <v>17</v>
      </c>
      <c r="B22" s="131">
        <v>371.6118915805306</v>
      </c>
      <c r="C22" s="131">
        <v>1301.6416525328812</v>
      </c>
    </row>
    <row r="23" spans="1:3" x14ac:dyDescent="0.25">
      <c r="A23" s="130" t="s">
        <v>18</v>
      </c>
      <c r="B23" s="131">
        <v>582.83801719660687</v>
      </c>
      <c r="C23" s="131">
        <v>1910.2790585983964</v>
      </c>
    </row>
    <row r="24" spans="1:3" x14ac:dyDescent="0.25">
      <c r="A24" s="133" t="s">
        <v>516</v>
      </c>
      <c r="B24" s="134">
        <v>821.49736565284911</v>
      </c>
      <c r="C24" s="134">
        <v>2406.2040355375025</v>
      </c>
    </row>
    <row r="25" spans="1:3" x14ac:dyDescent="0.25">
      <c r="A25" s="82" t="s">
        <v>19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12" sqref="B12"/>
    </sheetView>
  </sheetViews>
  <sheetFormatPr defaultRowHeight="12.75" x14ac:dyDescent="0.2"/>
  <cols>
    <col min="1" max="1" width="20.42578125" style="1" customWidth="1"/>
    <col min="2" max="2" width="48" style="1" customWidth="1"/>
    <col min="3" max="4" width="9.140625" style="1"/>
    <col min="5" max="5" width="9.7109375" style="1" customWidth="1"/>
    <col min="6" max="7" width="9.140625" style="1"/>
    <col min="8" max="8" width="18.28515625" style="1" customWidth="1"/>
    <col min="9" max="9" width="44.5703125" style="1" customWidth="1"/>
    <col min="10" max="16384" width="9.140625" style="1"/>
  </cols>
  <sheetData>
    <row r="1" spans="1:10" s="23" customFormat="1" ht="28.5" customHeight="1" x14ac:dyDescent="0.2">
      <c r="A1" s="434" t="s">
        <v>517</v>
      </c>
      <c r="B1" s="434"/>
      <c r="C1" s="434"/>
      <c r="D1" s="434"/>
      <c r="E1" s="434"/>
      <c r="F1" s="434"/>
      <c r="G1" s="380"/>
      <c r="H1" s="380"/>
      <c r="I1" s="380"/>
      <c r="J1" s="380"/>
    </row>
    <row r="3" spans="1:10" ht="13.5" customHeight="1" x14ac:dyDescent="0.2">
      <c r="A3" s="488" t="s">
        <v>31</v>
      </c>
      <c r="B3" s="491" t="s">
        <v>32</v>
      </c>
      <c r="C3" s="494" t="s">
        <v>33</v>
      </c>
      <c r="D3" s="494"/>
      <c r="E3" s="59" t="s">
        <v>34</v>
      </c>
      <c r="F3" s="485" t="s">
        <v>35</v>
      </c>
    </row>
    <row r="4" spans="1:10" ht="36" x14ac:dyDescent="0.2">
      <c r="A4" s="489"/>
      <c r="B4" s="492"/>
      <c r="C4" s="59" t="s">
        <v>36</v>
      </c>
      <c r="D4" s="59" t="s">
        <v>37</v>
      </c>
      <c r="E4" s="46" t="s">
        <v>38</v>
      </c>
      <c r="F4" s="486"/>
    </row>
    <row r="5" spans="1:10" x14ac:dyDescent="0.2">
      <c r="A5" s="490"/>
      <c r="B5" s="493"/>
      <c r="C5" s="60" t="s">
        <v>39</v>
      </c>
      <c r="D5" s="60" t="s">
        <v>40</v>
      </c>
      <c r="E5" s="61"/>
      <c r="F5" s="487"/>
    </row>
    <row r="6" spans="1:10" x14ac:dyDescent="0.2">
      <c r="A6" s="47" t="s">
        <v>41</v>
      </c>
      <c r="B6" s="47" t="s">
        <v>42</v>
      </c>
      <c r="C6" s="48">
        <v>10.55390960845823</v>
      </c>
      <c r="D6" s="48">
        <v>8.8245282316107279</v>
      </c>
      <c r="E6" s="48">
        <v>1.1449464041424371</v>
      </c>
      <c r="F6" s="49" t="s">
        <v>43</v>
      </c>
    </row>
    <row r="7" spans="1:10" x14ac:dyDescent="0.2">
      <c r="A7" s="47" t="s">
        <v>44</v>
      </c>
      <c r="B7" s="50" t="s">
        <v>45</v>
      </c>
      <c r="C7" s="48">
        <v>7.9717090740095271</v>
      </c>
      <c r="D7" s="48">
        <v>6.7185778042640463</v>
      </c>
      <c r="E7" s="48">
        <v>1.1415071181124905</v>
      </c>
      <c r="F7" s="49" t="s">
        <v>43</v>
      </c>
    </row>
    <row r="8" spans="1:10" x14ac:dyDescent="0.2">
      <c r="A8" s="47" t="s">
        <v>46</v>
      </c>
      <c r="B8" s="50" t="s">
        <v>47</v>
      </c>
      <c r="C8" s="48">
        <v>2.0245149297083769</v>
      </c>
      <c r="D8" s="48">
        <v>1.4920435299865693</v>
      </c>
      <c r="E8" s="48">
        <v>1.2641372191799469</v>
      </c>
      <c r="F8" s="49" t="s">
        <v>48</v>
      </c>
    </row>
    <row r="9" spans="1:10" x14ac:dyDescent="0.2">
      <c r="A9" s="51" t="s">
        <v>49</v>
      </c>
      <c r="B9" s="51" t="s">
        <v>50</v>
      </c>
      <c r="C9" s="52">
        <v>22.606599279656095</v>
      </c>
      <c r="D9" s="52">
        <v>33.067277798348456</v>
      </c>
      <c r="E9" s="52">
        <v>0.64637223680855715</v>
      </c>
      <c r="F9" s="53" t="s">
        <v>51</v>
      </c>
    </row>
    <row r="10" spans="1:10" x14ac:dyDescent="0.2">
      <c r="A10" s="47" t="s">
        <v>52</v>
      </c>
      <c r="B10" s="47" t="s">
        <v>53</v>
      </c>
      <c r="C10" s="48">
        <v>9.8626118275821995</v>
      </c>
      <c r="D10" s="48">
        <v>5.8757156221996798</v>
      </c>
      <c r="E10" s="48">
        <v>1.6525457664908874</v>
      </c>
      <c r="F10" s="49" t="s">
        <v>54</v>
      </c>
    </row>
    <row r="11" spans="1:10" x14ac:dyDescent="0.2">
      <c r="A11" s="47" t="s">
        <v>55</v>
      </c>
      <c r="B11" s="50" t="s">
        <v>56</v>
      </c>
      <c r="C11" s="48">
        <v>1.4987800627396306</v>
      </c>
      <c r="D11" s="48">
        <v>0.97541524162998627</v>
      </c>
      <c r="E11" s="48">
        <v>1.5289975276889864</v>
      </c>
      <c r="F11" s="49" t="s">
        <v>57</v>
      </c>
    </row>
    <row r="12" spans="1:10" x14ac:dyDescent="0.2">
      <c r="A12" s="47" t="s">
        <v>58</v>
      </c>
      <c r="B12" s="50" t="s">
        <v>59</v>
      </c>
      <c r="C12" s="48">
        <v>2.2133147438131751</v>
      </c>
      <c r="D12" s="48">
        <v>0.51027450533608221</v>
      </c>
      <c r="E12" s="48">
        <v>3.9900969964091648</v>
      </c>
      <c r="F12" s="49" t="s">
        <v>60</v>
      </c>
    </row>
    <row r="13" spans="1:10" x14ac:dyDescent="0.2">
      <c r="A13" s="47" t="s">
        <v>61</v>
      </c>
      <c r="B13" s="50" t="s">
        <v>62</v>
      </c>
      <c r="C13" s="48">
        <v>1.1691065411874055</v>
      </c>
      <c r="D13" s="48">
        <v>0.44520300336750496</v>
      </c>
      <c r="E13" s="48">
        <v>2.4852134752099806</v>
      </c>
      <c r="F13" s="49" t="s">
        <v>63</v>
      </c>
    </row>
    <row r="14" spans="1:10" x14ac:dyDescent="0.2">
      <c r="A14" s="47" t="s">
        <v>64</v>
      </c>
      <c r="B14" s="50" t="s">
        <v>65</v>
      </c>
      <c r="C14" s="54">
        <v>1.2402695480422912</v>
      </c>
      <c r="D14" s="54">
        <v>1.1561694137649232</v>
      </c>
      <c r="E14" s="55">
        <v>1.1260374318092981</v>
      </c>
      <c r="F14" s="53" t="s">
        <v>66</v>
      </c>
    </row>
    <row r="15" spans="1:10" x14ac:dyDescent="0.2">
      <c r="A15" s="47" t="s">
        <v>67</v>
      </c>
      <c r="B15" s="47" t="s">
        <v>68</v>
      </c>
      <c r="C15" s="48">
        <v>7.3530266062507259</v>
      </c>
      <c r="D15" s="48">
        <v>7.7879852154041984</v>
      </c>
      <c r="E15" s="48">
        <v>0.98266705865702608</v>
      </c>
      <c r="F15" s="49" t="s">
        <v>69</v>
      </c>
    </row>
    <row r="16" spans="1:10" x14ac:dyDescent="0.2">
      <c r="A16" s="47" t="s">
        <v>70</v>
      </c>
      <c r="B16" s="47" t="s">
        <v>71</v>
      </c>
      <c r="C16" s="48">
        <v>10.402869757174393</v>
      </c>
      <c r="D16" s="48">
        <v>11.138619826870368</v>
      </c>
      <c r="E16" s="48">
        <v>0.91621085326483331</v>
      </c>
      <c r="F16" s="49" t="s">
        <v>72</v>
      </c>
    </row>
    <row r="17" spans="1:6" x14ac:dyDescent="0.2">
      <c r="A17" s="47" t="s">
        <v>73</v>
      </c>
      <c r="B17" s="50" t="s">
        <v>74</v>
      </c>
      <c r="C17" s="54">
        <v>0.53444870454281401</v>
      </c>
      <c r="D17" s="54">
        <v>0.46470254436145575</v>
      </c>
      <c r="E17" s="55">
        <v>1.1801832449891527</v>
      </c>
      <c r="F17" s="53" t="s">
        <v>75</v>
      </c>
    </row>
    <row r="18" spans="1:6" x14ac:dyDescent="0.2">
      <c r="A18" s="47" t="s">
        <v>76</v>
      </c>
      <c r="B18" s="50" t="s">
        <v>77</v>
      </c>
      <c r="C18" s="54">
        <v>1.1400604159405134</v>
      </c>
      <c r="D18" s="54">
        <v>0.82752546442867447</v>
      </c>
      <c r="E18" s="55">
        <v>1.3817562481695012</v>
      </c>
      <c r="F18" s="53" t="s">
        <v>78</v>
      </c>
    </row>
    <row r="19" spans="1:6" x14ac:dyDescent="0.2">
      <c r="A19" s="47" t="s">
        <v>79</v>
      </c>
      <c r="B19" s="47" t="s">
        <v>80</v>
      </c>
      <c r="C19" s="48">
        <v>0.563494829789706</v>
      </c>
      <c r="D19" s="48">
        <v>0.29008305928079559</v>
      </c>
      <c r="E19" s="48">
        <v>2.0027003571082185</v>
      </c>
      <c r="F19" s="49" t="s">
        <v>81</v>
      </c>
    </row>
    <row r="20" spans="1:6" x14ac:dyDescent="0.2">
      <c r="A20" s="47" t="s">
        <v>82</v>
      </c>
      <c r="B20" s="47" t="s">
        <v>83</v>
      </c>
      <c r="C20" s="48">
        <v>87.409957011734633</v>
      </c>
      <c r="D20" s="48">
        <v>71.470418758120246</v>
      </c>
      <c r="E20" s="48">
        <v>1.22705007152487</v>
      </c>
      <c r="F20" s="49" t="s">
        <v>84</v>
      </c>
    </row>
    <row r="21" spans="1:6" x14ac:dyDescent="0.2">
      <c r="A21" s="47" t="s">
        <v>85</v>
      </c>
      <c r="B21" s="50" t="s">
        <v>86</v>
      </c>
      <c r="C21" s="48">
        <v>33.330428720808641</v>
      </c>
      <c r="D21" s="48">
        <v>17.201005212293037</v>
      </c>
      <c r="E21" s="48">
        <v>1.9621441001513453</v>
      </c>
      <c r="F21" s="49" t="s">
        <v>87</v>
      </c>
    </row>
    <row r="22" spans="1:6" x14ac:dyDescent="0.2">
      <c r="A22" s="47" t="s">
        <v>88</v>
      </c>
      <c r="B22" s="50" t="s">
        <v>89</v>
      </c>
      <c r="C22" s="48">
        <v>30.504240734286046</v>
      </c>
      <c r="D22" s="48">
        <v>18.000486393045019</v>
      </c>
      <c r="E22" s="48">
        <v>1.6764038704511173</v>
      </c>
      <c r="F22" s="49" t="s">
        <v>90</v>
      </c>
    </row>
    <row r="23" spans="1:6" x14ac:dyDescent="0.2">
      <c r="A23" s="47" t="s">
        <v>91</v>
      </c>
      <c r="B23" s="50" t="s">
        <v>92</v>
      </c>
      <c r="C23" s="48">
        <v>1.6120599512025096</v>
      </c>
      <c r="D23" s="48">
        <v>1.439898690025218</v>
      </c>
      <c r="E23" s="48">
        <v>1.0954427637465813</v>
      </c>
      <c r="F23" s="49" t="s">
        <v>66</v>
      </c>
    </row>
    <row r="24" spans="1:6" x14ac:dyDescent="0.2">
      <c r="A24" s="47" t="s">
        <v>93</v>
      </c>
      <c r="B24" s="50" t="s">
        <v>94</v>
      </c>
      <c r="C24" s="48">
        <v>1.442140118508191</v>
      </c>
      <c r="D24" s="48">
        <v>1.0599862845925143</v>
      </c>
      <c r="E24" s="48">
        <v>1.2953257855176554</v>
      </c>
      <c r="F24" s="49" t="s">
        <v>95</v>
      </c>
    </row>
    <row r="25" spans="1:6" x14ac:dyDescent="0.2">
      <c r="A25" s="47" t="s">
        <v>96</v>
      </c>
      <c r="B25" s="50" t="s">
        <v>97</v>
      </c>
      <c r="C25" s="48">
        <v>0.5010456605088881</v>
      </c>
      <c r="D25" s="48">
        <v>0.32119468648462712</v>
      </c>
      <c r="E25" s="48">
        <v>1.6417695306958378</v>
      </c>
      <c r="F25" s="49" t="s">
        <v>98</v>
      </c>
    </row>
    <row r="26" spans="1:6" x14ac:dyDescent="0.2">
      <c r="A26" s="47" t="s">
        <v>99</v>
      </c>
      <c r="B26" s="50" t="s">
        <v>100</v>
      </c>
      <c r="C26" s="48">
        <v>0.60996863018473335</v>
      </c>
      <c r="D26" s="48">
        <v>0.45002311462443667</v>
      </c>
      <c r="E26" s="48">
        <v>1.3023160562805738</v>
      </c>
      <c r="F26" s="49" t="s">
        <v>95</v>
      </c>
    </row>
    <row r="27" spans="1:6" x14ac:dyDescent="0.2">
      <c r="A27" s="47" t="s">
        <v>101</v>
      </c>
      <c r="B27" s="50" t="s">
        <v>102</v>
      </c>
      <c r="C27" s="48">
        <v>13.494829789706053</v>
      </c>
      <c r="D27" s="48">
        <v>10.246680148371787</v>
      </c>
      <c r="E27" s="48">
        <v>1.336287961647326</v>
      </c>
      <c r="F27" s="49" t="s">
        <v>103</v>
      </c>
    </row>
    <row r="28" spans="1:6" x14ac:dyDescent="0.2">
      <c r="A28" s="47" t="s">
        <v>104</v>
      </c>
      <c r="B28" s="50" t="s">
        <v>105</v>
      </c>
      <c r="C28" s="48">
        <v>9.4385383989775757</v>
      </c>
      <c r="D28" s="48">
        <v>7.9065161331314737</v>
      </c>
      <c r="E28" s="48">
        <v>1.2198486188610587</v>
      </c>
      <c r="F28" s="49" t="s">
        <v>48</v>
      </c>
    </row>
    <row r="29" spans="1:6" x14ac:dyDescent="0.2">
      <c r="A29" s="47" t="s">
        <v>106</v>
      </c>
      <c r="B29" s="50" t="s">
        <v>107</v>
      </c>
      <c r="C29" s="48">
        <v>20.537062855815034</v>
      </c>
      <c r="D29" s="48">
        <v>16.809480720650452</v>
      </c>
      <c r="E29" s="48">
        <v>1.2483788896938346</v>
      </c>
      <c r="F29" s="49" t="s">
        <v>48</v>
      </c>
    </row>
    <row r="30" spans="1:6" x14ac:dyDescent="0.2">
      <c r="A30" s="47" t="s">
        <v>108</v>
      </c>
      <c r="B30" s="50" t="s">
        <v>109</v>
      </c>
      <c r="C30" s="48">
        <v>23.695828976414546</v>
      </c>
      <c r="D30" s="48">
        <v>19.300820952585443</v>
      </c>
      <c r="E30" s="48">
        <v>1.2470558444739739</v>
      </c>
      <c r="F30" s="49" t="s">
        <v>48</v>
      </c>
    </row>
    <row r="31" spans="1:6" x14ac:dyDescent="0.2">
      <c r="A31" s="47" t="s">
        <v>110</v>
      </c>
      <c r="B31" s="50" t="s">
        <v>111</v>
      </c>
      <c r="C31" s="48">
        <v>2.7913326362263273</v>
      </c>
      <c r="D31" s="48">
        <v>2.074181512244178</v>
      </c>
      <c r="E31" s="48">
        <v>1.3913145542976584</v>
      </c>
      <c r="F31" s="49" t="s">
        <v>78</v>
      </c>
    </row>
    <row r="32" spans="1:6" x14ac:dyDescent="0.2">
      <c r="A32" s="47" t="s">
        <v>112</v>
      </c>
      <c r="B32" s="50" t="s">
        <v>113</v>
      </c>
      <c r="C32" s="48">
        <v>2.5255605902172649</v>
      </c>
      <c r="D32" s="48">
        <v>0.93356791208117074</v>
      </c>
      <c r="E32" s="48">
        <v>2.66649910242444</v>
      </c>
      <c r="F32" s="49" t="s">
        <v>114</v>
      </c>
    </row>
    <row r="33" spans="1:6" x14ac:dyDescent="0.2">
      <c r="A33" s="47" t="s">
        <v>115</v>
      </c>
      <c r="B33" s="50" t="s">
        <v>116</v>
      </c>
      <c r="C33" s="48">
        <v>1.0863250842337631</v>
      </c>
      <c r="D33" s="48">
        <v>0.41715871969081175</v>
      </c>
      <c r="E33" s="48">
        <v>2.5386299889936419</v>
      </c>
      <c r="F33" s="49" t="s">
        <v>117</v>
      </c>
    </row>
    <row r="34" spans="1:6" x14ac:dyDescent="0.2">
      <c r="A34" s="47" t="s">
        <v>118</v>
      </c>
      <c r="B34" s="50" t="s">
        <v>119</v>
      </c>
      <c r="C34" s="48">
        <v>1.0369466713140467</v>
      </c>
      <c r="D34" s="48">
        <v>0.38385613282473857</v>
      </c>
      <c r="E34" s="48">
        <v>2.562126428099778</v>
      </c>
      <c r="F34" s="49" t="s">
        <v>117</v>
      </c>
    </row>
    <row r="35" spans="1:6" x14ac:dyDescent="0.2">
      <c r="A35" s="47" t="s">
        <v>120</v>
      </c>
      <c r="B35" s="47" t="s">
        <v>121</v>
      </c>
      <c r="C35" s="48">
        <v>33.372545602416636</v>
      </c>
      <c r="D35" s="48">
        <v>33.149876977614966</v>
      </c>
      <c r="E35" s="48">
        <v>1.0045409921468857</v>
      </c>
      <c r="F35" s="49" t="s">
        <v>69</v>
      </c>
    </row>
    <row r="36" spans="1:6" x14ac:dyDescent="0.2">
      <c r="A36" s="47" t="s">
        <v>122</v>
      </c>
      <c r="B36" s="50" t="s">
        <v>123</v>
      </c>
      <c r="C36" s="48">
        <v>12.126757290577437</v>
      </c>
      <c r="D36" s="48">
        <v>9.6993784247438217</v>
      </c>
      <c r="E36" s="48">
        <v>1.2426059938582388</v>
      </c>
      <c r="F36" s="49" t="s">
        <v>48</v>
      </c>
    </row>
    <row r="37" spans="1:6" x14ac:dyDescent="0.2">
      <c r="A37" s="47" t="s">
        <v>124</v>
      </c>
      <c r="B37" s="47" t="s">
        <v>125</v>
      </c>
      <c r="C37" s="48">
        <v>10.420297432322528</v>
      </c>
      <c r="D37" s="48">
        <v>10.672383610745342</v>
      </c>
      <c r="E37" s="48">
        <v>0.93540905215357728</v>
      </c>
      <c r="F37" s="49" t="s">
        <v>126</v>
      </c>
    </row>
    <row r="38" spans="1:6" x14ac:dyDescent="0.2">
      <c r="A38" s="47" t="s">
        <v>127</v>
      </c>
      <c r="B38" s="50" t="s">
        <v>128</v>
      </c>
      <c r="C38" s="48">
        <v>4.7519460903915416</v>
      </c>
      <c r="D38" s="48">
        <v>3.9805355143606453</v>
      </c>
      <c r="E38" s="48">
        <v>1.1005086090576954</v>
      </c>
      <c r="F38" s="49" t="s">
        <v>129</v>
      </c>
    </row>
    <row r="39" spans="1:6" x14ac:dyDescent="0.2">
      <c r="A39" s="47" t="s">
        <v>130</v>
      </c>
      <c r="B39" s="47" t="s">
        <v>131</v>
      </c>
      <c r="C39" s="48">
        <v>2.8915417683281048</v>
      </c>
      <c r="D39" s="48">
        <v>1.9315500382322461</v>
      </c>
      <c r="E39" s="48">
        <v>1.5213327481783734</v>
      </c>
      <c r="F39" s="49" t="s">
        <v>132</v>
      </c>
    </row>
    <row r="40" spans="1:6" x14ac:dyDescent="0.2">
      <c r="A40" s="47" t="s">
        <v>133</v>
      </c>
      <c r="B40" s="50" t="s">
        <v>134</v>
      </c>
      <c r="C40" s="48">
        <v>2.0361333798071337</v>
      </c>
      <c r="D40" s="48">
        <v>1.501902848466657</v>
      </c>
      <c r="E40" s="48">
        <v>1.3971495758008141</v>
      </c>
      <c r="F40" s="49" t="s">
        <v>78</v>
      </c>
    </row>
    <row r="41" spans="1:6" x14ac:dyDescent="0.2">
      <c r="A41" s="47" t="s">
        <v>135</v>
      </c>
      <c r="B41" s="47" t="s">
        <v>136</v>
      </c>
      <c r="C41" s="48">
        <v>2.5502497966771234</v>
      </c>
      <c r="D41" s="48">
        <v>2.6703416363401336</v>
      </c>
      <c r="E41" s="48">
        <v>0.97111654103714384</v>
      </c>
      <c r="F41" s="49" t="s">
        <v>126</v>
      </c>
    </row>
    <row r="42" spans="1:6" x14ac:dyDescent="0.2">
      <c r="A42" s="47" t="s">
        <v>137</v>
      </c>
      <c r="B42" s="47" t="s">
        <v>138</v>
      </c>
      <c r="C42" s="48">
        <v>26.202509585221335</v>
      </c>
      <c r="D42" s="48">
        <v>15.374840333814612</v>
      </c>
      <c r="E42" s="48">
        <v>1.6952639238383629</v>
      </c>
      <c r="F42" s="49" t="s">
        <v>90</v>
      </c>
    </row>
    <row r="43" spans="1:6" x14ac:dyDescent="0.2">
      <c r="A43" s="47" t="s">
        <v>139</v>
      </c>
      <c r="B43" s="50" t="s">
        <v>140</v>
      </c>
      <c r="C43" s="48">
        <v>24.015336354130358</v>
      </c>
      <c r="D43" s="48">
        <v>13.560287541546073</v>
      </c>
      <c r="E43" s="48">
        <v>1.7609384647500832</v>
      </c>
      <c r="F43" s="49" t="s">
        <v>141</v>
      </c>
    </row>
    <row r="44" spans="1:6" x14ac:dyDescent="0.2">
      <c r="A44" s="47" t="s">
        <v>142</v>
      </c>
      <c r="B44" s="50" t="s">
        <v>143</v>
      </c>
      <c r="C44" s="48">
        <v>3.184907633321715</v>
      </c>
      <c r="D44" s="48">
        <v>2.4838909690833679</v>
      </c>
      <c r="E44" s="48">
        <v>1.283383767616767</v>
      </c>
      <c r="F44" s="49" t="s">
        <v>48</v>
      </c>
    </row>
    <row r="45" spans="1:6" x14ac:dyDescent="0.2">
      <c r="A45" s="47" t="s">
        <v>144</v>
      </c>
      <c r="B45" s="50" t="s">
        <v>145</v>
      </c>
      <c r="C45" s="54">
        <v>1.5307308005112117</v>
      </c>
      <c r="D45" s="54">
        <v>1.1495965347781982</v>
      </c>
      <c r="E45" s="55">
        <v>1.3604268394341621</v>
      </c>
      <c r="F45" s="53" t="s">
        <v>78</v>
      </c>
    </row>
    <row r="46" spans="1:6" x14ac:dyDescent="0.2">
      <c r="A46" s="47" t="s">
        <v>146</v>
      </c>
      <c r="B46" s="47" t="s">
        <v>147</v>
      </c>
      <c r="C46" s="48">
        <v>43.367317299872198</v>
      </c>
      <c r="D46" s="48">
        <v>44.790883855037343</v>
      </c>
      <c r="E46" s="48">
        <v>0.98371963327105028</v>
      </c>
      <c r="F46" s="49" t="s">
        <v>69</v>
      </c>
    </row>
    <row r="47" spans="1:6" x14ac:dyDescent="0.2">
      <c r="A47" s="47" t="s">
        <v>148</v>
      </c>
      <c r="B47" s="50" t="s">
        <v>149</v>
      </c>
      <c r="C47" s="48">
        <v>1.4581154873939817</v>
      </c>
      <c r="D47" s="48">
        <v>0.35975557654008034</v>
      </c>
      <c r="E47" s="48">
        <v>4.1023199078333361</v>
      </c>
      <c r="F47" s="49" t="s">
        <v>150</v>
      </c>
    </row>
    <row r="48" spans="1:6" x14ac:dyDescent="0.2">
      <c r="A48" s="62" t="s">
        <v>151</v>
      </c>
      <c r="B48" s="62" t="s">
        <v>152</v>
      </c>
      <c r="C48" s="63">
        <v>5.8179388869524802</v>
      </c>
      <c r="D48" s="63">
        <v>6.8057779988212639</v>
      </c>
      <c r="E48" s="63">
        <v>0.85742248456458359</v>
      </c>
      <c r="F48" s="64" t="s">
        <v>153</v>
      </c>
    </row>
    <row r="49" spans="1:6" x14ac:dyDescent="0.2">
      <c r="A49" s="123" t="s">
        <v>329</v>
      </c>
      <c r="B49" s="47"/>
      <c r="C49" s="4"/>
      <c r="D49" s="4"/>
      <c r="E49" s="4"/>
      <c r="F49" s="4"/>
    </row>
    <row r="50" spans="1:6" ht="45" customHeight="1" x14ac:dyDescent="0.2">
      <c r="A50" s="484" t="s">
        <v>501</v>
      </c>
      <c r="B50" s="484"/>
      <c r="C50" s="484"/>
      <c r="D50" s="484"/>
      <c r="E50" s="484"/>
      <c r="F50" s="484"/>
    </row>
  </sheetData>
  <mergeCells count="6">
    <mergeCell ref="A50:F50"/>
    <mergeCell ref="A1:F1"/>
    <mergeCell ref="F3:F5"/>
    <mergeCell ref="A3:A5"/>
    <mergeCell ref="B3:B5"/>
    <mergeCell ref="C3:D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workbookViewId="0"/>
  </sheetViews>
  <sheetFormatPr defaultRowHeight="15" x14ac:dyDescent="0.25"/>
  <cols>
    <col min="1" max="1" width="11.42578125" style="8" customWidth="1"/>
    <col min="2" max="2" width="16.85546875" style="8" customWidth="1"/>
    <col min="3" max="4" width="13.140625" style="8" customWidth="1"/>
    <col min="5" max="5" width="2.28515625" style="8" customWidth="1"/>
    <col min="6" max="6" width="16.85546875" style="8" customWidth="1"/>
    <col min="7" max="8" width="13.140625" style="8" customWidth="1"/>
    <col min="9" max="9" width="1.85546875" style="8" customWidth="1"/>
    <col min="10" max="10" width="16.85546875" style="8" customWidth="1"/>
    <col min="11" max="12" width="13.140625" style="8" customWidth="1"/>
    <col min="13" max="16384" width="9.140625" style="8"/>
  </cols>
  <sheetData>
    <row r="1" spans="1:22" s="166" customFormat="1" ht="15" customHeight="1" x14ac:dyDescent="0.2">
      <c r="A1" s="56" t="s">
        <v>492</v>
      </c>
      <c r="B1" s="56"/>
      <c r="C1" s="56"/>
      <c r="D1" s="56"/>
      <c r="E1" s="56"/>
      <c r="F1" s="56"/>
      <c r="G1" s="56"/>
      <c r="H1" s="56"/>
      <c r="I1" s="56"/>
      <c r="J1" s="56"/>
    </row>
    <row r="2" spans="1:22" s="57" customFormat="1" ht="9" x14ac:dyDescent="0.15"/>
    <row r="3" spans="1:22" s="57" customFormat="1" ht="9" x14ac:dyDescent="0.15">
      <c r="A3" s="167"/>
      <c r="B3" s="495" t="s">
        <v>154</v>
      </c>
      <c r="C3" s="495"/>
      <c r="D3" s="495"/>
      <c r="E3" s="167"/>
      <c r="F3" s="495" t="s">
        <v>155</v>
      </c>
      <c r="G3" s="495"/>
      <c r="H3" s="495"/>
      <c r="I3" s="167"/>
      <c r="J3" s="495" t="s">
        <v>414</v>
      </c>
      <c r="K3" s="495"/>
      <c r="L3" s="495"/>
    </row>
    <row r="4" spans="1:22" s="170" customFormat="1" ht="36" x14ac:dyDescent="0.25">
      <c r="A4" s="371" t="s">
        <v>493</v>
      </c>
      <c r="B4" s="168" t="s">
        <v>157</v>
      </c>
      <c r="C4" s="168" t="s">
        <v>158</v>
      </c>
      <c r="D4" s="168" t="s">
        <v>159</v>
      </c>
      <c r="E4" s="169"/>
      <c r="F4" s="168" t="s">
        <v>157</v>
      </c>
      <c r="G4" s="168" t="s">
        <v>158</v>
      </c>
      <c r="H4" s="168" t="s">
        <v>159</v>
      </c>
      <c r="I4" s="169"/>
      <c r="J4" s="168" t="s">
        <v>157</v>
      </c>
      <c r="K4" s="168" t="s">
        <v>158</v>
      </c>
      <c r="L4" s="168" t="s">
        <v>159</v>
      </c>
    </row>
    <row r="5" spans="1:22" s="170" customFormat="1" ht="9" x14ac:dyDescent="0.25">
      <c r="A5" s="171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1:22" s="170" customFormat="1" ht="9" x14ac:dyDescent="0.25">
      <c r="A6" s="497" t="s">
        <v>491</v>
      </c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</row>
    <row r="7" spans="1:22" s="170" customFormat="1" ht="9" x14ac:dyDescent="0.25">
      <c r="A7" s="171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</row>
    <row r="8" spans="1:22" s="57" customFormat="1" ht="9" x14ac:dyDescent="0.15">
      <c r="B8" s="496" t="s">
        <v>519</v>
      </c>
      <c r="C8" s="496"/>
      <c r="D8" s="496"/>
      <c r="E8" s="496"/>
      <c r="F8" s="496"/>
      <c r="G8" s="496"/>
      <c r="H8" s="496"/>
      <c r="I8" s="496"/>
      <c r="J8" s="496"/>
      <c r="K8" s="496"/>
      <c r="L8" s="496"/>
    </row>
    <row r="9" spans="1:22" s="57" customFormat="1" ht="9" x14ac:dyDescent="0.15">
      <c r="A9" s="57" t="s">
        <v>160</v>
      </c>
      <c r="B9" s="58">
        <v>32.629999999999995</v>
      </c>
      <c r="C9" s="58">
        <v>22.450000000000003</v>
      </c>
      <c r="D9" s="58">
        <v>18.53</v>
      </c>
      <c r="F9" s="58">
        <v>20.169999999999998</v>
      </c>
      <c r="G9" s="58">
        <v>10.620000000000001</v>
      </c>
      <c r="H9" s="58">
        <v>8.99</v>
      </c>
      <c r="J9" s="58">
        <v>25.169999999999998</v>
      </c>
      <c r="K9" s="58">
        <v>16.48</v>
      </c>
      <c r="L9" s="58">
        <v>14.65</v>
      </c>
      <c r="N9" s="58"/>
      <c r="O9" s="58"/>
      <c r="P9" s="58"/>
      <c r="Q9" s="58"/>
      <c r="R9" s="58"/>
      <c r="S9" s="58"/>
      <c r="T9" s="58"/>
      <c r="U9" s="58"/>
      <c r="V9" s="58"/>
    </row>
    <row r="10" spans="1:22" s="57" customFormat="1" ht="9" x14ac:dyDescent="0.15">
      <c r="A10" s="57" t="s">
        <v>161</v>
      </c>
      <c r="B10" s="58">
        <v>34.260000000000005</v>
      </c>
      <c r="C10" s="58">
        <v>24.369999999999997</v>
      </c>
      <c r="D10" s="58">
        <v>21.73</v>
      </c>
      <c r="F10" s="58">
        <v>19.670000000000002</v>
      </c>
      <c r="G10" s="58">
        <v>11.100000000000001</v>
      </c>
      <c r="H10" s="58">
        <v>10.169999999999998</v>
      </c>
      <c r="J10" s="58">
        <v>25.71</v>
      </c>
      <c r="K10" s="58">
        <v>17.78</v>
      </c>
      <c r="L10" s="58">
        <v>17.04</v>
      </c>
    </row>
    <row r="11" spans="1:22" s="57" customFormat="1" ht="9" x14ac:dyDescent="0.15">
      <c r="A11" s="57" t="s">
        <v>162</v>
      </c>
      <c r="B11" s="58">
        <v>38.130000000000003</v>
      </c>
      <c r="C11" s="58">
        <v>30.5</v>
      </c>
      <c r="D11" s="58">
        <v>23.22</v>
      </c>
      <c r="F11" s="58">
        <v>25.43</v>
      </c>
      <c r="G11" s="58">
        <v>13.879999999999997</v>
      </c>
      <c r="H11" s="58">
        <v>11.75</v>
      </c>
      <c r="J11" s="58">
        <v>30.74</v>
      </c>
      <c r="K11" s="58">
        <v>21.589999999999996</v>
      </c>
      <c r="L11" s="58">
        <v>18.370000000000005</v>
      </c>
    </row>
    <row r="12" spans="1:22" s="57" customFormat="1" ht="9" x14ac:dyDescent="0.15">
      <c r="A12" s="57" t="s">
        <v>163</v>
      </c>
      <c r="B12" s="58">
        <v>56.39</v>
      </c>
      <c r="C12" s="58">
        <v>46.43</v>
      </c>
      <c r="D12" s="58">
        <v>39.910000000000004</v>
      </c>
      <c r="F12" s="58">
        <v>49.370000000000005</v>
      </c>
      <c r="G12" s="58">
        <v>24.310000000000002</v>
      </c>
      <c r="H12" s="58">
        <v>20.590000000000003</v>
      </c>
      <c r="J12" s="58">
        <v>52.72</v>
      </c>
      <c r="K12" s="58">
        <v>34.96</v>
      </c>
      <c r="L12" s="58">
        <v>31.829999999999995</v>
      </c>
    </row>
    <row r="13" spans="1:22" s="57" customFormat="1" ht="9" x14ac:dyDescent="0.15">
      <c r="A13" s="57" t="s">
        <v>164</v>
      </c>
      <c r="B13" s="58">
        <v>59.95</v>
      </c>
      <c r="C13" s="58">
        <v>46.81</v>
      </c>
      <c r="D13" s="58">
        <v>38.11</v>
      </c>
      <c r="F13" s="58">
        <v>47.79</v>
      </c>
      <c r="G13" s="58">
        <v>20.079999999999995</v>
      </c>
      <c r="H13" s="58">
        <v>14.450000000000001</v>
      </c>
      <c r="J13" s="58">
        <v>53.05</v>
      </c>
      <c r="K13" s="58">
        <v>31.75</v>
      </c>
      <c r="L13" s="58">
        <v>27.5</v>
      </c>
    </row>
    <row r="14" spans="1:22" s="57" customFormat="1" ht="9" x14ac:dyDescent="0.15">
      <c r="A14" s="57" t="s">
        <v>165</v>
      </c>
      <c r="B14" s="58">
        <v>42.36</v>
      </c>
      <c r="C14" s="58">
        <v>30.61</v>
      </c>
      <c r="D14" s="58">
        <v>26.309999999999995</v>
      </c>
      <c r="F14" s="58">
        <v>30.169999999999998</v>
      </c>
      <c r="G14" s="58">
        <v>14.64</v>
      </c>
      <c r="H14" s="58">
        <v>12.7</v>
      </c>
      <c r="J14" s="58">
        <v>35.299999999999997</v>
      </c>
      <c r="K14" s="58">
        <v>22.34</v>
      </c>
      <c r="L14" s="58">
        <v>20.630000000000003</v>
      </c>
    </row>
    <row r="15" spans="1:22" s="57" customFormat="1" ht="9" x14ac:dyDescent="0.15">
      <c r="B15" s="58"/>
      <c r="C15" s="58"/>
      <c r="D15" s="58"/>
      <c r="F15" s="58"/>
      <c r="G15" s="58"/>
      <c r="H15" s="58"/>
      <c r="J15" s="58"/>
      <c r="K15" s="58"/>
      <c r="L15" s="58"/>
    </row>
    <row r="16" spans="1:22" s="57" customFormat="1" ht="9" x14ac:dyDescent="0.15">
      <c r="B16" s="496" t="s">
        <v>520</v>
      </c>
      <c r="C16" s="496"/>
      <c r="D16" s="496"/>
      <c r="E16" s="496"/>
      <c r="F16" s="496"/>
      <c r="G16" s="496"/>
      <c r="H16" s="496"/>
      <c r="I16" s="496"/>
      <c r="J16" s="496"/>
      <c r="K16" s="496"/>
      <c r="L16" s="496"/>
    </row>
    <row r="17" spans="1:12" s="57" customFormat="1" ht="9" x14ac:dyDescent="0.15"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1:12" s="57" customFormat="1" ht="9" x14ac:dyDescent="0.15">
      <c r="A18" s="57" t="s">
        <v>160</v>
      </c>
      <c r="B18" s="58">
        <v>5.49</v>
      </c>
      <c r="C18" s="58">
        <v>3.31</v>
      </c>
      <c r="D18" s="58">
        <v>1.85</v>
      </c>
      <c r="F18" s="58">
        <v>2.4500000000000002</v>
      </c>
      <c r="G18" s="58">
        <v>1.1000000000000001</v>
      </c>
      <c r="H18" s="58">
        <v>0.76</v>
      </c>
      <c r="J18" s="58">
        <v>3.89</v>
      </c>
      <c r="K18" s="58">
        <v>2.21</v>
      </c>
      <c r="L18" s="58">
        <v>1.33</v>
      </c>
    </row>
    <row r="19" spans="1:12" s="57" customFormat="1" ht="9" x14ac:dyDescent="0.15">
      <c r="A19" s="57" t="s">
        <v>161</v>
      </c>
      <c r="B19" s="58">
        <v>6.8999999999999995</v>
      </c>
      <c r="C19" s="58">
        <v>4.0300000000000011</v>
      </c>
      <c r="D19" s="58">
        <v>2.8899999999999997</v>
      </c>
      <c r="F19" s="58">
        <v>2.4699999999999993</v>
      </c>
      <c r="G19" s="58">
        <v>0.85999999999999988</v>
      </c>
      <c r="H19" s="58">
        <v>0.66</v>
      </c>
      <c r="J19" s="58">
        <v>4.54</v>
      </c>
      <c r="K19" s="58">
        <v>2.52</v>
      </c>
      <c r="L19" s="58">
        <v>1.8199999999999998</v>
      </c>
    </row>
    <row r="20" spans="1:12" s="57" customFormat="1" ht="9" x14ac:dyDescent="0.15">
      <c r="A20" s="57" t="s">
        <v>162</v>
      </c>
      <c r="B20" s="58">
        <v>7.31</v>
      </c>
      <c r="C20" s="58">
        <v>4.3600000000000003</v>
      </c>
      <c r="D20" s="58">
        <v>2.7700000000000005</v>
      </c>
      <c r="F20" s="58">
        <v>3.01</v>
      </c>
      <c r="G20" s="58">
        <v>1.1600000000000004</v>
      </c>
      <c r="H20" s="58">
        <v>1.03</v>
      </c>
      <c r="J20" s="58">
        <v>5.05</v>
      </c>
      <c r="K20" s="58">
        <v>2.7800000000000007</v>
      </c>
      <c r="L20" s="58">
        <v>1.8900000000000003</v>
      </c>
    </row>
    <row r="21" spans="1:12" s="57" customFormat="1" ht="9" x14ac:dyDescent="0.15">
      <c r="A21" s="57" t="s">
        <v>163</v>
      </c>
      <c r="B21" s="58">
        <v>10.64</v>
      </c>
      <c r="C21" s="58">
        <v>6.26</v>
      </c>
      <c r="D21" s="58">
        <v>4.1399999999999997</v>
      </c>
      <c r="F21" s="58">
        <v>5.3500000000000014</v>
      </c>
      <c r="G21" s="58">
        <v>2.08</v>
      </c>
      <c r="H21" s="58">
        <v>1.6</v>
      </c>
      <c r="J21" s="58">
        <v>7.8100000000000014</v>
      </c>
      <c r="K21" s="58">
        <v>4.3</v>
      </c>
      <c r="L21" s="58">
        <v>2.88</v>
      </c>
    </row>
    <row r="22" spans="1:12" s="57" customFormat="1" ht="9" x14ac:dyDescent="0.15">
      <c r="A22" s="57" t="s">
        <v>164</v>
      </c>
      <c r="B22" s="58">
        <v>10.56</v>
      </c>
      <c r="C22" s="58">
        <v>5</v>
      </c>
      <c r="D22" s="58">
        <v>2.59</v>
      </c>
      <c r="F22" s="58">
        <v>5.42</v>
      </c>
      <c r="G22" s="58">
        <v>2.8000000000000007</v>
      </c>
      <c r="H22" s="58">
        <v>1.77</v>
      </c>
      <c r="J22" s="58">
        <v>7.8800000000000017</v>
      </c>
      <c r="K22" s="58">
        <v>3.91</v>
      </c>
      <c r="L22" s="58">
        <v>2.17</v>
      </c>
    </row>
    <row r="23" spans="1:12" s="57" customFormat="1" ht="9" x14ac:dyDescent="0.15">
      <c r="A23" s="57" t="s">
        <v>165</v>
      </c>
      <c r="B23" s="58">
        <v>7.9700000000000006</v>
      </c>
      <c r="C23" s="58">
        <v>4.4400000000000004</v>
      </c>
      <c r="D23" s="58">
        <v>2.84</v>
      </c>
      <c r="F23" s="58">
        <v>3.65</v>
      </c>
      <c r="G23" s="58">
        <v>1.42</v>
      </c>
      <c r="H23" s="58">
        <v>1.1100000000000001</v>
      </c>
      <c r="J23" s="58">
        <v>5.6899999999999986</v>
      </c>
      <c r="K23" s="58">
        <v>2.9699999999999993</v>
      </c>
      <c r="L23" s="58">
        <v>1.9900000000000004</v>
      </c>
    </row>
    <row r="24" spans="1:12" s="57" customFormat="1" ht="9" x14ac:dyDescent="0.15">
      <c r="B24" s="58"/>
      <c r="C24" s="58"/>
      <c r="D24" s="58"/>
      <c r="F24" s="58"/>
      <c r="G24" s="58"/>
      <c r="H24" s="58"/>
      <c r="J24" s="58"/>
      <c r="K24" s="58"/>
      <c r="L24" s="58"/>
    </row>
    <row r="25" spans="1:12" s="57" customFormat="1" ht="9" x14ac:dyDescent="0.15">
      <c r="B25" s="496" t="s">
        <v>521</v>
      </c>
      <c r="C25" s="496"/>
      <c r="D25" s="496"/>
      <c r="E25" s="496"/>
      <c r="F25" s="496"/>
      <c r="G25" s="496"/>
      <c r="H25" s="496"/>
      <c r="I25" s="496"/>
      <c r="J25" s="496"/>
      <c r="K25" s="496"/>
      <c r="L25" s="496"/>
    </row>
    <row r="26" spans="1:12" s="57" customFormat="1" ht="9" x14ac:dyDescent="0.15"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1:12" s="57" customFormat="1" ht="9" x14ac:dyDescent="0.15">
      <c r="A27" s="57" t="s">
        <v>160</v>
      </c>
      <c r="B27" s="58">
        <v>110.38</v>
      </c>
      <c r="C27" s="58">
        <v>77.28</v>
      </c>
      <c r="D27" s="58">
        <v>66.319999999999993</v>
      </c>
      <c r="F27" s="58">
        <v>70.94</v>
      </c>
      <c r="G27" s="58">
        <v>37.879999999999995</v>
      </c>
      <c r="H27" s="58">
        <v>32.589999999999996</v>
      </c>
      <c r="J27" s="58">
        <v>86.16</v>
      </c>
      <c r="K27" s="58">
        <v>57.36</v>
      </c>
      <c r="L27" s="58">
        <v>52.809999999999988</v>
      </c>
    </row>
    <row r="28" spans="1:12" s="57" customFormat="1" ht="9" x14ac:dyDescent="0.15">
      <c r="A28" s="57" t="s">
        <v>161</v>
      </c>
      <c r="B28" s="58">
        <v>112.62</v>
      </c>
      <c r="C28" s="58">
        <v>82.639999999999986</v>
      </c>
      <c r="D28" s="58">
        <v>75.7</v>
      </c>
      <c r="F28" s="58">
        <v>68.949999999999989</v>
      </c>
      <c r="G28" s="58">
        <v>40.420000000000009</v>
      </c>
      <c r="H28" s="58">
        <v>37.410000000000004</v>
      </c>
      <c r="J28" s="58">
        <v>86.35</v>
      </c>
      <c r="K28" s="58">
        <v>61.49</v>
      </c>
      <c r="L28" s="58">
        <v>60.650000000000006</v>
      </c>
    </row>
    <row r="29" spans="1:12" s="57" customFormat="1" ht="9" x14ac:dyDescent="0.15">
      <c r="A29" s="57" t="s">
        <v>162</v>
      </c>
      <c r="B29" s="58">
        <v>126.41999999999997</v>
      </c>
      <c r="C29" s="58">
        <v>105.39999999999999</v>
      </c>
      <c r="D29" s="58">
        <v>81.79000000000002</v>
      </c>
      <c r="F29" s="58">
        <v>89.68</v>
      </c>
      <c r="G29" s="58">
        <v>50.32</v>
      </c>
      <c r="H29" s="58">
        <v>42.47</v>
      </c>
      <c r="J29" s="58">
        <v>104.36</v>
      </c>
      <c r="K29" s="58">
        <v>75.48</v>
      </c>
      <c r="L29" s="58">
        <v>65.570000000000007</v>
      </c>
    </row>
    <row r="30" spans="1:12" s="57" customFormat="1" ht="9" x14ac:dyDescent="0.15">
      <c r="A30" s="57" t="s">
        <v>163</v>
      </c>
      <c r="B30" s="58">
        <v>187.44</v>
      </c>
      <c r="C30" s="58">
        <v>161.51</v>
      </c>
      <c r="D30" s="58">
        <v>142.38</v>
      </c>
      <c r="F30" s="58">
        <v>175.47</v>
      </c>
      <c r="G30" s="58">
        <v>87.99</v>
      </c>
      <c r="H30" s="58">
        <v>74.97</v>
      </c>
      <c r="J30" s="58">
        <v>181.4</v>
      </c>
      <c r="K30" s="58">
        <v>122.8</v>
      </c>
      <c r="L30" s="58">
        <v>114.76</v>
      </c>
    </row>
    <row r="31" spans="1:12" s="57" customFormat="1" ht="9" x14ac:dyDescent="0.15">
      <c r="A31" s="57" t="s">
        <v>164</v>
      </c>
      <c r="B31" s="58">
        <v>201.46</v>
      </c>
      <c r="C31" s="58">
        <v>166.61</v>
      </c>
      <c r="D31" s="58">
        <v>139.85</v>
      </c>
      <c r="F31" s="58">
        <v>169.17000000000002</v>
      </c>
      <c r="G31" s="58">
        <v>69.599999999999994</v>
      </c>
      <c r="H31" s="58">
        <v>50.76</v>
      </c>
      <c r="J31" s="58">
        <v>182.44</v>
      </c>
      <c r="K31" s="58">
        <v>111.47999999999999</v>
      </c>
      <c r="L31" s="58">
        <v>100.03999999999998</v>
      </c>
    </row>
    <row r="32" spans="1:12" s="173" customFormat="1" ht="9" x14ac:dyDescent="0.15">
      <c r="A32" s="173" t="s">
        <v>165</v>
      </c>
      <c r="B32" s="174">
        <v>140.87</v>
      </c>
      <c r="C32" s="174">
        <v>105.57000000000001</v>
      </c>
      <c r="D32" s="174">
        <v>93.539999999999978</v>
      </c>
      <c r="F32" s="174">
        <v>106.15</v>
      </c>
      <c r="G32" s="174">
        <v>52.53</v>
      </c>
      <c r="H32" s="174">
        <v>45.919999999999995</v>
      </c>
      <c r="J32" s="174">
        <v>120.13999999999997</v>
      </c>
      <c r="K32" s="174">
        <v>77.83</v>
      </c>
      <c r="L32" s="174">
        <v>74.019999999999982</v>
      </c>
    </row>
    <row r="33" spans="1:22" s="170" customFormat="1" ht="9" x14ac:dyDescent="0.25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</row>
    <row r="34" spans="1:22" s="170" customFormat="1" ht="9" x14ac:dyDescent="0.25">
      <c r="A34" s="497" t="s">
        <v>328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</row>
    <row r="35" spans="1:22" s="170" customFormat="1" ht="9" x14ac:dyDescent="0.25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</row>
    <row r="36" spans="1:22" s="57" customFormat="1" ht="9" x14ac:dyDescent="0.15">
      <c r="B36" s="496" t="s">
        <v>519</v>
      </c>
      <c r="C36" s="496"/>
      <c r="D36" s="496"/>
      <c r="E36" s="496"/>
      <c r="F36" s="496"/>
      <c r="G36" s="496"/>
      <c r="H36" s="496"/>
      <c r="I36" s="496"/>
      <c r="J36" s="496"/>
      <c r="K36" s="496"/>
      <c r="L36" s="496"/>
    </row>
    <row r="37" spans="1:22" s="57" customFormat="1" ht="9" x14ac:dyDescent="0.15"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</row>
    <row r="38" spans="1:22" s="57" customFormat="1" ht="9" x14ac:dyDescent="0.15">
      <c r="A38" s="57" t="s">
        <v>160</v>
      </c>
      <c r="B38" s="58">
        <v>1.7609282245008091</v>
      </c>
      <c r="C38" s="58">
        <v>1.2115488397193741</v>
      </c>
      <c r="D38" s="58">
        <v>1</v>
      </c>
      <c r="F38" s="58">
        <v>2.2436040044493879</v>
      </c>
      <c r="G38" s="58">
        <v>1.1813125695216908</v>
      </c>
      <c r="H38" s="58">
        <v>1</v>
      </c>
      <c r="J38" s="58">
        <v>1.7180887372013651</v>
      </c>
      <c r="K38" s="58">
        <v>1.124914675767918</v>
      </c>
      <c r="L38" s="58">
        <v>1</v>
      </c>
      <c r="N38" s="58"/>
      <c r="O38" s="58"/>
      <c r="P38" s="58"/>
      <c r="Q38" s="58"/>
      <c r="R38" s="58"/>
      <c r="S38" s="58"/>
      <c r="T38" s="58"/>
      <c r="U38" s="58"/>
      <c r="V38" s="58"/>
    </row>
    <row r="39" spans="1:22" s="57" customFormat="1" ht="9" x14ac:dyDescent="0.15">
      <c r="A39" s="57" t="s">
        <v>161</v>
      </c>
      <c r="B39" s="58">
        <v>1.5766221813161529</v>
      </c>
      <c r="C39" s="58">
        <v>1.1214910262310169</v>
      </c>
      <c r="D39" s="58">
        <v>1</v>
      </c>
      <c r="F39" s="58">
        <v>1.9341199606686337</v>
      </c>
      <c r="G39" s="58">
        <v>1.0914454277286139</v>
      </c>
      <c r="H39" s="58">
        <v>1</v>
      </c>
      <c r="J39" s="58">
        <v>1.5088028169014085</v>
      </c>
      <c r="K39" s="58">
        <v>1.0434272300469485</v>
      </c>
      <c r="L39" s="58">
        <v>1</v>
      </c>
    </row>
    <row r="40" spans="1:22" s="57" customFormat="1" ht="9" x14ac:dyDescent="0.15">
      <c r="A40" s="57" t="s">
        <v>162</v>
      </c>
      <c r="B40" s="58">
        <v>1.6421188630490957</v>
      </c>
      <c r="C40" s="58">
        <v>1.3135228251507323</v>
      </c>
      <c r="D40" s="58">
        <v>1</v>
      </c>
      <c r="F40" s="58">
        <v>2.164255319148936</v>
      </c>
      <c r="G40" s="58">
        <v>1.1812765957446807</v>
      </c>
      <c r="H40" s="58">
        <v>1</v>
      </c>
      <c r="J40" s="58">
        <v>1.6733805117038645</v>
      </c>
      <c r="K40" s="58">
        <v>1.1752857920522586</v>
      </c>
      <c r="L40" s="58">
        <v>1</v>
      </c>
    </row>
    <row r="41" spans="1:22" s="57" customFormat="1" ht="9" x14ac:dyDescent="0.15">
      <c r="A41" s="57" t="s">
        <v>163</v>
      </c>
      <c r="B41" s="58">
        <v>1.4129290904535203</v>
      </c>
      <c r="C41" s="58">
        <v>1.1633675770483587</v>
      </c>
      <c r="D41" s="58">
        <v>1</v>
      </c>
      <c r="F41" s="58">
        <v>2.3977659057795044</v>
      </c>
      <c r="G41" s="58">
        <v>1.1806702282661485</v>
      </c>
      <c r="H41" s="58">
        <v>1</v>
      </c>
      <c r="J41" s="58">
        <v>1.6562990889098337</v>
      </c>
      <c r="K41" s="58">
        <v>1.0983349041784483</v>
      </c>
      <c r="L41" s="58">
        <v>1</v>
      </c>
    </row>
    <row r="42" spans="1:22" s="57" customFormat="1" ht="9" x14ac:dyDescent="0.15">
      <c r="A42" s="57" t="s">
        <v>164</v>
      </c>
      <c r="B42" s="58">
        <v>1.5730779323012334</v>
      </c>
      <c r="C42" s="58">
        <v>1.2282865389661506</v>
      </c>
      <c r="D42" s="58">
        <v>1</v>
      </c>
      <c r="F42" s="58">
        <v>3.307266435986159</v>
      </c>
      <c r="G42" s="58">
        <v>1.3896193771626293</v>
      </c>
      <c r="H42" s="58">
        <v>1</v>
      </c>
      <c r="J42" s="58">
        <v>1.929090909090909</v>
      </c>
      <c r="K42" s="58">
        <v>1.1545454545454545</v>
      </c>
      <c r="L42" s="58">
        <v>1</v>
      </c>
    </row>
    <row r="43" spans="1:22" s="57" customFormat="1" ht="9" x14ac:dyDescent="0.15">
      <c r="A43" s="57" t="s">
        <v>165</v>
      </c>
      <c r="B43" s="58">
        <v>1.610034207525656</v>
      </c>
      <c r="C43" s="58">
        <v>1.1634359559103005</v>
      </c>
      <c r="D43" s="58">
        <v>1</v>
      </c>
      <c r="F43" s="58">
        <v>2.3755905511811024</v>
      </c>
      <c r="G43" s="58">
        <v>1.1527559055118111</v>
      </c>
      <c r="H43" s="58">
        <v>1</v>
      </c>
      <c r="J43" s="58">
        <v>1.7111003393116817</v>
      </c>
      <c r="K43" s="58">
        <v>1.0828889966068831</v>
      </c>
      <c r="L43" s="58">
        <v>1</v>
      </c>
    </row>
    <row r="44" spans="1:22" s="57" customFormat="1" ht="9" x14ac:dyDescent="0.15">
      <c r="B44" s="58"/>
      <c r="C44" s="58"/>
      <c r="D44" s="58"/>
      <c r="F44" s="58"/>
      <c r="G44" s="58"/>
      <c r="H44" s="58"/>
      <c r="J44" s="58"/>
      <c r="K44" s="58"/>
      <c r="L44" s="58"/>
    </row>
    <row r="45" spans="1:22" s="57" customFormat="1" ht="9" x14ac:dyDescent="0.15">
      <c r="B45" s="496" t="s">
        <v>520</v>
      </c>
      <c r="C45" s="496"/>
      <c r="D45" s="496"/>
      <c r="E45" s="496"/>
      <c r="F45" s="496"/>
      <c r="G45" s="496"/>
      <c r="H45" s="496"/>
      <c r="I45" s="496"/>
      <c r="J45" s="496"/>
      <c r="K45" s="496"/>
      <c r="L45" s="496"/>
    </row>
    <row r="46" spans="1:22" s="57" customFormat="1" ht="9" x14ac:dyDescent="0.15"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</row>
    <row r="47" spans="1:22" s="57" customFormat="1" ht="9" x14ac:dyDescent="0.15">
      <c r="A47" s="57" t="s">
        <v>160</v>
      </c>
      <c r="B47" s="58">
        <v>2.9675675675675675</v>
      </c>
      <c r="C47" s="58">
        <v>1.7891891891891891</v>
      </c>
      <c r="D47" s="58">
        <v>1</v>
      </c>
      <c r="F47" s="58">
        <v>3.2236842105263159</v>
      </c>
      <c r="G47" s="58">
        <v>1.4473684210526316</v>
      </c>
      <c r="H47" s="58">
        <v>1</v>
      </c>
      <c r="J47" s="58">
        <v>2.9248120300751879</v>
      </c>
      <c r="K47" s="58">
        <v>1.6616541353383458</v>
      </c>
      <c r="L47" s="58">
        <v>1</v>
      </c>
    </row>
    <row r="48" spans="1:22" s="57" customFormat="1" ht="9" x14ac:dyDescent="0.15">
      <c r="A48" s="57" t="s">
        <v>161</v>
      </c>
      <c r="B48" s="58">
        <v>2.3875432525951559</v>
      </c>
      <c r="C48" s="58">
        <v>1.3944636678200697</v>
      </c>
      <c r="D48" s="58">
        <v>1</v>
      </c>
      <c r="F48" s="58">
        <v>3.7424242424242413</v>
      </c>
      <c r="G48" s="58">
        <v>1.3030303030303028</v>
      </c>
      <c r="H48" s="58">
        <v>1</v>
      </c>
      <c r="J48" s="58">
        <v>2.4945054945054945</v>
      </c>
      <c r="K48" s="58">
        <v>1.3846153846153848</v>
      </c>
      <c r="L48" s="58">
        <v>1</v>
      </c>
    </row>
    <row r="49" spans="1:12" s="57" customFormat="1" ht="9" x14ac:dyDescent="0.15">
      <c r="A49" s="57" t="s">
        <v>162</v>
      </c>
      <c r="B49" s="58">
        <v>2.6389891696750896</v>
      </c>
      <c r="C49" s="58">
        <v>1.5740072202166064</v>
      </c>
      <c r="D49" s="58">
        <v>1</v>
      </c>
      <c r="F49" s="58">
        <v>2.9223300970873782</v>
      </c>
      <c r="G49" s="58">
        <v>1.1262135922330101</v>
      </c>
      <c r="H49" s="58">
        <v>1</v>
      </c>
      <c r="J49" s="58">
        <v>2.6719576719576712</v>
      </c>
      <c r="K49" s="58">
        <v>1.4708994708994709</v>
      </c>
      <c r="L49" s="58">
        <v>1</v>
      </c>
    </row>
    <row r="50" spans="1:12" s="57" customFormat="1" ht="9" x14ac:dyDescent="0.15">
      <c r="A50" s="57" t="s">
        <v>163</v>
      </c>
      <c r="B50" s="58">
        <v>2.5700483091787443</v>
      </c>
      <c r="C50" s="58">
        <v>1.5120772946859904</v>
      </c>
      <c r="D50" s="58">
        <v>1</v>
      </c>
      <c r="F50" s="58">
        <v>3.3437500000000009</v>
      </c>
      <c r="G50" s="58">
        <v>1.3</v>
      </c>
      <c r="H50" s="58">
        <v>1</v>
      </c>
      <c r="J50" s="58">
        <v>2.7118055555555562</v>
      </c>
      <c r="K50" s="58">
        <v>1.4930555555555556</v>
      </c>
      <c r="L50" s="58">
        <v>1</v>
      </c>
    </row>
    <row r="51" spans="1:12" s="57" customFormat="1" ht="9" x14ac:dyDescent="0.15">
      <c r="A51" s="57" t="s">
        <v>164</v>
      </c>
      <c r="B51" s="58">
        <v>4.077220077220078</v>
      </c>
      <c r="C51" s="58">
        <v>1.9305019305019306</v>
      </c>
      <c r="D51" s="58">
        <v>1</v>
      </c>
      <c r="F51" s="58">
        <v>3.0621468926553672</v>
      </c>
      <c r="G51" s="58">
        <v>1.5819209039548026</v>
      </c>
      <c r="H51" s="58">
        <v>1</v>
      </c>
      <c r="J51" s="58">
        <v>3.6313364055299546</v>
      </c>
      <c r="K51" s="58">
        <v>1.8018433179723503</v>
      </c>
      <c r="L51" s="58">
        <v>1</v>
      </c>
    </row>
    <row r="52" spans="1:12" s="57" customFormat="1" ht="9" x14ac:dyDescent="0.15">
      <c r="A52" s="57" t="s">
        <v>165</v>
      </c>
      <c r="B52" s="58">
        <v>2.8063380281690145</v>
      </c>
      <c r="C52" s="58">
        <v>1.563380281690141</v>
      </c>
      <c r="D52" s="58">
        <v>1</v>
      </c>
      <c r="F52" s="58">
        <v>3.288288288288288</v>
      </c>
      <c r="G52" s="58">
        <v>1.2792792792792791</v>
      </c>
      <c r="H52" s="58">
        <v>1</v>
      </c>
      <c r="J52" s="58">
        <v>2.8592964824120588</v>
      </c>
      <c r="K52" s="58">
        <v>1.4924623115577882</v>
      </c>
      <c r="L52" s="58">
        <v>1</v>
      </c>
    </row>
    <row r="53" spans="1:12" s="57" customFormat="1" ht="9" x14ac:dyDescent="0.15">
      <c r="B53" s="58"/>
      <c r="C53" s="58"/>
      <c r="D53" s="58"/>
      <c r="F53" s="58"/>
      <c r="G53" s="58"/>
      <c r="H53" s="58"/>
      <c r="J53" s="58"/>
      <c r="K53" s="58"/>
      <c r="L53" s="58"/>
    </row>
    <row r="54" spans="1:12" s="57" customFormat="1" ht="9" x14ac:dyDescent="0.15">
      <c r="B54" s="496" t="s">
        <v>521</v>
      </c>
      <c r="C54" s="496"/>
      <c r="D54" s="496"/>
      <c r="E54" s="496"/>
      <c r="F54" s="496"/>
      <c r="G54" s="496"/>
      <c r="H54" s="496"/>
      <c r="I54" s="496"/>
      <c r="J54" s="496"/>
      <c r="K54" s="496"/>
      <c r="L54" s="496"/>
    </row>
    <row r="55" spans="1:12" s="57" customFormat="1" ht="9" x14ac:dyDescent="0.15"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</row>
    <row r="56" spans="1:12" s="57" customFormat="1" ht="9" x14ac:dyDescent="0.15">
      <c r="A56" s="57" t="s">
        <v>160</v>
      </c>
      <c r="B56" s="58">
        <v>1.664354644149578</v>
      </c>
      <c r="C56" s="58">
        <v>1.1652593486127867</v>
      </c>
      <c r="D56" s="58">
        <v>1</v>
      </c>
      <c r="F56" s="58">
        <v>2.1767413316968396</v>
      </c>
      <c r="G56" s="58">
        <v>1.1623197299785211</v>
      </c>
      <c r="H56" s="58">
        <v>1</v>
      </c>
      <c r="J56" s="58">
        <v>1.6315091838666922</v>
      </c>
      <c r="K56" s="58">
        <v>1.086157924635486</v>
      </c>
      <c r="L56" s="58">
        <v>1</v>
      </c>
    </row>
    <row r="57" spans="1:12" s="57" customFormat="1" ht="9" x14ac:dyDescent="0.15">
      <c r="A57" s="57" t="s">
        <v>161</v>
      </c>
      <c r="B57" s="58">
        <v>1.4877146631439895</v>
      </c>
      <c r="C57" s="58">
        <v>1.0916776750330248</v>
      </c>
      <c r="D57" s="58">
        <v>1</v>
      </c>
      <c r="F57" s="58">
        <v>1.8430900828655434</v>
      </c>
      <c r="G57" s="58">
        <v>1.0804597701149428</v>
      </c>
      <c r="H57" s="58">
        <v>1</v>
      </c>
      <c r="J57" s="58">
        <v>1.423742786479802</v>
      </c>
      <c r="K57" s="58">
        <v>1.0138499587798846</v>
      </c>
      <c r="L57" s="58">
        <v>1</v>
      </c>
    </row>
    <row r="58" spans="1:12" s="57" customFormat="1" ht="9" x14ac:dyDescent="0.15">
      <c r="A58" s="57" t="s">
        <v>162</v>
      </c>
      <c r="B58" s="58">
        <v>1.5456657293067606</v>
      </c>
      <c r="C58" s="58">
        <v>1.2886660960997673</v>
      </c>
      <c r="D58" s="58">
        <v>1</v>
      </c>
      <c r="F58" s="58">
        <v>2.1116081940193081</v>
      </c>
      <c r="G58" s="58">
        <v>1.1848363550741701</v>
      </c>
      <c r="H58" s="58">
        <v>1</v>
      </c>
      <c r="J58" s="58">
        <v>1.5915815159371662</v>
      </c>
      <c r="K58" s="58">
        <v>1.1511361903309441</v>
      </c>
      <c r="L58" s="58">
        <v>1</v>
      </c>
    </row>
    <row r="59" spans="1:12" s="57" customFormat="1" ht="9" x14ac:dyDescent="0.15">
      <c r="A59" s="57" t="s">
        <v>163</v>
      </c>
      <c r="B59" s="58">
        <v>1.3164770332911926</v>
      </c>
      <c r="C59" s="58">
        <v>1.1343587582525636</v>
      </c>
      <c r="D59" s="58">
        <v>1</v>
      </c>
      <c r="F59" s="58">
        <v>2.3405362144857942</v>
      </c>
      <c r="G59" s="58">
        <v>1.1736694677871149</v>
      </c>
      <c r="H59" s="58">
        <v>1</v>
      </c>
      <c r="J59" s="58">
        <v>1.580690135935866</v>
      </c>
      <c r="K59" s="58">
        <v>1.0700592540955036</v>
      </c>
      <c r="L59" s="58">
        <v>1</v>
      </c>
    </row>
    <row r="60" spans="1:12" s="57" customFormat="1" ht="9" x14ac:dyDescent="0.15">
      <c r="A60" s="57" t="s">
        <v>164</v>
      </c>
      <c r="B60" s="58">
        <v>1.4405434393993566</v>
      </c>
      <c r="C60" s="58">
        <v>1.1913478727207725</v>
      </c>
      <c r="D60" s="58">
        <v>1</v>
      </c>
      <c r="F60" s="58">
        <v>3.3327423167848704</v>
      </c>
      <c r="G60" s="58">
        <v>1.3711583924349882</v>
      </c>
      <c r="H60" s="58">
        <v>1</v>
      </c>
      <c r="J60" s="58">
        <v>1.8236705317872854</v>
      </c>
      <c r="K60" s="58">
        <v>1.1143542582966814</v>
      </c>
      <c r="L60" s="58">
        <v>1</v>
      </c>
    </row>
    <row r="61" spans="1:12" s="173" customFormat="1" ht="9" x14ac:dyDescent="0.15">
      <c r="A61" s="173" t="s">
        <v>165</v>
      </c>
      <c r="B61" s="174">
        <v>1.5059867436390852</v>
      </c>
      <c r="C61" s="174">
        <v>1.1286080821039131</v>
      </c>
      <c r="D61" s="174">
        <v>1</v>
      </c>
      <c r="F61" s="174">
        <v>2.3116289198606275</v>
      </c>
      <c r="G61" s="174">
        <v>1.1439459930313591</v>
      </c>
      <c r="H61" s="174">
        <v>1</v>
      </c>
      <c r="J61" s="174">
        <v>1.6230748446365848</v>
      </c>
      <c r="K61" s="174">
        <v>1.0514725749797353</v>
      </c>
      <c r="L61" s="174">
        <v>1</v>
      </c>
    </row>
    <row r="62" spans="1:12" ht="6" customHeight="1" x14ac:dyDescent="0.25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</row>
    <row r="63" spans="1:12" x14ac:dyDescent="0.25">
      <c r="A63" s="123" t="s">
        <v>494</v>
      </c>
    </row>
  </sheetData>
  <mergeCells count="11">
    <mergeCell ref="A34:L34"/>
    <mergeCell ref="B36:L36"/>
    <mergeCell ref="B45:L45"/>
    <mergeCell ref="B54:L54"/>
    <mergeCell ref="B25:L25"/>
    <mergeCell ref="B3:D3"/>
    <mergeCell ref="F3:H3"/>
    <mergeCell ref="J3:L3"/>
    <mergeCell ref="B8:L8"/>
    <mergeCell ref="B16:L16"/>
    <mergeCell ref="A6:L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20" sqref="A20"/>
    </sheetView>
  </sheetViews>
  <sheetFormatPr defaultRowHeight="15" x14ac:dyDescent="0.25"/>
  <cols>
    <col min="2" max="4" width="16.28515625" customWidth="1"/>
    <col min="5" max="5" width="3.5703125" customWidth="1"/>
    <col min="6" max="8" width="16.28515625" customWidth="1"/>
  </cols>
  <sheetData>
    <row r="1" spans="1:8" s="162" customFormat="1" ht="14.25" customHeight="1" x14ac:dyDescent="0.2">
      <c r="A1" s="56" t="s">
        <v>495</v>
      </c>
      <c r="B1" s="65"/>
      <c r="C1" s="65"/>
      <c r="D1" s="65"/>
      <c r="E1" s="65"/>
      <c r="F1" s="65"/>
      <c r="G1" s="65"/>
      <c r="H1" s="65"/>
    </row>
    <row r="2" spans="1:8" ht="15" customHeight="1" x14ac:dyDescent="0.25">
      <c r="A2" s="65"/>
      <c r="B2" s="65"/>
      <c r="C2" s="65"/>
      <c r="D2" s="65"/>
      <c r="E2" s="65"/>
      <c r="F2" s="65"/>
      <c r="G2" s="65"/>
      <c r="H2" s="65"/>
    </row>
    <row r="3" spans="1:8" x14ac:dyDescent="0.25">
      <c r="A3" s="67" t="s">
        <v>166</v>
      </c>
      <c r="B3" s="501" t="s">
        <v>167</v>
      </c>
      <c r="C3" s="501"/>
      <c r="D3" s="501"/>
      <c r="E3" s="68"/>
      <c r="F3" s="501" t="s">
        <v>330</v>
      </c>
      <c r="G3" s="501"/>
      <c r="H3" s="501"/>
    </row>
    <row r="4" spans="1:8" x14ac:dyDescent="0.25">
      <c r="A4" s="69" t="s">
        <v>355</v>
      </c>
      <c r="B4" s="502" t="s">
        <v>154</v>
      </c>
      <c r="C4" s="502" t="s">
        <v>155</v>
      </c>
      <c r="D4" s="70" t="s">
        <v>168</v>
      </c>
      <c r="E4" s="503"/>
      <c r="F4" s="502" t="s">
        <v>154</v>
      </c>
      <c r="G4" s="502" t="s">
        <v>155</v>
      </c>
      <c r="H4" s="70" t="s">
        <v>168</v>
      </c>
    </row>
    <row r="5" spans="1:8" x14ac:dyDescent="0.25">
      <c r="A5" s="71"/>
      <c r="B5" s="502"/>
      <c r="C5" s="502"/>
      <c r="D5" s="70" t="s">
        <v>169</v>
      </c>
      <c r="E5" s="502"/>
      <c r="F5" s="502"/>
      <c r="G5" s="502"/>
      <c r="H5" s="70" t="s">
        <v>169</v>
      </c>
    </row>
    <row r="6" spans="1:8" x14ac:dyDescent="0.25">
      <c r="A6" s="498">
        <v>2000</v>
      </c>
      <c r="B6" s="498"/>
      <c r="C6" s="498"/>
      <c r="D6" s="498"/>
      <c r="E6" s="498"/>
      <c r="F6" s="498"/>
      <c r="G6" s="498"/>
      <c r="H6" s="498"/>
    </row>
    <row r="7" spans="1:8" x14ac:dyDescent="0.25">
      <c r="A7" s="66" t="s">
        <v>488</v>
      </c>
      <c r="B7" s="72">
        <v>13931</v>
      </c>
      <c r="C7" s="72">
        <v>11477</v>
      </c>
      <c r="D7" s="72">
        <v>25408</v>
      </c>
      <c r="E7" s="66"/>
      <c r="F7" s="73">
        <v>85.375340787399523</v>
      </c>
      <c r="G7" s="73">
        <v>72.046516550610903</v>
      </c>
      <c r="H7" s="73">
        <v>78.790985080817819</v>
      </c>
    </row>
    <row r="8" spans="1:8" x14ac:dyDescent="0.25">
      <c r="A8" s="66" t="s">
        <v>170</v>
      </c>
      <c r="B8" s="72">
        <v>10663</v>
      </c>
      <c r="C8" s="72">
        <v>8141</v>
      </c>
      <c r="D8" s="72">
        <v>18804</v>
      </c>
      <c r="E8" s="66"/>
      <c r="F8" s="73">
        <v>285.42710339538598</v>
      </c>
      <c r="G8" s="73">
        <v>212.5187954222705</v>
      </c>
      <c r="H8" s="73">
        <v>248.51566604220565</v>
      </c>
    </row>
    <row r="9" spans="1:8" x14ac:dyDescent="0.25">
      <c r="A9" s="66" t="s">
        <v>11</v>
      </c>
      <c r="B9" s="72">
        <v>7516</v>
      </c>
      <c r="C9" s="72">
        <v>6531</v>
      </c>
      <c r="D9" s="72">
        <v>14047</v>
      </c>
      <c r="E9" s="66"/>
      <c r="F9" s="73">
        <v>468.12327163108199</v>
      </c>
      <c r="G9" s="73">
        <v>384.19907053356081</v>
      </c>
      <c r="H9" s="73">
        <v>424.96354516466698</v>
      </c>
    </row>
    <row r="10" spans="1:8" x14ac:dyDescent="0.25">
      <c r="A10" s="66" t="s">
        <v>12</v>
      </c>
      <c r="B10" s="72">
        <v>9473</v>
      </c>
      <c r="C10" s="72">
        <v>9264</v>
      </c>
      <c r="D10" s="72">
        <v>18737</v>
      </c>
      <c r="E10" s="66"/>
      <c r="F10" s="73">
        <v>579.66491659629673</v>
      </c>
      <c r="G10" s="73">
        <v>519.07563745614834</v>
      </c>
      <c r="H10" s="73">
        <v>548.03679863676689</v>
      </c>
    </row>
    <row r="11" spans="1:8" x14ac:dyDescent="0.25">
      <c r="A11" s="66" t="s">
        <v>26</v>
      </c>
      <c r="B11" s="72">
        <v>17569</v>
      </c>
      <c r="C11" s="72">
        <v>22035</v>
      </c>
      <c r="D11" s="72">
        <v>39604</v>
      </c>
      <c r="E11" s="66"/>
      <c r="F11" s="73">
        <v>667.82424389402092</v>
      </c>
      <c r="G11" s="73">
        <v>683.43827607928813</v>
      </c>
      <c r="H11" s="73">
        <v>676.42244874012817</v>
      </c>
    </row>
    <row r="12" spans="1:8" x14ac:dyDescent="0.25">
      <c r="A12" s="66" t="s">
        <v>370</v>
      </c>
      <c r="B12" s="72">
        <v>10421</v>
      </c>
      <c r="C12" s="72">
        <v>21312</v>
      </c>
      <c r="D12" s="72">
        <v>31733</v>
      </c>
      <c r="E12" s="66"/>
      <c r="F12" s="73">
        <v>633.13634273084017</v>
      </c>
      <c r="G12" s="73">
        <v>734.13785822031514</v>
      </c>
      <c r="H12" s="73">
        <v>697.59277403538283</v>
      </c>
    </row>
    <row r="13" spans="1:8" x14ac:dyDescent="0.25">
      <c r="A13" s="79" t="s">
        <v>317</v>
      </c>
      <c r="B13" s="75">
        <v>69577</v>
      </c>
      <c r="C13" s="75">
        <v>78767</v>
      </c>
      <c r="D13" s="75">
        <v>148344</v>
      </c>
      <c r="E13" s="74"/>
      <c r="F13" s="73">
        <v>252.36802909807693</v>
      </c>
      <c r="G13" s="73">
        <v>268.16624870699417</v>
      </c>
      <c r="H13" s="73">
        <v>260.51722567067588</v>
      </c>
    </row>
    <row r="14" spans="1:8" x14ac:dyDescent="0.25">
      <c r="A14" s="499">
        <v>2015</v>
      </c>
      <c r="B14" s="499"/>
      <c r="C14" s="499"/>
      <c r="D14" s="499"/>
      <c r="E14" s="499"/>
      <c r="F14" s="499"/>
      <c r="G14" s="499"/>
      <c r="H14" s="499"/>
    </row>
    <row r="15" spans="1:8" x14ac:dyDescent="0.25">
      <c r="A15" s="66" t="s">
        <v>488</v>
      </c>
      <c r="B15" s="72">
        <v>7830</v>
      </c>
      <c r="C15" s="72">
        <v>6680</v>
      </c>
      <c r="D15" s="72">
        <v>14510</v>
      </c>
      <c r="E15" s="66"/>
      <c r="F15" s="73">
        <v>51.257396972632087</v>
      </c>
      <c r="G15" s="73">
        <v>45.109182115829981</v>
      </c>
      <c r="H15" s="73">
        <v>48.23104258262574</v>
      </c>
    </row>
    <row r="16" spans="1:8" x14ac:dyDescent="0.25">
      <c r="A16" s="66" t="s">
        <v>170</v>
      </c>
      <c r="B16" s="72">
        <v>2875</v>
      </c>
      <c r="C16" s="72">
        <v>1558</v>
      </c>
      <c r="D16" s="72">
        <v>4433</v>
      </c>
      <c r="E16" s="66"/>
      <c r="F16" s="73">
        <v>60.389948927957626</v>
      </c>
      <c r="G16" s="73">
        <v>31.842811781595099</v>
      </c>
      <c r="H16" s="73">
        <v>45.921120918712468</v>
      </c>
    </row>
    <row r="17" spans="1:8" x14ac:dyDescent="0.25">
      <c r="A17" s="66" t="s">
        <v>11</v>
      </c>
      <c r="B17" s="72">
        <v>2337</v>
      </c>
      <c r="C17" s="72">
        <v>1118</v>
      </c>
      <c r="D17" s="72">
        <v>3455</v>
      </c>
      <c r="E17" s="66"/>
      <c r="F17" s="73">
        <v>118.6125829831293</v>
      </c>
      <c r="G17" s="73">
        <v>53.498659183872689</v>
      </c>
      <c r="H17" s="73">
        <v>85.097432249636213</v>
      </c>
    </row>
    <row r="18" spans="1:8" x14ac:dyDescent="0.25">
      <c r="A18" s="66" t="s">
        <v>12</v>
      </c>
      <c r="B18" s="72">
        <v>2804</v>
      </c>
      <c r="C18" s="72">
        <v>1358</v>
      </c>
      <c r="D18" s="72">
        <v>4162</v>
      </c>
      <c r="E18" s="66"/>
      <c r="F18" s="73">
        <v>160.06027947757786</v>
      </c>
      <c r="G18" s="73">
        <v>71.988668411075437</v>
      </c>
      <c r="H18" s="73">
        <v>114.39572013782458</v>
      </c>
    </row>
    <row r="19" spans="1:8" x14ac:dyDescent="0.25">
      <c r="A19" s="66" t="s">
        <v>26</v>
      </c>
      <c r="B19" s="72">
        <v>6093</v>
      </c>
      <c r="C19" s="72">
        <v>3668</v>
      </c>
      <c r="D19" s="72">
        <v>9761</v>
      </c>
      <c r="E19" s="66"/>
      <c r="F19" s="73">
        <v>198.23143593347388</v>
      </c>
      <c r="G19" s="73">
        <v>106.05094666660884</v>
      </c>
      <c r="H19" s="73">
        <v>149.42452194026845</v>
      </c>
    </row>
    <row r="20" spans="1:8" x14ac:dyDescent="0.25">
      <c r="A20" s="66" t="s">
        <v>370</v>
      </c>
      <c r="B20" s="72">
        <v>6292</v>
      </c>
      <c r="C20" s="72">
        <v>7299</v>
      </c>
      <c r="D20" s="72">
        <v>13591</v>
      </c>
      <c r="E20" s="66"/>
      <c r="F20" s="73">
        <v>237.74024346837774</v>
      </c>
      <c r="G20" s="73">
        <v>177.35675022367022</v>
      </c>
      <c r="H20" s="73">
        <v>200.99023664526283</v>
      </c>
    </row>
    <row r="21" spans="1:8" x14ac:dyDescent="0.25">
      <c r="A21" s="80" t="s">
        <v>156</v>
      </c>
      <c r="B21" s="77">
        <v>28231</v>
      </c>
      <c r="C21" s="77">
        <v>21681</v>
      </c>
      <c r="D21" s="77">
        <v>49912</v>
      </c>
      <c r="E21" s="76"/>
      <c r="F21" s="78">
        <v>95.766620771780381</v>
      </c>
      <c r="G21" s="78">
        <v>69.375590249288152</v>
      </c>
      <c r="H21" s="78">
        <v>82.185940520049684</v>
      </c>
    </row>
    <row r="22" spans="1:8" ht="15" customHeight="1" x14ac:dyDescent="0.25">
      <c r="A22" s="500" t="s">
        <v>172</v>
      </c>
      <c r="B22" s="500"/>
      <c r="C22" s="500"/>
      <c r="D22" s="500"/>
      <c r="E22" s="500"/>
      <c r="F22" s="500"/>
      <c r="G22" s="500"/>
      <c r="H22" s="500"/>
    </row>
    <row r="23" spans="1:8" x14ac:dyDescent="0.25">
      <c r="A23" s="81" t="s">
        <v>173</v>
      </c>
      <c r="B23" s="82"/>
      <c r="C23" s="82"/>
      <c r="D23" s="82"/>
      <c r="E23" s="82"/>
      <c r="F23" s="82"/>
      <c r="G23" s="82"/>
      <c r="H23" s="82"/>
    </row>
  </sheetData>
  <mergeCells count="10">
    <mergeCell ref="A6:H6"/>
    <mergeCell ref="A14:H14"/>
    <mergeCell ref="A22:H22"/>
    <mergeCell ref="B3:D3"/>
    <mergeCell ref="F3:H3"/>
    <mergeCell ref="B4:B5"/>
    <mergeCell ref="C4:C5"/>
    <mergeCell ref="E4:E5"/>
    <mergeCell ref="F4:F5"/>
    <mergeCell ref="G4:G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/>
  </sheetViews>
  <sheetFormatPr defaultRowHeight="15" x14ac:dyDescent="0.25"/>
  <cols>
    <col min="1" max="1" width="24.42578125" style="10" customWidth="1"/>
    <col min="2" max="2" width="10.85546875" style="10" customWidth="1"/>
    <col min="3" max="3" width="11.7109375" style="10" customWidth="1"/>
    <col min="4" max="4" width="13.85546875" style="10" customWidth="1"/>
    <col min="5" max="5" width="2.5703125" style="10" customWidth="1"/>
    <col min="6" max="6" width="10.85546875" style="10" customWidth="1"/>
    <col min="7" max="7" width="11.7109375" style="10" customWidth="1"/>
    <col min="8" max="8" width="14.7109375" style="10" customWidth="1"/>
    <col min="9" max="16384" width="9.140625" style="10"/>
  </cols>
  <sheetData>
    <row r="1" spans="1:8" s="165" customFormat="1" ht="13.5" customHeight="1" x14ac:dyDescent="0.2">
      <c r="A1" s="56" t="s">
        <v>498</v>
      </c>
    </row>
    <row r="2" spans="1:8" x14ac:dyDescent="0.25">
      <c r="A2" s="56"/>
    </row>
    <row r="3" spans="1:8" x14ac:dyDescent="0.25">
      <c r="A3" s="504" t="s">
        <v>497</v>
      </c>
      <c r="B3" s="506">
        <v>2000</v>
      </c>
      <c r="C3" s="506"/>
      <c r="D3" s="506"/>
      <c r="E3" s="136"/>
      <c r="F3" s="506">
        <v>2015</v>
      </c>
      <c r="G3" s="506"/>
      <c r="H3" s="506"/>
    </row>
    <row r="4" spans="1:8" ht="27" x14ac:dyDescent="0.25">
      <c r="A4" s="505"/>
      <c r="B4" s="135" t="s">
        <v>167</v>
      </c>
      <c r="C4" s="135" t="s">
        <v>331</v>
      </c>
      <c r="D4" s="135" t="s">
        <v>333</v>
      </c>
      <c r="E4" s="135"/>
      <c r="F4" s="135" t="s">
        <v>167</v>
      </c>
      <c r="G4" s="135" t="s">
        <v>331</v>
      </c>
      <c r="H4" s="135" t="s">
        <v>333</v>
      </c>
    </row>
    <row r="5" spans="1:8" x14ac:dyDescent="0.25">
      <c r="A5" s="83" t="s">
        <v>174</v>
      </c>
      <c r="B5" s="84">
        <v>9237</v>
      </c>
      <c r="C5" s="85">
        <v>218.77106414584549</v>
      </c>
      <c r="D5" s="85">
        <v>213.9</v>
      </c>
      <c r="E5" s="85"/>
      <c r="F5" s="84">
        <v>2055</v>
      </c>
      <c r="G5" s="85">
        <v>46.552646285744444</v>
      </c>
      <c r="H5" s="85">
        <v>42.1</v>
      </c>
    </row>
    <row r="6" spans="1:8" x14ac:dyDescent="0.25">
      <c r="A6" s="83" t="s">
        <v>314</v>
      </c>
      <c r="B6" s="86">
        <v>260</v>
      </c>
      <c r="C6" s="85">
        <v>218.34794584970945</v>
      </c>
      <c r="D6" s="85">
        <v>222.9</v>
      </c>
      <c r="E6" s="85"/>
      <c r="F6" s="86">
        <v>48</v>
      </c>
      <c r="G6" s="85">
        <v>37.5545714866916</v>
      </c>
      <c r="H6" s="85">
        <v>48.2</v>
      </c>
    </row>
    <row r="7" spans="1:8" x14ac:dyDescent="0.25">
      <c r="A7" s="83" t="s">
        <v>175</v>
      </c>
      <c r="B7" s="84">
        <v>4938</v>
      </c>
      <c r="C7" s="85">
        <v>311.86843168957154</v>
      </c>
      <c r="D7" s="85">
        <v>282.5</v>
      </c>
      <c r="E7" s="85"/>
      <c r="F7" s="84">
        <v>1380</v>
      </c>
      <c r="G7" s="85">
        <v>87.499159881254755</v>
      </c>
      <c r="H7" s="85">
        <v>88.6</v>
      </c>
    </row>
    <row r="8" spans="1:8" x14ac:dyDescent="0.25">
      <c r="A8" s="83" t="s">
        <v>176</v>
      </c>
      <c r="B8" s="84">
        <v>21860</v>
      </c>
      <c r="C8" s="85">
        <v>243.22348332745301</v>
      </c>
      <c r="D8" s="85">
        <v>252.6</v>
      </c>
      <c r="E8" s="85"/>
      <c r="F8" s="84">
        <v>8028</v>
      </c>
      <c r="G8" s="85">
        <v>80.236014616787074</v>
      </c>
      <c r="H8" s="85">
        <v>74.8</v>
      </c>
    </row>
    <row r="9" spans="1:8" x14ac:dyDescent="0.25">
      <c r="A9" s="83" t="s">
        <v>177</v>
      </c>
      <c r="B9" s="84">
        <v>1741</v>
      </c>
      <c r="C9" s="85">
        <v>186.7554854730835</v>
      </c>
      <c r="D9" s="85">
        <v>206.9</v>
      </c>
      <c r="E9" s="85"/>
      <c r="F9" s="87">
        <v>861</v>
      </c>
      <c r="G9" s="85">
        <v>81.416514976005288</v>
      </c>
      <c r="H9" s="85">
        <v>79.8</v>
      </c>
    </row>
    <row r="10" spans="1:8" x14ac:dyDescent="0.25">
      <c r="A10" s="88" t="s">
        <v>178</v>
      </c>
      <c r="B10" s="86">
        <v>667</v>
      </c>
      <c r="C10" s="85">
        <v>145.05486858072402</v>
      </c>
      <c r="D10" s="85">
        <v>173.2</v>
      </c>
      <c r="E10" s="85"/>
      <c r="F10" s="86">
        <v>352</v>
      </c>
      <c r="G10" s="85">
        <v>67.730731857496082</v>
      </c>
      <c r="H10" s="85">
        <v>68</v>
      </c>
    </row>
    <row r="11" spans="1:8" x14ac:dyDescent="0.25">
      <c r="A11" s="88" t="s">
        <v>179</v>
      </c>
      <c r="B11" s="86">
        <v>1074</v>
      </c>
      <c r="C11" s="85">
        <v>227.34537233625946</v>
      </c>
      <c r="D11" s="85">
        <v>240.6</v>
      </c>
      <c r="E11" s="85"/>
      <c r="F11" s="86">
        <v>509</v>
      </c>
      <c r="G11" s="85">
        <v>94.64132981294857</v>
      </c>
      <c r="H11" s="85">
        <v>92.6</v>
      </c>
    </row>
    <row r="12" spans="1:8" x14ac:dyDescent="0.25">
      <c r="A12" s="83" t="s">
        <v>180</v>
      </c>
      <c r="B12" s="84">
        <v>6832</v>
      </c>
      <c r="C12" s="85">
        <v>151.92982229859237</v>
      </c>
      <c r="D12" s="85">
        <v>162.80000000000001</v>
      </c>
      <c r="E12" s="85"/>
      <c r="F12" s="84">
        <v>3325</v>
      </c>
      <c r="G12" s="85">
        <v>67.562624965456706</v>
      </c>
      <c r="H12" s="85">
        <v>61.9</v>
      </c>
    </row>
    <row r="13" spans="1:8" x14ac:dyDescent="0.25">
      <c r="A13" s="83" t="s">
        <v>181</v>
      </c>
      <c r="B13" s="86">
        <v>1334</v>
      </c>
      <c r="C13" s="85">
        <v>113.07384552790398</v>
      </c>
      <c r="D13" s="85">
        <v>108.9</v>
      </c>
      <c r="E13" s="85"/>
      <c r="F13" s="86">
        <v>745</v>
      </c>
      <c r="G13" s="85">
        <v>60.857560632918627</v>
      </c>
      <c r="H13" s="85">
        <v>55.2</v>
      </c>
    </row>
    <row r="14" spans="1:8" x14ac:dyDescent="0.25">
      <c r="A14" s="83" t="s">
        <v>182</v>
      </c>
      <c r="B14" s="84">
        <v>7102</v>
      </c>
      <c r="C14" s="85">
        <v>179.53153442836953</v>
      </c>
      <c r="D14" s="85">
        <v>168.4</v>
      </c>
      <c r="E14" s="85"/>
      <c r="F14" s="84">
        <v>3826</v>
      </c>
      <c r="G14" s="85">
        <v>85.990532950264168</v>
      </c>
      <c r="H14" s="85">
        <v>77.400000000000006</v>
      </c>
    </row>
    <row r="15" spans="1:8" x14ac:dyDescent="0.25">
      <c r="A15" s="83" t="s">
        <v>183</v>
      </c>
      <c r="B15" s="84">
        <v>6739</v>
      </c>
      <c r="C15" s="85">
        <v>192.92413034560013</v>
      </c>
      <c r="D15" s="85">
        <v>183.4</v>
      </c>
      <c r="E15" s="85"/>
      <c r="F15" s="84">
        <v>2263</v>
      </c>
      <c r="G15" s="85">
        <v>60.370396257088785</v>
      </c>
      <c r="H15" s="85">
        <v>61.7</v>
      </c>
    </row>
    <row r="16" spans="1:8" x14ac:dyDescent="0.25">
      <c r="A16" s="83" t="s">
        <v>184</v>
      </c>
      <c r="B16" s="86">
        <v>2223</v>
      </c>
      <c r="C16" s="85">
        <v>270.26994167859152</v>
      </c>
      <c r="D16" s="85">
        <v>257.10000000000002</v>
      </c>
      <c r="E16" s="85"/>
      <c r="F16" s="86">
        <v>469</v>
      </c>
      <c r="G16" s="85">
        <v>52.521243667214655</v>
      </c>
      <c r="H16" s="85">
        <v>47.6</v>
      </c>
    </row>
    <row r="17" spans="1:8" x14ac:dyDescent="0.25">
      <c r="A17" s="83" t="s">
        <v>185</v>
      </c>
      <c r="B17" s="84">
        <v>3834</v>
      </c>
      <c r="C17" s="85">
        <v>262.45102146430423</v>
      </c>
      <c r="D17" s="85">
        <v>259.2</v>
      </c>
      <c r="E17" s="85"/>
      <c r="F17" s="84">
        <v>1513</v>
      </c>
      <c r="G17" s="85">
        <v>97.784878437820311</v>
      </c>
      <c r="H17" s="85">
        <v>95.7</v>
      </c>
    </row>
    <row r="18" spans="1:8" x14ac:dyDescent="0.25">
      <c r="A18" s="83" t="s">
        <v>186</v>
      </c>
      <c r="B18" s="84">
        <v>14483</v>
      </c>
      <c r="C18" s="85">
        <v>283.05618595909982</v>
      </c>
      <c r="D18" s="85">
        <v>299.89999999999998</v>
      </c>
      <c r="E18" s="85"/>
      <c r="F18" s="84">
        <v>8347</v>
      </c>
      <c r="G18" s="85">
        <v>141.70396857692853</v>
      </c>
      <c r="H18" s="85">
        <v>146.30000000000001</v>
      </c>
    </row>
    <row r="19" spans="1:8" x14ac:dyDescent="0.25">
      <c r="A19" s="83" t="s">
        <v>187</v>
      </c>
      <c r="B19" s="86">
        <v>3630</v>
      </c>
      <c r="C19" s="85">
        <v>287.81724318654125</v>
      </c>
      <c r="D19" s="85">
        <v>293.10000000000002</v>
      </c>
      <c r="E19" s="85"/>
      <c r="F19" s="86">
        <v>732</v>
      </c>
      <c r="G19" s="85">
        <v>55.077183298671827</v>
      </c>
      <c r="H19" s="85">
        <v>50.8</v>
      </c>
    </row>
    <row r="20" spans="1:8" x14ac:dyDescent="0.25">
      <c r="A20" s="83" t="s">
        <v>188</v>
      </c>
      <c r="B20" s="84">
        <v>1534</v>
      </c>
      <c r="C20" s="85">
        <v>476.21560708176685</v>
      </c>
      <c r="D20" s="85">
        <v>483.8</v>
      </c>
      <c r="E20" s="85"/>
      <c r="F20" s="84">
        <v>453</v>
      </c>
      <c r="G20" s="85">
        <v>144.87284449675076</v>
      </c>
      <c r="H20" s="85">
        <v>137.30000000000001</v>
      </c>
    </row>
    <row r="21" spans="1:8" x14ac:dyDescent="0.25">
      <c r="A21" s="83" t="s">
        <v>189</v>
      </c>
      <c r="B21" s="84">
        <v>12664</v>
      </c>
      <c r="C21" s="85">
        <v>221.68291361088279</v>
      </c>
      <c r="D21" s="85">
        <v>271.3</v>
      </c>
      <c r="E21" s="85"/>
      <c r="F21" s="84">
        <v>5841</v>
      </c>
      <c r="G21" s="85">
        <v>99.740616339292259</v>
      </c>
      <c r="H21" s="85">
        <v>103.2</v>
      </c>
    </row>
    <row r="22" spans="1:8" x14ac:dyDescent="0.25">
      <c r="A22" s="83" t="s">
        <v>190</v>
      </c>
      <c r="B22" s="84">
        <v>19723</v>
      </c>
      <c r="C22" s="85">
        <v>489.39317281263732</v>
      </c>
      <c r="D22" s="85">
        <v>569.1</v>
      </c>
      <c r="E22" s="85"/>
      <c r="F22" s="84">
        <v>4403</v>
      </c>
      <c r="G22" s="85">
        <v>107.82057950316825</v>
      </c>
      <c r="H22" s="85">
        <v>106.3</v>
      </c>
    </row>
    <row r="23" spans="1:8" x14ac:dyDescent="0.25">
      <c r="A23" s="83" t="s">
        <v>191</v>
      </c>
      <c r="B23" s="84">
        <v>2606</v>
      </c>
      <c r="C23" s="85">
        <v>434.02517545875764</v>
      </c>
      <c r="D23" s="85">
        <v>472.8</v>
      </c>
      <c r="E23" s="85"/>
      <c r="F23" s="84">
        <v>315</v>
      </c>
      <c r="G23" s="85">
        <v>54.767654744704494</v>
      </c>
      <c r="H23" s="85">
        <v>53.3</v>
      </c>
    </row>
    <row r="24" spans="1:8" x14ac:dyDescent="0.25">
      <c r="A24" s="83" t="s">
        <v>192</v>
      </c>
      <c r="B24" s="84">
        <v>5992</v>
      </c>
      <c r="C24" s="85">
        <v>296.14034047243086</v>
      </c>
      <c r="D24" s="85">
        <v>337.4</v>
      </c>
      <c r="E24" s="85"/>
      <c r="F24" s="84">
        <v>1368</v>
      </c>
      <c r="G24" s="85">
        <v>69.315800354280753</v>
      </c>
      <c r="H24" s="85">
        <v>69.8</v>
      </c>
    </row>
    <row r="25" spans="1:8" x14ac:dyDescent="0.25">
      <c r="A25" s="83" t="s">
        <v>193</v>
      </c>
      <c r="B25" s="84">
        <v>17026</v>
      </c>
      <c r="C25" s="85">
        <v>341.50421514805669</v>
      </c>
      <c r="D25" s="85">
        <v>384.3</v>
      </c>
      <c r="E25" s="85"/>
      <c r="F25" s="84">
        <v>2765</v>
      </c>
      <c r="G25" s="85">
        <v>54.395179701804246</v>
      </c>
      <c r="H25" s="85">
        <v>53.9</v>
      </c>
    </row>
    <row r="26" spans="1:8" x14ac:dyDescent="0.25">
      <c r="A26" s="83" t="s">
        <v>194</v>
      </c>
      <c r="B26" s="84">
        <v>4586</v>
      </c>
      <c r="C26" s="85">
        <v>280.21353909211058</v>
      </c>
      <c r="D26" s="85">
        <v>311.7</v>
      </c>
      <c r="E26" s="85"/>
      <c r="F26" s="84">
        <v>1175</v>
      </c>
      <c r="G26" s="85">
        <v>70.752785552220971</v>
      </c>
      <c r="H26" s="85">
        <v>73.900000000000006</v>
      </c>
    </row>
    <row r="27" spans="1:8" x14ac:dyDescent="0.25">
      <c r="A27" s="83"/>
      <c r="B27" s="84"/>
      <c r="C27" s="85"/>
      <c r="D27" s="85"/>
      <c r="E27" s="85"/>
      <c r="F27" s="84"/>
      <c r="G27" s="85"/>
      <c r="H27" s="85"/>
    </row>
    <row r="28" spans="1:8" x14ac:dyDescent="0.25">
      <c r="A28" s="83" t="s">
        <v>195</v>
      </c>
      <c r="B28" s="84">
        <v>36295</v>
      </c>
      <c r="C28" s="85">
        <v>243.39006041800326</v>
      </c>
      <c r="D28" s="85">
        <v>242.8</v>
      </c>
      <c r="E28" s="85"/>
      <c r="F28" s="84">
        <v>11511</v>
      </c>
      <c r="G28" s="85">
        <v>71.386883232305792</v>
      </c>
      <c r="H28" s="85">
        <v>65.599999999999994</v>
      </c>
    </row>
    <row r="29" spans="1:8" x14ac:dyDescent="0.25">
      <c r="A29" s="83" t="s">
        <v>196</v>
      </c>
      <c r="B29" s="84">
        <v>17009</v>
      </c>
      <c r="C29" s="85">
        <v>160.99904407704972</v>
      </c>
      <c r="D29" s="85">
        <v>161.80000000000001</v>
      </c>
      <c r="E29" s="85"/>
      <c r="F29" s="84">
        <v>8757</v>
      </c>
      <c r="G29" s="85">
        <v>75.152016128547785</v>
      </c>
      <c r="H29" s="85">
        <v>68.7</v>
      </c>
    </row>
    <row r="30" spans="1:8" x14ac:dyDescent="0.25">
      <c r="A30" s="83" t="s">
        <v>162</v>
      </c>
      <c r="B30" s="84">
        <v>27279</v>
      </c>
      <c r="C30" s="85">
        <v>250.42481059093427</v>
      </c>
      <c r="D30" s="85">
        <v>250</v>
      </c>
      <c r="E30" s="85"/>
      <c r="F30" s="84">
        <v>12592</v>
      </c>
      <c r="G30" s="85">
        <v>104.24513302637645</v>
      </c>
      <c r="H30" s="85">
        <v>106</v>
      </c>
    </row>
    <row r="31" spans="1:8" x14ac:dyDescent="0.25">
      <c r="A31" s="83" t="s">
        <v>163</v>
      </c>
      <c r="B31" s="84">
        <v>46149</v>
      </c>
      <c r="C31" s="85">
        <v>330.81986034583218</v>
      </c>
      <c r="D31" s="85">
        <v>384.8</v>
      </c>
      <c r="E31" s="85"/>
      <c r="F31" s="84">
        <v>13112</v>
      </c>
      <c r="G31" s="85">
        <v>92.793559594774081</v>
      </c>
      <c r="H31" s="85">
        <v>92.9</v>
      </c>
    </row>
    <row r="32" spans="1:8" x14ac:dyDescent="0.25">
      <c r="A32" s="83" t="s">
        <v>164</v>
      </c>
      <c r="B32" s="84">
        <v>21612</v>
      </c>
      <c r="C32" s="85">
        <v>326.356849137273</v>
      </c>
      <c r="D32" s="85">
        <v>365.1</v>
      </c>
      <c r="E32" s="85"/>
      <c r="F32" s="84">
        <v>3940</v>
      </c>
      <c r="G32" s="85">
        <v>58.423314876607442</v>
      </c>
      <c r="H32" s="85">
        <v>57.8</v>
      </c>
    </row>
    <row r="33" spans="1:16" x14ac:dyDescent="0.25">
      <c r="A33" s="83"/>
      <c r="B33" s="84"/>
      <c r="C33" s="85"/>
      <c r="D33" s="85"/>
      <c r="E33" s="85"/>
      <c r="F33" s="84"/>
      <c r="G33" s="85"/>
      <c r="H33" s="85"/>
    </row>
    <row r="34" spans="1:16" s="176" customFormat="1" x14ac:dyDescent="0.25">
      <c r="A34" s="137" t="s">
        <v>197</v>
      </c>
      <c r="B34" s="138">
        <v>148344</v>
      </c>
      <c r="C34" s="139">
        <v>260.51722567067588</v>
      </c>
      <c r="D34" s="139">
        <v>271.89999999999998</v>
      </c>
      <c r="E34" s="139"/>
      <c r="F34" s="138">
        <v>49912</v>
      </c>
      <c r="G34" s="139">
        <v>82.185940520049684</v>
      </c>
      <c r="H34" s="139">
        <v>79.5</v>
      </c>
    </row>
    <row r="35" spans="1:16" x14ac:dyDescent="0.25">
      <c r="A35" s="507" t="s">
        <v>172</v>
      </c>
      <c r="B35" s="507"/>
      <c r="C35" s="507"/>
      <c r="D35" s="507"/>
      <c r="E35" s="507"/>
      <c r="F35" s="507"/>
      <c r="G35" s="507"/>
      <c r="H35" s="507"/>
    </row>
    <row r="36" spans="1:16" x14ac:dyDescent="0.25">
      <c r="A36" s="372" t="s">
        <v>30</v>
      </c>
      <c r="B36" s="372"/>
      <c r="C36" s="372"/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</row>
  </sheetData>
  <mergeCells count="4">
    <mergeCell ref="A3:A4"/>
    <mergeCell ref="B3:D3"/>
    <mergeCell ref="F3:H3"/>
    <mergeCell ref="A35:H3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/>
  </sheetViews>
  <sheetFormatPr defaultRowHeight="15" x14ac:dyDescent="0.25"/>
  <cols>
    <col min="1" max="1" width="7.42578125" customWidth="1"/>
    <col min="2" max="3" width="10.140625" customWidth="1"/>
    <col min="4" max="4" width="11" customWidth="1"/>
    <col min="5" max="5" width="3" customWidth="1"/>
    <col min="6" max="6" width="9.7109375" customWidth="1"/>
    <col min="7" max="7" width="10.28515625" customWidth="1"/>
    <col min="8" max="8" width="12.140625" customWidth="1"/>
    <col min="9" max="9" width="2.140625" customWidth="1"/>
    <col min="10" max="11" width="10.140625" customWidth="1"/>
    <col min="12" max="12" width="11" customWidth="1"/>
    <col min="13" max="13" width="3" customWidth="1"/>
    <col min="14" max="14" width="9.7109375" customWidth="1"/>
    <col min="15" max="15" width="10.28515625" customWidth="1"/>
    <col min="16" max="16" width="12.140625" customWidth="1"/>
  </cols>
  <sheetData>
    <row r="1" spans="1:16" s="162" customFormat="1" ht="12" x14ac:dyDescent="0.2">
      <c r="A1" s="89" t="s">
        <v>499</v>
      </c>
      <c r="B1" s="163"/>
      <c r="C1" s="163"/>
      <c r="D1" s="163"/>
      <c r="E1" s="163"/>
      <c r="F1" s="163"/>
      <c r="G1" s="163"/>
      <c r="H1" s="163"/>
      <c r="I1" s="164"/>
      <c r="J1" s="164"/>
      <c r="K1" s="164"/>
      <c r="L1" s="164"/>
      <c r="M1" s="164"/>
      <c r="N1" s="164"/>
      <c r="O1" s="164"/>
      <c r="P1" s="164"/>
    </row>
    <row r="2" spans="1:16" s="82" customFormat="1" ht="9" x14ac:dyDescent="0.15">
      <c r="A2" s="185"/>
      <c r="B2" s="185"/>
      <c r="C2" s="185"/>
      <c r="D2" s="185"/>
      <c r="E2" s="185"/>
      <c r="F2" s="185"/>
      <c r="G2" s="185"/>
      <c r="H2" s="185"/>
      <c r="I2" s="142"/>
      <c r="J2" s="142"/>
      <c r="K2" s="142"/>
      <c r="L2" s="142"/>
      <c r="M2" s="142"/>
      <c r="N2" s="142"/>
      <c r="O2" s="142"/>
      <c r="P2" s="142"/>
    </row>
    <row r="3" spans="1:16" s="82" customFormat="1" ht="12.75" customHeight="1" x14ac:dyDescent="0.15">
      <c r="A3" s="514" t="s">
        <v>383</v>
      </c>
      <c r="B3" s="512" t="s">
        <v>340</v>
      </c>
      <c r="C3" s="512"/>
      <c r="D3" s="512"/>
      <c r="E3" s="512"/>
      <c r="F3" s="512"/>
      <c r="G3" s="512"/>
      <c r="H3" s="512"/>
      <c r="I3" s="140"/>
      <c r="J3" s="513" t="s">
        <v>341</v>
      </c>
      <c r="K3" s="513"/>
      <c r="L3" s="513"/>
      <c r="M3" s="513"/>
      <c r="N3" s="513"/>
      <c r="O3" s="513"/>
      <c r="P3" s="513"/>
    </row>
    <row r="4" spans="1:16" s="82" customFormat="1" ht="9" customHeight="1" x14ac:dyDescent="0.15">
      <c r="A4" s="514"/>
      <c r="B4" s="509" t="s">
        <v>198</v>
      </c>
      <c r="C4" s="509"/>
      <c r="D4" s="509"/>
      <c r="E4" s="155"/>
      <c r="F4" s="509" t="s">
        <v>199</v>
      </c>
      <c r="G4" s="509"/>
      <c r="H4" s="509"/>
      <c r="I4" s="140"/>
      <c r="J4" s="509" t="s">
        <v>198</v>
      </c>
      <c r="K4" s="509"/>
      <c r="L4" s="509"/>
      <c r="M4" s="155"/>
      <c r="N4" s="509" t="s">
        <v>199</v>
      </c>
      <c r="O4" s="509"/>
      <c r="P4" s="509"/>
    </row>
    <row r="5" spans="1:16" s="82" customFormat="1" ht="18" x14ac:dyDescent="0.15">
      <c r="A5" s="514"/>
      <c r="B5" s="510" t="s">
        <v>206</v>
      </c>
      <c r="C5" s="151" t="s">
        <v>24</v>
      </c>
      <c r="D5" s="151" t="s">
        <v>201</v>
      </c>
      <c r="E5" s="510"/>
      <c r="F5" s="510" t="s">
        <v>206</v>
      </c>
      <c r="G5" s="143" t="s">
        <v>24</v>
      </c>
      <c r="H5" s="151" t="s">
        <v>201</v>
      </c>
      <c r="I5" s="140"/>
      <c r="J5" s="510" t="s">
        <v>206</v>
      </c>
      <c r="K5" s="184" t="s">
        <v>24</v>
      </c>
      <c r="L5" s="151" t="s">
        <v>201</v>
      </c>
      <c r="M5" s="510"/>
      <c r="N5" s="510" t="s">
        <v>206</v>
      </c>
      <c r="O5" s="151" t="s">
        <v>24</v>
      </c>
      <c r="P5" s="151" t="s">
        <v>201</v>
      </c>
    </row>
    <row r="6" spans="1:16" s="82" customFormat="1" ht="18" x14ac:dyDescent="0.15">
      <c r="A6" s="514"/>
      <c r="B6" s="510"/>
      <c r="C6" s="151" t="s">
        <v>337</v>
      </c>
      <c r="D6" s="151" t="s">
        <v>338</v>
      </c>
      <c r="E6" s="510"/>
      <c r="F6" s="510"/>
      <c r="G6" s="151" t="s">
        <v>337</v>
      </c>
      <c r="H6" s="151" t="s">
        <v>338</v>
      </c>
      <c r="I6" s="140"/>
      <c r="J6" s="510"/>
      <c r="K6" s="151" t="s">
        <v>337</v>
      </c>
      <c r="L6" s="151" t="s">
        <v>338</v>
      </c>
      <c r="M6" s="510"/>
      <c r="N6" s="510"/>
      <c r="O6" s="151" t="s">
        <v>337</v>
      </c>
      <c r="P6" s="151" t="s">
        <v>338</v>
      </c>
    </row>
    <row r="7" spans="1:16" s="82" customFormat="1" ht="9" x14ac:dyDescent="0.15">
      <c r="A7" s="515"/>
      <c r="B7" s="511"/>
      <c r="C7" s="141"/>
      <c r="D7" s="152" t="s">
        <v>202</v>
      </c>
      <c r="E7" s="511"/>
      <c r="F7" s="511"/>
      <c r="G7" s="141"/>
      <c r="H7" s="152" t="s">
        <v>202</v>
      </c>
      <c r="I7" s="142"/>
      <c r="J7" s="511"/>
      <c r="K7" s="141"/>
      <c r="L7" s="152" t="s">
        <v>202</v>
      </c>
      <c r="M7" s="511"/>
      <c r="N7" s="511"/>
      <c r="O7" s="141"/>
      <c r="P7" s="152" t="s">
        <v>202</v>
      </c>
    </row>
    <row r="8" spans="1:16" s="82" customFormat="1" ht="9" x14ac:dyDescent="0.15">
      <c r="A8" s="143"/>
      <c r="B8" s="151"/>
      <c r="C8" s="143"/>
      <c r="D8" s="151"/>
      <c r="E8" s="151"/>
      <c r="F8" s="151"/>
      <c r="G8" s="143"/>
      <c r="H8" s="151"/>
      <c r="I8" s="140"/>
      <c r="J8" s="151"/>
      <c r="K8" s="143"/>
      <c r="L8" s="151"/>
      <c r="M8" s="151"/>
      <c r="N8" s="151"/>
      <c r="O8" s="143"/>
      <c r="P8" s="151"/>
    </row>
    <row r="9" spans="1:16" s="82" customFormat="1" ht="9" x14ac:dyDescent="0.15">
      <c r="A9" s="516" t="s">
        <v>25</v>
      </c>
      <c r="B9" s="516"/>
      <c r="C9" s="516"/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</row>
    <row r="10" spans="1:16" s="82" customFormat="1" ht="9" x14ac:dyDescent="0.15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</row>
    <row r="11" spans="1:16" s="82" customFormat="1" ht="11.25" customHeight="1" x14ac:dyDescent="0.15">
      <c r="A11" s="66" t="s">
        <v>488</v>
      </c>
      <c r="B11" s="84">
        <v>6048</v>
      </c>
      <c r="C11" s="85">
        <v>39.6</v>
      </c>
      <c r="D11" s="86">
        <v>40.299999999999997</v>
      </c>
      <c r="E11" s="86"/>
      <c r="F11" s="84">
        <v>10576</v>
      </c>
      <c r="G11" s="85">
        <v>69.2</v>
      </c>
      <c r="H11" s="93">
        <v>67.7</v>
      </c>
      <c r="I11" s="94"/>
      <c r="J11" s="84">
        <v>7830</v>
      </c>
      <c r="K11" s="85">
        <v>51.257396972632087</v>
      </c>
      <c r="L11" s="86">
        <v>49.3</v>
      </c>
      <c r="M11" s="86"/>
      <c r="N11" s="84">
        <v>14019</v>
      </c>
      <c r="O11" s="85">
        <v>91.772343315367721</v>
      </c>
      <c r="P11" s="93">
        <v>88.1</v>
      </c>
    </row>
    <row r="12" spans="1:16" s="82" customFormat="1" ht="11.25" customHeight="1" x14ac:dyDescent="0.15">
      <c r="A12" s="29" t="s">
        <v>20</v>
      </c>
      <c r="B12" s="84">
        <v>5932</v>
      </c>
      <c r="C12" s="85">
        <v>69.900000000000006</v>
      </c>
      <c r="D12" s="86">
        <v>71.900000000000006</v>
      </c>
      <c r="E12" s="86"/>
      <c r="F12" s="84">
        <v>51332</v>
      </c>
      <c r="G12" s="85">
        <v>605.1</v>
      </c>
      <c r="H12" s="93">
        <v>630.9</v>
      </c>
      <c r="I12" s="94"/>
      <c r="J12" s="84">
        <v>8016</v>
      </c>
      <c r="K12" s="85">
        <v>94.496587583931145</v>
      </c>
      <c r="L12" s="86">
        <v>98.1</v>
      </c>
      <c r="M12" s="86"/>
      <c r="N12" s="84">
        <v>69520</v>
      </c>
      <c r="O12" s="85">
        <v>819.53627355724723</v>
      </c>
      <c r="P12" s="93">
        <v>865.7</v>
      </c>
    </row>
    <row r="13" spans="1:16" s="82" customFormat="1" ht="11.25" customHeight="1" x14ac:dyDescent="0.15">
      <c r="A13" s="29" t="s">
        <v>326</v>
      </c>
      <c r="B13" s="84">
        <v>8470</v>
      </c>
      <c r="C13" s="85">
        <v>148.1</v>
      </c>
      <c r="D13" s="85">
        <v>148</v>
      </c>
      <c r="E13" s="86"/>
      <c r="F13" s="84">
        <v>154833</v>
      </c>
      <c r="G13" s="85">
        <v>2706.7</v>
      </c>
      <c r="H13" s="93">
        <v>2713.5</v>
      </c>
      <c r="I13" s="94"/>
      <c r="J13" s="84">
        <v>12385</v>
      </c>
      <c r="K13" s="85">
        <v>216.51091050660932</v>
      </c>
      <c r="L13" s="86">
        <v>215.7</v>
      </c>
      <c r="M13" s="86"/>
      <c r="N13" s="84">
        <v>208053</v>
      </c>
      <c r="O13" s="85">
        <v>3637.1210709432044</v>
      </c>
      <c r="P13" s="93">
        <v>3618.7</v>
      </c>
    </row>
    <row r="14" spans="1:16" s="82" customFormat="1" ht="11.25" customHeight="1" x14ac:dyDescent="0.15">
      <c r="A14" s="29" t="s">
        <v>26</v>
      </c>
      <c r="B14" s="84">
        <v>4170</v>
      </c>
      <c r="C14" s="85">
        <v>135.69999999999999</v>
      </c>
      <c r="E14" s="86"/>
      <c r="F14" s="84">
        <v>65266</v>
      </c>
      <c r="G14" s="85">
        <v>2123.4</v>
      </c>
      <c r="I14" s="94"/>
      <c r="J14" s="84">
        <v>6093</v>
      </c>
      <c r="K14" s="85">
        <v>198.23143593347388</v>
      </c>
      <c r="L14" s="86"/>
      <c r="M14" s="86"/>
      <c r="N14" s="84">
        <v>88491</v>
      </c>
      <c r="O14" s="85">
        <v>2878.9919575232298</v>
      </c>
      <c r="P14" s="93"/>
    </row>
    <row r="15" spans="1:16" s="82" customFormat="1" ht="11.25" customHeight="1" x14ac:dyDescent="0.15">
      <c r="A15" s="29" t="s">
        <v>27</v>
      </c>
      <c r="B15" s="84">
        <v>3305</v>
      </c>
      <c r="C15" s="85">
        <v>162.69999999999999</v>
      </c>
      <c r="D15" s="86"/>
      <c r="E15" s="86"/>
      <c r="F15" s="84">
        <v>67582</v>
      </c>
      <c r="G15" s="85">
        <v>3326.7</v>
      </c>
      <c r="H15" s="93"/>
      <c r="I15" s="94"/>
      <c r="J15" s="84">
        <v>4910</v>
      </c>
      <c r="K15" s="85">
        <v>241.69142650119417</v>
      </c>
      <c r="L15" s="86"/>
      <c r="M15" s="86"/>
      <c r="N15" s="84">
        <v>91197</v>
      </c>
      <c r="O15" s="85">
        <v>4489.1105952402049</v>
      </c>
      <c r="P15" s="93"/>
    </row>
    <row r="16" spans="1:16" s="82" customFormat="1" ht="11.25" customHeight="1" x14ac:dyDescent="0.15">
      <c r="A16" s="29" t="s">
        <v>17</v>
      </c>
      <c r="B16" s="84">
        <v>728</v>
      </c>
      <c r="C16" s="85">
        <v>166.3</v>
      </c>
      <c r="D16" s="86"/>
      <c r="E16" s="86"/>
      <c r="F16" s="84">
        <v>16311</v>
      </c>
      <c r="G16" s="85">
        <v>3726.2</v>
      </c>
      <c r="H16" s="93"/>
      <c r="I16" s="94"/>
      <c r="J16" s="84">
        <v>1028</v>
      </c>
      <c r="K16" s="85">
        <v>234.84367361298308</v>
      </c>
      <c r="L16" s="86"/>
      <c r="M16" s="86"/>
      <c r="N16" s="84">
        <v>21243</v>
      </c>
      <c r="O16" s="85">
        <v>4852.902877977237</v>
      </c>
      <c r="P16" s="93"/>
    </row>
    <row r="17" spans="1:16" s="82" customFormat="1" ht="11.25" customHeight="1" x14ac:dyDescent="0.15">
      <c r="A17" s="29" t="s">
        <v>522</v>
      </c>
      <c r="B17" s="86">
        <v>267</v>
      </c>
      <c r="C17" s="85">
        <v>150.6</v>
      </c>
      <c r="D17" s="86"/>
      <c r="E17" s="86"/>
      <c r="F17" s="84">
        <v>5674</v>
      </c>
      <c r="G17" s="85">
        <v>3199.6</v>
      </c>
      <c r="H17" s="93"/>
      <c r="I17" s="94"/>
      <c r="J17" s="86">
        <v>354</v>
      </c>
      <c r="K17" s="85">
        <v>199.62443538427706</v>
      </c>
      <c r="L17" s="86"/>
      <c r="M17" s="86"/>
      <c r="N17" s="84">
        <v>7122</v>
      </c>
      <c r="O17" s="85">
        <v>4016.1729627311329</v>
      </c>
      <c r="P17" s="93"/>
    </row>
    <row r="18" spans="1:16" s="82" customFormat="1" ht="11.25" customHeight="1" x14ac:dyDescent="0.15">
      <c r="A18" s="96" t="s">
        <v>203</v>
      </c>
      <c r="B18" s="97">
        <v>20450</v>
      </c>
      <c r="C18" s="98">
        <v>69.400000000000006</v>
      </c>
      <c r="D18" s="98">
        <v>69.7</v>
      </c>
      <c r="E18" s="99"/>
      <c r="F18" s="97">
        <v>216741</v>
      </c>
      <c r="G18" s="98">
        <v>735.2</v>
      </c>
      <c r="H18" s="98">
        <v>732.9</v>
      </c>
      <c r="I18" s="94"/>
      <c r="J18" s="97">
        <v>28231</v>
      </c>
      <c r="K18" s="98">
        <v>95.766620771780381</v>
      </c>
      <c r="L18" s="99">
        <v>92.7</v>
      </c>
      <c r="M18" s="99"/>
      <c r="N18" s="97">
        <v>291592</v>
      </c>
      <c r="O18" s="98">
        <v>989.15307584162747</v>
      </c>
      <c r="P18" s="100">
        <v>943.7</v>
      </c>
    </row>
    <row r="19" spans="1:16" s="82" customFormat="1" ht="11.25" customHeight="1" x14ac:dyDescent="0.15">
      <c r="A19" s="96"/>
      <c r="B19" s="97"/>
      <c r="C19" s="98"/>
      <c r="D19" s="98"/>
      <c r="E19" s="99"/>
      <c r="F19" s="97"/>
      <c r="G19" s="98"/>
      <c r="H19" s="98"/>
      <c r="I19" s="94"/>
      <c r="J19" s="97"/>
      <c r="K19" s="98"/>
      <c r="L19" s="99"/>
      <c r="M19" s="99"/>
      <c r="N19" s="97"/>
      <c r="O19" s="98"/>
      <c r="P19" s="100"/>
    </row>
    <row r="20" spans="1:16" s="82" customFormat="1" ht="11.25" customHeight="1" x14ac:dyDescent="0.15">
      <c r="A20" s="508" t="s">
        <v>28</v>
      </c>
      <c r="B20" s="508"/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  <c r="N20" s="508"/>
      <c r="O20" s="508"/>
      <c r="P20" s="508"/>
    </row>
    <row r="21" spans="1:16" s="82" customFormat="1" ht="11.25" customHeight="1" x14ac:dyDescent="0.15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</row>
    <row r="22" spans="1:16" s="82" customFormat="1" ht="11.25" customHeight="1" x14ac:dyDescent="0.15">
      <c r="A22" s="66" t="s">
        <v>488</v>
      </c>
      <c r="B22" s="84">
        <v>5083</v>
      </c>
      <c r="C22" s="85">
        <v>34.299999999999997</v>
      </c>
      <c r="D22" s="86">
        <v>35.799999999999997</v>
      </c>
      <c r="E22" s="86"/>
      <c r="F22" s="84">
        <v>8674</v>
      </c>
      <c r="G22" s="85">
        <v>58.6</v>
      </c>
      <c r="H22" s="93">
        <v>58.3</v>
      </c>
      <c r="J22" s="84">
        <v>6680</v>
      </c>
      <c r="K22" s="85">
        <v>45.109182115829981</v>
      </c>
      <c r="L22" s="86">
        <v>44.1</v>
      </c>
      <c r="M22" s="86"/>
      <c r="N22" s="84">
        <v>11628</v>
      </c>
      <c r="O22" s="85">
        <v>78.52239066510046</v>
      </c>
      <c r="P22" s="93">
        <v>76.5</v>
      </c>
    </row>
    <row r="23" spans="1:16" s="82" customFormat="1" ht="11.25" customHeight="1" x14ac:dyDescent="0.15">
      <c r="A23" s="29" t="s">
        <v>20</v>
      </c>
      <c r="B23" s="84">
        <v>3243</v>
      </c>
      <c r="C23" s="85">
        <v>36.6</v>
      </c>
      <c r="D23" s="86">
        <v>37.200000000000003</v>
      </c>
      <c r="E23" s="86"/>
      <c r="F23" s="84">
        <v>26148</v>
      </c>
      <c r="G23" s="85">
        <v>294.8</v>
      </c>
      <c r="H23" s="73">
        <v>303.3</v>
      </c>
      <c r="J23" s="84">
        <v>4034</v>
      </c>
      <c r="K23" s="85">
        <v>45.484455681633165</v>
      </c>
      <c r="L23" s="86">
        <v>46.6</v>
      </c>
      <c r="M23" s="86"/>
      <c r="N23" s="84">
        <v>33795</v>
      </c>
      <c r="O23" s="85">
        <v>381.0478878931068</v>
      </c>
      <c r="P23" s="73">
        <v>397</v>
      </c>
    </row>
    <row r="24" spans="1:16" s="82" customFormat="1" ht="11.25" customHeight="1" x14ac:dyDescent="0.15">
      <c r="A24" s="29" t="s">
        <v>326</v>
      </c>
      <c r="B24" s="84">
        <v>8214</v>
      </c>
      <c r="C24" s="85">
        <v>108.4</v>
      </c>
      <c r="D24" s="86">
        <v>103.7</v>
      </c>
      <c r="E24" s="86"/>
      <c r="F24" s="84">
        <v>144639</v>
      </c>
      <c r="G24" s="85">
        <v>1909.6</v>
      </c>
      <c r="H24" s="73">
        <v>1784.5</v>
      </c>
      <c r="J24" s="84">
        <v>10967</v>
      </c>
      <c r="K24" s="85">
        <v>144.79516375967304</v>
      </c>
      <c r="L24" s="86">
        <v>137.4</v>
      </c>
      <c r="M24" s="86"/>
      <c r="N24" s="84">
        <v>189054</v>
      </c>
      <c r="O24" s="85">
        <v>2496.0431193053</v>
      </c>
      <c r="P24" s="73">
        <v>2308</v>
      </c>
    </row>
    <row r="25" spans="1:16" s="82" customFormat="1" ht="11.25" customHeight="1" x14ac:dyDescent="0.15">
      <c r="A25" s="29" t="s">
        <v>26</v>
      </c>
      <c r="B25" s="84">
        <v>2780</v>
      </c>
      <c r="C25" s="85">
        <v>80.400000000000006</v>
      </c>
      <c r="E25" s="86"/>
      <c r="F25" s="84">
        <v>41476</v>
      </c>
      <c r="G25" s="85">
        <v>1199.2</v>
      </c>
      <c r="J25" s="84">
        <v>3668</v>
      </c>
      <c r="K25" s="85">
        <v>106.05094666660884</v>
      </c>
      <c r="L25" s="86"/>
      <c r="M25" s="86"/>
      <c r="N25" s="84">
        <v>54711</v>
      </c>
      <c r="O25" s="85">
        <v>1581.830246204154</v>
      </c>
      <c r="P25" s="93"/>
    </row>
    <row r="26" spans="1:16" s="82" customFormat="1" ht="11.25" customHeight="1" x14ac:dyDescent="0.15">
      <c r="A26" s="29" t="s">
        <v>27</v>
      </c>
      <c r="B26" s="84">
        <v>3504</v>
      </c>
      <c r="C26" s="85">
        <v>126.6</v>
      </c>
      <c r="D26" s="86"/>
      <c r="E26" s="86"/>
      <c r="F26" s="84">
        <v>64970</v>
      </c>
      <c r="G26" s="85">
        <v>2347.1999999999998</v>
      </c>
      <c r="H26" s="93"/>
      <c r="J26" s="84">
        <v>4789</v>
      </c>
      <c r="K26" s="85">
        <v>173.01144317699442</v>
      </c>
      <c r="L26" s="86"/>
      <c r="M26" s="86"/>
      <c r="N26" s="84">
        <v>86137</v>
      </c>
      <c r="O26" s="85">
        <v>3111.8577324988037</v>
      </c>
      <c r="P26" s="93"/>
    </row>
    <row r="27" spans="1:16" s="82" customFormat="1" ht="11.25" customHeight="1" x14ac:dyDescent="0.15">
      <c r="A27" s="29" t="s">
        <v>17</v>
      </c>
      <c r="B27" s="84">
        <v>1252</v>
      </c>
      <c r="C27" s="85">
        <v>147.80000000000001</v>
      </c>
      <c r="D27" s="86"/>
      <c r="E27" s="86"/>
      <c r="F27" s="84">
        <v>24853</v>
      </c>
      <c r="G27" s="85">
        <v>2934.3</v>
      </c>
      <c r="H27" s="93"/>
      <c r="J27" s="84">
        <v>1663</v>
      </c>
      <c r="K27" s="85">
        <v>196.34303714224657</v>
      </c>
      <c r="L27" s="86"/>
      <c r="M27" s="86"/>
      <c r="N27" s="84">
        <v>31870</v>
      </c>
      <c r="O27" s="85">
        <v>3762.7496053658442</v>
      </c>
      <c r="P27" s="93"/>
    </row>
    <row r="28" spans="1:16" s="82" customFormat="1" ht="11.25" customHeight="1" x14ac:dyDescent="0.15">
      <c r="A28" s="29" t="s">
        <v>522</v>
      </c>
      <c r="B28" s="86">
        <v>678</v>
      </c>
      <c r="C28" s="85">
        <v>135.5</v>
      </c>
      <c r="D28" s="86"/>
      <c r="E28" s="86"/>
      <c r="F28" s="84">
        <v>13340</v>
      </c>
      <c r="G28" s="85">
        <v>2665.8</v>
      </c>
      <c r="H28" s="93"/>
      <c r="J28" s="86">
        <v>847</v>
      </c>
      <c r="K28" s="85">
        <v>169.25714696795905</v>
      </c>
      <c r="L28" s="86"/>
      <c r="M28" s="86"/>
      <c r="N28" s="84">
        <v>16336</v>
      </c>
      <c r="O28" s="85">
        <v>3264.444808581557</v>
      </c>
      <c r="P28" s="93"/>
    </row>
    <row r="29" spans="1:16" s="82" customFormat="1" ht="11.25" customHeight="1" x14ac:dyDescent="0.15">
      <c r="A29" s="96" t="s">
        <v>318</v>
      </c>
      <c r="B29" s="97">
        <v>16540</v>
      </c>
      <c r="C29" s="98">
        <v>52.9</v>
      </c>
      <c r="D29" s="98">
        <v>49.4</v>
      </c>
      <c r="E29" s="99"/>
      <c r="F29" s="97">
        <v>179461</v>
      </c>
      <c r="G29" s="98">
        <v>574.20000000000005</v>
      </c>
      <c r="H29" s="98">
        <v>459.8</v>
      </c>
      <c r="J29" s="97">
        <v>21681</v>
      </c>
      <c r="K29" s="98">
        <v>69.375590249288152</v>
      </c>
      <c r="L29" s="99">
        <v>62.2</v>
      </c>
      <c r="M29" s="99"/>
      <c r="N29" s="97">
        <v>234478</v>
      </c>
      <c r="O29" s="98">
        <v>750.29056088153629</v>
      </c>
      <c r="P29" s="100">
        <v>574.20000000000005</v>
      </c>
    </row>
    <row r="30" spans="1:16" s="82" customFormat="1" ht="11.25" customHeight="1" x14ac:dyDescent="0.15">
      <c r="A30" s="96"/>
      <c r="B30" s="97"/>
      <c r="C30" s="98"/>
      <c r="D30" s="98"/>
      <c r="E30" s="99"/>
      <c r="F30" s="97"/>
      <c r="G30" s="98"/>
      <c r="H30" s="98"/>
      <c r="J30" s="97"/>
      <c r="K30" s="98"/>
      <c r="L30" s="99"/>
      <c r="M30" s="99"/>
      <c r="N30" s="97"/>
      <c r="O30" s="98"/>
      <c r="P30" s="100"/>
    </row>
    <row r="31" spans="1:16" s="82" customFormat="1" ht="11.25" customHeight="1" x14ac:dyDescent="0.15">
      <c r="A31" s="508" t="s">
        <v>29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</row>
    <row r="32" spans="1:16" s="82" customFormat="1" ht="11.25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</row>
    <row r="33" spans="1:16" s="82" customFormat="1" ht="11.25" customHeight="1" x14ac:dyDescent="0.15">
      <c r="A33" s="66" t="s">
        <v>488</v>
      </c>
      <c r="B33" s="84">
        <v>11131</v>
      </c>
      <c r="C33" s="85">
        <v>37</v>
      </c>
      <c r="D33" s="86">
        <v>38.1</v>
      </c>
      <c r="E33" s="86"/>
      <c r="F33" s="84">
        <v>19250</v>
      </c>
      <c r="G33" s="85">
        <v>64</v>
      </c>
      <c r="H33" s="93">
        <v>63</v>
      </c>
      <c r="J33" s="84">
        <v>14510</v>
      </c>
      <c r="K33" s="85">
        <v>48.23104258262574</v>
      </c>
      <c r="L33" s="86">
        <v>46.7</v>
      </c>
      <c r="M33" s="86"/>
      <c r="N33" s="84">
        <v>25647</v>
      </c>
      <c r="O33" s="85">
        <v>85.25027905696777</v>
      </c>
      <c r="P33" s="93">
        <v>82.3</v>
      </c>
    </row>
    <row r="34" spans="1:16" s="82" customFormat="1" ht="11.25" customHeight="1" x14ac:dyDescent="0.15">
      <c r="A34" s="29" t="s">
        <v>20</v>
      </c>
      <c r="B34" s="84">
        <v>9175</v>
      </c>
      <c r="C34" s="85">
        <v>52.9</v>
      </c>
      <c r="D34" s="86">
        <v>54.1</v>
      </c>
      <c r="E34" s="86"/>
      <c r="F34" s="84">
        <v>77480</v>
      </c>
      <c r="G34" s="85">
        <v>446.5</v>
      </c>
      <c r="H34" s="93">
        <v>462.3</v>
      </c>
      <c r="J34" s="84">
        <v>12050</v>
      </c>
      <c r="K34" s="85">
        <v>69.445208854016315</v>
      </c>
      <c r="L34" s="86">
        <v>71.7</v>
      </c>
      <c r="M34" s="86"/>
      <c r="N34" s="84">
        <v>103315</v>
      </c>
      <c r="O34" s="85">
        <v>595.41342346495401</v>
      </c>
      <c r="P34" s="93">
        <v>624.5</v>
      </c>
    </row>
    <row r="35" spans="1:16" s="82" customFormat="1" ht="11.25" customHeight="1" x14ac:dyDescent="0.15">
      <c r="A35" s="29" t="s">
        <v>326</v>
      </c>
      <c r="B35" s="84">
        <v>16684</v>
      </c>
      <c r="C35" s="85">
        <v>125.5</v>
      </c>
      <c r="D35" s="86">
        <v>123.6</v>
      </c>
      <c r="E35" s="86"/>
      <c r="F35" s="84">
        <v>299472</v>
      </c>
      <c r="G35" s="85">
        <v>2252.6</v>
      </c>
      <c r="H35" s="93">
        <v>2192.5</v>
      </c>
      <c r="J35" s="84">
        <v>23352</v>
      </c>
      <c r="K35" s="85">
        <v>175.65272151145587</v>
      </c>
      <c r="L35" s="86">
        <v>172.6</v>
      </c>
      <c r="M35" s="86"/>
      <c r="N35" s="84">
        <v>397107</v>
      </c>
      <c r="O35" s="85">
        <v>2987.0214663090828</v>
      </c>
      <c r="P35" s="93">
        <v>2886.6</v>
      </c>
    </row>
    <row r="36" spans="1:16" s="82" customFormat="1" ht="11.25" customHeight="1" x14ac:dyDescent="0.15">
      <c r="A36" s="29" t="s">
        <v>26</v>
      </c>
      <c r="B36" s="84">
        <v>6950</v>
      </c>
      <c r="C36" s="85">
        <v>106.4</v>
      </c>
      <c r="E36" s="86"/>
      <c r="F36" s="84">
        <v>106742</v>
      </c>
      <c r="G36" s="85">
        <v>1634</v>
      </c>
      <c r="J36" s="84">
        <v>9761</v>
      </c>
      <c r="K36" s="85">
        <v>149.42452194026845</v>
      </c>
      <c r="L36" s="86"/>
      <c r="M36" s="86"/>
      <c r="N36" s="84">
        <v>143202</v>
      </c>
      <c r="O36" s="85">
        <v>2192.1821935140174</v>
      </c>
      <c r="P36" s="93"/>
    </row>
    <row r="37" spans="1:16" s="82" customFormat="1" ht="11.25" customHeight="1" x14ac:dyDescent="0.15">
      <c r="A37" s="29" t="s">
        <v>27</v>
      </c>
      <c r="B37" s="84">
        <v>6809</v>
      </c>
      <c r="C37" s="85">
        <v>141.9</v>
      </c>
      <c r="D37" s="86"/>
      <c r="E37" s="86"/>
      <c r="F37" s="84">
        <v>132552</v>
      </c>
      <c r="G37" s="85">
        <v>2761.8</v>
      </c>
      <c r="H37" s="93"/>
      <c r="J37" s="84">
        <v>9699</v>
      </c>
      <c r="K37" s="85">
        <v>202.08182407442712</v>
      </c>
      <c r="L37" s="86"/>
      <c r="M37" s="86"/>
      <c r="N37" s="84">
        <v>177334</v>
      </c>
      <c r="O37" s="85">
        <v>3694.8116496973353</v>
      </c>
      <c r="P37" s="93"/>
    </row>
    <row r="38" spans="1:16" s="82" customFormat="1" ht="11.25" customHeight="1" x14ac:dyDescent="0.15">
      <c r="A38" s="29" t="s">
        <v>17</v>
      </c>
      <c r="B38" s="84">
        <v>1980</v>
      </c>
      <c r="C38" s="85">
        <v>154.1</v>
      </c>
      <c r="D38" s="86"/>
      <c r="E38" s="86"/>
      <c r="F38" s="84">
        <v>41164</v>
      </c>
      <c r="G38" s="85">
        <v>3204.1</v>
      </c>
      <c r="H38" s="93"/>
      <c r="J38" s="84">
        <v>2691</v>
      </c>
      <c r="K38" s="85">
        <v>209.46116873260817</v>
      </c>
      <c r="L38" s="86"/>
      <c r="M38" s="86"/>
      <c r="N38" s="84">
        <v>53113</v>
      </c>
      <c r="O38" s="85">
        <v>4134.1921422872601</v>
      </c>
      <c r="P38" s="93"/>
    </row>
    <row r="39" spans="1:16" s="82" customFormat="1" ht="11.25" customHeight="1" x14ac:dyDescent="0.15">
      <c r="A39" s="29" t="s">
        <v>522</v>
      </c>
      <c r="B39" s="84">
        <v>945</v>
      </c>
      <c r="C39" s="85">
        <v>139.4</v>
      </c>
      <c r="D39" s="86"/>
      <c r="E39" s="86"/>
      <c r="F39" s="84">
        <v>19014</v>
      </c>
      <c r="G39" s="85">
        <v>2805.4</v>
      </c>
      <c r="H39" s="93"/>
      <c r="J39" s="84">
        <v>1201</v>
      </c>
      <c r="K39" s="85">
        <v>177.20267648339001</v>
      </c>
      <c r="L39" s="86"/>
      <c r="M39" s="86"/>
      <c r="N39" s="84">
        <v>23458</v>
      </c>
      <c r="O39" s="85">
        <v>3461.1327101976376</v>
      </c>
      <c r="P39" s="93"/>
    </row>
    <row r="40" spans="1:16" s="82" customFormat="1" ht="11.25" customHeight="1" x14ac:dyDescent="0.15">
      <c r="A40" s="80" t="s">
        <v>156</v>
      </c>
      <c r="B40" s="138">
        <v>36990</v>
      </c>
      <c r="C40" s="139">
        <v>60.9</v>
      </c>
      <c r="D40" s="139">
        <v>59</v>
      </c>
      <c r="E40" s="144"/>
      <c r="F40" s="138">
        <v>396202</v>
      </c>
      <c r="G40" s="139">
        <v>652.4</v>
      </c>
      <c r="H40" s="139">
        <v>584.1</v>
      </c>
      <c r="I40" s="145"/>
      <c r="J40" s="138">
        <v>49912</v>
      </c>
      <c r="K40" s="139">
        <v>82.185940520049684</v>
      </c>
      <c r="L40" s="144">
        <v>76.5</v>
      </c>
      <c r="M40" s="144"/>
      <c r="N40" s="138">
        <v>526070</v>
      </c>
      <c r="O40" s="139">
        <v>866.23572947152059</v>
      </c>
      <c r="P40" s="145">
        <v>742.9</v>
      </c>
    </row>
    <row r="41" spans="1:16" ht="13.5" customHeight="1" x14ac:dyDescent="0.25">
      <c r="A41" s="66" t="s">
        <v>316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</row>
    <row r="42" spans="1:16" ht="13.5" customHeight="1" x14ac:dyDescent="0.25">
      <c r="A42" s="372" t="s">
        <v>30</v>
      </c>
      <c r="B42" s="91"/>
      <c r="C42" s="82"/>
      <c r="D42" s="82"/>
      <c r="E42" s="82"/>
      <c r="F42" s="82"/>
      <c r="G42" s="82"/>
      <c r="H42" s="82"/>
      <c r="I42" s="82"/>
      <c r="J42" s="91"/>
      <c r="K42" s="82"/>
      <c r="L42" s="82"/>
      <c r="M42" s="82"/>
      <c r="N42" s="82"/>
    </row>
    <row r="43" spans="1:16" ht="13.5" customHeight="1" x14ac:dyDescent="0.25">
      <c r="A43" s="66" t="s">
        <v>204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</row>
    <row r="45" spans="1:16" x14ac:dyDescent="0.25">
      <c r="N45" s="11"/>
    </row>
  </sheetData>
  <mergeCells count="16">
    <mergeCell ref="B3:H3"/>
    <mergeCell ref="J3:P3"/>
    <mergeCell ref="A3:A7"/>
    <mergeCell ref="N5:N7"/>
    <mergeCell ref="A9:P9"/>
    <mergeCell ref="A20:P20"/>
    <mergeCell ref="A31:P31"/>
    <mergeCell ref="B4:D4"/>
    <mergeCell ref="F4:H4"/>
    <mergeCell ref="J4:L4"/>
    <mergeCell ref="N4:P4"/>
    <mergeCell ref="B5:B7"/>
    <mergeCell ref="E5:E7"/>
    <mergeCell ref="F5:F7"/>
    <mergeCell ref="J5:J7"/>
    <mergeCell ref="M5:M7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3" sqref="A3:A4"/>
    </sheetView>
  </sheetViews>
  <sheetFormatPr defaultRowHeight="32.25" customHeight="1" x14ac:dyDescent="0.25"/>
  <cols>
    <col min="1" max="1" width="24.42578125" customWidth="1"/>
    <col min="2" max="2" width="10.85546875" customWidth="1"/>
    <col min="3" max="3" width="13.42578125" customWidth="1"/>
    <col min="4" max="4" width="15" customWidth="1"/>
    <col min="5" max="5" width="2.5703125" customWidth="1"/>
    <col min="6" max="6" width="10.85546875" customWidth="1"/>
    <col min="7" max="7" width="14.140625" customWidth="1"/>
    <col min="8" max="8" width="14.5703125" customWidth="1"/>
  </cols>
  <sheetData>
    <row r="1" spans="1:8" s="162" customFormat="1" ht="17.25" customHeight="1" x14ac:dyDescent="0.2">
      <c r="A1" s="89" t="s">
        <v>500</v>
      </c>
    </row>
    <row r="2" spans="1:8" ht="13.5" customHeight="1" x14ac:dyDescent="0.25">
      <c r="A2" s="89"/>
    </row>
    <row r="3" spans="1:8" ht="22.5" customHeight="1" x14ac:dyDescent="0.25">
      <c r="A3" s="504" t="s">
        <v>497</v>
      </c>
      <c r="B3" s="518" t="s">
        <v>198</v>
      </c>
      <c r="C3" s="518"/>
      <c r="D3" s="518"/>
      <c r="E3" s="105"/>
      <c r="F3" s="518" t="s">
        <v>199</v>
      </c>
      <c r="G3" s="518"/>
      <c r="H3" s="518"/>
    </row>
    <row r="4" spans="1:8" ht="20.25" customHeight="1" x14ac:dyDescent="0.25">
      <c r="A4" s="505"/>
      <c r="B4" s="107" t="s">
        <v>476</v>
      </c>
      <c r="C4" s="107" t="s">
        <v>339</v>
      </c>
      <c r="D4" s="107" t="s">
        <v>332</v>
      </c>
      <c r="E4" s="106"/>
      <c r="F4" s="107" t="s">
        <v>476</v>
      </c>
      <c r="G4" s="107" t="s">
        <v>331</v>
      </c>
      <c r="H4" s="107" t="s">
        <v>332</v>
      </c>
    </row>
    <row r="5" spans="1:8" ht="15" customHeight="1" x14ac:dyDescent="0.25">
      <c r="A5" s="66" t="s">
        <v>174</v>
      </c>
      <c r="B5" s="72">
        <v>1527</v>
      </c>
      <c r="C5" s="73">
        <v>34.591674393348796</v>
      </c>
      <c r="D5" s="73">
        <v>31.7</v>
      </c>
      <c r="E5" s="73"/>
      <c r="F5" s="72">
        <v>23167</v>
      </c>
      <c r="G5" s="73">
        <v>524.81029513471606</v>
      </c>
      <c r="H5" s="73">
        <v>423.7</v>
      </c>
    </row>
    <row r="6" spans="1:8" ht="15" customHeight="1" x14ac:dyDescent="0.25">
      <c r="A6" s="66" t="s">
        <v>314</v>
      </c>
      <c r="B6" s="93">
        <v>37</v>
      </c>
      <c r="C6" s="73">
        <v>28.948315520991443</v>
      </c>
      <c r="D6" s="73">
        <v>27.6</v>
      </c>
      <c r="E6" s="73"/>
      <c r="F6" s="93">
        <v>1037</v>
      </c>
      <c r="G6" s="73">
        <v>811.33522149373312</v>
      </c>
      <c r="H6" s="73">
        <v>701.6</v>
      </c>
    </row>
    <row r="7" spans="1:8" ht="15" customHeight="1" x14ac:dyDescent="0.25">
      <c r="A7" s="66" t="s">
        <v>175</v>
      </c>
      <c r="B7" s="72">
        <v>1062</v>
      </c>
      <c r="C7" s="73">
        <v>67.336309995574325</v>
      </c>
      <c r="D7" s="73">
        <v>69.599999999999994</v>
      </c>
      <c r="E7" s="73"/>
      <c r="F7" s="72">
        <v>11748</v>
      </c>
      <c r="G7" s="73">
        <v>744.88415238042091</v>
      </c>
      <c r="H7" s="73">
        <v>547.5</v>
      </c>
    </row>
    <row r="8" spans="1:8" ht="15" customHeight="1" x14ac:dyDescent="0.25">
      <c r="A8" s="66" t="s">
        <v>176</v>
      </c>
      <c r="B8" s="72">
        <v>5877</v>
      </c>
      <c r="C8" s="73">
        <v>58.737799938073941</v>
      </c>
      <c r="D8" s="73">
        <v>55.2</v>
      </c>
      <c r="E8" s="73"/>
      <c r="F8" s="72">
        <v>41711</v>
      </c>
      <c r="G8" s="73">
        <v>416.88146558056872</v>
      </c>
      <c r="H8" s="73">
        <v>375</v>
      </c>
    </row>
    <row r="9" spans="1:8" ht="15" customHeight="1" x14ac:dyDescent="0.25">
      <c r="A9" s="66" t="s">
        <v>177</v>
      </c>
      <c r="B9" s="72">
        <v>665</v>
      </c>
      <c r="C9" s="73">
        <v>62.882674168459367</v>
      </c>
      <c r="D9" s="73">
        <v>62</v>
      </c>
      <c r="E9" s="73"/>
      <c r="F9" s="72">
        <v>4904</v>
      </c>
      <c r="G9" s="73">
        <v>463.72426183778157</v>
      </c>
      <c r="H9" s="73">
        <v>439.8</v>
      </c>
    </row>
    <row r="10" spans="1:8" ht="15" customHeight="1" x14ac:dyDescent="0.25">
      <c r="A10" s="90" t="s">
        <v>178</v>
      </c>
      <c r="B10" s="95">
        <v>272</v>
      </c>
      <c r="C10" s="73">
        <v>52.337383708065147</v>
      </c>
      <c r="D10" s="73">
        <v>52.6</v>
      </c>
      <c r="E10" s="101"/>
      <c r="F10" s="95">
        <v>2028</v>
      </c>
      <c r="G10" s="73">
        <v>390.22137558807401</v>
      </c>
      <c r="H10" s="73">
        <v>387.7</v>
      </c>
    </row>
    <row r="11" spans="1:8" ht="15" customHeight="1" x14ac:dyDescent="0.25">
      <c r="A11" s="90" t="s">
        <v>179</v>
      </c>
      <c r="B11" s="95">
        <v>393</v>
      </c>
      <c r="C11" s="73">
        <v>73.072775277974046</v>
      </c>
      <c r="D11" s="73">
        <v>72.400000000000006</v>
      </c>
      <c r="E11" s="101"/>
      <c r="F11" s="95">
        <v>2876</v>
      </c>
      <c r="G11" s="73">
        <v>534.75140381540291</v>
      </c>
      <c r="H11" s="73">
        <v>488</v>
      </c>
    </row>
    <row r="12" spans="1:8" ht="15" customHeight="1" x14ac:dyDescent="0.25">
      <c r="A12" s="66" t="s">
        <v>180</v>
      </c>
      <c r="B12" s="102">
        <v>2448</v>
      </c>
      <c r="C12" s="73">
        <v>49.74234764374075</v>
      </c>
      <c r="D12" s="73">
        <v>45.7</v>
      </c>
      <c r="E12" s="73"/>
      <c r="F12" s="102">
        <v>20053</v>
      </c>
      <c r="G12" s="73">
        <v>407.46866719768519</v>
      </c>
      <c r="H12" s="73">
        <v>360.9</v>
      </c>
    </row>
    <row r="13" spans="1:8" ht="15" customHeight="1" x14ac:dyDescent="0.25">
      <c r="A13" s="66" t="s">
        <v>181</v>
      </c>
      <c r="B13" s="93">
        <v>559</v>
      </c>
      <c r="C13" s="73">
        <v>45.663592474901364</v>
      </c>
      <c r="D13" s="73">
        <v>41.9</v>
      </c>
      <c r="E13" s="73"/>
      <c r="F13" s="93">
        <v>8216</v>
      </c>
      <c r="G13" s="73">
        <v>671.14861497994559</v>
      </c>
      <c r="H13" s="73">
        <v>529.20000000000005</v>
      </c>
    </row>
    <row r="14" spans="1:8" ht="15" customHeight="1" x14ac:dyDescent="0.25">
      <c r="A14" s="66" t="s">
        <v>182</v>
      </c>
      <c r="B14" s="72">
        <v>2750</v>
      </c>
      <c r="C14" s="73">
        <v>61.807100264826573</v>
      </c>
      <c r="D14" s="73">
        <v>56.2</v>
      </c>
      <c r="E14" s="73"/>
      <c r="F14" s="72">
        <v>30905</v>
      </c>
      <c r="G14" s="73">
        <v>694.59943043071462</v>
      </c>
      <c r="H14" s="73">
        <v>575.20000000000005</v>
      </c>
    </row>
    <row r="15" spans="1:8" ht="15" customHeight="1" x14ac:dyDescent="0.25">
      <c r="A15" s="66" t="s">
        <v>183</v>
      </c>
      <c r="B15" s="72">
        <v>1498</v>
      </c>
      <c r="C15" s="73">
        <v>39.962374544020768</v>
      </c>
      <c r="D15" s="73">
        <v>40.700000000000003</v>
      </c>
      <c r="E15" s="73"/>
      <c r="F15" s="72">
        <v>25773</v>
      </c>
      <c r="G15" s="73">
        <v>687.55025308614631</v>
      </c>
      <c r="H15" s="73">
        <v>549.79999999999995</v>
      </c>
    </row>
    <row r="16" spans="1:8" ht="15" customHeight="1" x14ac:dyDescent="0.25">
      <c r="A16" s="66" t="s">
        <v>184</v>
      </c>
      <c r="B16" s="93">
        <v>345</v>
      </c>
      <c r="C16" s="73">
        <v>38.635029989742115</v>
      </c>
      <c r="D16" s="73">
        <v>34.299999999999997</v>
      </c>
      <c r="E16" s="73"/>
      <c r="F16" s="93">
        <v>5919</v>
      </c>
      <c r="G16" s="73">
        <v>662.8427319109669</v>
      </c>
      <c r="H16" s="73">
        <v>522.79999999999995</v>
      </c>
    </row>
    <row r="17" spans="1:8" ht="15" customHeight="1" x14ac:dyDescent="0.25">
      <c r="A17" s="66" t="s">
        <v>185</v>
      </c>
      <c r="B17" s="72">
        <v>1304</v>
      </c>
      <c r="C17" s="73">
        <v>84.277251475821345</v>
      </c>
      <c r="D17" s="73">
        <v>83.1</v>
      </c>
      <c r="E17" s="73"/>
      <c r="F17" s="72">
        <v>10881</v>
      </c>
      <c r="G17" s="73">
        <v>703.2367893469418</v>
      </c>
      <c r="H17" s="73">
        <v>581.5</v>
      </c>
    </row>
    <row r="18" spans="1:8" ht="15" customHeight="1" x14ac:dyDescent="0.25">
      <c r="A18" s="66" t="s">
        <v>186</v>
      </c>
      <c r="B18" s="72">
        <v>5629</v>
      </c>
      <c r="C18" s="73">
        <v>95.561475873910453</v>
      </c>
      <c r="D18" s="73">
        <v>97.1</v>
      </c>
      <c r="E18" s="73"/>
      <c r="F18" s="72">
        <v>43200</v>
      </c>
      <c r="G18" s="73">
        <v>733.39061249830024</v>
      </c>
      <c r="H18" s="73">
        <v>685.5</v>
      </c>
    </row>
    <row r="19" spans="1:8" ht="15" customHeight="1" x14ac:dyDescent="0.25">
      <c r="A19" s="66" t="s">
        <v>187</v>
      </c>
      <c r="B19" s="93">
        <v>516</v>
      </c>
      <c r="C19" s="73">
        <v>38.824899702342435</v>
      </c>
      <c r="D19" s="73">
        <v>35.700000000000003</v>
      </c>
      <c r="E19" s="73"/>
      <c r="F19" s="93">
        <v>10599</v>
      </c>
      <c r="G19" s="73">
        <v>797.49052702544088</v>
      </c>
      <c r="H19" s="73">
        <v>678.9</v>
      </c>
    </row>
    <row r="20" spans="1:8" ht="15" customHeight="1" x14ac:dyDescent="0.25">
      <c r="A20" s="66" t="s">
        <v>188</v>
      </c>
      <c r="B20" s="72">
        <v>353</v>
      </c>
      <c r="C20" s="73">
        <v>112.89208412219209</v>
      </c>
      <c r="D20" s="73">
        <v>106.7</v>
      </c>
      <c r="E20" s="73"/>
      <c r="F20" s="72">
        <v>3512</v>
      </c>
      <c r="G20" s="73">
        <v>1123.1643043545005</v>
      </c>
      <c r="H20" s="85">
        <v>956.4</v>
      </c>
    </row>
    <row r="21" spans="1:8" ht="15" customHeight="1" x14ac:dyDescent="0.25">
      <c r="A21" s="66" t="s">
        <v>189</v>
      </c>
      <c r="B21" s="72">
        <v>4607</v>
      </c>
      <c r="C21" s="73">
        <v>78.668895647169919</v>
      </c>
      <c r="D21" s="73">
        <v>81.2</v>
      </c>
      <c r="E21" s="73"/>
      <c r="F21" s="72">
        <v>47596</v>
      </c>
      <c r="G21" s="73">
        <v>812.74685418335127</v>
      </c>
      <c r="H21" s="85">
        <v>868.4</v>
      </c>
    </row>
    <row r="22" spans="1:8" ht="15" customHeight="1" x14ac:dyDescent="0.25">
      <c r="A22" s="66" t="s">
        <v>190</v>
      </c>
      <c r="B22" s="72">
        <v>3485</v>
      </c>
      <c r="C22" s="73">
        <v>85.340613120268301</v>
      </c>
      <c r="D22" s="73">
        <v>84.3</v>
      </c>
      <c r="E22" s="73"/>
      <c r="F22" s="72">
        <v>36861</v>
      </c>
      <c r="G22" s="73">
        <v>902.6514606101033</v>
      </c>
      <c r="H22" s="85">
        <v>852.3</v>
      </c>
    </row>
    <row r="23" spans="1:8" ht="15" customHeight="1" x14ac:dyDescent="0.25">
      <c r="A23" s="66" t="s">
        <v>191</v>
      </c>
      <c r="B23" s="72">
        <v>247</v>
      </c>
      <c r="C23" s="73">
        <v>42.944795942673046</v>
      </c>
      <c r="D23" s="73">
        <v>42.3</v>
      </c>
      <c r="E23" s="73"/>
      <c r="F23" s="72">
        <v>4619</v>
      </c>
      <c r="G23" s="73">
        <v>803.08507068504764</v>
      </c>
      <c r="H23" s="73">
        <v>711.3</v>
      </c>
    </row>
    <row r="24" spans="1:8" ht="15" customHeight="1" x14ac:dyDescent="0.25">
      <c r="A24" s="66" t="s">
        <v>192</v>
      </c>
      <c r="B24" s="72">
        <v>1022</v>
      </c>
      <c r="C24" s="73">
        <v>51.784172486896878</v>
      </c>
      <c r="D24" s="73">
        <v>52.2</v>
      </c>
      <c r="E24" s="73"/>
      <c r="F24" s="72">
        <v>15270</v>
      </c>
      <c r="G24" s="73">
        <v>773.72242062124792</v>
      </c>
      <c r="H24" s="73">
        <v>734.5</v>
      </c>
    </row>
    <row r="25" spans="1:8" ht="15" customHeight="1" x14ac:dyDescent="0.25">
      <c r="A25" s="66" t="s">
        <v>193</v>
      </c>
      <c r="B25" s="72">
        <v>2090</v>
      </c>
      <c r="C25" s="73">
        <v>41.116067116372832</v>
      </c>
      <c r="D25" s="73">
        <v>40.799999999999997</v>
      </c>
      <c r="E25" s="73"/>
      <c r="F25" s="72">
        <v>38460</v>
      </c>
      <c r="G25" s="73">
        <v>756.61432597880344</v>
      </c>
      <c r="H25" s="73">
        <v>730.6</v>
      </c>
    </row>
    <row r="26" spans="1:8" ht="15" customHeight="1" x14ac:dyDescent="0.25">
      <c r="A26" s="66" t="s">
        <v>194</v>
      </c>
      <c r="B26" s="72">
        <v>969</v>
      </c>
      <c r="C26" s="73">
        <v>58.34846740434223</v>
      </c>
      <c r="D26" s="73">
        <v>61.7</v>
      </c>
      <c r="E26" s="73"/>
      <c r="F26" s="72">
        <v>11771</v>
      </c>
      <c r="G26" s="73">
        <v>708.79237339165377</v>
      </c>
      <c r="H26" s="73">
        <v>638.1</v>
      </c>
    </row>
    <row r="27" spans="1:8" ht="15" customHeight="1" x14ac:dyDescent="0.25">
      <c r="A27" s="66"/>
      <c r="B27" s="72"/>
      <c r="C27" s="73"/>
      <c r="D27" s="73"/>
      <c r="E27" s="73"/>
      <c r="F27" s="72"/>
      <c r="G27" s="73"/>
      <c r="H27" s="73"/>
    </row>
    <row r="28" spans="1:8" ht="15" customHeight="1" x14ac:dyDescent="0.25">
      <c r="A28" s="66" t="s">
        <v>195</v>
      </c>
      <c r="B28" s="72">
        <v>8503</v>
      </c>
      <c r="C28" s="73">
        <v>52.732401018529771</v>
      </c>
      <c r="D28" s="73">
        <v>49</v>
      </c>
      <c r="E28" s="73"/>
      <c r="F28" s="72">
        <v>77663</v>
      </c>
      <c r="G28" s="73">
        <v>481.63665298154501</v>
      </c>
      <c r="H28" s="73">
        <v>410.6</v>
      </c>
    </row>
    <row r="29" spans="1:8" ht="15" customHeight="1" x14ac:dyDescent="0.25">
      <c r="A29" s="66" t="s">
        <v>196</v>
      </c>
      <c r="B29" s="72">
        <v>6422</v>
      </c>
      <c r="C29" s="73">
        <v>55.113194881527228</v>
      </c>
      <c r="D29" s="73">
        <v>50.7</v>
      </c>
      <c r="E29" s="73"/>
      <c r="F29" s="72">
        <v>64078</v>
      </c>
      <c r="G29" s="73">
        <v>549.91331386149193</v>
      </c>
      <c r="H29" s="73">
        <v>470.9</v>
      </c>
    </row>
    <row r="30" spans="1:8" ht="15" customHeight="1" x14ac:dyDescent="0.25">
      <c r="A30" s="66" t="s">
        <v>162</v>
      </c>
      <c r="B30" s="72">
        <v>8776</v>
      </c>
      <c r="C30" s="73">
        <v>72.653691823338605</v>
      </c>
      <c r="D30" s="73">
        <v>72.900000000000006</v>
      </c>
      <c r="E30" s="73"/>
      <c r="F30" s="72">
        <v>85773</v>
      </c>
      <c r="G30" s="73">
        <v>710.08718194658411</v>
      </c>
      <c r="H30" s="73">
        <v>615.1</v>
      </c>
    </row>
    <row r="31" spans="1:8" ht="15" customHeight="1" x14ac:dyDescent="0.25">
      <c r="A31" s="66" t="s">
        <v>163</v>
      </c>
      <c r="B31" s="72">
        <v>10230</v>
      </c>
      <c r="C31" s="73">
        <v>72.397659750956294</v>
      </c>
      <c r="D31" s="73">
        <v>72.5</v>
      </c>
      <c r="E31" s="73"/>
      <c r="F31" s="72">
        <v>118457</v>
      </c>
      <c r="G31" s="73">
        <v>838.31960714751028</v>
      </c>
      <c r="H31" s="73">
        <v>820.7</v>
      </c>
    </row>
    <row r="32" spans="1:8" ht="15" customHeight="1" x14ac:dyDescent="0.25">
      <c r="A32" s="66" t="s">
        <v>164</v>
      </c>
      <c r="B32" s="72">
        <v>3059</v>
      </c>
      <c r="C32" s="73">
        <v>45.359624418157907</v>
      </c>
      <c r="D32" s="73">
        <v>45</v>
      </c>
      <c r="E32" s="73"/>
      <c r="F32" s="72">
        <v>50231</v>
      </c>
      <c r="G32" s="73">
        <v>744.8379516667178</v>
      </c>
      <c r="H32" s="73">
        <v>704</v>
      </c>
    </row>
    <row r="33" spans="1:8" ht="15" customHeight="1" x14ac:dyDescent="0.25">
      <c r="A33" s="66"/>
      <c r="B33" s="72"/>
      <c r="C33" s="73"/>
      <c r="D33" s="73"/>
      <c r="E33" s="73"/>
      <c r="F33" s="72"/>
      <c r="G33" s="73"/>
      <c r="H33" s="73"/>
    </row>
    <row r="34" spans="1:8" ht="15" customHeight="1" x14ac:dyDescent="0.25">
      <c r="A34" s="80" t="s">
        <v>197</v>
      </c>
      <c r="B34" s="109">
        <v>36990</v>
      </c>
      <c r="C34" s="78">
        <v>60.908357505943222</v>
      </c>
      <c r="D34" s="78">
        <v>59</v>
      </c>
      <c r="E34" s="110"/>
      <c r="F34" s="109">
        <v>396202</v>
      </c>
      <c r="G34" s="78">
        <v>652.3928916077241</v>
      </c>
      <c r="H34" s="78">
        <v>583.9</v>
      </c>
    </row>
    <row r="35" spans="1:8" ht="14.25" customHeight="1" x14ac:dyDescent="0.25">
      <c r="A35" s="507" t="s">
        <v>172</v>
      </c>
      <c r="B35" s="507"/>
      <c r="C35" s="507"/>
      <c r="D35" s="507"/>
      <c r="E35" s="507"/>
      <c r="F35" s="507"/>
      <c r="G35" s="507"/>
      <c r="H35" s="507"/>
    </row>
    <row r="36" spans="1:8" ht="15" customHeight="1" x14ac:dyDescent="0.25">
      <c r="A36" s="517" t="s">
        <v>30</v>
      </c>
      <c r="B36" s="517"/>
      <c r="C36" s="517"/>
      <c r="D36" s="517"/>
      <c r="E36" s="517"/>
      <c r="F36" s="517"/>
      <c r="G36" s="517"/>
      <c r="H36" s="517"/>
    </row>
  </sheetData>
  <mergeCells count="5">
    <mergeCell ref="A36:H36"/>
    <mergeCell ref="A3:A4"/>
    <mergeCell ref="B3:D3"/>
    <mergeCell ref="F3:H3"/>
    <mergeCell ref="A35:H3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19" sqref="C19"/>
    </sheetView>
  </sheetViews>
  <sheetFormatPr defaultRowHeight="15" x14ac:dyDescent="0.25"/>
  <cols>
    <col min="1" max="1" width="16.140625" customWidth="1"/>
    <col min="2" max="3" width="14.85546875" customWidth="1"/>
    <col min="4" max="4" width="1.140625" customWidth="1"/>
    <col min="5" max="6" width="14.85546875" customWidth="1"/>
    <col min="7" max="7" width="1.140625" customWidth="1"/>
    <col min="8" max="9" width="14.85546875" customWidth="1"/>
  </cols>
  <sheetData>
    <row r="1" spans="1:9" s="162" customFormat="1" ht="12" x14ac:dyDescent="0.2">
      <c r="A1" s="111" t="s">
        <v>477</v>
      </c>
    </row>
    <row r="2" spans="1:9" x14ac:dyDescent="0.25">
      <c r="A2" s="9"/>
      <c r="B2" s="112"/>
      <c r="C2" s="112"/>
      <c r="D2" s="12"/>
      <c r="E2" s="12"/>
      <c r="F2" s="12"/>
      <c r="G2" s="12"/>
      <c r="H2" s="12"/>
      <c r="I2" s="12"/>
    </row>
    <row r="3" spans="1:9" x14ac:dyDescent="0.25">
      <c r="A3" s="519" t="s">
        <v>365</v>
      </c>
      <c r="B3" s="518" t="s">
        <v>154</v>
      </c>
      <c r="C3" s="518"/>
      <c r="D3" s="105"/>
      <c r="E3" s="518" t="s">
        <v>155</v>
      </c>
      <c r="F3" s="518"/>
      <c r="G3" s="105"/>
      <c r="H3" s="518" t="s">
        <v>155</v>
      </c>
      <c r="I3" s="518"/>
    </row>
    <row r="4" spans="1:9" x14ac:dyDescent="0.25">
      <c r="A4" s="520"/>
      <c r="B4" s="522" t="s">
        <v>476</v>
      </c>
      <c r="C4" s="522" t="s">
        <v>207</v>
      </c>
      <c r="D4" s="104"/>
      <c r="E4" s="522" t="s">
        <v>476</v>
      </c>
      <c r="F4" s="522" t="s">
        <v>207</v>
      </c>
      <c r="G4" s="104"/>
      <c r="H4" s="522" t="s">
        <v>476</v>
      </c>
      <c r="I4" s="522" t="s">
        <v>207</v>
      </c>
    </row>
    <row r="5" spans="1:9" ht="21" customHeight="1" x14ac:dyDescent="0.25">
      <c r="A5" s="521"/>
      <c r="B5" s="523"/>
      <c r="C5" s="523"/>
      <c r="D5" s="106"/>
      <c r="E5" s="523"/>
      <c r="F5" s="523"/>
      <c r="G5" s="106"/>
      <c r="H5" s="523"/>
      <c r="I5" s="523"/>
    </row>
    <row r="6" spans="1:9" x14ac:dyDescent="0.25">
      <c r="A6" s="113" t="s">
        <v>170</v>
      </c>
      <c r="B6" s="72">
        <v>2238</v>
      </c>
      <c r="C6" s="73">
        <v>17.083969465648856</v>
      </c>
      <c r="D6" s="73"/>
      <c r="E6" s="72">
        <v>1274</v>
      </c>
      <c r="F6" s="73">
        <v>14</v>
      </c>
      <c r="G6" s="73"/>
      <c r="H6" s="72">
        <v>3512</v>
      </c>
      <c r="I6" s="73">
        <v>15.81981981981982</v>
      </c>
    </row>
    <row r="7" spans="1:9" x14ac:dyDescent="0.25">
      <c r="A7" s="113" t="s">
        <v>11</v>
      </c>
      <c r="B7" s="72">
        <v>1685</v>
      </c>
      <c r="C7" s="73">
        <v>13.26771653543307</v>
      </c>
      <c r="D7" s="73"/>
      <c r="E7" s="72">
        <v>896</v>
      </c>
      <c r="F7" s="73">
        <v>9.5319148936170208</v>
      </c>
      <c r="G7" s="73"/>
      <c r="H7" s="72">
        <v>2581</v>
      </c>
      <c r="I7" s="73">
        <v>11.731818181818182</v>
      </c>
    </row>
    <row r="8" spans="1:9" x14ac:dyDescent="0.25">
      <c r="A8" s="113" t="s">
        <v>12</v>
      </c>
      <c r="B8" s="72">
        <v>2009</v>
      </c>
      <c r="C8" s="73">
        <v>9.258064516129032</v>
      </c>
      <c r="D8" s="73"/>
      <c r="E8" s="72">
        <v>1073</v>
      </c>
      <c r="F8" s="73">
        <v>7.1059602649006619</v>
      </c>
      <c r="G8" s="73"/>
      <c r="H8" s="72">
        <v>3082</v>
      </c>
      <c r="I8" s="73">
        <v>8.375</v>
      </c>
    </row>
    <row r="9" spans="1:9" x14ac:dyDescent="0.25">
      <c r="A9" s="113" t="s">
        <v>26</v>
      </c>
      <c r="B9" s="72">
        <v>4170</v>
      </c>
      <c r="C9" s="73">
        <v>8.4756097560975618</v>
      </c>
      <c r="D9" s="73"/>
      <c r="E9" s="72">
        <v>2780</v>
      </c>
      <c r="F9" s="73">
        <v>5.8403361344537812</v>
      </c>
      <c r="G9" s="73"/>
      <c r="H9" s="72">
        <v>6950</v>
      </c>
      <c r="I9" s="73">
        <v>7.1871768355739398</v>
      </c>
    </row>
    <row r="10" spans="1:9" x14ac:dyDescent="0.25">
      <c r="A10" s="113" t="s">
        <v>370</v>
      </c>
      <c r="B10" s="72">
        <v>4300</v>
      </c>
      <c r="C10" s="73">
        <v>7.9629629629629628</v>
      </c>
      <c r="D10" s="73"/>
      <c r="E10" s="72">
        <v>5434</v>
      </c>
      <c r="F10" s="73">
        <v>7.0025773195876289</v>
      </c>
      <c r="G10" s="73"/>
      <c r="H10" s="72">
        <v>9734</v>
      </c>
      <c r="I10" s="73">
        <v>7.3966565349544071</v>
      </c>
    </row>
    <row r="11" spans="1:9" x14ac:dyDescent="0.25">
      <c r="A11" s="80" t="s">
        <v>156</v>
      </c>
      <c r="B11" s="77">
        <v>14402</v>
      </c>
      <c r="C11" s="78">
        <v>9.556735235567352</v>
      </c>
      <c r="D11" s="78"/>
      <c r="E11" s="77">
        <v>11457</v>
      </c>
      <c r="F11" s="78">
        <v>7.2147355163727962</v>
      </c>
      <c r="G11" s="78"/>
      <c r="H11" s="77">
        <v>25859</v>
      </c>
      <c r="I11" s="78">
        <v>8.3604914322664072</v>
      </c>
    </row>
    <row r="12" spans="1:9" x14ac:dyDescent="0.25">
      <c r="A12" s="66" t="s">
        <v>319</v>
      </c>
    </row>
  </sheetData>
  <mergeCells count="10">
    <mergeCell ref="A3:A5"/>
    <mergeCell ref="B3:C3"/>
    <mergeCell ref="E3:F3"/>
    <mergeCell ref="H3:I3"/>
    <mergeCell ref="B4:B5"/>
    <mergeCell ref="C4:C5"/>
    <mergeCell ref="E4:E5"/>
    <mergeCell ref="F4:F5"/>
    <mergeCell ref="H4:H5"/>
    <mergeCell ref="I4:I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selection activeCell="E10" sqref="E10"/>
    </sheetView>
  </sheetViews>
  <sheetFormatPr defaultRowHeight="11.25" x14ac:dyDescent="0.2"/>
  <cols>
    <col min="1" max="1" width="24.85546875" style="198" customWidth="1"/>
    <col min="2" max="5" width="10" style="198" customWidth="1"/>
    <col min="6" max="6" width="5.28515625" style="198" customWidth="1"/>
    <col min="7" max="7" width="11.140625" style="198" customWidth="1"/>
    <col min="8" max="16384" width="9.140625" style="198"/>
  </cols>
  <sheetData>
    <row r="1" spans="1:8" s="195" customFormat="1" ht="11.25" customHeight="1" x14ac:dyDescent="0.2">
      <c r="A1" s="193" t="s">
        <v>478</v>
      </c>
      <c r="B1" s="194"/>
      <c r="C1" s="194"/>
      <c r="D1" s="194"/>
      <c r="E1" s="194"/>
      <c r="F1" s="194"/>
    </row>
    <row r="2" spans="1:8" x14ac:dyDescent="0.2">
      <c r="A2" s="196"/>
      <c r="B2" s="197"/>
      <c r="C2" s="197"/>
      <c r="D2" s="197"/>
      <c r="E2" s="197"/>
      <c r="F2" s="197"/>
    </row>
    <row r="3" spans="1:8" x14ac:dyDescent="0.2">
      <c r="A3" s="199" t="s">
        <v>205</v>
      </c>
      <c r="B3" s="214" t="s">
        <v>208</v>
      </c>
      <c r="C3" s="214" t="s">
        <v>209</v>
      </c>
      <c r="D3" s="214" t="s">
        <v>210</v>
      </c>
      <c r="E3" s="214" t="s">
        <v>211</v>
      </c>
      <c r="F3" s="215" t="s">
        <v>156</v>
      </c>
      <c r="G3" s="215" t="s">
        <v>200</v>
      </c>
      <c r="H3" s="200"/>
    </row>
    <row r="4" spans="1:8" x14ac:dyDescent="0.2">
      <c r="A4" s="201"/>
      <c r="B4" s="202"/>
      <c r="C4" s="202"/>
      <c r="D4" s="202"/>
      <c r="E4" s="202"/>
      <c r="F4" s="203"/>
      <c r="G4" s="203"/>
      <c r="H4" s="200"/>
    </row>
    <row r="5" spans="1:8" ht="10.5" customHeight="1" x14ac:dyDescent="0.2">
      <c r="A5" s="204"/>
      <c r="B5" s="524" t="s">
        <v>212</v>
      </c>
      <c r="C5" s="524"/>
      <c r="D5" s="524"/>
      <c r="E5" s="524"/>
      <c r="F5" s="524"/>
      <c r="G5" s="524"/>
    </row>
    <row r="6" spans="1:8" ht="10.5" customHeight="1" x14ac:dyDescent="0.2">
      <c r="A6" s="204"/>
      <c r="B6" s="205"/>
      <c r="C6" s="205"/>
      <c r="D6" s="205"/>
      <c r="E6" s="205"/>
      <c r="F6" s="205"/>
      <c r="G6" s="205"/>
    </row>
    <row r="7" spans="1:8" x14ac:dyDescent="0.2">
      <c r="A7" s="206" t="s">
        <v>174</v>
      </c>
      <c r="B7" s="216">
        <v>77.013752455795682</v>
      </c>
      <c r="C7" s="216">
        <v>15.913555992141454</v>
      </c>
      <c r="D7" s="216">
        <v>4.5186640471512778</v>
      </c>
      <c r="E7" s="216">
        <v>2.5540275049115913</v>
      </c>
      <c r="F7" s="216">
        <v>100</v>
      </c>
      <c r="G7" s="208">
        <v>1527</v>
      </c>
    </row>
    <row r="8" spans="1:8" x14ac:dyDescent="0.2">
      <c r="A8" s="206" t="s">
        <v>213</v>
      </c>
      <c r="B8" s="216">
        <v>70.270270270270274</v>
      </c>
      <c r="C8" s="216">
        <v>18.918918918918919</v>
      </c>
      <c r="D8" s="216">
        <v>5.4054054054054053</v>
      </c>
      <c r="E8" s="216">
        <v>5.4054054054054053</v>
      </c>
      <c r="F8" s="216">
        <v>100</v>
      </c>
      <c r="G8" s="208">
        <v>37</v>
      </c>
    </row>
    <row r="9" spans="1:8" x14ac:dyDescent="0.2">
      <c r="A9" s="206" t="s">
        <v>175</v>
      </c>
      <c r="B9" s="216">
        <v>82.956685499058381</v>
      </c>
      <c r="C9" s="216">
        <v>12.711864406779661</v>
      </c>
      <c r="D9" s="216">
        <v>3.4839924670433149</v>
      </c>
      <c r="E9" s="216">
        <v>0.84745762711864403</v>
      </c>
      <c r="F9" s="216">
        <v>100</v>
      </c>
      <c r="G9" s="208">
        <v>1062</v>
      </c>
    </row>
    <row r="10" spans="1:8" x14ac:dyDescent="0.2">
      <c r="A10" s="206" t="s">
        <v>176</v>
      </c>
      <c r="B10" s="216">
        <v>79.853666836821517</v>
      </c>
      <c r="C10" s="216">
        <v>13.90165050195678</v>
      </c>
      <c r="D10" s="216">
        <v>3.5902671431002209</v>
      </c>
      <c r="E10" s="216">
        <v>2.6544155181214903</v>
      </c>
      <c r="F10" s="216">
        <v>100.00000000000001</v>
      </c>
      <c r="G10" s="208">
        <v>5877</v>
      </c>
    </row>
    <row r="11" spans="1:8" x14ac:dyDescent="0.2">
      <c r="A11" s="209" t="s">
        <v>177</v>
      </c>
      <c r="B11" s="216">
        <v>81.353383458646618</v>
      </c>
      <c r="C11" s="216">
        <v>13.984962406015036</v>
      </c>
      <c r="D11" s="216">
        <v>3.6090225563909777</v>
      </c>
      <c r="E11" s="216">
        <v>1.0526315789473684</v>
      </c>
      <c r="F11" s="216">
        <v>100</v>
      </c>
      <c r="G11" s="208">
        <v>665</v>
      </c>
    </row>
    <row r="12" spans="1:8" x14ac:dyDescent="0.2">
      <c r="A12" s="206" t="s">
        <v>178</v>
      </c>
      <c r="B12" s="216">
        <v>83.455882352941174</v>
      </c>
      <c r="C12" s="216">
        <v>13.602941176470587</v>
      </c>
      <c r="D12" s="216">
        <v>2.5735294117647056</v>
      </c>
      <c r="E12" s="216">
        <v>0.36764705882352938</v>
      </c>
      <c r="F12" s="216">
        <v>100.00000000000001</v>
      </c>
      <c r="G12" s="208">
        <v>272</v>
      </c>
    </row>
    <row r="13" spans="1:8" x14ac:dyDescent="0.2">
      <c r="A13" s="206" t="s">
        <v>179</v>
      </c>
      <c r="B13" s="216">
        <v>79.898218829516537</v>
      </c>
      <c r="C13" s="216">
        <v>14.249363867684478</v>
      </c>
      <c r="D13" s="216">
        <v>4.3256997455470731</v>
      </c>
      <c r="E13" s="216">
        <v>1.5267175572519083</v>
      </c>
      <c r="F13" s="216">
        <v>100</v>
      </c>
      <c r="G13" s="208">
        <v>393</v>
      </c>
    </row>
    <row r="14" spans="1:8" x14ac:dyDescent="0.2">
      <c r="A14" s="206" t="s">
        <v>180</v>
      </c>
      <c r="B14" s="216">
        <v>81.862745098039213</v>
      </c>
      <c r="C14" s="216">
        <v>12.540849673202615</v>
      </c>
      <c r="D14" s="216">
        <v>3.880718954248366</v>
      </c>
      <c r="E14" s="216">
        <v>1.715686274509804</v>
      </c>
      <c r="F14" s="216">
        <v>100</v>
      </c>
      <c r="G14" s="208">
        <v>2448</v>
      </c>
    </row>
    <row r="15" spans="1:8" x14ac:dyDescent="0.2">
      <c r="A15" s="206" t="s">
        <v>181</v>
      </c>
      <c r="B15" s="216">
        <v>76.207513416815743</v>
      </c>
      <c r="C15" s="216">
        <v>17.889087656529519</v>
      </c>
      <c r="D15" s="216">
        <v>3.9355992844364938</v>
      </c>
      <c r="E15" s="216">
        <v>1.9677996422182469</v>
      </c>
      <c r="F15" s="216">
        <v>100</v>
      </c>
      <c r="G15" s="208">
        <v>559</v>
      </c>
    </row>
    <row r="16" spans="1:8" x14ac:dyDescent="0.2">
      <c r="A16" s="206" t="s">
        <v>182</v>
      </c>
      <c r="B16" s="216">
        <v>77.74545454545455</v>
      </c>
      <c r="C16" s="216">
        <v>15.745454545454546</v>
      </c>
      <c r="D16" s="216">
        <v>4.1818181818181817</v>
      </c>
      <c r="E16" s="216">
        <v>2.3272727272727272</v>
      </c>
      <c r="F16" s="216">
        <v>100.00000000000001</v>
      </c>
      <c r="G16" s="208">
        <v>2750</v>
      </c>
    </row>
    <row r="17" spans="1:12" x14ac:dyDescent="0.2">
      <c r="A17" s="206" t="s">
        <v>183</v>
      </c>
      <c r="B17" s="216">
        <v>67.356475300400533</v>
      </c>
      <c r="C17" s="216">
        <v>23.43124165554072</v>
      </c>
      <c r="D17" s="216">
        <v>6.6755674232309739</v>
      </c>
      <c r="E17" s="216">
        <v>2.5367156208277701</v>
      </c>
      <c r="F17" s="216">
        <v>99.999999999999986</v>
      </c>
      <c r="G17" s="208">
        <v>1498</v>
      </c>
    </row>
    <row r="18" spans="1:12" x14ac:dyDescent="0.2">
      <c r="A18" s="206" t="s">
        <v>184</v>
      </c>
      <c r="B18" s="216">
        <v>79.710144927536234</v>
      </c>
      <c r="C18" s="216">
        <v>14.202898550724639</v>
      </c>
      <c r="D18" s="216">
        <v>3.7681159420289858</v>
      </c>
      <c r="E18" s="216">
        <v>2.318840579710145</v>
      </c>
      <c r="F18" s="216">
        <v>100</v>
      </c>
      <c r="G18" s="208">
        <v>345</v>
      </c>
    </row>
    <row r="19" spans="1:12" x14ac:dyDescent="0.2">
      <c r="A19" s="206" t="s">
        <v>185</v>
      </c>
      <c r="B19" s="216">
        <v>90.720858895705518</v>
      </c>
      <c r="C19" s="216">
        <v>6.9018404907975466</v>
      </c>
      <c r="D19" s="216">
        <v>1.8404907975460123</v>
      </c>
      <c r="E19" s="216">
        <v>0.53680981595092025</v>
      </c>
      <c r="F19" s="216">
        <v>99.999999999999986</v>
      </c>
      <c r="G19" s="208">
        <v>1304</v>
      </c>
    </row>
    <row r="20" spans="1:12" x14ac:dyDescent="0.2">
      <c r="A20" s="206" t="s">
        <v>186</v>
      </c>
      <c r="B20" s="216">
        <v>66.015278024515894</v>
      </c>
      <c r="C20" s="216">
        <v>24.231657488008526</v>
      </c>
      <c r="D20" s="216">
        <v>7.6923076923076925</v>
      </c>
      <c r="E20" s="216">
        <v>2.0607567951678805</v>
      </c>
      <c r="F20" s="216">
        <v>99.999999999999986</v>
      </c>
      <c r="G20" s="208">
        <v>5629</v>
      </c>
    </row>
    <row r="21" spans="1:12" x14ac:dyDescent="0.2">
      <c r="A21" s="206" t="s">
        <v>187</v>
      </c>
      <c r="B21" s="216">
        <v>76.356589147286826</v>
      </c>
      <c r="C21" s="216">
        <v>14.728682170542637</v>
      </c>
      <c r="D21" s="216">
        <v>5.2325581395348841</v>
      </c>
      <c r="E21" s="216">
        <v>3.6821705426356592</v>
      </c>
      <c r="F21" s="216">
        <v>100.00000000000001</v>
      </c>
      <c r="G21" s="208">
        <v>516</v>
      </c>
      <c r="L21" s="210"/>
    </row>
    <row r="22" spans="1:12" x14ac:dyDescent="0.2">
      <c r="A22" s="206" t="s">
        <v>188</v>
      </c>
      <c r="B22" s="216">
        <v>84.985835694050991</v>
      </c>
      <c r="C22" s="216">
        <v>12.181303116147308</v>
      </c>
      <c r="D22" s="216">
        <v>2.5495750708215295</v>
      </c>
      <c r="E22" s="216">
        <v>0.28328611898016998</v>
      </c>
      <c r="F22" s="216">
        <v>100</v>
      </c>
      <c r="G22" s="208">
        <v>353</v>
      </c>
    </row>
    <row r="23" spans="1:12" x14ac:dyDescent="0.2">
      <c r="A23" s="206" t="s">
        <v>189</v>
      </c>
      <c r="B23" s="216">
        <v>82.570002170609939</v>
      </c>
      <c r="C23" s="216">
        <v>13.088777946602995</v>
      </c>
      <c r="D23" s="216">
        <v>2.9737356197091382</v>
      </c>
      <c r="E23" s="216">
        <v>1.3674842630779249</v>
      </c>
      <c r="F23" s="216">
        <v>99.999999999999986</v>
      </c>
      <c r="G23" s="208">
        <v>4607</v>
      </c>
    </row>
    <row r="24" spans="1:12" x14ac:dyDescent="0.2">
      <c r="A24" s="206" t="s">
        <v>190</v>
      </c>
      <c r="B24" s="216">
        <v>82.840746054519371</v>
      </c>
      <c r="C24" s="216">
        <v>13.486370157819225</v>
      </c>
      <c r="D24" s="216">
        <v>2.9555236728837877</v>
      </c>
      <c r="E24" s="216">
        <v>0.71736011477761841</v>
      </c>
      <c r="F24" s="216">
        <v>100</v>
      </c>
      <c r="G24" s="208">
        <v>3485</v>
      </c>
    </row>
    <row r="25" spans="1:12" x14ac:dyDescent="0.2">
      <c r="A25" s="206" t="s">
        <v>191</v>
      </c>
      <c r="B25" s="216">
        <v>85.425101214574894</v>
      </c>
      <c r="C25" s="216">
        <v>12.550607287449392</v>
      </c>
      <c r="D25" s="216">
        <v>1.214574898785425</v>
      </c>
      <c r="E25" s="216">
        <v>0.80971659919028338</v>
      </c>
      <c r="F25" s="216">
        <v>100</v>
      </c>
      <c r="G25" s="208">
        <v>247</v>
      </c>
    </row>
    <row r="26" spans="1:12" x14ac:dyDescent="0.2">
      <c r="A26" s="206" t="s">
        <v>192</v>
      </c>
      <c r="B26" s="216">
        <v>78.082191780821915</v>
      </c>
      <c r="C26" s="216">
        <v>16.340508806262228</v>
      </c>
      <c r="D26" s="216">
        <v>3.8160469667318981</v>
      </c>
      <c r="E26" s="216">
        <v>1.7612524461839529</v>
      </c>
      <c r="F26" s="216">
        <v>100</v>
      </c>
      <c r="G26" s="208">
        <v>1022</v>
      </c>
    </row>
    <row r="27" spans="1:12" x14ac:dyDescent="0.2">
      <c r="A27" s="206" t="s">
        <v>193</v>
      </c>
      <c r="B27" s="216">
        <v>79.425837320574161</v>
      </c>
      <c r="C27" s="216">
        <v>14.976076555023923</v>
      </c>
      <c r="D27" s="216">
        <v>3.9712918660287082</v>
      </c>
      <c r="E27" s="216">
        <v>1.6267942583732056</v>
      </c>
      <c r="F27" s="216">
        <v>100</v>
      </c>
      <c r="G27" s="208">
        <v>2090</v>
      </c>
    </row>
    <row r="28" spans="1:12" x14ac:dyDescent="0.2">
      <c r="A28" s="206" t="s">
        <v>194</v>
      </c>
      <c r="B28" s="216">
        <v>88.441692466460267</v>
      </c>
      <c r="C28" s="216">
        <v>9.4943240454076374</v>
      </c>
      <c r="D28" s="216">
        <v>1.0319917440660475</v>
      </c>
      <c r="E28" s="216">
        <v>1.0319917440660475</v>
      </c>
      <c r="F28" s="216">
        <v>100</v>
      </c>
      <c r="G28" s="208">
        <v>969</v>
      </c>
    </row>
    <row r="29" spans="1:12" x14ac:dyDescent="0.2">
      <c r="A29" s="206" t="s">
        <v>212</v>
      </c>
      <c r="B29" s="216">
        <v>78.342795350094619</v>
      </c>
      <c r="C29" s="216">
        <v>15.636658556366587</v>
      </c>
      <c r="D29" s="216">
        <v>4.2065423087320895</v>
      </c>
      <c r="E29" s="216">
        <v>1.8140037848067045</v>
      </c>
      <c r="F29" s="216">
        <v>99.999999999999986</v>
      </c>
      <c r="G29" s="208">
        <v>36990</v>
      </c>
    </row>
    <row r="30" spans="1:12" x14ac:dyDescent="0.2">
      <c r="A30" s="206"/>
      <c r="B30" s="207"/>
      <c r="C30" s="207"/>
      <c r="D30" s="207"/>
      <c r="E30" s="207"/>
      <c r="F30" s="207"/>
      <c r="G30" s="208"/>
    </row>
    <row r="31" spans="1:12" ht="12" customHeight="1" x14ac:dyDescent="0.2">
      <c r="A31" s="204"/>
      <c r="B31" s="524" t="s">
        <v>214</v>
      </c>
      <c r="C31" s="524"/>
      <c r="D31" s="524"/>
      <c r="E31" s="524"/>
      <c r="F31" s="524"/>
      <c r="G31" s="524"/>
    </row>
    <row r="32" spans="1:12" ht="12" customHeight="1" x14ac:dyDescent="0.2">
      <c r="A32" s="204"/>
      <c r="B32" s="205"/>
      <c r="C32" s="205"/>
      <c r="D32" s="205"/>
      <c r="E32" s="205"/>
      <c r="F32" s="205"/>
      <c r="G32" s="205"/>
    </row>
    <row r="33" spans="1:7" x14ac:dyDescent="0.2">
      <c r="A33" s="206" t="s">
        <v>174</v>
      </c>
      <c r="B33" s="216">
        <v>71.236230110159113</v>
      </c>
      <c r="C33" s="216">
        <v>19.828641370869033</v>
      </c>
      <c r="D33" s="216">
        <v>5.8751529987760103</v>
      </c>
      <c r="E33" s="216">
        <v>3.0599755201958385</v>
      </c>
      <c r="F33" s="216">
        <v>100</v>
      </c>
      <c r="G33" s="208">
        <v>817</v>
      </c>
    </row>
    <row r="34" spans="1:7" x14ac:dyDescent="0.2">
      <c r="A34" s="206" t="s">
        <v>213</v>
      </c>
      <c r="B34" s="216">
        <v>63.636363636363633</v>
      </c>
      <c r="C34" s="216">
        <v>27.27272727272727</v>
      </c>
      <c r="D34" s="216">
        <v>9.0909090909090917</v>
      </c>
      <c r="E34" s="216">
        <v>0</v>
      </c>
      <c r="F34" s="216">
        <v>100</v>
      </c>
      <c r="G34" s="208">
        <v>22</v>
      </c>
    </row>
    <row r="35" spans="1:7" x14ac:dyDescent="0.2">
      <c r="A35" s="206" t="s">
        <v>175</v>
      </c>
      <c r="B35" s="216">
        <v>80.589680589680597</v>
      </c>
      <c r="C35" s="216">
        <v>15.47911547911548</v>
      </c>
      <c r="D35" s="216">
        <v>3.1941031941031941</v>
      </c>
      <c r="E35" s="216">
        <v>0.73710073710073709</v>
      </c>
      <c r="F35" s="216">
        <v>100</v>
      </c>
      <c r="G35" s="208">
        <v>407</v>
      </c>
    </row>
    <row r="36" spans="1:7" x14ac:dyDescent="0.2">
      <c r="A36" s="206" t="s">
        <v>176</v>
      </c>
      <c r="B36" s="216">
        <v>75.32428355957768</v>
      </c>
      <c r="C36" s="216">
        <v>16.681749622926091</v>
      </c>
      <c r="D36" s="216">
        <v>4.675716440422323</v>
      </c>
      <c r="E36" s="216">
        <v>3.3182503770739067</v>
      </c>
      <c r="F36" s="216">
        <v>100</v>
      </c>
      <c r="G36" s="208">
        <v>3315</v>
      </c>
    </row>
    <row r="37" spans="1:7" x14ac:dyDescent="0.2">
      <c r="A37" s="209" t="s">
        <v>177</v>
      </c>
      <c r="B37" s="216">
        <v>74.342105263157904</v>
      </c>
      <c r="C37" s="216">
        <v>18.421052631578945</v>
      </c>
      <c r="D37" s="216">
        <v>5.5921052631578947</v>
      </c>
      <c r="E37" s="216">
        <v>1.6447368421052631</v>
      </c>
      <c r="F37" s="216">
        <v>100</v>
      </c>
      <c r="G37" s="208">
        <v>304</v>
      </c>
    </row>
    <row r="38" spans="1:7" x14ac:dyDescent="0.2">
      <c r="A38" s="206" t="s">
        <v>178</v>
      </c>
      <c r="B38" s="216">
        <v>79.354838709677423</v>
      </c>
      <c r="C38" s="216">
        <v>17.419354838709676</v>
      </c>
      <c r="D38" s="216">
        <v>3.225806451612903</v>
      </c>
      <c r="E38" s="216">
        <v>0</v>
      </c>
      <c r="F38" s="216">
        <v>100</v>
      </c>
      <c r="G38" s="208">
        <v>155</v>
      </c>
    </row>
    <row r="39" spans="1:7" x14ac:dyDescent="0.2">
      <c r="A39" s="206" t="s">
        <v>179</v>
      </c>
      <c r="B39" s="216">
        <v>69.127516778523486</v>
      </c>
      <c r="C39" s="216">
        <v>19.463087248322147</v>
      </c>
      <c r="D39" s="216">
        <v>8.0536912751677843</v>
      </c>
      <c r="E39" s="216">
        <v>3.3557046979865772</v>
      </c>
      <c r="F39" s="216">
        <v>99.999999999999986</v>
      </c>
      <c r="G39" s="208">
        <v>149</v>
      </c>
    </row>
    <row r="40" spans="1:7" x14ac:dyDescent="0.2">
      <c r="A40" s="206" t="s">
        <v>180</v>
      </c>
      <c r="B40" s="216">
        <v>78.566732412886267</v>
      </c>
      <c r="C40" s="216">
        <v>14.990138067061142</v>
      </c>
      <c r="D40" s="216">
        <v>4.4707429322813939</v>
      </c>
      <c r="E40" s="216">
        <v>1.9723865877712032</v>
      </c>
      <c r="F40" s="216">
        <v>100</v>
      </c>
      <c r="G40" s="208">
        <v>1521</v>
      </c>
    </row>
    <row r="41" spans="1:7" x14ac:dyDescent="0.2">
      <c r="A41" s="206" t="s">
        <v>181</v>
      </c>
      <c r="B41" s="216">
        <v>71.382636655948545</v>
      </c>
      <c r="C41" s="216">
        <v>20.257234726688104</v>
      </c>
      <c r="D41" s="216">
        <v>5.4662379421221869</v>
      </c>
      <c r="E41" s="216">
        <v>2.8938906752411575</v>
      </c>
      <c r="F41" s="216">
        <v>99.999999999999986</v>
      </c>
      <c r="G41" s="208">
        <v>311</v>
      </c>
    </row>
    <row r="42" spans="1:7" x14ac:dyDescent="0.2">
      <c r="A42" s="206" t="s">
        <v>182</v>
      </c>
      <c r="B42" s="216">
        <v>73.393900064892932</v>
      </c>
      <c r="C42" s="216">
        <v>19.208306294613887</v>
      </c>
      <c r="D42" s="216">
        <v>4.5425048669695007</v>
      </c>
      <c r="E42" s="216">
        <v>2.8552887735236858</v>
      </c>
      <c r="F42" s="216">
        <v>100</v>
      </c>
      <c r="G42" s="208">
        <v>1541</v>
      </c>
    </row>
    <row r="43" spans="1:7" x14ac:dyDescent="0.2">
      <c r="A43" s="206" t="s">
        <v>183</v>
      </c>
      <c r="B43" s="216">
        <v>73.445378151260513</v>
      </c>
      <c r="C43" s="216">
        <v>18.823529411764707</v>
      </c>
      <c r="D43" s="216">
        <v>4.8739495798319332</v>
      </c>
      <c r="E43" s="216">
        <v>2.8571428571428572</v>
      </c>
      <c r="F43" s="216">
        <v>100.00000000000001</v>
      </c>
      <c r="G43" s="208">
        <v>595</v>
      </c>
    </row>
    <row r="44" spans="1:7" x14ac:dyDescent="0.2">
      <c r="A44" s="206" t="s">
        <v>184</v>
      </c>
      <c r="B44" s="216">
        <v>82.258064516129039</v>
      </c>
      <c r="C44" s="216">
        <v>12.365591397849462</v>
      </c>
      <c r="D44" s="216">
        <v>3.763440860215054</v>
      </c>
      <c r="E44" s="216">
        <v>1.6129032258064515</v>
      </c>
      <c r="F44" s="216">
        <v>100</v>
      </c>
      <c r="G44" s="208">
        <v>186</v>
      </c>
    </row>
    <row r="45" spans="1:7" x14ac:dyDescent="0.2">
      <c r="A45" s="206" t="s">
        <v>185</v>
      </c>
      <c r="B45" s="216">
        <v>89.10891089108911</v>
      </c>
      <c r="C45" s="216">
        <v>7.4257425742574252</v>
      </c>
      <c r="D45" s="216">
        <v>2.722772277227723</v>
      </c>
      <c r="E45" s="216">
        <v>0.74257425742574257</v>
      </c>
      <c r="F45" s="216">
        <v>100</v>
      </c>
      <c r="G45" s="208">
        <v>404</v>
      </c>
    </row>
    <row r="46" spans="1:7" x14ac:dyDescent="0.2">
      <c r="A46" s="206" t="s">
        <v>186</v>
      </c>
      <c r="B46" s="216">
        <v>73.613271124935196</v>
      </c>
      <c r="C46" s="216">
        <v>17.418351477449455</v>
      </c>
      <c r="D46" s="216">
        <v>6.1171591498185585</v>
      </c>
      <c r="E46" s="216">
        <v>2.851218247796786</v>
      </c>
      <c r="F46" s="216">
        <v>100</v>
      </c>
      <c r="G46" s="208">
        <v>1929</v>
      </c>
    </row>
    <row r="47" spans="1:7" x14ac:dyDescent="0.2">
      <c r="A47" s="206" t="s">
        <v>187</v>
      </c>
      <c r="B47" s="216">
        <v>74.237288135593218</v>
      </c>
      <c r="C47" s="216">
        <v>15.254237288135593</v>
      </c>
      <c r="D47" s="216">
        <v>5.4237288135593218</v>
      </c>
      <c r="E47" s="216">
        <v>5.0847457627118651</v>
      </c>
      <c r="F47" s="216">
        <v>100</v>
      </c>
      <c r="G47" s="208">
        <v>295</v>
      </c>
    </row>
    <row r="48" spans="1:7" x14ac:dyDescent="0.2">
      <c r="A48" s="206" t="s">
        <v>188</v>
      </c>
      <c r="B48" s="216">
        <v>87.407407407407405</v>
      </c>
      <c r="C48" s="216">
        <v>8.8888888888888893</v>
      </c>
      <c r="D48" s="216">
        <v>2.9629629629629632</v>
      </c>
      <c r="E48" s="216">
        <v>0.74074074074074081</v>
      </c>
      <c r="F48" s="216">
        <v>100</v>
      </c>
      <c r="G48" s="208">
        <v>135</v>
      </c>
    </row>
    <row r="49" spans="1:7" x14ac:dyDescent="0.2">
      <c r="A49" s="206" t="s">
        <v>189</v>
      </c>
      <c r="B49" s="216">
        <v>79.519450800915337</v>
      </c>
      <c r="C49" s="216">
        <v>15.389016018306636</v>
      </c>
      <c r="D49" s="216">
        <v>3.3180778032036611</v>
      </c>
      <c r="E49" s="216">
        <v>1.7734553775743707</v>
      </c>
      <c r="F49" s="216">
        <v>100</v>
      </c>
      <c r="G49" s="208">
        <v>1748</v>
      </c>
    </row>
    <row r="50" spans="1:7" x14ac:dyDescent="0.2">
      <c r="A50" s="206" t="s">
        <v>190</v>
      </c>
      <c r="B50" s="216">
        <v>80.73800738007381</v>
      </c>
      <c r="C50" s="216">
        <v>14.760147601476014</v>
      </c>
      <c r="D50" s="216">
        <v>3.6162361623616239</v>
      </c>
      <c r="E50" s="216">
        <v>0.88560885608856088</v>
      </c>
      <c r="F50" s="216">
        <v>100.00000000000001</v>
      </c>
      <c r="G50" s="208">
        <v>1355</v>
      </c>
    </row>
    <row r="51" spans="1:7" x14ac:dyDescent="0.2">
      <c r="A51" s="206" t="s">
        <v>191</v>
      </c>
      <c r="B51" s="216">
        <v>81.818181818181827</v>
      </c>
      <c r="C51" s="216">
        <v>16.161616161616163</v>
      </c>
      <c r="D51" s="216">
        <v>1.0101010101010102</v>
      </c>
      <c r="E51" s="216">
        <v>1.0101010101010102</v>
      </c>
      <c r="F51" s="216">
        <v>100.00000000000001</v>
      </c>
      <c r="G51" s="208">
        <v>99</v>
      </c>
    </row>
    <row r="52" spans="1:7" x14ac:dyDescent="0.2">
      <c r="A52" s="206" t="s">
        <v>192</v>
      </c>
      <c r="B52" s="216">
        <v>72.797927461139906</v>
      </c>
      <c r="C52" s="216">
        <v>20.725388601036268</v>
      </c>
      <c r="D52" s="216">
        <v>3.8860103626943006</v>
      </c>
      <c r="E52" s="216">
        <v>2.5906735751295336</v>
      </c>
      <c r="F52" s="216">
        <v>100.00000000000001</v>
      </c>
      <c r="G52" s="208">
        <v>386</v>
      </c>
    </row>
    <row r="53" spans="1:7" x14ac:dyDescent="0.2">
      <c r="A53" s="206" t="s">
        <v>193</v>
      </c>
      <c r="B53" s="216">
        <v>76.60223804679552</v>
      </c>
      <c r="C53" s="216">
        <v>17.395727365208547</v>
      </c>
      <c r="D53" s="216">
        <v>3.967446592065107</v>
      </c>
      <c r="E53" s="216">
        <v>2.0345879959308242</v>
      </c>
      <c r="F53" s="216">
        <v>99.999999999999986</v>
      </c>
      <c r="G53" s="208">
        <v>983</v>
      </c>
    </row>
    <row r="54" spans="1:7" x14ac:dyDescent="0.2">
      <c r="A54" s="206" t="s">
        <v>194</v>
      </c>
      <c r="B54" s="216">
        <v>87.009063444108762</v>
      </c>
      <c r="C54" s="216">
        <v>10.574018126888216</v>
      </c>
      <c r="D54" s="216">
        <v>1.2084592145015105</v>
      </c>
      <c r="E54" s="216">
        <v>1.2084592145015105</v>
      </c>
      <c r="F54" s="216">
        <v>100.00000000000001</v>
      </c>
      <c r="G54" s="208">
        <v>331</v>
      </c>
    </row>
    <row r="55" spans="1:7" x14ac:dyDescent="0.2">
      <c r="A55" s="211" t="s">
        <v>156</v>
      </c>
      <c r="B55" s="217">
        <v>76.65427954926875</v>
      </c>
      <c r="C55" s="217">
        <v>16.518820426756172</v>
      </c>
      <c r="D55" s="217">
        <v>4.4413809637976502</v>
      </c>
      <c r="E55" s="217">
        <v>2.3855190601774154</v>
      </c>
      <c r="F55" s="217">
        <v>100</v>
      </c>
      <c r="G55" s="212">
        <v>16684</v>
      </c>
    </row>
    <row r="56" spans="1:7" x14ac:dyDescent="0.2">
      <c r="A56" s="200" t="s">
        <v>316</v>
      </c>
    </row>
    <row r="57" spans="1:7" x14ac:dyDescent="0.2">
      <c r="D57" s="213"/>
    </row>
    <row r="58" spans="1:7" x14ac:dyDescent="0.2">
      <c r="D58" s="213"/>
    </row>
    <row r="59" spans="1:7" x14ac:dyDescent="0.2">
      <c r="D59" s="213"/>
    </row>
    <row r="60" spans="1:7" x14ac:dyDescent="0.2">
      <c r="D60" s="213"/>
    </row>
    <row r="61" spans="1:7" x14ac:dyDescent="0.2">
      <c r="D61" s="213"/>
    </row>
    <row r="62" spans="1:7" x14ac:dyDescent="0.2">
      <c r="D62" s="213"/>
    </row>
    <row r="63" spans="1:7" x14ac:dyDescent="0.2">
      <c r="D63" s="213"/>
    </row>
    <row r="64" spans="1:7" x14ac:dyDescent="0.2">
      <c r="D64" s="213"/>
    </row>
    <row r="65" spans="4:4" x14ac:dyDescent="0.2">
      <c r="D65" s="213"/>
    </row>
    <row r="66" spans="4:4" x14ac:dyDescent="0.2">
      <c r="D66" s="213"/>
    </row>
    <row r="67" spans="4:4" x14ac:dyDescent="0.2">
      <c r="D67" s="213"/>
    </row>
    <row r="68" spans="4:4" x14ac:dyDescent="0.2">
      <c r="D68" s="213"/>
    </row>
    <row r="69" spans="4:4" x14ac:dyDescent="0.2">
      <c r="D69" s="213"/>
    </row>
    <row r="70" spans="4:4" x14ac:dyDescent="0.2">
      <c r="D70" s="213"/>
    </row>
    <row r="71" spans="4:4" x14ac:dyDescent="0.2">
      <c r="D71" s="213"/>
    </row>
    <row r="72" spans="4:4" x14ac:dyDescent="0.2">
      <c r="D72" s="213"/>
    </row>
    <row r="73" spans="4:4" x14ac:dyDescent="0.2">
      <c r="D73" s="213"/>
    </row>
    <row r="74" spans="4:4" x14ac:dyDescent="0.2">
      <c r="D74" s="213"/>
    </row>
    <row r="75" spans="4:4" x14ac:dyDescent="0.2">
      <c r="D75" s="213"/>
    </row>
    <row r="76" spans="4:4" x14ac:dyDescent="0.2">
      <c r="D76" s="213"/>
    </row>
    <row r="77" spans="4:4" x14ac:dyDescent="0.2">
      <c r="D77" s="213"/>
    </row>
    <row r="78" spans="4:4" x14ac:dyDescent="0.2">
      <c r="D78" s="213"/>
    </row>
    <row r="79" spans="4:4" x14ac:dyDescent="0.2">
      <c r="D79" s="213"/>
    </row>
  </sheetData>
  <mergeCells count="2">
    <mergeCell ref="B5:G5"/>
    <mergeCell ref="B31:G3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29" sqref="E29"/>
    </sheetView>
  </sheetViews>
  <sheetFormatPr defaultRowHeight="15" x14ac:dyDescent="0.25"/>
  <cols>
    <col min="1" max="1" width="16.140625" customWidth="1"/>
    <col min="6" max="6" width="1.140625" customWidth="1"/>
  </cols>
  <sheetData>
    <row r="1" spans="1:10" s="115" customFormat="1" ht="12" x14ac:dyDescent="0.2">
      <c r="A1" s="111" t="s">
        <v>549</v>
      </c>
      <c r="B1" s="111"/>
      <c r="C1" s="111"/>
      <c r="D1" s="111"/>
      <c r="E1" s="111"/>
      <c r="F1" s="114"/>
      <c r="G1" s="114"/>
      <c r="H1" s="114"/>
      <c r="I1" s="114"/>
      <c r="J1" s="114"/>
    </row>
    <row r="2" spans="1:10" s="115" customFormat="1" ht="12" x14ac:dyDescent="0.2">
      <c r="A2" s="111"/>
      <c r="B2" s="111"/>
      <c r="C2" s="111"/>
      <c r="D2" s="111"/>
      <c r="E2" s="111"/>
      <c r="F2" s="114"/>
      <c r="G2" s="114"/>
      <c r="H2" s="114"/>
      <c r="I2" s="114"/>
      <c r="J2" s="114"/>
    </row>
    <row r="3" spans="1:10" x14ac:dyDescent="0.25">
      <c r="A3" s="519" t="s">
        <v>215</v>
      </c>
      <c r="B3" s="525" t="s">
        <v>198</v>
      </c>
      <c r="C3" s="525"/>
      <c r="D3" s="525"/>
      <c r="E3" s="525"/>
      <c r="F3" s="105"/>
      <c r="G3" s="518" t="s">
        <v>199</v>
      </c>
      <c r="H3" s="518"/>
      <c r="I3" s="518"/>
      <c r="J3" s="518"/>
    </row>
    <row r="4" spans="1:10" x14ac:dyDescent="0.25">
      <c r="A4" s="520"/>
      <c r="B4" s="525">
        <v>2000</v>
      </c>
      <c r="C4" s="525"/>
      <c r="D4" s="525">
        <v>2015</v>
      </c>
      <c r="E4" s="525"/>
      <c r="F4" s="103"/>
      <c r="G4" s="525">
        <v>2000</v>
      </c>
      <c r="H4" s="525"/>
      <c r="I4" s="525">
        <v>2015</v>
      </c>
      <c r="J4" s="525"/>
    </row>
    <row r="5" spans="1:10" ht="15" customHeight="1" x14ac:dyDescent="0.25">
      <c r="A5" s="520"/>
      <c r="B5" s="526" t="s">
        <v>167</v>
      </c>
      <c r="C5" s="526" t="s">
        <v>216</v>
      </c>
      <c r="D5" s="526" t="s">
        <v>167</v>
      </c>
      <c r="E5" s="526" t="s">
        <v>216</v>
      </c>
      <c r="F5" s="104"/>
      <c r="G5" s="526" t="s">
        <v>167</v>
      </c>
      <c r="H5" s="526" t="s">
        <v>216</v>
      </c>
      <c r="I5" s="526" t="s">
        <v>167</v>
      </c>
      <c r="J5" s="526" t="s">
        <v>216</v>
      </c>
    </row>
    <row r="6" spans="1:10" x14ac:dyDescent="0.25">
      <c r="A6" s="521"/>
      <c r="B6" s="526"/>
      <c r="C6" s="526"/>
      <c r="D6" s="526"/>
      <c r="E6" s="526"/>
      <c r="F6" s="156"/>
      <c r="G6" s="526"/>
      <c r="H6" s="526"/>
      <c r="I6" s="526"/>
      <c r="J6" s="526"/>
    </row>
    <row r="7" spans="1:10" x14ac:dyDescent="0.25">
      <c r="A7" s="178"/>
      <c r="B7" s="528" t="s">
        <v>526</v>
      </c>
      <c r="C7" s="528"/>
      <c r="D7" s="528"/>
      <c r="E7" s="528"/>
      <c r="F7" s="528"/>
      <c r="G7" s="528"/>
      <c r="H7" s="528"/>
      <c r="I7" s="528"/>
      <c r="J7" s="528"/>
    </row>
    <row r="8" spans="1:10" x14ac:dyDescent="0.25">
      <c r="A8" s="66" t="s">
        <v>217</v>
      </c>
      <c r="B8" s="75">
        <v>82372</v>
      </c>
      <c r="C8" s="108">
        <f>B8/B$11*100</f>
        <v>98.002403302756662</v>
      </c>
      <c r="D8" s="75">
        <v>31530</v>
      </c>
      <c r="E8" s="108">
        <f>D8/D$11*100</f>
        <v>96.410225048923678</v>
      </c>
      <c r="F8" s="108"/>
      <c r="G8" s="75">
        <v>545287</v>
      </c>
      <c r="H8" s="108">
        <f>G8/G$11*100</f>
        <v>95.371411680959014</v>
      </c>
      <c r="I8" s="75">
        <v>435949</v>
      </c>
      <c r="J8" s="108">
        <f>I8/I$11*100</f>
        <v>90.964651090973206</v>
      </c>
    </row>
    <row r="9" spans="1:10" x14ac:dyDescent="0.25">
      <c r="A9" s="66" t="s">
        <v>218</v>
      </c>
      <c r="B9" s="72">
        <v>1416</v>
      </c>
      <c r="C9" s="73">
        <f t="shared" ref="C9:E10" si="0">B9/B$11*100</f>
        <v>1.684691437341614</v>
      </c>
      <c r="D9" s="72">
        <v>1075</v>
      </c>
      <c r="E9" s="73">
        <f t="shared" si="0"/>
        <v>3.2870596868884543</v>
      </c>
      <c r="F9" s="73"/>
      <c r="G9" s="72">
        <v>8655</v>
      </c>
      <c r="H9" s="73">
        <f>G9/G$11*100</f>
        <v>1.5137708547951818</v>
      </c>
      <c r="I9" s="72">
        <v>15061</v>
      </c>
      <c r="J9" s="73">
        <f>I9/I$11*100</f>
        <v>3.1426121176585964</v>
      </c>
    </row>
    <row r="10" spans="1:10" x14ac:dyDescent="0.25">
      <c r="A10" s="66" t="s">
        <v>219</v>
      </c>
      <c r="B10" s="93">
        <v>263</v>
      </c>
      <c r="C10" s="73">
        <f t="shared" si="0"/>
        <v>0.31290525990172635</v>
      </c>
      <c r="D10" s="72">
        <v>99</v>
      </c>
      <c r="E10" s="73">
        <f t="shared" si="0"/>
        <v>0.30271526418786693</v>
      </c>
      <c r="F10" s="73"/>
      <c r="G10" s="93">
        <v>17809</v>
      </c>
      <c r="H10" s="73">
        <f>G10/G$11*100</f>
        <v>3.1148174642457995</v>
      </c>
      <c r="I10" s="72">
        <v>28241</v>
      </c>
      <c r="J10" s="73">
        <f>I10/I$11*100</f>
        <v>5.8927367913681969</v>
      </c>
    </row>
    <row r="11" spans="1:10" x14ac:dyDescent="0.25">
      <c r="A11" s="79" t="s">
        <v>220</v>
      </c>
      <c r="B11" s="75">
        <v>84051</v>
      </c>
      <c r="C11" s="108">
        <f>SUM(C8:C10)</f>
        <v>100</v>
      </c>
      <c r="D11" s="75">
        <v>32704</v>
      </c>
      <c r="E11" s="108">
        <f>SUM(E8:E10)</f>
        <v>100</v>
      </c>
      <c r="F11" s="108"/>
      <c r="G11" s="75">
        <v>571751</v>
      </c>
      <c r="H11" s="108">
        <f>SUM(H8:H10)</f>
        <v>100</v>
      </c>
      <c r="I11" s="75">
        <v>479251</v>
      </c>
      <c r="J11" s="108">
        <f>SUM(J8:J10)</f>
        <v>100</v>
      </c>
    </row>
    <row r="12" spans="1:10" x14ac:dyDescent="0.25">
      <c r="A12" s="74"/>
      <c r="B12" s="527" t="s">
        <v>527</v>
      </c>
      <c r="C12" s="527"/>
      <c r="D12" s="527"/>
      <c r="E12" s="527"/>
      <c r="F12" s="527"/>
      <c r="G12" s="527"/>
      <c r="H12" s="527"/>
      <c r="I12" s="527"/>
      <c r="J12" s="527"/>
    </row>
    <row r="13" spans="1:10" x14ac:dyDescent="0.25">
      <c r="A13" s="66" t="s">
        <v>217</v>
      </c>
      <c r="B13" s="72">
        <v>64182</v>
      </c>
      <c r="C13" s="73">
        <f>+B13/B$15*100</f>
        <v>99.827352900004655</v>
      </c>
      <c r="D13" s="72">
        <v>17207</v>
      </c>
      <c r="E13" s="73">
        <f>+D13/D$15*100</f>
        <v>99.994188749418882</v>
      </c>
      <c r="F13" s="73"/>
      <c r="G13" s="72">
        <v>107105</v>
      </c>
      <c r="H13" s="73">
        <f>+G13/G$15*100</f>
        <v>98.587076583210603</v>
      </c>
      <c r="I13" s="72">
        <v>45525</v>
      </c>
      <c r="J13" s="73">
        <f>+I13/I$15*100</f>
        <v>97.236164804886897</v>
      </c>
    </row>
    <row r="14" spans="1:10" x14ac:dyDescent="0.25">
      <c r="A14" s="66" t="s">
        <v>219</v>
      </c>
      <c r="B14" s="93">
        <v>111</v>
      </c>
      <c r="C14" s="73">
        <f>+B14/B$15*100</f>
        <v>0.17264709999533387</v>
      </c>
      <c r="D14" s="72">
        <v>1</v>
      </c>
      <c r="E14" s="73">
        <f>+D14/D$15*100</f>
        <v>5.8112505811250582E-3</v>
      </c>
      <c r="F14" s="73"/>
      <c r="G14" s="93">
        <v>1535</v>
      </c>
      <c r="H14" s="73">
        <f>+G14/G$15*100</f>
        <v>1.4129234167893963</v>
      </c>
      <c r="I14" s="72">
        <v>1294</v>
      </c>
      <c r="J14" s="73">
        <f>+I14/I$15*100</f>
        <v>2.7638351951130948</v>
      </c>
    </row>
    <row r="15" spans="1:10" x14ac:dyDescent="0.25">
      <c r="A15" s="96" t="s">
        <v>221</v>
      </c>
      <c r="B15" s="72">
        <v>64293</v>
      </c>
      <c r="C15" s="108">
        <f>SUM(C12:C14)</f>
        <v>99.999999999999986</v>
      </c>
      <c r="D15" s="72">
        <v>17208</v>
      </c>
      <c r="E15" s="108">
        <f>SUM(E12:E14)</f>
        <v>100</v>
      </c>
      <c r="F15" s="108"/>
      <c r="G15" s="72">
        <v>108640</v>
      </c>
      <c r="H15" s="108">
        <f>SUM(H12:H14)</f>
        <v>100</v>
      </c>
      <c r="I15" s="72">
        <v>46819</v>
      </c>
      <c r="J15" s="108">
        <f>SUM(J12:J14)</f>
        <v>99.999999999999986</v>
      </c>
    </row>
    <row r="16" spans="1:10" x14ac:dyDescent="0.25">
      <c r="A16" s="66"/>
      <c r="B16" s="72"/>
      <c r="C16" s="93"/>
      <c r="D16" s="72"/>
      <c r="E16" s="93"/>
      <c r="F16" s="93"/>
      <c r="G16" s="72"/>
      <c r="H16" s="93"/>
      <c r="I16" s="72"/>
      <c r="J16" s="93"/>
    </row>
    <row r="17" spans="1:10" x14ac:dyDescent="0.25">
      <c r="A17" s="79" t="s">
        <v>156</v>
      </c>
      <c r="B17" s="75">
        <f>+B11+B15</f>
        <v>148344</v>
      </c>
      <c r="C17" s="74"/>
      <c r="D17" s="75">
        <f>+D11+D15</f>
        <v>49912</v>
      </c>
      <c r="E17" s="74"/>
      <c r="F17" s="74"/>
      <c r="G17" s="75">
        <f>+G11+G15</f>
        <v>680391</v>
      </c>
      <c r="H17" s="74"/>
      <c r="I17" s="75">
        <f>+I11+I15</f>
        <v>526070</v>
      </c>
      <c r="J17" s="74"/>
    </row>
    <row r="18" spans="1:10" x14ac:dyDescent="0.25">
      <c r="A18" s="76" t="s">
        <v>222</v>
      </c>
      <c r="B18" s="116">
        <f>B15/B17*100</f>
        <v>43.340478886911505</v>
      </c>
      <c r="C18" s="76"/>
      <c r="D18" s="116">
        <f>D15/D17*100</f>
        <v>34.476678954960732</v>
      </c>
      <c r="E18" s="76"/>
      <c r="F18" s="76"/>
      <c r="G18" s="116">
        <f>G15/G17*100</f>
        <v>15.967289396832115</v>
      </c>
      <c r="H18" s="76"/>
      <c r="I18" s="116">
        <f>I15/I17*100</f>
        <v>8.8997661908111088</v>
      </c>
      <c r="J18" s="76"/>
    </row>
    <row r="19" spans="1:10" x14ac:dyDescent="0.25">
      <c r="A19" s="82" t="s">
        <v>320</v>
      </c>
    </row>
    <row r="25" spans="1:10" x14ac:dyDescent="0.25">
      <c r="E25" s="11"/>
    </row>
  </sheetData>
  <mergeCells count="17">
    <mergeCell ref="B12:J12"/>
    <mergeCell ref="E5:E6"/>
    <mergeCell ref="G5:G6"/>
    <mergeCell ref="H5:H6"/>
    <mergeCell ref="I5:I6"/>
    <mergeCell ref="J5:J6"/>
    <mergeCell ref="B7:J7"/>
    <mergeCell ref="A3:A6"/>
    <mergeCell ref="B3:E3"/>
    <mergeCell ref="G3:J3"/>
    <mergeCell ref="B4:C4"/>
    <mergeCell ref="D4:E4"/>
    <mergeCell ref="G4:H4"/>
    <mergeCell ref="I4:J4"/>
    <mergeCell ref="B5:B6"/>
    <mergeCell ref="C5:C6"/>
    <mergeCell ref="D5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B48" sqref="B48"/>
    </sheetView>
  </sheetViews>
  <sheetFormatPr defaultRowHeight="9" x14ac:dyDescent="0.15"/>
  <cols>
    <col min="1" max="1" width="24.42578125" style="25" bestFit="1" customWidth="1"/>
    <col min="2" max="2" width="11.7109375" style="25" customWidth="1"/>
    <col min="3" max="3" width="12.5703125" style="25" customWidth="1"/>
    <col min="4" max="4" width="11.7109375" style="25" customWidth="1"/>
    <col min="5" max="5" width="12.5703125" style="25" customWidth="1"/>
    <col min="6" max="6" width="1.85546875" style="25" customWidth="1"/>
    <col min="7" max="7" width="11.7109375" style="25" customWidth="1"/>
    <col min="8" max="8" width="13.42578125" style="25" customWidth="1"/>
    <col min="9" max="9" width="11.7109375" style="25" customWidth="1"/>
    <col min="10" max="10" width="13.42578125" style="25" customWidth="1"/>
    <col min="11" max="16384" width="9.140625" style="25"/>
  </cols>
  <sheetData>
    <row r="1" spans="1:10" ht="41.25" customHeight="1" x14ac:dyDescent="0.15">
      <c r="A1" s="397" t="s">
        <v>548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0" x14ac:dyDescent="0.15">
      <c r="A2" s="398" t="s">
        <v>497</v>
      </c>
      <c r="B2" s="403">
        <v>2000</v>
      </c>
      <c r="C2" s="403"/>
      <c r="D2" s="403"/>
      <c r="E2" s="403"/>
      <c r="F2" s="243"/>
      <c r="G2" s="403">
        <v>2016</v>
      </c>
      <c r="H2" s="403"/>
      <c r="I2" s="403"/>
      <c r="J2" s="403"/>
    </row>
    <row r="3" spans="1:10" ht="31.5" customHeight="1" x14ac:dyDescent="0.15">
      <c r="A3" s="399"/>
      <c r="B3" s="404" t="s">
        <v>358</v>
      </c>
      <c r="C3" s="404"/>
      <c r="D3" s="404" t="s">
        <v>357</v>
      </c>
      <c r="E3" s="404"/>
      <c r="F3" s="243"/>
      <c r="G3" s="404" t="s">
        <v>358</v>
      </c>
      <c r="H3" s="404"/>
      <c r="I3" s="404" t="s">
        <v>357</v>
      </c>
      <c r="J3" s="404"/>
    </row>
    <row r="4" spans="1:10" ht="18" x14ac:dyDescent="0.15">
      <c r="A4" s="400"/>
      <c r="B4" s="242" t="s">
        <v>356</v>
      </c>
      <c r="C4" s="242" t="s">
        <v>505</v>
      </c>
      <c r="D4" s="242" t="s">
        <v>356</v>
      </c>
      <c r="E4" s="242" t="s">
        <v>505</v>
      </c>
      <c r="F4" s="242"/>
      <c r="G4" s="242" t="s">
        <v>356</v>
      </c>
      <c r="H4" s="242" t="s">
        <v>505</v>
      </c>
      <c r="I4" s="242" t="s">
        <v>356</v>
      </c>
      <c r="J4" s="242" t="s">
        <v>505</v>
      </c>
    </row>
    <row r="5" spans="1:10" x14ac:dyDescent="0.15">
      <c r="A5" s="25" t="s">
        <v>174</v>
      </c>
      <c r="B5" s="239">
        <v>3.2</v>
      </c>
      <c r="C5" s="241">
        <v>3.1</v>
      </c>
      <c r="D5" s="239">
        <v>10.4</v>
      </c>
      <c r="E5" s="241">
        <v>10.6</v>
      </c>
      <c r="F5" s="237"/>
      <c r="G5" s="239">
        <v>4.5</v>
      </c>
      <c r="H5" s="239">
        <v>3.8</v>
      </c>
      <c r="I5" s="239">
        <v>12.5</v>
      </c>
      <c r="J5" s="239">
        <v>12.1</v>
      </c>
    </row>
    <row r="6" spans="1:10" x14ac:dyDescent="0.15">
      <c r="A6" s="25" t="s">
        <v>314</v>
      </c>
      <c r="B6" s="239">
        <v>1.4</v>
      </c>
      <c r="C6" s="238">
        <v>1.4</v>
      </c>
      <c r="D6" s="239">
        <v>3.8</v>
      </c>
      <c r="E6" s="238">
        <v>3.4</v>
      </c>
      <c r="F6" s="237"/>
      <c r="G6" s="239">
        <v>4.2</v>
      </c>
      <c r="H6" s="239">
        <v>3.8</v>
      </c>
      <c r="I6" s="239">
        <v>9.6</v>
      </c>
      <c r="J6" s="239">
        <v>9.1999999999999993</v>
      </c>
    </row>
    <row r="7" spans="1:10" x14ac:dyDescent="0.15">
      <c r="A7" s="25" t="s">
        <v>175</v>
      </c>
      <c r="B7" s="239">
        <v>4.2</v>
      </c>
      <c r="C7" s="238">
        <v>3.6</v>
      </c>
      <c r="D7" s="239">
        <v>10.199999999999999</v>
      </c>
      <c r="E7" s="238">
        <v>10.6</v>
      </c>
      <c r="F7" s="237"/>
      <c r="G7" s="239">
        <v>4.7</v>
      </c>
      <c r="H7" s="239">
        <v>3.3</v>
      </c>
      <c r="I7" s="239">
        <v>12.2</v>
      </c>
      <c r="J7" s="239">
        <v>10.6</v>
      </c>
    </row>
    <row r="8" spans="1:10" x14ac:dyDescent="0.15">
      <c r="A8" s="25" t="s">
        <v>176</v>
      </c>
      <c r="B8" s="239">
        <v>3.3</v>
      </c>
      <c r="C8" s="238">
        <v>3.3</v>
      </c>
      <c r="D8" s="239">
        <v>10.7</v>
      </c>
      <c r="E8" s="238">
        <v>10.1</v>
      </c>
      <c r="F8" s="237"/>
      <c r="G8" s="239">
        <v>4.7</v>
      </c>
      <c r="H8" s="239">
        <v>4.2</v>
      </c>
      <c r="I8" s="239">
        <v>13.2</v>
      </c>
      <c r="J8" s="239">
        <v>12.5</v>
      </c>
    </row>
    <row r="9" spans="1:10" x14ac:dyDescent="0.15">
      <c r="A9" s="25" t="s">
        <v>177</v>
      </c>
      <c r="B9" s="239">
        <v>2</v>
      </c>
      <c r="C9" s="238">
        <v>2.4</v>
      </c>
      <c r="D9" s="239">
        <v>8.9</v>
      </c>
      <c r="E9" s="238">
        <v>9.5</v>
      </c>
      <c r="F9" s="237"/>
      <c r="G9" s="239">
        <v>3.3</v>
      </c>
      <c r="H9" s="239">
        <v>3.2</v>
      </c>
      <c r="I9" s="239">
        <v>10.5</v>
      </c>
      <c r="J9" s="239">
        <v>10.4</v>
      </c>
    </row>
    <row r="10" spans="1:10" x14ac:dyDescent="0.15">
      <c r="A10" s="24" t="s">
        <v>178</v>
      </c>
      <c r="B10" s="239">
        <v>1.1000000000000001</v>
      </c>
      <c r="C10" s="238">
        <v>1.6</v>
      </c>
      <c r="D10" s="239">
        <v>5.4</v>
      </c>
      <c r="E10" s="238">
        <v>6.3</v>
      </c>
      <c r="F10" s="240"/>
      <c r="G10" s="239">
        <v>3.4</v>
      </c>
      <c r="H10" s="239">
        <v>3.4</v>
      </c>
      <c r="I10" s="239">
        <v>10</v>
      </c>
      <c r="J10" s="239">
        <v>9.5</v>
      </c>
    </row>
    <row r="11" spans="1:10" x14ac:dyDescent="0.15">
      <c r="A11" s="24" t="s">
        <v>179</v>
      </c>
      <c r="B11" s="239">
        <v>2.9</v>
      </c>
      <c r="C11" s="238">
        <v>3.3</v>
      </c>
      <c r="D11" s="239">
        <v>11.9</v>
      </c>
      <c r="E11" s="238">
        <v>12.7</v>
      </c>
      <c r="F11" s="240"/>
      <c r="G11" s="239">
        <v>3.2</v>
      </c>
      <c r="H11" s="239">
        <v>3.1</v>
      </c>
      <c r="I11" s="239">
        <v>10.9</v>
      </c>
      <c r="J11" s="239">
        <v>11.2</v>
      </c>
    </row>
    <row r="12" spans="1:10" x14ac:dyDescent="0.15">
      <c r="A12" s="25" t="s">
        <v>180</v>
      </c>
      <c r="B12" s="239">
        <v>3</v>
      </c>
      <c r="C12" s="238">
        <v>3.4</v>
      </c>
      <c r="D12" s="239">
        <v>10.199999999999999</v>
      </c>
      <c r="E12" s="238">
        <v>10.9</v>
      </c>
      <c r="F12" s="237"/>
      <c r="G12" s="239">
        <v>4.3</v>
      </c>
      <c r="H12" s="239">
        <v>3.9</v>
      </c>
      <c r="I12" s="239">
        <v>12.7</v>
      </c>
      <c r="J12" s="239">
        <v>12.5</v>
      </c>
    </row>
    <row r="13" spans="1:10" x14ac:dyDescent="0.15">
      <c r="A13" s="25" t="s">
        <v>181</v>
      </c>
      <c r="B13" s="239">
        <v>3.1</v>
      </c>
      <c r="C13" s="238">
        <v>2.8</v>
      </c>
      <c r="D13" s="239">
        <v>8.5</v>
      </c>
      <c r="E13" s="238">
        <v>8.6999999999999993</v>
      </c>
      <c r="F13" s="237"/>
      <c r="G13" s="239">
        <v>4.5999999999999996</v>
      </c>
      <c r="H13" s="239">
        <v>3.9</v>
      </c>
      <c r="I13" s="239">
        <v>12.9</v>
      </c>
      <c r="J13" s="239">
        <v>13.1</v>
      </c>
    </row>
    <row r="14" spans="1:10" x14ac:dyDescent="0.15">
      <c r="A14" s="25" t="s">
        <v>182</v>
      </c>
      <c r="B14" s="239">
        <v>3.3</v>
      </c>
      <c r="C14" s="238">
        <v>3.1</v>
      </c>
      <c r="D14" s="239">
        <v>9.9</v>
      </c>
      <c r="E14" s="238">
        <v>10</v>
      </c>
      <c r="F14" s="237"/>
      <c r="G14" s="239">
        <v>5.0999999999999996</v>
      </c>
      <c r="H14" s="239">
        <v>4.4000000000000004</v>
      </c>
      <c r="I14" s="239">
        <v>16.399999999999999</v>
      </c>
      <c r="J14" s="239">
        <v>16.5</v>
      </c>
    </row>
    <row r="15" spans="1:10" x14ac:dyDescent="0.15">
      <c r="A15" s="25" t="s">
        <v>183</v>
      </c>
      <c r="B15" s="239">
        <v>3.7</v>
      </c>
      <c r="C15" s="238">
        <v>3.5</v>
      </c>
      <c r="D15" s="239">
        <v>10.9</v>
      </c>
      <c r="E15" s="238">
        <v>11.2</v>
      </c>
      <c r="F15" s="237"/>
      <c r="G15" s="239">
        <v>4.9000000000000004</v>
      </c>
      <c r="H15" s="239">
        <v>4</v>
      </c>
      <c r="I15" s="239">
        <v>13.8</v>
      </c>
      <c r="J15" s="239">
        <v>13.3</v>
      </c>
    </row>
    <row r="16" spans="1:10" x14ac:dyDescent="0.15">
      <c r="A16" s="25" t="s">
        <v>184</v>
      </c>
      <c r="B16" s="239">
        <v>3.9</v>
      </c>
      <c r="C16" s="238">
        <v>3.8</v>
      </c>
      <c r="D16" s="239">
        <v>12.3</v>
      </c>
      <c r="E16" s="238">
        <v>13.3</v>
      </c>
      <c r="F16" s="237"/>
      <c r="G16" s="239">
        <v>6.1</v>
      </c>
      <c r="H16" s="239">
        <v>5.2</v>
      </c>
      <c r="I16" s="239">
        <v>16.600000000000001</v>
      </c>
      <c r="J16" s="239">
        <v>16.399999999999999</v>
      </c>
    </row>
    <row r="17" spans="1:10" x14ac:dyDescent="0.15">
      <c r="A17" s="25" t="s">
        <v>185</v>
      </c>
      <c r="B17" s="239">
        <v>3.9</v>
      </c>
      <c r="C17" s="238">
        <v>3.6</v>
      </c>
      <c r="D17" s="239">
        <v>12.4</v>
      </c>
      <c r="E17" s="238">
        <v>12</v>
      </c>
      <c r="F17" s="237"/>
      <c r="G17" s="239">
        <v>4.4000000000000004</v>
      </c>
      <c r="H17" s="239">
        <v>3.7</v>
      </c>
      <c r="I17" s="239">
        <v>13.3</v>
      </c>
      <c r="J17" s="239">
        <v>13.1</v>
      </c>
    </row>
    <row r="18" spans="1:10" x14ac:dyDescent="0.15">
      <c r="A18" s="25" t="s">
        <v>186</v>
      </c>
      <c r="B18" s="239">
        <v>4.5999999999999996</v>
      </c>
      <c r="C18" s="238">
        <v>5.0999999999999996</v>
      </c>
      <c r="D18" s="239">
        <v>18.7</v>
      </c>
      <c r="E18" s="238">
        <v>19.100000000000001</v>
      </c>
      <c r="F18" s="237"/>
      <c r="G18" s="239">
        <v>6.5</v>
      </c>
      <c r="H18" s="239">
        <v>6.1</v>
      </c>
      <c r="I18" s="239">
        <v>21.9</v>
      </c>
      <c r="J18" s="239">
        <v>21.8</v>
      </c>
    </row>
    <row r="19" spans="1:10" x14ac:dyDescent="0.15">
      <c r="A19" s="25" t="s">
        <v>187</v>
      </c>
      <c r="B19" s="239">
        <v>4.7</v>
      </c>
      <c r="C19" s="238">
        <v>4.9000000000000004</v>
      </c>
      <c r="D19" s="239">
        <v>17</v>
      </c>
      <c r="E19" s="238">
        <v>17.8</v>
      </c>
      <c r="F19" s="237"/>
      <c r="G19" s="239">
        <v>5.8</v>
      </c>
      <c r="H19" s="239">
        <v>5</v>
      </c>
      <c r="I19" s="239">
        <v>20.8</v>
      </c>
      <c r="J19" s="239">
        <v>20.6</v>
      </c>
    </row>
    <row r="20" spans="1:10" x14ac:dyDescent="0.15">
      <c r="A20" s="25" t="s">
        <v>188</v>
      </c>
      <c r="B20" s="239">
        <v>4</v>
      </c>
      <c r="C20" s="238">
        <v>4</v>
      </c>
      <c r="D20" s="239">
        <v>11.7</v>
      </c>
      <c r="E20" s="238">
        <v>11.6</v>
      </c>
      <c r="F20" s="237"/>
      <c r="G20" s="239">
        <v>4.9000000000000004</v>
      </c>
      <c r="H20" s="239">
        <v>4</v>
      </c>
      <c r="I20" s="239">
        <v>15</v>
      </c>
      <c r="J20" s="239">
        <v>14.1</v>
      </c>
    </row>
    <row r="21" spans="1:10" x14ac:dyDescent="0.15">
      <c r="A21" s="25" t="s">
        <v>189</v>
      </c>
      <c r="B21" s="239">
        <v>4.3</v>
      </c>
      <c r="C21" s="238">
        <v>5.5</v>
      </c>
      <c r="D21" s="239">
        <v>16.399999999999999</v>
      </c>
      <c r="E21" s="238">
        <v>15.8</v>
      </c>
      <c r="F21" s="237"/>
      <c r="G21" s="239">
        <v>5.7</v>
      </c>
      <c r="H21" s="239">
        <v>5.9</v>
      </c>
      <c r="I21" s="239">
        <v>21.1</v>
      </c>
      <c r="J21" s="239">
        <v>20.9</v>
      </c>
    </row>
    <row r="22" spans="1:10" x14ac:dyDescent="0.15">
      <c r="A22" s="25" t="s">
        <v>190</v>
      </c>
      <c r="B22" s="239">
        <v>4.5</v>
      </c>
      <c r="C22" s="238">
        <v>5.5</v>
      </c>
      <c r="D22" s="239">
        <v>19.7</v>
      </c>
      <c r="E22" s="238">
        <v>19.2</v>
      </c>
      <c r="F22" s="237"/>
      <c r="G22" s="239">
        <v>5.7</v>
      </c>
      <c r="H22" s="239">
        <v>5.4</v>
      </c>
      <c r="I22" s="239">
        <v>19.399999999999999</v>
      </c>
      <c r="J22" s="239">
        <v>19.399999999999999</v>
      </c>
    </row>
    <row r="23" spans="1:10" x14ac:dyDescent="0.15">
      <c r="A23" s="25" t="s">
        <v>191</v>
      </c>
      <c r="B23" s="239">
        <v>4.5</v>
      </c>
      <c r="C23" s="238">
        <v>4.9000000000000004</v>
      </c>
      <c r="D23" s="239">
        <v>17</v>
      </c>
      <c r="E23" s="238">
        <v>17.100000000000001</v>
      </c>
      <c r="F23" s="237"/>
      <c r="G23" s="239">
        <v>7.6</v>
      </c>
      <c r="H23" s="239">
        <v>6.6</v>
      </c>
      <c r="I23" s="239">
        <v>27.3</v>
      </c>
      <c r="J23" s="239">
        <v>25.9</v>
      </c>
    </row>
    <row r="24" spans="1:10" x14ac:dyDescent="0.15">
      <c r="A24" s="25" t="s">
        <v>192</v>
      </c>
      <c r="B24" s="239">
        <v>5.0999999999999996</v>
      </c>
      <c r="C24" s="238">
        <v>6.1</v>
      </c>
      <c r="D24" s="239">
        <v>19.8</v>
      </c>
      <c r="E24" s="238">
        <v>20.2</v>
      </c>
      <c r="F24" s="237"/>
      <c r="G24" s="239">
        <v>7.9</v>
      </c>
      <c r="H24" s="239">
        <v>7.6</v>
      </c>
      <c r="I24" s="239">
        <v>24.2</v>
      </c>
      <c r="J24" s="239">
        <v>24.2</v>
      </c>
    </row>
    <row r="25" spans="1:10" x14ac:dyDescent="0.15">
      <c r="A25" s="25" t="s">
        <v>193</v>
      </c>
      <c r="B25" s="239">
        <v>3.7</v>
      </c>
      <c r="C25" s="238">
        <v>4.4000000000000004</v>
      </c>
      <c r="D25" s="239">
        <v>15.4</v>
      </c>
      <c r="E25" s="238">
        <v>15.7</v>
      </c>
      <c r="F25" s="237"/>
      <c r="G25" s="239">
        <v>6</v>
      </c>
      <c r="H25" s="239">
        <v>5.9</v>
      </c>
      <c r="I25" s="239">
        <v>20.5</v>
      </c>
      <c r="J25" s="239">
        <v>20.399999999999999</v>
      </c>
    </row>
    <row r="26" spans="1:10" x14ac:dyDescent="0.15">
      <c r="A26" s="25" t="s">
        <v>194</v>
      </c>
      <c r="B26" s="239">
        <v>3.1</v>
      </c>
      <c r="C26" s="238">
        <v>3.6</v>
      </c>
      <c r="D26" s="239">
        <v>11.8</v>
      </c>
      <c r="E26" s="238">
        <v>11.6</v>
      </c>
      <c r="F26" s="237"/>
      <c r="G26" s="239">
        <v>5.2</v>
      </c>
      <c r="H26" s="239">
        <v>4.7</v>
      </c>
      <c r="I26" s="239">
        <v>15.6</v>
      </c>
      <c r="J26" s="239">
        <v>15.6</v>
      </c>
    </row>
    <row r="27" spans="1:10" x14ac:dyDescent="0.15">
      <c r="B27" s="239"/>
      <c r="C27" s="236"/>
      <c r="D27" s="239"/>
      <c r="E27" s="236"/>
      <c r="F27" s="237"/>
      <c r="G27" s="239"/>
      <c r="H27" s="239"/>
      <c r="I27" s="239"/>
      <c r="J27" s="239"/>
    </row>
    <row r="28" spans="1:10" x14ac:dyDescent="0.15">
      <c r="A28" s="25" t="s">
        <v>195</v>
      </c>
      <c r="B28" s="239">
        <v>3.3</v>
      </c>
      <c r="C28" s="238">
        <v>3.3</v>
      </c>
      <c r="D28" s="239">
        <v>10.5</v>
      </c>
      <c r="E28" s="238">
        <v>10.199999999999999</v>
      </c>
      <c r="F28" s="237"/>
      <c r="G28" s="239">
        <v>4.7</v>
      </c>
      <c r="H28" s="239">
        <v>4</v>
      </c>
      <c r="I28" s="239">
        <v>12.8</v>
      </c>
      <c r="J28" s="239">
        <v>12.2</v>
      </c>
    </row>
    <row r="29" spans="1:10" x14ac:dyDescent="0.15">
      <c r="A29" s="25" t="s">
        <v>196</v>
      </c>
      <c r="B29" s="239">
        <v>3.1</v>
      </c>
      <c r="C29" s="238">
        <v>3.1</v>
      </c>
      <c r="D29" s="239">
        <v>9.8000000000000007</v>
      </c>
      <c r="E29" s="238">
        <v>10.199999999999999</v>
      </c>
      <c r="F29" s="237"/>
      <c r="G29" s="239">
        <v>4.5</v>
      </c>
      <c r="H29" s="239">
        <v>4.0999999999999996</v>
      </c>
      <c r="I29" s="239">
        <v>14</v>
      </c>
      <c r="J29" s="239">
        <v>13.9</v>
      </c>
    </row>
    <row r="30" spans="1:10" x14ac:dyDescent="0.15">
      <c r="A30" s="25" t="s">
        <v>162</v>
      </c>
      <c r="B30" s="239">
        <v>4.2</v>
      </c>
      <c r="C30" s="238">
        <v>4.3</v>
      </c>
      <c r="D30" s="239">
        <v>14.5</v>
      </c>
      <c r="E30" s="238">
        <v>15.1</v>
      </c>
      <c r="F30" s="237"/>
      <c r="G30" s="239">
        <v>5.7</v>
      </c>
      <c r="H30" s="239">
        <v>5.0999999999999996</v>
      </c>
      <c r="I30" s="239">
        <v>17.600000000000001</v>
      </c>
      <c r="J30" s="239">
        <v>17.7</v>
      </c>
    </row>
    <row r="31" spans="1:10" x14ac:dyDescent="0.15">
      <c r="A31" s="25" t="s">
        <v>163</v>
      </c>
      <c r="B31" s="239">
        <v>4.5</v>
      </c>
      <c r="C31" s="238">
        <v>5.5</v>
      </c>
      <c r="D31" s="239">
        <v>17.8</v>
      </c>
      <c r="E31" s="238">
        <v>17.600000000000001</v>
      </c>
      <c r="F31" s="237"/>
      <c r="G31" s="239">
        <v>6.1</v>
      </c>
      <c r="H31" s="239">
        <v>5.9</v>
      </c>
      <c r="I31" s="239">
        <v>21.1</v>
      </c>
      <c r="J31" s="239">
        <v>20.9</v>
      </c>
    </row>
    <row r="32" spans="1:10" x14ac:dyDescent="0.15">
      <c r="A32" s="25" t="s">
        <v>164</v>
      </c>
      <c r="B32" s="239">
        <v>3.5</v>
      </c>
      <c r="C32" s="238">
        <v>4.2</v>
      </c>
      <c r="D32" s="239">
        <v>14.5</v>
      </c>
      <c r="E32" s="238">
        <v>14.7</v>
      </c>
      <c r="F32" s="237"/>
      <c r="G32" s="239">
        <v>5.8</v>
      </c>
      <c r="H32" s="239">
        <v>5.6</v>
      </c>
      <c r="I32" s="239">
        <v>19.2</v>
      </c>
      <c r="J32" s="239">
        <v>19.2</v>
      </c>
    </row>
    <row r="33" spans="1:10" x14ac:dyDescent="0.15">
      <c r="B33" s="236"/>
      <c r="C33" s="238"/>
      <c r="D33" s="236"/>
      <c r="E33" s="238"/>
      <c r="F33" s="237"/>
      <c r="G33" s="236"/>
      <c r="H33" s="236"/>
      <c r="I33" s="236"/>
      <c r="J33" s="236"/>
    </row>
    <row r="34" spans="1:10" s="233" customFormat="1" x14ac:dyDescent="0.15">
      <c r="A34" s="41" t="s">
        <v>197</v>
      </c>
      <c r="B34" s="234">
        <v>3.8</v>
      </c>
      <c r="C34" s="235">
        <v>4.0999999999999996</v>
      </c>
      <c r="D34" s="234">
        <v>13.2</v>
      </c>
      <c r="E34" s="235">
        <v>13.5</v>
      </c>
      <c r="F34" s="44"/>
      <c r="G34" s="234">
        <v>5.3</v>
      </c>
      <c r="H34" s="234">
        <v>4.9000000000000004</v>
      </c>
      <c r="I34" s="234">
        <v>16.5</v>
      </c>
      <c r="J34" s="234">
        <v>16.399999999999999</v>
      </c>
    </row>
    <row r="35" spans="1:10" x14ac:dyDescent="0.15">
      <c r="A35" s="401" t="s">
        <v>351</v>
      </c>
      <c r="B35" s="401"/>
      <c r="C35" s="401"/>
      <c r="D35" s="401"/>
      <c r="E35" s="401"/>
      <c r="F35" s="401"/>
      <c r="G35" s="401"/>
      <c r="H35" s="401"/>
    </row>
    <row r="36" spans="1:10" x14ac:dyDescent="0.15">
      <c r="A36" s="402"/>
      <c r="B36" s="402"/>
      <c r="C36" s="402"/>
      <c r="D36" s="402"/>
      <c r="E36" s="402"/>
      <c r="F36" s="402"/>
      <c r="G36" s="402"/>
      <c r="H36" s="402"/>
    </row>
    <row r="37" spans="1:10" x14ac:dyDescent="0.15">
      <c r="A37" s="376" t="s">
        <v>30</v>
      </c>
    </row>
  </sheetData>
  <mergeCells count="10">
    <mergeCell ref="A1:J1"/>
    <mergeCell ref="A2:A4"/>
    <mergeCell ref="A35:H35"/>
    <mergeCell ref="A36:H36"/>
    <mergeCell ref="B2:E2"/>
    <mergeCell ref="G2:J2"/>
    <mergeCell ref="B3:C3"/>
    <mergeCell ref="D3:E3"/>
    <mergeCell ref="G3:H3"/>
    <mergeCell ref="I3:J3"/>
  </mergeCells>
  <pageMargins left="0.75" right="0.75" top="1" bottom="1" header="0.5" footer="0.5"/>
  <pageSetup paperSize="9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workbookViewId="0">
      <selection sqref="A1:F1"/>
    </sheetView>
  </sheetViews>
  <sheetFormatPr defaultRowHeight="11.25" x14ac:dyDescent="0.2"/>
  <cols>
    <col min="1" max="1" width="13.42578125" style="183" customWidth="1"/>
    <col min="2" max="2" width="61.85546875" style="4" customWidth="1"/>
    <col min="3" max="3" width="12.7109375" style="4" customWidth="1"/>
    <col min="4" max="4" width="10.42578125" style="4" customWidth="1"/>
    <col min="5" max="5" width="10.85546875" style="4" customWidth="1"/>
    <col min="6" max="6" width="12.5703125" style="4" customWidth="1"/>
    <col min="7" max="254" width="9.140625" style="4"/>
    <col min="255" max="255" width="33.42578125" style="4" customWidth="1"/>
    <col min="256" max="256" width="9.28515625" style="4" bestFit="1" customWidth="1"/>
    <col min="257" max="257" width="10.42578125" style="4" customWidth="1"/>
    <col min="258" max="258" width="10.85546875" style="4" customWidth="1"/>
    <col min="259" max="263" width="9.140625" style="4"/>
    <col min="264" max="264" width="35.42578125" style="4" customWidth="1"/>
    <col min="265" max="510" width="9.140625" style="4"/>
    <col min="511" max="511" width="33.42578125" style="4" customWidth="1"/>
    <col min="512" max="512" width="9.28515625" style="4" bestFit="1" customWidth="1"/>
    <col min="513" max="513" width="10.42578125" style="4" customWidth="1"/>
    <col min="514" max="514" width="10.85546875" style="4" customWidth="1"/>
    <col min="515" max="519" width="9.140625" style="4"/>
    <col min="520" max="520" width="35.42578125" style="4" customWidth="1"/>
    <col min="521" max="766" width="9.140625" style="4"/>
    <col min="767" max="767" width="33.42578125" style="4" customWidth="1"/>
    <col min="768" max="768" width="9.28515625" style="4" bestFit="1" customWidth="1"/>
    <col min="769" max="769" width="10.42578125" style="4" customWidth="1"/>
    <col min="770" max="770" width="10.85546875" style="4" customWidth="1"/>
    <col min="771" max="775" width="9.140625" style="4"/>
    <col min="776" max="776" width="35.42578125" style="4" customWidth="1"/>
    <col min="777" max="1022" width="9.140625" style="4"/>
    <col min="1023" max="1023" width="33.42578125" style="4" customWidth="1"/>
    <col min="1024" max="1024" width="9.28515625" style="4" bestFit="1" customWidth="1"/>
    <col min="1025" max="1025" width="10.42578125" style="4" customWidth="1"/>
    <col min="1026" max="1026" width="10.85546875" style="4" customWidth="1"/>
    <col min="1027" max="1031" width="9.140625" style="4"/>
    <col min="1032" max="1032" width="35.42578125" style="4" customWidth="1"/>
    <col min="1033" max="1278" width="9.140625" style="4"/>
    <col min="1279" max="1279" width="33.42578125" style="4" customWidth="1"/>
    <col min="1280" max="1280" width="9.28515625" style="4" bestFit="1" customWidth="1"/>
    <col min="1281" max="1281" width="10.42578125" style="4" customWidth="1"/>
    <col min="1282" max="1282" width="10.85546875" style="4" customWidth="1"/>
    <col min="1283" max="1287" width="9.140625" style="4"/>
    <col min="1288" max="1288" width="35.42578125" style="4" customWidth="1"/>
    <col min="1289" max="1534" width="9.140625" style="4"/>
    <col min="1535" max="1535" width="33.42578125" style="4" customWidth="1"/>
    <col min="1536" max="1536" width="9.28515625" style="4" bestFit="1" customWidth="1"/>
    <col min="1537" max="1537" width="10.42578125" style="4" customWidth="1"/>
    <col min="1538" max="1538" width="10.85546875" style="4" customWidth="1"/>
    <col min="1539" max="1543" width="9.140625" style="4"/>
    <col min="1544" max="1544" width="35.42578125" style="4" customWidth="1"/>
    <col min="1545" max="1790" width="9.140625" style="4"/>
    <col min="1791" max="1791" width="33.42578125" style="4" customWidth="1"/>
    <col min="1792" max="1792" width="9.28515625" style="4" bestFit="1" customWidth="1"/>
    <col min="1793" max="1793" width="10.42578125" style="4" customWidth="1"/>
    <col min="1794" max="1794" width="10.85546875" style="4" customWidth="1"/>
    <col min="1795" max="1799" width="9.140625" style="4"/>
    <col min="1800" max="1800" width="35.42578125" style="4" customWidth="1"/>
    <col min="1801" max="2046" width="9.140625" style="4"/>
    <col min="2047" max="2047" width="33.42578125" style="4" customWidth="1"/>
    <col min="2048" max="2048" width="9.28515625" style="4" bestFit="1" customWidth="1"/>
    <col min="2049" max="2049" width="10.42578125" style="4" customWidth="1"/>
    <col min="2050" max="2050" width="10.85546875" style="4" customWidth="1"/>
    <col min="2051" max="2055" width="9.140625" style="4"/>
    <col min="2056" max="2056" width="35.42578125" style="4" customWidth="1"/>
    <col min="2057" max="2302" width="9.140625" style="4"/>
    <col min="2303" max="2303" width="33.42578125" style="4" customWidth="1"/>
    <col min="2304" max="2304" width="9.28515625" style="4" bestFit="1" customWidth="1"/>
    <col min="2305" max="2305" width="10.42578125" style="4" customWidth="1"/>
    <col min="2306" max="2306" width="10.85546875" style="4" customWidth="1"/>
    <col min="2307" max="2311" width="9.140625" style="4"/>
    <col min="2312" max="2312" width="35.42578125" style="4" customWidth="1"/>
    <col min="2313" max="2558" width="9.140625" style="4"/>
    <col min="2559" max="2559" width="33.42578125" style="4" customWidth="1"/>
    <col min="2560" max="2560" width="9.28515625" style="4" bestFit="1" customWidth="1"/>
    <col min="2561" max="2561" width="10.42578125" style="4" customWidth="1"/>
    <col min="2562" max="2562" width="10.85546875" style="4" customWidth="1"/>
    <col min="2563" max="2567" width="9.140625" style="4"/>
    <col min="2568" max="2568" width="35.42578125" style="4" customWidth="1"/>
    <col min="2569" max="2814" width="9.140625" style="4"/>
    <col min="2815" max="2815" width="33.42578125" style="4" customWidth="1"/>
    <col min="2816" max="2816" width="9.28515625" style="4" bestFit="1" customWidth="1"/>
    <col min="2817" max="2817" width="10.42578125" style="4" customWidth="1"/>
    <col min="2818" max="2818" width="10.85546875" style="4" customWidth="1"/>
    <col min="2819" max="2823" width="9.140625" style="4"/>
    <col min="2824" max="2824" width="35.42578125" style="4" customWidth="1"/>
    <col min="2825" max="3070" width="9.140625" style="4"/>
    <col min="3071" max="3071" width="33.42578125" style="4" customWidth="1"/>
    <col min="3072" max="3072" width="9.28515625" style="4" bestFit="1" customWidth="1"/>
    <col min="3073" max="3073" width="10.42578125" style="4" customWidth="1"/>
    <col min="3074" max="3074" width="10.85546875" style="4" customWidth="1"/>
    <col min="3075" max="3079" width="9.140625" style="4"/>
    <col min="3080" max="3080" width="35.42578125" style="4" customWidth="1"/>
    <col min="3081" max="3326" width="9.140625" style="4"/>
    <col min="3327" max="3327" width="33.42578125" style="4" customWidth="1"/>
    <col min="3328" max="3328" width="9.28515625" style="4" bestFit="1" customWidth="1"/>
    <col min="3329" max="3329" width="10.42578125" style="4" customWidth="1"/>
    <col min="3330" max="3330" width="10.85546875" style="4" customWidth="1"/>
    <col min="3331" max="3335" width="9.140625" style="4"/>
    <col min="3336" max="3336" width="35.42578125" style="4" customWidth="1"/>
    <col min="3337" max="3582" width="9.140625" style="4"/>
    <col min="3583" max="3583" width="33.42578125" style="4" customWidth="1"/>
    <col min="3584" max="3584" width="9.28515625" style="4" bestFit="1" customWidth="1"/>
    <col min="3585" max="3585" width="10.42578125" style="4" customWidth="1"/>
    <col min="3586" max="3586" width="10.85546875" style="4" customWidth="1"/>
    <col min="3587" max="3591" width="9.140625" style="4"/>
    <col min="3592" max="3592" width="35.42578125" style="4" customWidth="1"/>
    <col min="3593" max="3838" width="9.140625" style="4"/>
    <col min="3839" max="3839" width="33.42578125" style="4" customWidth="1"/>
    <col min="3840" max="3840" width="9.28515625" style="4" bestFit="1" customWidth="1"/>
    <col min="3841" max="3841" width="10.42578125" style="4" customWidth="1"/>
    <col min="3842" max="3842" width="10.85546875" style="4" customWidth="1"/>
    <col min="3843" max="3847" width="9.140625" style="4"/>
    <col min="3848" max="3848" width="35.42578125" style="4" customWidth="1"/>
    <col min="3849" max="4094" width="9.140625" style="4"/>
    <col min="4095" max="4095" width="33.42578125" style="4" customWidth="1"/>
    <col min="4096" max="4096" width="9.28515625" style="4" bestFit="1" customWidth="1"/>
    <col min="4097" max="4097" width="10.42578125" style="4" customWidth="1"/>
    <col min="4098" max="4098" width="10.85546875" style="4" customWidth="1"/>
    <col min="4099" max="4103" width="9.140625" style="4"/>
    <col min="4104" max="4104" width="35.42578125" style="4" customWidth="1"/>
    <col min="4105" max="4350" width="9.140625" style="4"/>
    <col min="4351" max="4351" width="33.42578125" style="4" customWidth="1"/>
    <col min="4352" max="4352" width="9.28515625" style="4" bestFit="1" customWidth="1"/>
    <col min="4353" max="4353" width="10.42578125" style="4" customWidth="1"/>
    <col min="4354" max="4354" width="10.85546875" style="4" customWidth="1"/>
    <col min="4355" max="4359" width="9.140625" style="4"/>
    <col min="4360" max="4360" width="35.42578125" style="4" customWidth="1"/>
    <col min="4361" max="4606" width="9.140625" style="4"/>
    <col min="4607" max="4607" width="33.42578125" style="4" customWidth="1"/>
    <col min="4608" max="4608" width="9.28515625" style="4" bestFit="1" customWidth="1"/>
    <col min="4609" max="4609" width="10.42578125" style="4" customWidth="1"/>
    <col min="4610" max="4610" width="10.85546875" style="4" customWidth="1"/>
    <col min="4611" max="4615" width="9.140625" style="4"/>
    <col min="4616" max="4616" width="35.42578125" style="4" customWidth="1"/>
    <col min="4617" max="4862" width="9.140625" style="4"/>
    <col min="4863" max="4863" width="33.42578125" style="4" customWidth="1"/>
    <col min="4864" max="4864" width="9.28515625" style="4" bestFit="1" customWidth="1"/>
    <col min="4865" max="4865" width="10.42578125" style="4" customWidth="1"/>
    <col min="4866" max="4866" width="10.85546875" style="4" customWidth="1"/>
    <col min="4867" max="4871" width="9.140625" style="4"/>
    <col min="4872" max="4872" width="35.42578125" style="4" customWidth="1"/>
    <col min="4873" max="5118" width="9.140625" style="4"/>
    <col min="5119" max="5119" width="33.42578125" style="4" customWidth="1"/>
    <col min="5120" max="5120" width="9.28515625" style="4" bestFit="1" customWidth="1"/>
    <col min="5121" max="5121" width="10.42578125" style="4" customWidth="1"/>
    <col min="5122" max="5122" width="10.85546875" style="4" customWidth="1"/>
    <col min="5123" max="5127" width="9.140625" style="4"/>
    <col min="5128" max="5128" width="35.42578125" style="4" customWidth="1"/>
    <col min="5129" max="5374" width="9.140625" style="4"/>
    <col min="5375" max="5375" width="33.42578125" style="4" customWidth="1"/>
    <col min="5376" max="5376" width="9.28515625" style="4" bestFit="1" customWidth="1"/>
    <col min="5377" max="5377" width="10.42578125" style="4" customWidth="1"/>
    <col min="5378" max="5378" width="10.85546875" style="4" customWidth="1"/>
    <col min="5379" max="5383" width="9.140625" style="4"/>
    <col min="5384" max="5384" width="35.42578125" style="4" customWidth="1"/>
    <col min="5385" max="5630" width="9.140625" style="4"/>
    <col min="5631" max="5631" width="33.42578125" style="4" customWidth="1"/>
    <col min="5632" max="5632" width="9.28515625" style="4" bestFit="1" customWidth="1"/>
    <col min="5633" max="5633" width="10.42578125" style="4" customWidth="1"/>
    <col min="5634" max="5634" width="10.85546875" style="4" customWidth="1"/>
    <col min="5635" max="5639" width="9.140625" style="4"/>
    <col min="5640" max="5640" width="35.42578125" style="4" customWidth="1"/>
    <col min="5641" max="5886" width="9.140625" style="4"/>
    <col min="5887" max="5887" width="33.42578125" style="4" customWidth="1"/>
    <col min="5888" max="5888" width="9.28515625" style="4" bestFit="1" customWidth="1"/>
    <col min="5889" max="5889" width="10.42578125" style="4" customWidth="1"/>
    <col min="5890" max="5890" width="10.85546875" style="4" customWidth="1"/>
    <col min="5891" max="5895" width="9.140625" style="4"/>
    <col min="5896" max="5896" width="35.42578125" style="4" customWidth="1"/>
    <col min="5897" max="6142" width="9.140625" style="4"/>
    <col min="6143" max="6143" width="33.42578125" style="4" customWidth="1"/>
    <col min="6144" max="6144" width="9.28515625" style="4" bestFit="1" customWidth="1"/>
    <col min="6145" max="6145" width="10.42578125" style="4" customWidth="1"/>
    <col min="6146" max="6146" width="10.85546875" style="4" customWidth="1"/>
    <col min="6147" max="6151" width="9.140625" style="4"/>
    <col min="6152" max="6152" width="35.42578125" style="4" customWidth="1"/>
    <col min="6153" max="6398" width="9.140625" style="4"/>
    <col min="6399" max="6399" width="33.42578125" style="4" customWidth="1"/>
    <col min="6400" max="6400" width="9.28515625" style="4" bestFit="1" customWidth="1"/>
    <col min="6401" max="6401" width="10.42578125" style="4" customWidth="1"/>
    <col min="6402" max="6402" width="10.85546875" style="4" customWidth="1"/>
    <col min="6403" max="6407" width="9.140625" style="4"/>
    <col min="6408" max="6408" width="35.42578125" style="4" customWidth="1"/>
    <col min="6409" max="6654" width="9.140625" style="4"/>
    <col min="6655" max="6655" width="33.42578125" style="4" customWidth="1"/>
    <col min="6656" max="6656" width="9.28515625" style="4" bestFit="1" customWidth="1"/>
    <col min="6657" max="6657" width="10.42578125" style="4" customWidth="1"/>
    <col min="6658" max="6658" width="10.85546875" style="4" customWidth="1"/>
    <col min="6659" max="6663" width="9.140625" style="4"/>
    <col min="6664" max="6664" width="35.42578125" style="4" customWidth="1"/>
    <col min="6665" max="6910" width="9.140625" style="4"/>
    <col min="6911" max="6911" width="33.42578125" style="4" customWidth="1"/>
    <col min="6912" max="6912" width="9.28515625" style="4" bestFit="1" customWidth="1"/>
    <col min="6913" max="6913" width="10.42578125" style="4" customWidth="1"/>
    <col min="6914" max="6914" width="10.85546875" style="4" customWidth="1"/>
    <col min="6915" max="6919" width="9.140625" style="4"/>
    <col min="6920" max="6920" width="35.42578125" style="4" customWidth="1"/>
    <col min="6921" max="7166" width="9.140625" style="4"/>
    <col min="7167" max="7167" width="33.42578125" style="4" customWidth="1"/>
    <col min="7168" max="7168" width="9.28515625" style="4" bestFit="1" customWidth="1"/>
    <col min="7169" max="7169" width="10.42578125" style="4" customWidth="1"/>
    <col min="7170" max="7170" width="10.85546875" style="4" customWidth="1"/>
    <col min="7171" max="7175" width="9.140625" style="4"/>
    <col min="7176" max="7176" width="35.42578125" style="4" customWidth="1"/>
    <col min="7177" max="7422" width="9.140625" style="4"/>
    <col min="7423" max="7423" width="33.42578125" style="4" customWidth="1"/>
    <col min="7424" max="7424" width="9.28515625" style="4" bestFit="1" customWidth="1"/>
    <col min="7425" max="7425" width="10.42578125" style="4" customWidth="1"/>
    <col min="7426" max="7426" width="10.85546875" style="4" customWidth="1"/>
    <col min="7427" max="7431" width="9.140625" style="4"/>
    <col min="7432" max="7432" width="35.42578125" style="4" customWidth="1"/>
    <col min="7433" max="7678" width="9.140625" style="4"/>
    <col min="7679" max="7679" width="33.42578125" style="4" customWidth="1"/>
    <col min="7680" max="7680" width="9.28515625" style="4" bestFit="1" customWidth="1"/>
    <col min="7681" max="7681" width="10.42578125" style="4" customWidth="1"/>
    <col min="7682" max="7682" width="10.85546875" style="4" customWidth="1"/>
    <col min="7683" max="7687" width="9.140625" style="4"/>
    <col min="7688" max="7688" width="35.42578125" style="4" customWidth="1"/>
    <col min="7689" max="7934" width="9.140625" style="4"/>
    <col min="7935" max="7935" width="33.42578125" style="4" customWidth="1"/>
    <col min="7936" max="7936" width="9.28515625" style="4" bestFit="1" customWidth="1"/>
    <col min="7937" max="7937" width="10.42578125" style="4" customWidth="1"/>
    <col min="7938" max="7938" width="10.85546875" style="4" customWidth="1"/>
    <col min="7939" max="7943" width="9.140625" style="4"/>
    <col min="7944" max="7944" width="35.42578125" style="4" customWidth="1"/>
    <col min="7945" max="8190" width="9.140625" style="4"/>
    <col min="8191" max="8191" width="33.42578125" style="4" customWidth="1"/>
    <col min="8192" max="8192" width="9.28515625" style="4" bestFit="1" customWidth="1"/>
    <col min="8193" max="8193" width="10.42578125" style="4" customWidth="1"/>
    <col min="8194" max="8194" width="10.85546875" style="4" customWidth="1"/>
    <col min="8195" max="8199" width="9.140625" style="4"/>
    <col min="8200" max="8200" width="35.42578125" style="4" customWidth="1"/>
    <col min="8201" max="8446" width="9.140625" style="4"/>
    <col min="8447" max="8447" width="33.42578125" style="4" customWidth="1"/>
    <col min="8448" max="8448" width="9.28515625" style="4" bestFit="1" customWidth="1"/>
    <col min="8449" max="8449" width="10.42578125" style="4" customWidth="1"/>
    <col min="8450" max="8450" width="10.85546875" style="4" customWidth="1"/>
    <col min="8451" max="8455" width="9.140625" style="4"/>
    <col min="8456" max="8456" width="35.42578125" style="4" customWidth="1"/>
    <col min="8457" max="8702" width="9.140625" style="4"/>
    <col min="8703" max="8703" width="33.42578125" style="4" customWidth="1"/>
    <col min="8704" max="8704" width="9.28515625" style="4" bestFit="1" customWidth="1"/>
    <col min="8705" max="8705" width="10.42578125" style="4" customWidth="1"/>
    <col min="8706" max="8706" width="10.85546875" style="4" customWidth="1"/>
    <col min="8707" max="8711" width="9.140625" style="4"/>
    <col min="8712" max="8712" width="35.42578125" style="4" customWidth="1"/>
    <col min="8713" max="8958" width="9.140625" style="4"/>
    <col min="8959" max="8959" width="33.42578125" style="4" customWidth="1"/>
    <col min="8960" max="8960" width="9.28515625" style="4" bestFit="1" customWidth="1"/>
    <col min="8961" max="8961" width="10.42578125" style="4" customWidth="1"/>
    <col min="8962" max="8962" width="10.85546875" style="4" customWidth="1"/>
    <col min="8963" max="8967" width="9.140625" style="4"/>
    <col min="8968" max="8968" width="35.42578125" style="4" customWidth="1"/>
    <col min="8969" max="9214" width="9.140625" style="4"/>
    <col min="9215" max="9215" width="33.42578125" style="4" customWidth="1"/>
    <col min="9216" max="9216" width="9.28515625" style="4" bestFit="1" customWidth="1"/>
    <col min="9217" max="9217" width="10.42578125" style="4" customWidth="1"/>
    <col min="9218" max="9218" width="10.85546875" style="4" customWidth="1"/>
    <col min="9219" max="9223" width="9.140625" style="4"/>
    <col min="9224" max="9224" width="35.42578125" style="4" customWidth="1"/>
    <col min="9225" max="9470" width="9.140625" style="4"/>
    <col min="9471" max="9471" width="33.42578125" style="4" customWidth="1"/>
    <col min="9472" max="9472" width="9.28515625" style="4" bestFit="1" customWidth="1"/>
    <col min="9473" max="9473" width="10.42578125" style="4" customWidth="1"/>
    <col min="9474" max="9474" width="10.85546875" style="4" customWidth="1"/>
    <col min="9475" max="9479" width="9.140625" style="4"/>
    <col min="9480" max="9480" width="35.42578125" style="4" customWidth="1"/>
    <col min="9481" max="9726" width="9.140625" style="4"/>
    <col min="9727" max="9727" width="33.42578125" style="4" customWidth="1"/>
    <col min="9728" max="9728" width="9.28515625" style="4" bestFit="1" customWidth="1"/>
    <col min="9729" max="9729" width="10.42578125" style="4" customWidth="1"/>
    <col min="9730" max="9730" width="10.85546875" style="4" customWidth="1"/>
    <col min="9731" max="9735" width="9.140625" style="4"/>
    <col min="9736" max="9736" width="35.42578125" style="4" customWidth="1"/>
    <col min="9737" max="9982" width="9.140625" style="4"/>
    <col min="9983" max="9983" width="33.42578125" style="4" customWidth="1"/>
    <col min="9984" max="9984" width="9.28515625" style="4" bestFit="1" customWidth="1"/>
    <col min="9985" max="9985" width="10.42578125" style="4" customWidth="1"/>
    <col min="9986" max="9986" width="10.85546875" style="4" customWidth="1"/>
    <col min="9987" max="9991" width="9.140625" style="4"/>
    <col min="9992" max="9992" width="35.42578125" style="4" customWidth="1"/>
    <col min="9993" max="10238" width="9.140625" style="4"/>
    <col min="10239" max="10239" width="33.42578125" style="4" customWidth="1"/>
    <col min="10240" max="10240" width="9.28515625" style="4" bestFit="1" customWidth="1"/>
    <col min="10241" max="10241" width="10.42578125" style="4" customWidth="1"/>
    <col min="10242" max="10242" width="10.85546875" style="4" customWidth="1"/>
    <col min="10243" max="10247" width="9.140625" style="4"/>
    <col min="10248" max="10248" width="35.42578125" style="4" customWidth="1"/>
    <col min="10249" max="10494" width="9.140625" style="4"/>
    <col min="10495" max="10495" width="33.42578125" style="4" customWidth="1"/>
    <col min="10496" max="10496" width="9.28515625" style="4" bestFit="1" customWidth="1"/>
    <col min="10497" max="10497" width="10.42578125" style="4" customWidth="1"/>
    <col min="10498" max="10498" width="10.85546875" style="4" customWidth="1"/>
    <col min="10499" max="10503" width="9.140625" style="4"/>
    <col min="10504" max="10504" width="35.42578125" style="4" customWidth="1"/>
    <col min="10505" max="10750" width="9.140625" style="4"/>
    <col min="10751" max="10751" width="33.42578125" style="4" customWidth="1"/>
    <col min="10752" max="10752" width="9.28515625" style="4" bestFit="1" customWidth="1"/>
    <col min="10753" max="10753" width="10.42578125" style="4" customWidth="1"/>
    <col min="10754" max="10754" width="10.85546875" style="4" customWidth="1"/>
    <col min="10755" max="10759" width="9.140625" style="4"/>
    <col min="10760" max="10760" width="35.42578125" style="4" customWidth="1"/>
    <col min="10761" max="11006" width="9.140625" style="4"/>
    <col min="11007" max="11007" width="33.42578125" style="4" customWidth="1"/>
    <col min="11008" max="11008" width="9.28515625" style="4" bestFit="1" customWidth="1"/>
    <col min="11009" max="11009" width="10.42578125" style="4" customWidth="1"/>
    <col min="11010" max="11010" width="10.85546875" style="4" customWidth="1"/>
    <col min="11011" max="11015" width="9.140625" style="4"/>
    <col min="11016" max="11016" width="35.42578125" style="4" customWidth="1"/>
    <col min="11017" max="11262" width="9.140625" style="4"/>
    <col min="11263" max="11263" width="33.42578125" style="4" customWidth="1"/>
    <col min="11264" max="11264" width="9.28515625" style="4" bestFit="1" customWidth="1"/>
    <col min="11265" max="11265" width="10.42578125" style="4" customWidth="1"/>
    <col min="11266" max="11266" width="10.85546875" style="4" customWidth="1"/>
    <col min="11267" max="11271" width="9.140625" style="4"/>
    <col min="11272" max="11272" width="35.42578125" style="4" customWidth="1"/>
    <col min="11273" max="11518" width="9.140625" style="4"/>
    <col min="11519" max="11519" width="33.42578125" style="4" customWidth="1"/>
    <col min="11520" max="11520" width="9.28515625" style="4" bestFit="1" customWidth="1"/>
    <col min="11521" max="11521" width="10.42578125" style="4" customWidth="1"/>
    <col min="11522" max="11522" width="10.85546875" style="4" customWidth="1"/>
    <col min="11523" max="11527" width="9.140625" style="4"/>
    <col min="11528" max="11528" width="35.42578125" style="4" customWidth="1"/>
    <col min="11529" max="11774" width="9.140625" style="4"/>
    <col min="11775" max="11775" width="33.42578125" style="4" customWidth="1"/>
    <col min="11776" max="11776" width="9.28515625" style="4" bestFit="1" customWidth="1"/>
    <col min="11777" max="11777" width="10.42578125" style="4" customWidth="1"/>
    <col min="11778" max="11778" width="10.85546875" style="4" customWidth="1"/>
    <col min="11779" max="11783" width="9.140625" style="4"/>
    <col min="11784" max="11784" width="35.42578125" style="4" customWidth="1"/>
    <col min="11785" max="12030" width="9.140625" style="4"/>
    <col min="12031" max="12031" width="33.42578125" style="4" customWidth="1"/>
    <col min="12032" max="12032" width="9.28515625" style="4" bestFit="1" customWidth="1"/>
    <col min="12033" max="12033" width="10.42578125" style="4" customWidth="1"/>
    <col min="12034" max="12034" width="10.85546875" style="4" customWidth="1"/>
    <col min="12035" max="12039" width="9.140625" style="4"/>
    <col min="12040" max="12040" width="35.42578125" style="4" customWidth="1"/>
    <col min="12041" max="12286" width="9.140625" style="4"/>
    <col min="12287" max="12287" width="33.42578125" style="4" customWidth="1"/>
    <col min="12288" max="12288" width="9.28515625" style="4" bestFit="1" customWidth="1"/>
    <col min="12289" max="12289" width="10.42578125" style="4" customWidth="1"/>
    <col min="12290" max="12290" width="10.85546875" style="4" customWidth="1"/>
    <col min="12291" max="12295" width="9.140625" style="4"/>
    <col min="12296" max="12296" width="35.42578125" style="4" customWidth="1"/>
    <col min="12297" max="12542" width="9.140625" style="4"/>
    <col min="12543" max="12543" width="33.42578125" style="4" customWidth="1"/>
    <col min="12544" max="12544" width="9.28515625" style="4" bestFit="1" customWidth="1"/>
    <col min="12545" max="12545" width="10.42578125" style="4" customWidth="1"/>
    <col min="12546" max="12546" width="10.85546875" style="4" customWidth="1"/>
    <col min="12547" max="12551" width="9.140625" style="4"/>
    <col min="12552" max="12552" width="35.42578125" style="4" customWidth="1"/>
    <col min="12553" max="12798" width="9.140625" style="4"/>
    <col min="12799" max="12799" width="33.42578125" style="4" customWidth="1"/>
    <col min="12800" max="12800" width="9.28515625" style="4" bestFit="1" customWidth="1"/>
    <col min="12801" max="12801" width="10.42578125" style="4" customWidth="1"/>
    <col min="12802" max="12802" width="10.85546875" style="4" customWidth="1"/>
    <col min="12803" max="12807" width="9.140625" style="4"/>
    <col min="12808" max="12808" width="35.42578125" style="4" customWidth="1"/>
    <col min="12809" max="13054" width="9.140625" style="4"/>
    <col min="13055" max="13055" width="33.42578125" style="4" customWidth="1"/>
    <col min="13056" max="13056" width="9.28515625" style="4" bestFit="1" customWidth="1"/>
    <col min="13057" max="13057" width="10.42578125" style="4" customWidth="1"/>
    <col min="13058" max="13058" width="10.85546875" style="4" customWidth="1"/>
    <col min="13059" max="13063" width="9.140625" style="4"/>
    <col min="13064" max="13064" width="35.42578125" style="4" customWidth="1"/>
    <col min="13065" max="13310" width="9.140625" style="4"/>
    <col min="13311" max="13311" width="33.42578125" style="4" customWidth="1"/>
    <col min="13312" max="13312" width="9.28515625" style="4" bestFit="1" customWidth="1"/>
    <col min="13313" max="13313" width="10.42578125" style="4" customWidth="1"/>
    <col min="13314" max="13314" width="10.85546875" style="4" customWidth="1"/>
    <col min="13315" max="13319" width="9.140625" style="4"/>
    <col min="13320" max="13320" width="35.42578125" style="4" customWidth="1"/>
    <col min="13321" max="13566" width="9.140625" style="4"/>
    <col min="13567" max="13567" width="33.42578125" style="4" customWidth="1"/>
    <col min="13568" max="13568" width="9.28515625" style="4" bestFit="1" customWidth="1"/>
    <col min="13569" max="13569" width="10.42578125" style="4" customWidth="1"/>
    <col min="13570" max="13570" width="10.85546875" style="4" customWidth="1"/>
    <col min="13571" max="13575" width="9.140625" style="4"/>
    <col min="13576" max="13576" width="35.42578125" style="4" customWidth="1"/>
    <col min="13577" max="13822" width="9.140625" style="4"/>
    <col min="13823" max="13823" width="33.42578125" style="4" customWidth="1"/>
    <col min="13824" max="13824" width="9.28515625" style="4" bestFit="1" customWidth="1"/>
    <col min="13825" max="13825" width="10.42578125" style="4" customWidth="1"/>
    <col min="13826" max="13826" width="10.85546875" style="4" customWidth="1"/>
    <col min="13827" max="13831" width="9.140625" style="4"/>
    <col min="13832" max="13832" width="35.42578125" style="4" customWidth="1"/>
    <col min="13833" max="14078" width="9.140625" style="4"/>
    <col min="14079" max="14079" width="33.42578125" style="4" customWidth="1"/>
    <col min="14080" max="14080" width="9.28515625" style="4" bestFit="1" customWidth="1"/>
    <col min="14081" max="14081" width="10.42578125" style="4" customWidth="1"/>
    <col min="14082" max="14082" width="10.85546875" style="4" customWidth="1"/>
    <col min="14083" max="14087" width="9.140625" style="4"/>
    <col min="14088" max="14088" width="35.42578125" style="4" customWidth="1"/>
    <col min="14089" max="14334" width="9.140625" style="4"/>
    <col min="14335" max="14335" width="33.42578125" style="4" customWidth="1"/>
    <col min="14336" max="14336" width="9.28515625" style="4" bestFit="1" customWidth="1"/>
    <col min="14337" max="14337" width="10.42578125" style="4" customWidth="1"/>
    <col min="14338" max="14338" width="10.85546875" style="4" customWidth="1"/>
    <col min="14339" max="14343" width="9.140625" style="4"/>
    <col min="14344" max="14344" width="35.42578125" style="4" customWidth="1"/>
    <col min="14345" max="14590" width="9.140625" style="4"/>
    <col min="14591" max="14591" width="33.42578125" style="4" customWidth="1"/>
    <col min="14592" max="14592" width="9.28515625" style="4" bestFit="1" customWidth="1"/>
    <col min="14593" max="14593" width="10.42578125" style="4" customWidth="1"/>
    <col min="14594" max="14594" width="10.85546875" style="4" customWidth="1"/>
    <col min="14595" max="14599" width="9.140625" style="4"/>
    <col min="14600" max="14600" width="35.42578125" style="4" customWidth="1"/>
    <col min="14601" max="14846" width="9.140625" style="4"/>
    <col min="14847" max="14847" width="33.42578125" style="4" customWidth="1"/>
    <col min="14848" max="14848" width="9.28515625" style="4" bestFit="1" customWidth="1"/>
    <col min="14849" max="14849" width="10.42578125" style="4" customWidth="1"/>
    <col min="14850" max="14850" width="10.85546875" style="4" customWidth="1"/>
    <col min="14851" max="14855" width="9.140625" style="4"/>
    <col min="14856" max="14856" width="35.42578125" style="4" customWidth="1"/>
    <col min="14857" max="15102" width="9.140625" style="4"/>
    <col min="15103" max="15103" width="33.42578125" style="4" customWidth="1"/>
    <col min="15104" max="15104" width="9.28515625" style="4" bestFit="1" customWidth="1"/>
    <col min="15105" max="15105" width="10.42578125" style="4" customWidth="1"/>
    <col min="15106" max="15106" width="10.85546875" style="4" customWidth="1"/>
    <col min="15107" max="15111" width="9.140625" style="4"/>
    <col min="15112" max="15112" width="35.42578125" style="4" customWidth="1"/>
    <col min="15113" max="15358" width="9.140625" style="4"/>
    <col min="15359" max="15359" width="33.42578125" style="4" customWidth="1"/>
    <col min="15360" max="15360" width="9.28515625" style="4" bestFit="1" customWidth="1"/>
    <col min="15361" max="15361" width="10.42578125" style="4" customWidth="1"/>
    <col min="15362" max="15362" width="10.85546875" style="4" customWidth="1"/>
    <col min="15363" max="15367" width="9.140625" style="4"/>
    <col min="15368" max="15368" width="35.42578125" style="4" customWidth="1"/>
    <col min="15369" max="15614" width="9.140625" style="4"/>
    <col min="15615" max="15615" width="33.42578125" style="4" customWidth="1"/>
    <col min="15616" max="15616" width="9.28515625" style="4" bestFit="1" customWidth="1"/>
    <col min="15617" max="15617" width="10.42578125" style="4" customWidth="1"/>
    <col min="15618" max="15618" width="10.85546875" style="4" customWidth="1"/>
    <col min="15619" max="15623" width="9.140625" style="4"/>
    <col min="15624" max="15624" width="35.42578125" style="4" customWidth="1"/>
    <col min="15625" max="15870" width="9.140625" style="4"/>
    <col min="15871" max="15871" width="33.42578125" style="4" customWidth="1"/>
    <col min="15872" max="15872" width="9.28515625" style="4" bestFit="1" customWidth="1"/>
    <col min="15873" max="15873" width="10.42578125" style="4" customWidth="1"/>
    <col min="15874" max="15874" width="10.85546875" style="4" customWidth="1"/>
    <col min="15875" max="15879" width="9.140625" style="4"/>
    <col min="15880" max="15880" width="35.42578125" style="4" customWidth="1"/>
    <col min="15881" max="16126" width="9.140625" style="4"/>
    <col min="16127" max="16127" width="33.42578125" style="4" customWidth="1"/>
    <col min="16128" max="16128" width="9.28515625" style="4" bestFit="1" customWidth="1"/>
    <col min="16129" max="16129" width="10.42578125" style="4" customWidth="1"/>
    <col min="16130" max="16130" width="10.85546875" style="4" customWidth="1"/>
    <col min="16131" max="16135" width="9.140625" style="4"/>
    <col min="16136" max="16136" width="35.42578125" style="4" customWidth="1"/>
    <col min="16137" max="16384" width="9.140625" style="4"/>
  </cols>
  <sheetData>
    <row r="1" spans="1:14" s="119" customFormat="1" ht="33" customHeight="1" x14ac:dyDescent="0.2">
      <c r="A1" s="529" t="s">
        <v>518</v>
      </c>
      <c r="B1" s="529"/>
      <c r="C1" s="529"/>
      <c r="D1" s="529"/>
      <c r="E1" s="529"/>
      <c r="F1" s="529"/>
      <c r="G1" s="117"/>
      <c r="H1" s="118"/>
      <c r="I1" s="118"/>
      <c r="J1" s="118"/>
      <c r="K1" s="118"/>
      <c r="L1" s="118"/>
      <c r="M1" s="118"/>
      <c r="N1" s="118"/>
    </row>
    <row r="2" spans="1:14" x14ac:dyDescent="0.2">
      <c r="A2" s="13"/>
      <c r="B2" s="13"/>
      <c r="C2" s="13"/>
      <c r="D2" s="13"/>
      <c r="E2" s="13"/>
      <c r="F2" s="13"/>
      <c r="G2" s="14"/>
      <c r="H2" s="15"/>
      <c r="I2" s="15"/>
      <c r="J2" s="15"/>
      <c r="K2" s="15"/>
      <c r="L2" s="15"/>
      <c r="M2" s="15"/>
      <c r="N2" s="15"/>
    </row>
    <row r="3" spans="1:14" x14ac:dyDescent="0.2">
      <c r="A3" s="530" t="s">
        <v>223</v>
      </c>
      <c r="B3" s="491" t="s">
        <v>224</v>
      </c>
      <c r="C3" s="533" t="s">
        <v>167</v>
      </c>
      <c r="D3" s="533"/>
      <c r="E3" s="59" t="s">
        <v>34</v>
      </c>
      <c r="F3" s="485" t="s">
        <v>35</v>
      </c>
      <c r="H3" s="5"/>
      <c r="M3" s="5"/>
      <c r="N3" s="5"/>
    </row>
    <row r="4" spans="1:14" ht="36" x14ac:dyDescent="0.2">
      <c r="A4" s="531"/>
      <c r="B4" s="492"/>
      <c r="C4" s="46" t="s">
        <v>225</v>
      </c>
      <c r="D4" s="46" t="s">
        <v>226</v>
      </c>
      <c r="E4" s="122" t="s">
        <v>38</v>
      </c>
      <c r="F4" s="486"/>
      <c r="H4" s="16"/>
      <c r="M4" s="5"/>
      <c r="N4" s="5"/>
    </row>
    <row r="5" spans="1:14" x14ac:dyDescent="0.2">
      <c r="A5" s="532"/>
      <c r="B5" s="493"/>
      <c r="C5" s="60" t="s">
        <v>227</v>
      </c>
      <c r="D5" s="60" t="s">
        <v>228</v>
      </c>
      <c r="E5" s="61"/>
      <c r="F5" s="487"/>
      <c r="H5" s="16"/>
      <c r="M5" s="5"/>
      <c r="N5" s="5"/>
    </row>
    <row r="6" spans="1:14" x14ac:dyDescent="0.2">
      <c r="A6" s="179" t="s">
        <v>229</v>
      </c>
      <c r="B6" s="47" t="s">
        <v>42</v>
      </c>
      <c r="C6" s="48">
        <v>5.00845241714807</v>
      </c>
      <c r="D6" s="48">
        <v>3.7043403944577573</v>
      </c>
      <c r="E6" s="48">
        <v>1.3477227325982757</v>
      </c>
      <c r="F6" s="49" t="s">
        <v>103</v>
      </c>
      <c r="H6" s="16"/>
      <c r="M6" s="5"/>
      <c r="N6" s="5"/>
    </row>
    <row r="7" spans="1:14" x14ac:dyDescent="0.2">
      <c r="A7" s="180" t="s">
        <v>230</v>
      </c>
      <c r="B7" s="50" t="s">
        <v>45</v>
      </c>
      <c r="C7" s="48">
        <v>1.2762541806020067</v>
      </c>
      <c r="D7" s="48">
        <v>1.0071935816964781</v>
      </c>
      <c r="E7" s="48">
        <v>1.2578234268995645</v>
      </c>
      <c r="F7" s="49" t="s">
        <v>48</v>
      </c>
      <c r="H7" s="17"/>
      <c r="M7" s="5"/>
      <c r="N7" s="5"/>
    </row>
    <row r="8" spans="1:14" x14ac:dyDescent="0.2">
      <c r="A8" s="180" t="s">
        <v>231</v>
      </c>
      <c r="B8" s="50" t="s">
        <v>232</v>
      </c>
      <c r="C8" s="48">
        <v>1.4730313165095774</v>
      </c>
      <c r="D8" s="48">
        <v>1.1421272292414979</v>
      </c>
      <c r="E8" s="48">
        <v>1.2829741006509192</v>
      </c>
      <c r="F8" s="49" t="s">
        <v>233</v>
      </c>
      <c r="G8" s="17"/>
      <c r="M8" s="5"/>
      <c r="N8" s="5"/>
    </row>
    <row r="9" spans="1:14" x14ac:dyDescent="0.2">
      <c r="A9" s="180" t="s">
        <v>234</v>
      </c>
      <c r="B9" s="50" t="s">
        <v>47</v>
      </c>
      <c r="C9" s="48">
        <v>0.8819702037093341</v>
      </c>
      <c r="D9" s="48">
        <v>0.47123114427534063</v>
      </c>
      <c r="E9" s="48">
        <v>1.872827277397455</v>
      </c>
      <c r="F9" s="49" t="s">
        <v>235</v>
      </c>
      <c r="H9" s="5"/>
      <c r="M9" s="5"/>
      <c r="N9" s="5"/>
    </row>
    <row r="10" spans="1:14" x14ac:dyDescent="0.2">
      <c r="A10" s="179" t="s">
        <v>236</v>
      </c>
      <c r="B10" s="47" t="s">
        <v>50</v>
      </c>
      <c r="C10" s="48">
        <v>11.823897841289146</v>
      </c>
      <c r="D10" s="48">
        <v>19.923243890120357</v>
      </c>
      <c r="E10" s="48">
        <v>0.59551693507356185</v>
      </c>
      <c r="F10" s="120" t="s">
        <v>237</v>
      </c>
      <c r="H10" s="17"/>
      <c r="M10" s="5"/>
      <c r="N10" s="5"/>
    </row>
    <row r="11" spans="1:14" x14ac:dyDescent="0.2">
      <c r="A11" s="180">
        <v>155</v>
      </c>
      <c r="B11" s="50" t="s">
        <v>238</v>
      </c>
      <c r="C11" s="48">
        <v>0.93815749467923371</v>
      </c>
      <c r="D11" s="48">
        <v>0.6808879705184665</v>
      </c>
      <c r="E11" s="48">
        <v>1.3880437313854117</v>
      </c>
      <c r="F11" s="49" t="s">
        <v>103</v>
      </c>
      <c r="H11" s="17"/>
      <c r="M11" s="5"/>
      <c r="N11" s="5"/>
    </row>
    <row r="12" spans="1:14" x14ac:dyDescent="0.2">
      <c r="A12" s="180">
        <v>157</v>
      </c>
      <c r="B12" s="50" t="s">
        <v>239</v>
      </c>
      <c r="C12" s="48">
        <v>0.63314077227120702</v>
      </c>
      <c r="D12" s="48">
        <v>0.53823724710019349</v>
      </c>
      <c r="E12" s="48">
        <v>1.1802884365715731</v>
      </c>
      <c r="F12" s="49" t="s">
        <v>43</v>
      </c>
      <c r="H12" s="17"/>
      <c r="M12" s="5"/>
      <c r="N12" s="5"/>
    </row>
    <row r="13" spans="1:14" x14ac:dyDescent="0.2">
      <c r="A13" s="179" t="s">
        <v>240</v>
      </c>
      <c r="B13" s="47" t="s">
        <v>53</v>
      </c>
      <c r="C13" s="48">
        <v>17.191608391608394</v>
      </c>
      <c r="D13" s="48">
        <v>8.217706773001062</v>
      </c>
      <c r="E13" s="48">
        <v>2.1131031738465795</v>
      </c>
      <c r="F13" s="120" t="s">
        <v>241</v>
      </c>
      <c r="H13" s="17"/>
      <c r="M13" s="5"/>
      <c r="N13" s="5"/>
    </row>
    <row r="14" spans="1:14" x14ac:dyDescent="0.2">
      <c r="A14" s="180" t="s">
        <v>242</v>
      </c>
      <c r="B14" s="50" t="s">
        <v>56</v>
      </c>
      <c r="C14" s="48">
        <v>3.3133475220431743</v>
      </c>
      <c r="D14" s="48">
        <v>1.946373233495104</v>
      </c>
      <c r="E14" s="48">
        <v>1.7094712387420128</v>
      </c>
      <c r="F14" s="120" t="s">
        <v>90</v>
      </c>
      <c r="H14" s="5"/>
      <c r="M14" s="5"/>
      <c r="N14" s="5"/>
    </row>
    <row r="15" spans="1:14" x14ac:dyDescent="0.2">
      <c r="A15" s="180" t="s">
        <v>243</v>
      </c>
      <c r="B15" s="50" t="s">
        <v>62</v>
      </c>
      <c r="C15" s="48">
        <v>6.2783824870781393</v>
      </c>
      <c r="D15" s="48">
        <v>2.1359311083966968</v>
      </c>
      <c r="E15" s="48">
        <v>3.0013455516882663</v>
      </c>
      <c r="F15" s="120" t="s">
        <v>244</v>
      </c>
      <c r="H15" s="18"/>
      <c r="M15" s="5"/>
      <c r="N15" s="5"/>
    </row>
    <row r="16" spans="1:14" x14ac:dyDescent="0.2">
      <c r="A16" s="180">
        <v>276</v>
      </c>
      <c r="B16" s="50" t="s">
        <v>245</v>
      </c>
      <c r="C16" s="48">
        <v>3.2221343873517787</v>
      </c>
      <c r="D16" s="48">
        <v>2.2594907075464365</v>
      </c>
      <c r="E16" s="48">
        <v>1.4130371550209058</v>
      </c>
      <c r="F16" s="49" t="s">
        <v>246</v>
      </c>
      <c r="H16" s="17"/>
      <c r="M16" s="5"/>
      <c r="N16" s="5"/>
    </row>
    <row r="17" spans="1:14" x14ac:dyDescent="0.2">
      <c r="A17" s="180" t="s">
        <v>247</v>
      </c>
      <c r="B17" s="50" t="s">
        <v>59</v>
      </c>
      <c r="C17" s="48">
        <v>3.604013377926421</v>
      </c>
      <c r="D17" s="48">
        <v>0.81893148446017039</v>
      </c>
      <c r="E17" s="48">
        <v>4.526197296434681</v>
      </c>
      <c r="F17" s="120" t="s">
        <v>248</v>
      </c>
      <c r="H17" s="17"/>
      <c r="M17" s="5"/>
      <c r="N17" s="5"/>
    </row>
    <row r="18" spans="1:14" x14ac:dyDescent="0.2">
      <c r="A18" s="180">
        <v>280</v>
      </c>
      <c r="B18" s="50" t="s">
        <v>249</v>
      </c>
      <c r="C18" s="48">
        <v>2.4162967467315295</v>
      </c>
      <c r="D18" s="48">
        <v>1.5143609598890584</v>
      </c>
      <c r="E18" s="48">
        <v>1.574933551218809</v>
      </c>
      <c r="F18" s="120" t="s">
        <v>132</v>
      </c>
      <c r="H18" s="17"/>
      <c r="M18" s="5"/>
      <c r="N18" s="5"/>
    </row>
    <row r="19" spans="1:14" x14ac:dyDescent="0.2">
      <c r="A19" s="179" t="s">
        <v>250</v>
      </c>
      <c r="B19" s="47" t="s">
        <v>68</v>
      </c>
      <c r="C19" s="48">
        <v>5.7381574946792337</v>
      </c>
      <c r="D19" s="48">
        <v>4.5824457256326134</v>
      </c>
      <c r="E19" s="48">
        <v>1.2464142674785892</v>
      </c>
      <c r="F19" s="49" t="s">
        <v>48</v>
      </c>
      <c r="H19" s="19"/>
      <c r="M19" s="5"/>
      <c r="N19" s="5"/>
    </row>
    <row r="20" spans="1:14" x14ac:dyDescent="0.2">
      <c r="A20" s="180">
        <v>290</v>
      </c>
      <c r="B20" s="50" t="s">
        <v>251</v>
      </c>
      <c r="C20" s="48">
        <v>2.998358163575555</v>
      </c>
      <c r="D20" s="48">
        <v>2.2609304605078644</v>
      </c>
      <c r="E20" s="48">
        <v>1.3004594426717493</v>
      </c>
      <c r="F20" s="49" t="s">
        <v>233</v>
      </c>
      <c r="H20" s="17"/>
      <c r="M20" s="5"/>
      <c r="N20" s="5"/>
    </row>
    <row r="21" spans="1:14" x14ac:dyDescent="0.2">
      <c r="A21" s="180">
        <v>300</v>
      </c>
      <c r="B21" s="50" t="s">
        <v>252</v>
      </c>
      <c r="C21" s="48">
        <v>0.93913043478260871</v>
      </c>
      <c r="D21" s="48">
        <v>0.69692681850877292</v>
      </c>
      <c r="E21" s="48">
        <v>1.3497536486980226</v>
      </c>
      <c r="F21" s="49" t="s">
        <v>103</v>
      </c>
      <c r="H21" s="17"/>
      <c r="M21" s="5"/>
      <c r="N21" s="5"/>
    </row>
    <row r="22" spans="1:14" x14ac:dyDescent="0.2">
      <c r="A22" s="179" t="s">
        <v>253</v>
      </c>
      <c r="B22" s="47" t="s">
        <v>71</v>
      </c>
      <c r="C22" s="48">
        <v>7.0905442383703248</v>
      </c>
      <c r="D22" s="48">
        <v>5.9055499021255935</v>
      </c>
      <c r="E22" s="48">
        <v>1.1925708359522327</v>
      </c>
      <c r="F22" s="49" t="s">
        <v>84</v>
      </c>
      <c r="H22" s="18"/>
      <c r="M22" s="5"/>
      <c r="N22" s="5"/>
    </row>
    <row r="23" spans="1:14" x14ac:dyDescent="0.2">
      <c r="A23" s="180">
        <v>332</v>
      </c>
      <c r="B23" s="50" t="s">
        <v>254</v>
      </c>
      <c r="C23" s="48">
        <v>1.3553055640012162</v>
      </c>
      <c r="D23" s="48">
        <v>1.0945865864551496</v>
      </c>
      <c r="E23" s="48">
        <v>1.1992703697382767</v>
      </c>
      <c r="F23" s="49" t="s">
        <v>84</v>
      </c>
      <c r="H23" s="17"/>
      <c r="M23" s="5"/>
      <c r="N23" s="5"/>
    </row>
    <row r="24" spans="1:14" x14ac:dyDescent="0.2">
      <c r="A24" s="180">
        <v>345</v>
      </c>
      <c r="B24" s="50" t="s">
        <v>255</v>
      </c>
      <c r="C24" s="48">
        <v>0.91334752204317426</v>
      </c>
      <c r="D24" s="48">
        <v>0.75515042826891587</v>
      </c>
      <c r="E24" s="48">
        <v>1.2017882727554103</v>
      </c>
      <c r="F24" s="49" t="s">
        <v>84</v>
      </c>
      <c r="H24" s="17"/>
      <c r="M24" s="5"/>
      <c r="N24" s="5"/>
    </row>
    <row r="25" spans="1:14" x14ac:dyDescent="0.2">
      <c r="A25" s="180" t="s">
        <v>256</v>
      </c>
      <c r="B25" s="121" t="s">
        <v>257</v>
      </c>
      <c r="C25" s="48">
        <v>1.2711462450592885</v>
      </c>
      <c r="D25" s="48">
        <v>0.81852835363097065</v>
      </c>
      <c r="E25" s="48">
        <v>1.5649114124425414</v>
      </c>
      <c r="F25" s="49" t="s">
        <v>132</v>
      </c>
      <c r="H25" s="5"/>
      <c r="M25" s="5"/>
      <c r="N25" s="5"/>
    </row>
    <row r="26" spans="1:14" x14ac:dyDescent="0.2">
      <c r="A26" s="179" t="s">
        <v>258</v>
      </c>
      <c r="B26" s="51" t="s">
        <v>80</v>
      </c>
      <c r="C26" s="52">
        <v>1.8449376710246275</v>
      </c>
      <c r="D26" s="52">
        <v>3.8520302532410282</v>
      </c>
      <c r="E26" s="52">
        <v>0.48684843955878343</v>
      </c>
      <c r="F26" s="53" t="s">
        <v>259</v>
      </c>
      <c r="H26" s="17"/>
      <c r="M26" s="5"/>
      <c r="N26" s="5"/>
    </row>
    <row r="27" spans="1:14" x14ac:dyDescent="0.2">
      <c r="A27" s="180" t="s">
        <v>260</v>
      </c>
      <c r="B27" s="50" t="s">
        <v>261</v>
      </c>
      <c r="C27" s="48">
        <v>0.93645484949832769</v>
      </c>
      <c r="D27" s="48">
        <v>1.192720148306073</v>
      </c>
      <c r="E27" s="48">
        <v>0.81059623774020506</v>
      </c>
      <c r="F27" s="49" t="s">
        <v>262</v>
      </c>
      <c r="H27" s="20"/>
      <c r="M27" s="5"/>
      <c r="N27" s="5"/>
    </row>
    <row r="28" spans="1:14" x14ac:dyDescent="0.2">
      <c r="A28" s="179" t="s">
        <v>263</v>
      </c>
      <c r="B28" s="47" t="s">
        <v>83</v>
      </c>
      <c r="C28" s="48">
        <v>78.469078747339609</v>
      </c>
      <c r="D28" s="48">
        <v>42.309991482421481</v>
      </c>
      <c r="E28" s="48">
        <v>1.8469110517868716</v>
      </c>
      <c r="F28" s="49" t="s">
        <v>235</v>
      </c>
      <c r="H28" s="17"/>
      <c r="M28" s="5"/>
      <c r="N28" s="5"/>
    </row>
    <row r="29" spans="1:14" x14ac:dyDescent="0.2">
      <c r="A29" s="180" t="s">
        <v>264</v>
      </c>
      <c r="B29" s="50" t="s">
        <v>86</v>
      </c>
      <c r="C29" s="48">
        <v>43.007844329583463</v>
      </c>
      <c r="D29" s="48">
        <v>15.914770080090578</v>
      </c>
      <c r="E29" s="48">
        <v>2.6989880503298238</v>
      </c>
      <c r="F29" s="49" t="s">
        <v>265</v>
      </c>
      <c r="H29" s="17"/>
      <c r="M29" s="5"/>
      <c r="N29" s="5"/>
    </row>
    <row r="30" spans="1:14" x14ac:dyDescent="0.2">
      <c r="A30" s="180" t="s">
        <v>266</v>
      </c>
      <c r="B30" s="50" t="s">
        <v>89</v>
      </c>
      <c r="C30" s="48">
        <v>30.504240734286046</v>
      </c>
      <c r="D30" s="48">
        <v>18.000486393045019</v>
      </c>
      <c r="E30" s="48">
        <v>1.6764038704511173</v>
      </c>
      <c r="F30" s="49" t="s">
        <v>267</v>
      </c>
      <c r="H30" s="17"/>
      <c r="M30" s="5"/>
      <c r="N30" s="5"/>
    </row>
    <row r="31" spans="1:14" x14ac:dyDescent="0.2">
      <c r="A31" s="180">
        <v>416</v>
      </c>
      <c r="B31" s="50" t="s">
        <v>268</v>
      </c>
      <c r="C31" s="48">
        <v>0.88999695956217695</v>
      </c>
      <c r="D31" s="48">
        <v>0.61820112657789728</v>
      </c>
      <c r="E31" s="48">
        <v>1.4126732497090748</v>
      </c>
      <c r="F31" s="49" t="s">
        <v>269</v>
      </c>
      <c r="H31" s="17"/>
      <c r="M31" s="5"/>
      <c r="N31" s="5"/>
    </row>
    <row r="32" spans="1:14" x14ac:dyDescent="0.2">
      <c r="A32" s="180">
        <v>424</v>
      </c>
      <c r="B32" s="50" t="s">
        <v>270</v>
      </c>
      <c r="C32" s="48">
        <v>3.3590757069017938</v>
      </c>
      <c r="D32" s="48">
        <v>2.5295595680510754</v>
      </c>
      <c r="E32" s="48">
        <v>1.3078978603124285</v>
      </c>
      <c r="F32" s="49" t="s">
        <v>233</v>
      </c>
      <c r="H32" s="17"/>
      <c r="M32" s="5"/>
      <c r="N32" s="5"/>
    </row>
    <row r="33" spans="1:14" x14ac:dyDescent="0.2">
      <c r="A33" s="180">
        <v>426</v>
      </c>
      <c r="B33" s="50" t="s">
        <v>271</v>
      </c>
      <c r="C33" s="48">
        <v>1.6537549407114625</v>
      </c>
      <c r="D33" s="48">
        <v>1.1599801659632032</v>
      </c>
      <c r="E33" s="48">
        <v>1.4034896735257136</v>
      </c>
      <c r="F33" s="49" t="s">
        <v>246</v>
      </c>
      <c r="H33" s="17"/>
      <c r="M33" s="5"/>
      <c r="N33" s="5"/>
    </row>
    <row r="34" spans="1:14" x14ac:dyDescent="0.2">
      <c r="A34" s="180">
        <v>427</v>
      </c>
      <c r="B34" s="50" t="s">
        <v>272</v>
      </c>
      <c r="C34" s="48">
        <v>16.21842505320766</v>
      </c>
      <c r="D34" s="48">
        <v>11.101675930037221</v>
      </c>
      <c r="E34" s="48">
        <v>1.4339742130338122</v>
      </c>
      <c r="F34" s="49" t="s">
        <v>246</v>
      </c>
      <c r="H34" s="17"/>
      <c r="M34" s="5"/>
      <c r="N34" s="5"/>
    </row>
    <row r="35" spans="1:14" x14ac:dyDescent="0.2">
      <c r="A35" s="180">
        <v>428</v>
      </c>
      <c r="B35" s="50" t="s">
        <v>105</v>
      </c>
      <c r="C35" s="48">
        <v>14.686287625418061</v>
      </c>
      <c r="D35" s="48">
        <v>8.1543576426982352</v>
      </c>
      <c r="E35" s="48">
        <v>1.7764336364011704</v>
      </c>
      <c r="F35" s="49" t="s">
        <v>273</v>
      </c>
      <c r="H35" s="17"/>
      <c r="M35" s="5"/>
      <c r="N35" s="5"/>
    </row>
    <row r="36" spans="1:14" x14ac:dyDescent="0.2">
      <c r="A36" s="180" t="s">
        <v>274</v>
      </c>
      <c r="B36" s="50" t="s">
        <v>109</v>
      </c>
      <c r="C36" s="48">
        <v>17.210580723624204</v>
      </c>
      <c r="D36" s="48">
        <v>9.7480777858211987</v>
      </c>
      <c r="E36" s="48">
        <v>1.7424265744580585</v>
      </c>
      <c r="F36" s="49" t="s">
        <v>141</v>
      </c>
      <c r="H36" s="17"/>
      <c r="M36" s="5"/>
      <c r="N36" s="5"/>
    </row>
    <row r="37" spans="1:14" x14ac:dyDescent="0.2">
      <c r="A37" s="180">
        <v>440</v>
      </c>
      <c r="B37" s="50" t="s">
        <v>275</v>
      </c>
      <c r="C37" s="48">
        <v>5.3458193979933109</v>
      </c>
      <c r="D37" s="48">
        <v>1.6058716581174137</v>
      </c>
      <c r="E37" s="48">
        <v>3.3260023444436491</v>
      </c>
      <c r="F37" s="49" t="s">
        <v>276</v>
      </c>
      <c r="H37" s="17"/>
      <c r="M37" s="5"/>
      <c r="N37" s="5"/>
    </row>
    <row r="38" spans="1:14" x14ac:dyDescent="0.2">
      <c r="A38" s="179" t="s">
        <v>277</v>
      </c>
      <c r="B38" s="47" t="s">
        <v>121</v>
      </c>
      <c r="C38" s="48">
        <v>24.308665247795684</v>
      </c>
      <c r="D38" s="48">
        <v>16.673203145111547</v>
      </c>
      <c r="E38" s="48">
        <v>1.4458009833965717</v>
      </c>
      <c r="F38" s="49" t="s">
        <v>269</v>
      </c>
      <c r="H38" s="17"/>
      <c r="M38" s="5"/>
      <c r="N38" s="5"/>
    </row>
    <row r="39" spans="1:14" x14ac:dyDescent="0.2">
      <c r="A39" s="180" t="s">
        <v>278</v>
      </c>
      <c r="B39" s="50" t="s">
        <v>279</v>
      </c>
      <c r="C39" s="48">
        <v>5.8359379750684104</v>
      </c>
      <c r="D39" s="48">
        <v>4.4687340367390398</v>
      </c>
      <c r="E39" s="48">
        <v>1.2960296181753934</v>
      </c>
      <c r="F39" s="120" t="s">
        <v>233</v>
      </c>
      <c r="H39" s="17"/>
      <c r="M39" s="5"/>
      <c r="N39" s="5"/>
    </row>
    <row r="40" spans="1:14" x14ac:dyDescent="0.2">
      <c r="A40" s="180" t="s">
        <v>280</v>
      </c>
      <c r="B40" s="50" t="s">
        <v>123</v>
      </c>
      <c r="C40" s="48">
        <v>12.4901185770751</v>
      </c>
      <c r="D40" s="48">
        <v>6.8705875171114634</v>
      </c>
      <c r="E40" s="48">
        <v>1.7965628041201851</v>
      </c>
      <c r="F40" s="49" t="s">
        <v>273</v>
      </c>
      <c r="H40" s="17"/>
      <c r="M40" s="5"/>
      <c r="N40" s="5"/>
    </row>
    <row r="41" spans="1:14" x14ac:dyDescent="0.2">
      <c r="A41" s="180">
        <v>511</v>
      </c>
      <c r="B41" s="50" t="s">
        <v>281</v>
      </c>
      <c r="C41" s="48">
        <v>2.334569778048039</v>
      </c>
      <c r="D41" s="48">
        <v>1.9134316857376346</v>
      </c>
      <c r="E41" s="48">
        <v>1.2098149097924096</v>
      </c>
      <c r="F41" s="49" t="s">
        <v>84</v>
      </c>
      <c r="H41" s="17"/>
      <c r="M41" s="5"/>
      <c r="N41" s="5"/>
    </row>
    <row r="42" spans="1:14" x14ac:dyDescent="0.2">
      <c r="A42" s="180">
        <v>518</v>
      </c>
      <c r="B42" s="50" t="s">
        <v>282</v>
      </c>
      <c r="C42" s="48">
        <v>9.2728488902401942</v>
      </c>
      <c r="D42" s="48">
        <v>6.7163323848240823</v>
      </c>
      <c r="E42" s="48">
        <v>1.3697347855269351</v>
      </c>
      <c r="F42" s="49" t="s">
        <v>246</v>
      </c>
      <c r="H42" s="17"/>
      <c r="M42" s="5"/>
      <c r="N42" s="5"/>
    </row>
    <row r="43" spans="1:14" x14ac:dyDescent="0.2">
      <c r="A43" s="179" t="s">
        <v>283</v>
      </c>
      <c r="B43" s="47" t="s">
        <v>125</v>
      </c>
      <c r="C43" s="48">
        <v>14.257707509881424</v>
      </c>
      <c r="D43" s="48">
        <v>14.448208918520924</v>
      </c>
      <c r="E43" s="48">
        <v>0.9896813166963816</v>
      </c>
      <c r="F43" s="49" t="s">
        <v>69</v>
      </c>
      <c r="H43" s="17"/>
      <c r="M43" s="5"/>
      <c r="N43" s="5"/>
    </row>
    <row r="44" spans="1:14" x14ac:dyDescent="0.2">
      <c r="A44" s="180">
        <v>535</v>
      </c>
      <c r="B44" s="50" t="s">
        <v>284</v>
      </c>
      <c r="C44" s="48">
        <v>1.1514746123441775</v>
      </c>
      <c r="D44" s="48">
        <v>0.88524650586353804</v>
      </c>
      <c r="E44" s="48">
        <v>1.2946952410389991</v>
      </c>
      <c r="F44" s="49" t="s">
        <v>233</v>
      </c>
      <c r="H44" s="17"/>
      <c r="M44" s="5"/>
      <c r="N44" s="5"/>
    </row>
    <row r="45" spans="1:14" x14ac:dyDescent="0.2">
      <c r="A45" s="180" t="s">
        <v>285</v>
      </c>
      <c r="B45" s="50" t="s">
        <v>128</v>
      </c>
      <c r="C45" s="48">
        <v>4.4784432958345999</v>
      </c>
      <c r="D45" s="48">
        <v>2.0720348719685284</v>
      </c>
      <c r="E45" s="48">
        <v>2.1922066005862213</v>
      </c>
      <c r="F45" s="49" t="s">
        <v>286</v>
      </c>
      <c r="H45" s="5"/>
      <c r="M45" s="5"/>
      <c r="N45" s="5"/>
    </row>
    <row r="46" spans="1:14" x14ac:dyDescent="0.2">
      <c r="A46" s="180">
        <v>574</v>
      </c>
      <c r="B46" s="50" t="s">
        <v>287</v>
      </c>
      <c r="C46" s="48">
        <v>2.610398297354819</v>
      </c>
      <c r="D46" s="48">
        <v>2.5121673522770269</v>
      </c>
      <c r="E46" s="48">
        <v>1.0378787049091867</v>
      </c>
      <c r="F46" s="49" t="s">
        <v>288</v>
      </c>
      <c r="H46" s="17"/>
      <c r="M46" s="5"/>
      <c r="N46" s="5"/>
    </row>
    <row r="47" spans="1:14" x14ac:dyDescent="0.2">
      <c r="A47" s="180">
        <v>577</v>
      </c>
      <c r="B47" s="50" t="s">
        <v>289</v>
      </c>
      <c r="C47" s="48">
        <v>0.69954393432654305</v>
      </c>
      <c r="D47" s="48">
        <v>0.59951313313856358</v>
      </c>
      <c r="E47" s="48">
        <v>1.1646795669313774</v>
      </c>
      <c r="F47" s="49" t="s">
        <v>43</v>
      </c>
      <c r="H47" s="5"/>
      <c r="M47" s="5"/>
      <c r="N47" s="5"/>
    </row>
    <row r="48" spans="1:14" x14ac:dyDescent="0.2">
      <c r="A48" s="179" t="s">
        <v>290</v>
      </c>
      <c r="B48" s="47" t="s">
        <v>138</v>
      </c>
      <c r="C48" s="48">
        <v>24.338583155974462</v>
      </c>
      <c r="D48" s="48">
        <v>15.431617781294616</v>
      </c>
      <c r="E48" s="48">
        <v>1.563940895984665</v>
      </c>
      <c r="F48" s="49" t="s">
        <v>291</v>
      </c>
      <c r="H48" s="17"/>
      <c r="M48" s="5"/>
      <c r="N48" s="5"/>
    </row>
    <row r="49" spans="1:14" x14ac:dyDescent="0.2">
      <c r="A49" s="180" t="s">
        <v>292</v>
      </c>
      <c r="B49" s="50" t="s">
        <v>140</v>
      </c>
      <c r="C49" s="48">
        <v>17.622620857403465</v>
      </c>
      <c r="D49" s="48">
        <v>6.8557868566679847</v>
      </c>
      <c r="E49" s="48">
        <v>2.5404748784751829</v>
      </c>
      <c r="F49" s="49" t="s">
        <v>293</v>
      </c>
      <c r="H49" s="5"/>
      <c r="M49" s="5"/>
      <c r="N49" s="5"/>
    </row>
    <row r="50" spans="1:14" x14ac:dyDescent="0.2">
      <c r="A50" s="180">
        <v>593</v>
      </c>
      <c r="B50" s="50" t="s">
        <v>294</v>
      </c>
      <c r="C50" s="48">
        <v>0.81386439647309206</v>
      </c>
      <c r="D50" s="48">
        <v>0.65048038797311003</v>
      </c>
      <c r="E50" s="48">
        <v>1.2406592132388456</v>
      </c>
      <c r="F50" s="49" t="s">
        <v>48</v>
      </c>
      <c r="H50" s="17"/>
      <c r="M50" s="5"/>
      <c r="N50" s="5"/>
    </row>
    <row r="51" spans="1:14" x14ac:dyDescent="0.2">
      <c r="A51" s="180">
        <v>599</v>
      </c>
      <c r="B51" s="50" t="s">
        <v>295</v>
      </c>
      <c r="C51" s="48">
        <v>3.5901489814533289</v>
      </c>
      <c r="D51" s="48">
        <v>2.8494438810211191</v>
      </c>
      <c r="E51" s="48">
        <v>1.2454258143795023</v>
      </c>
      <c r="F51" s="49" t="s">
        <v>48</v>
      </c>
      <c r="H51" s="17"/>
      <c r="M51" s="5"/>
      <c r="N51" s="5"/>
    </row>
    <row r="52" spans="1:14" x14ac:dyDescent="0.2">
      <c r="A52" s="179" t="s">
        <v>296</v>
      </c>
      <c r="B52" s="47" t="s">
        <v>131</v>
      </c>
      <c r="C52" s="48">
        <v>3.8163575554879903</v>
      </c>
      <c r="D52" s="48">
        <v>1.7217429764531282</v>
      </c>
      <c r="E52" s="48">
        <v>2.2255772846892738</v>
      </c>
      <c r="F52" s="49" t="s">
        <v>297</v>
      </c>
      <c r="H52" s="17"/>
      <c r="M52" s="5"/>
      <c r="N52" s="5"/>
    </row>
    <row r="53" spans="1:14" x14ac:dyDescent="0.2">
      <c r="A53" s="180" t="s">
        <v>298</v>
      </c>
      <c r="B53" s="50" t="s">
        <v>299</v>
      </c>
      <c r="C53" s="48">
        <v>0.60322286409242931</v>
      </c>
      <c r="D53" s="48">
        <v>0.25241748919753354</v>
      </c>
      <c r="E53" s="48">
        <v>2.4283458616382734</v>
      </c>
      <c r="F53" s="49" t="s">
        <v>300</v>
      </c>
      <c r="H53" s="5"/>
      <c r="M53" s="5"/>
      <c r="N53" s="5"/>
    </row>
    <row r="54" spans="1:14" x14ac:dyDescent="0.2">
      <c r="A54" s="180">
        <v>7070</v>
      </c>
      <c r="B54" s="50" t="s">
        <v>134</v>
      </c>
      <c r="C54" s="48">
        <v>0.73529948312557003</v>
      </c>
      <c r="D54" s="48">
        <v>0.51592107619806171</v>
      </c>
      <c r="E54" s="48">
        <v>1.4101381432337052</v>
      </c>
      <c r="F54" s="49" t="s">
        <v>269</v>
      </c>
      <c r="H54" s="17"/>
      <c r="M54" s="5"/>
      <c r="N54" s="5"/>
    </row>
    <row r="55" spans="1:14" x14ac:dyDescent="0.2">
      <c r="A55" s="180">
        <v>7071</v>
      </c>
      <c r="B55" s="50" t="s">
        <v>301</v>
      </c>
      <c r="C55" s="48">
        <v>1.8938279112192158</v>
      </c>
      <c r="D55" s="48">
        <v>0.32184237699758522</v>
      </c>
      <c r="E55" s="48">
        <v>5.9036052595689341</v>
      </c>
      <c r="F55" s="49" t="s">
        <v>302</v>
      </c>
      <c r="H55" s="5"/>
      <c r="M55" s="5"/>
      <c r="N55" s="5"/>
    </row>
    <row r="56" spans="1:14" x14ac:dyDescent="0.2">
      <c r="A56" s="179" t="s">
        <v>303</v>
      </c>
      <c r="B56" s="47" t="s">
        <v>136</v>
      </c>
      <c r="C56" s="48">
        <v>6.9105503192459716</v>
      </c>
      <c r="D56" s="48">
        <v>11.39311072448945</v>
      </c>
      <c r="E56" s="48">
        <v>0.60798867084994024</v>
      </c>
      <c r="F56" s="49" t="s">
        <v>237</v>
      </c>
      <c r="H56" s="17"/>
      <c r="M56" s="5"/>
      <c r="N56" s="5"/>
    </row>
    <row r="57" spans="1:14" x14ac:dyDescent="0.2">
      <c r="A57" s="180">
        <v>714</v>
      </c>
      <c r="B57" s="50" t="s">
        <v>304</v>
      </c>
      <c r="C57" s="48">
        <v>0.49619945272119181</v>
      </c>
      <c r="D57" s="48">
        <v>0.37364468854975991</v>
      </c>
      <c r="E57" s="48">
        <v>1.3194570067595828</v>
      </c>
      <c r="F57" s="49" t="s">
        <v>103</v>
      </c>
      <c r="H57" s="5"/>
      <c r="M57" s="5"/>
      <c r="N57" s="5"/>
    </row>
    <row r="58" spans="1:14" x14ac:dyDescent="0.2">
      <c r="A58" s="180" t="s">
        <v>305</v>
      </c>
      <c r="B58" s="50" t="s">
        <v>306</v>
      </c>
      <c r="C58" s="48">
        <v>0.49425357251444207</v>
      </c>
      <c r="D58" s="48">
        <v>8.5924456738015062E-2</v>
      </c>
      <c r="E58" s="48">
        <v>5.8405478114127085</v>
      </c>
      <c r="F58" s="49" t="s">
        <v>307</v>
      </c>
      <c r="H58" s="5"/>
      <c r="M58" s="5"/>
      <c r="N58" s="5"/>
    </row>
    <row r="59" spans="1:14" x14ac:dyDescent="0.2">
      <c r="A59" s="179" t="s">
        <v>308</v>
      </c>
      <c r="B59" s="47" t="s">
        <v>147</v>
      </c>
      <c r="C59" s="48">
        <v>10.110550319245972</v>
      </c>
      <c r="D59" s="48">
        <v>9.0320022529254338</v>
      </c>
      <c r="E59" s="48">
        <v>1.1180689213385051</v>
      </c>
      <c r="F59" s="49" t="s">
        <v>129</v>
      </c>
      <c r="H59" s="5"/>
      <c r="M59" s="5"/>
      <c r="N59" s="5"/>
    </row>
    <row r="60" spans="1:14" x14ac:dyDescent="0.2">
      <c r="A60" s="180">
        <v>7854</v>
      </c>
      <c r="B60" s="50" t="s">
        <v>149</v>
      </c>
      <c r="C60" s="48">
        <v>0.87588932806324116</v>
      </c>
      <c r="D60" s="48">
        <v>7.5443055178820204E-2</v>
      </c>
      <c r="E60" s="48">
        <v>11.668869012507317</v>
      </c>
      <c r="F60" s="49" t="s">
        <v>309</v>
      </c>
      <c r="H60" s="17"/>
      <c r="M60" s="5"/>
      <c r="N60" s="5"/>
    </row>
    <row r="61" spans="1:14" x14ac:dyDescent="0.2">
      <c r="A61" s="181" t="s">
        <v>310</v>
      </c>
      <c r="B61" s="62" t="s">
        <v>152</v>
      </c>
      <c r="C61" s="63">
        <v>8.8856187290969899</v>
      </c>
      <c r="D61" s="63">
        <v>11.740436728904308</v>
      </c>
      <c r="E61" s="63">
        <v>0.74988844753715533</v>
      </c>
      <c r="F61" s="64" t="s">
        <v>311</v>
      </c>
      <c r="H61" s="17"/>
      <c r="M61" s="5"/>
      <c r="N61" s="5"/>
    </row>
    <row r="62" spans="1:14" x14ac:dyDescent="0.2">
      <c r="A62" s="182" t="s">
        <v>315</v>
      </c>
      <c r="C62" s="47"/>
      <c r="D62" s="47"/>
      <c r="E62" s="47"/>
      <c r="F62" s="47"/>
      <c r="H62" s="5"/>
      <c r="I62" s="7"/>
      <c r="J62" s="5"/>
      <c r="K62" s="5"/>
      <c r="L62" s="5"/>
      <c r="M62" s="5"/>
      <c r="N62" s="5"/>
    </row>
    <row r="63" spans="1:14" ht="30.75" customHeight="1" x14ac:dyDescent="0.2">
      <c r="A63" s="484" t="s">
        <v>312</v>
      </c>
      <c r="B63" s="484"/>
      <c r="C63" s="484"/>
      <c r="D63" s="484"/>
      <c r="E63" s="484"/>
      <c r="F63" s="484"/>
      <c r="H63" s="5"/>
      <c r="I63" s="6"/>
      <c r="J63" s="5"/>
      <c r="K63" s="5"/>
      <c r="L63" s="5"/>
      <c r="M63" s="5"/>
      <c r="N63" s="5"/>
    </row>
    <row r="64" spans="1:14" x14ac:dyDescent="0.2">
      <c r="H64" s="21"/>
      <c r="I64" s="7"/>
      <c r="J64" s="5"/>
      <c r="K64" s="5"/>
      <c r="L64" s="5"/>
      <c r="M64" s="5"/>
      <c r="N64" s="5"/>
    </row>
    <row r="65" spans="8:14" x14ac:dyDescent="0.2">
      <c r="H65" s="22"/>
      <c r="I65" s="6"/>
      <c r="J65" s="5"/>
      <c r="K65" s="5"/>
      <c r="L65" s="5"/>
      <c r="M65" s="5"/>
      <c r="N65" s="5"/>
    </row>
    <row r="66" spans="8:14" x14ac:dyDescent="0.2">
      <c r="H66" s="5"/>
      <c r="I66" s="7"/>
      <c r="J66" s="5"/>
      <c r="K66" s="5"/>
      <c r="L66" s="5"/>
      <c r="M66" s="5"/>
      <c r="N66" s="5"/>
    </row>
    <row r="67" spans="8:14" x14ac:dyDescent="0.2">
      <c r="I67" s="7"/>
      <c r="J67" s="5"/>
      <c r="K67" s="5"/>
      <c r="L67" s="5"/>
    </row>
    <row r="68" spans="8:14" x14ac:dyDescent="0.2">
      <c r="I68" s="6"/>
      <c r="J68" s="5"/>
      <c r="K68" s="5"/>
      <c r="L68" s="5"/>
    </row>
    <row r="69" spans="8:14" x14ac:dyDescent="0.2">
      <c r="I69" s="7"/>
      <c r="J69" s="5"/>
      <c r="K69" s="5"/>
      <c r="L69" s="5"/>
    </row>
    <row r="70" spans="8:14" x14ac:dyDescent="0.2">
      <c r="I70" s="6"/>
      <c r="J70" s="5"/>
      <c r="K70" s="5"/>
      <c r="L70" s="5"/>
    </row>
    <row r="71" spans="8:14" x14ac:dyDescent="0.2">
      <c r="I71" s="5"/>
      <c r="J71" s="5"/>
      <c r="K71" s="5"/>
      <c r="L71" s="5"/>
    </row>
    <row r="72" spans="8:14" x14ac:dyDescent="0.2">
      <c r="I72" s="5"/>
      <c r="J72" s="5"/>
      <c r="K72" s="5"/>
      <c r="L72" s="5"/>
    </row>
    <row r="73" spans="8:14" x14ac:dyDescent="0.2">
      <c r="I73" s="5"/>
      <c r="J73" s="5"/>
      <c r="K73" s="5"/>
      <c r="L73" s="5"/>
    </row>
  </sheetData>
  <mergeCells count="6">
    <mergeCell ref="A63:F63"/>
    <mergeCell ref="A1:F1"/>
    <mergeCell ref="A3:A5"/>
    <mergeCell ref="B3:B5"/>
    <mergeCell ref="C3:D3"/>
    <mergeCell ref="F3:F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A38" sqref="A38"/>
    </sheetView>
  </sheetViews>
  <sheetFormatPr defaultRowHeight="9" x14ac:dyDescent="0.15"/>
  <cols>
    <col min="1" max="1" width="23.140625" style="186" customWidth="1"/>
    <col min="2" max="3" width="9.5703125" style="186" customWidth="1"/>
    <col min="4" max="4" width="3.85546875" style="186" customWidth="1"/>
    <col min="5" max="6" width="9.5703125" style="186" customWidth="1"/>
    <col min="7" max="7" width="3.85546875" style="186" customWidth="1"/>
    <col min="8" max="9" width="9.5703125" style="186" customWidth="1"/>
    <col min="10" max="16384" width="9.140625" style="186"/>
  </cols>
  <sheetData>
    <row r="1" spans="1:10" ht="46.5" customHeight="1" x14ac:dyDescent="0.15">
      <c r="A1" s="534" t="s">
        <v>350</v>
      </c>
      <c r="B1" s="534"/>
      <c r="C1" s="534"/>
      <c r="D1" s="534"/>
      <c r="E1" s="534"/>
      <c r="F1" s="534"/>
      <c r="G1" s="534"/>
      <c r="H1" s="534"/>
      <c r="I1" s="534"/>
    </row>
    <row r="2" spans="1:10" ht="39.75" customHeight="1" x14ac:dyDescent="0.15">
      <c r="A2" s="373" t="s">
        <v>502</v>
      </c>
      <c r="B2" s="536" t="s">
        <v>348</v>
      </c>
      <c r="C2" s="536"/>
      <c r="D2" s="374"/>
      <c r="E2" s="536" t="s">
        <v>347</v>
      </c>
      <c r="F2" s="536"/>
      <c r="G2" s="374"/>
      <c r="H2" s="536" t="s">
        <v>346</v>
      </c>
      <c r="I2" s="536"/>
    </row>
    <row r="3" spans="1:10" ht="15.75" customHeight="1" x14ac:dyDescent="0.15">
      <c r="A3" s="190"/>
      <c r="B3" s="375">
        <v>2010</v>
      </c>
      <c r="C3" s="375">
        <v>2015</v>
      </c>
      <c r="D3" s="375"/>
      <c r="E3" s="375">
        <v>2010</v>
      </c>
      <c r="F3" s="375">
        <v>2015</v>
      </c>
      <c r="G3" s="375"/>
      <c r="H3" s="375">
        <v>2010</v>
      </c>
      <c r="I3" s="375">
        <v>2015</v>
      </c>
      <c r="J3" s="333"/>
    </row>
    <row r="4" spans="1:10" ht="12.75" customHeight="1" x14ac:dyDescent="0.15">
      <c r="A4" s="187" t="s">
        <v>174</v>
      </c>
      <c r="B4" s="53">
        <v>8.26</v>
      </c>
      <c r="C4" s="53">
        <v>6.15</v>
      </c>
      <c r="D4" s="53"/>
      <c r="E4" s="52">
        <v>29.300854780217794</v>
      </c>
      <c r="F4" s="52">
        <v>21.92755395670385</v>
      </c>
      <c r="G4" s="52"/>
      <c r="H4" s="52">
        <v>12.612779918597274</v>
      </c>
      <c r="I4" s="52">
        <v>11.391948150287561</v>
      </c>
      <c r="J4" s="333"/>
    </row>
    <row r="5" spans="1:10" ht="12.75" customHeight="1" x14ac:dyDescent="0.15">
      <c r="A5" s="187" t="s">
        <v>345</v>
      </c>
      <c r="B5" s="53">
        <v>3.74</v>
      </c>
      <c r="C5" s="53">
        <v>2.8</v>
      </c>
      <c r="D5" s="53"/>
      <c r="E5" s="52">
        <v>12.714558169103624</v>
      </c>
      <c r="F5" s="52">
        <v>12.673697551260579</v>
      </c>
      <c r="G5" s="52"/>
      <c r="H5" s="52">
        <v>5.4490963581872673</v>
      </c>
      <c r="I5" s="52">
        <v>12.673697551260579</v>
      </c>
      <c r="J5" s="333"/>
    </row>
    <row r="6" spans="1:10" ht="12.75" customHeight="1" x14ac:dyDescent="0.15">
      <c r="A6" s="187" t="s">
        <v>176</v>
      </c>
      <c r="B6" s="53">
        <v>30.34</v>
      </c>
      <c r="C6" s="53">
        <v>17.920000000000002</v>
      </c>
      <c r="D6" s="53"/>
      <c r="E6" s="52">
        <v>52.059262690541708</v>
      </c>
      <c r="F6" s="52">
        <v>47.035784587288944</v>
      </c>
      <c r="G6" s="52"/>
      <c r="H6" s="52">
        <v>15.231364425625246</v>
      </c>
      <c r="I6" s="52">
        <v>15.899912323340617</v>
      </c>
      <c r="J6" s="333"/>
    </row>
    <row r="7" spans="1:10" ht="12.75" customHeight="1" x14ac:dyDescent="0.15">
      <c r="A7" s="188" t="s">
        <v>178</v>
      </c>
      <c r="B7" s="53">
        <v>43.4</v>
      </c>
      <c r="C7" s="53">
        <v>30.18</v>
      </c>
      <c r="D7" s="53"/>
      <c r="E7" s="52">
        <v>34.529646678367058</v>
      </c>
      <c r="F7" s="52">
        <v>23.441432041679786</v>
      </c>
      <c r="G7" s="52"/>
      <c r="H7" s="52">
        <v>11.906774716678296</v>
      </c>
      <c r="I7" s="52">
        <v>10.571626214875197</v>
      </c>
      <c r="J7" s="333"/>
    </row>
    <row r="8" spans="1:10" ht="12.75" customHeight="1" x14ac:dyDescent="0.15">
      <c r="A8" s="188" t="s">
        <v>179</v>
      </c>
      <c r="B8" s="53">
        <v>21.93</v>
      </c>
      <c r="C8" s="53">
        <v>16.13</v>
      </c>
      <c r="D8" s="53"/>
      <c r="E8" s="52">
        <v>27.460469303922117</v>
      </c>
      <c r="F8" s="52">
        <v>26.928567049942639</v>
      </c>
      <c r="G8" s="52"/>
      <c r="H8" s="52">
        <v>11.029204884362164</v>
      </c>
      <c r="I8" s="52">
        <v>15.763063638990813</v>
      </c>
      <c r="J8" s="333"/>
    </row>
    <row r="9" spans="1:10" ht="12.75" customHeight="1" x14ac:dyDescent="0.15">
      <c r="A9" s="187" t="s">
        <v>180</v>
      </c>
      <c r="B9" s="53">
        <v>23.91</v>
      </c>
      <c r="C9" s="53">
        <v>18.34</v>
      </c>
      <c r="D9" s="53"/>
      <c r="E9" s="52">
        <v>24.650796204109543</v>
      </c>
      <c r="F9" s="52">
        <v>36.239885391362449</v>
      </c>
      <c r="G9" s="52"/>
      <c r="H9" s="52">
        <v>9.4427496527772838</v>
      </c>
      <c r="I9" s="52">
        <v>15.760575157181066</v>
      </c>
      <c r="J9" s="333"/>
    </row>
    <row r="10" spans="1:10" ht="12.75" customHeight="1" x14ac:dyDescent="0.15">
      <c r="A10" s="187" t="s">
        <v>181</v>
      </c>
      <c r="B10" s="53">
        <v>17.329999999999998</v>
      </c>
      <c r="C10" s="53">
        <v>11.99</v>
      </c>
      <c r="D10" s="53"/>
      <c r="E10" s="52">
        <v>22.685542272424659</v>
      </c>
      <c r="F10" s="52">
        <v>23.393208140836432</v>
      </c>
      <c r="G10" s="52"/>
      <c r="H10" s="52">
        <v>17.407681417207492</v>
      </c>
      <c r="I10" s="52">
        <v>13.234404605572802</v>
      </c>
      <c r="J10" s="333"/>
    </row>
    <row r="11" spans="1:10" ht="12.75" customHeight="1" x14ac:dyDescent="0.15">
      <c r="A11" s="187" t="s">
        <v>175</v>
      </c>
      <c r="B11" s="53">
        <v>16.079999999999998</v>
      </c>
      <c r="C11" s="53">
        <v>13.43</v>
      </c>
      <c r="D11" s="53"/>
      <c r="E11" s="52">
        <v>27.807529971696404</v>
      </c>
      <c r="F11" s="52">
        <v>25.203106336403639</v>
      </c>
      <c r="G11" s="52"/>
      <c r="H11" s="52">
        <v>13.76402865433214</v>
      </c>
      <c r="I11" s="52">
        <v>17.492240941696576</v>
      </c>
      <c r="J11" s="333"/>
    </row>
    <row r="12" spans="1:10" ht="12.75" customHeight="1" x14ac:dyDescent="0.15">
      <c r="A12" s="187" t="s">
        <v>182</v>
      </c>
      <c r="B12" s="53">
        <v>27.32</v>
      </c>
      <c r="C12" s="53">
        <v>23.89</v>
      </c>
      <c r="D12" s="53"/>
      <c r="E12" s="52">
        <v>40.749700142479817</v>
      </c>
      <c r="F12" s="52">
        <v>35.797117111125893</v>
      </c>
      <c r="G12" s="52"/>
      <c r="H12" s="52">
        <v>13.207619853253908</v>
      </c>
      <c r="I12" s="52">
        <v>13.7940995544324</v>
      </c>
      <c r="J12" s="333"/>
    </row>
    <row r="13" spans="1:10" ht="12.75" customHeight="1" x14ac:dyDescent="0.15">
      <c r="A13" s="187" t="s">
        <v>183</v>
      </c>
      <c r="B13" s="53">
        <v>7.32</v>
      </c>
      <c r="C13" s="53">
        <v>4.37</v>
      </c>
      <c r="D13" s="53"/>
      <c r="E13" s="52">
        <v>21.018059575919992</v>
      </c>
      <c r="F13" s="52">
        <v>19.290147045336433</v>
      </c>
      <c r="G13" s="52"/>
      <c r="H13" s="52">
        <v>9.2356728939444057</v>
      </c>
      <c r="I13" s="52">
        <v>10.424627801045519</v>
      </c>
      <c r="J13" s="333"/>
    </row>
    <row r="14" spans="1:10" ht="12.75" customHeight="1" x14ac:dyDescent="0.15">
      <c r="A14" s="187" t="s">
        <v>184</v>
      </c>
      <c r="B14" s="53">
        <v>17.45</v>
      </c>
      <c r="C14" s="53">
        <v>16.8</v>
      </c>
      <c r="D14" s="53"/>
      <c r="E14" s="52">
        <v>23.686482659202451</v>
      </c>
      <c r="F14" s="52">
        <v>14.257364699535673</v>
      </c>
      <c r="G14" s="52"/>
      <c r="H14" s="52">
        <v>17.573841972956657</v>
      </c>
      <c r="I14" s="52">
        <v>10.404022888850356</v>
      </c>
      <c r="J14" s="333"/>
    </row>
    <row r="15" spans="1:10" ht="12.75" customHeight="1" x14ac:dyDescent="0.15">
      <c r="A15" s="187" t="s">
        <v>185</v>
      </c>
      <c r="B15" s="53">
        <v>16.260000000000002</v>
      </c>
      <c r="C15" s="53">
        <v>8.1300000000000008</v>
      </c>
      <c r="D15" s="53"/>
      <c r="E15" s="52">
        <v>13.534511895948448</v>
      </c>
      <c r="F15" s="52">
        <v>11.515764338426768</v>
      </c>
      <c r="G15" s="52"/>
      <c r="H15" s="52">
        <v>17.158506884481092</v>
      </c>
      <c r="I15" s="52">
        <v>12.258716876389785</v>
      </c>
      <c r="J15" s="333"/>
    </row>
    <row r="16" spans="1:10" ht="12.75" customHeight="1" x14ac:dyDescent="0.15">
      <c r="A16" s="187" t="s">
        <v>186</v>
      </c>
      <c r="B16" s="53">
        <v>18.25</v>
      </c>
      <c r="C16" s="53">
        <v>12.35</v>
      </c>
      <c r="D16" s="53"/>
      <c r="E16" s="52">
        <v>30.272064039324231</v>
      </c>
      <c r="F16" s="52">
        <v>26.007781859089796</v>
      </c>
      <c r="G16" s="52"/>
      <c r="H16" s="52">
        <v>9.42933886630302</v>
      </c>
      <c r="I16" s="52">
        <v>10.788996562287062</v>
      </c>
      <c r="J16" s="333"/>
    </row>
    <row r="17" spans="1:10" ht="12.75" customHeight="1" x14ac:dyDescent="0.15">
      <c r="A17" s="187" t="s">
        <v>187</v>
      </c>
      <c r="B17" s="53">
        <v>18.66</v>
      </c>
      <c r="C17" s="53">
        <v>11.73</v>
      </c>
      <c r="D17" s="53"/>
      <c r="E17" s="52">
        <v>22.842127409264801</v>
      </c>
      <c r="F17" s="52">
        <v>30.155646213958619</v>
      </c>
      <c r="G17" s="52"/>
      <c r="H17" s="52">
        <v>13.482007531032234</v>
      </c>
      <c r="I17" s="52">
        <v>19.73040852284721</v>
      </c>
      <c r="J17" s="333"/>
    </row>
    <row r="18" spans="1:10" ht="12.75" customHeight="1" x14ac:dyDescent="0.15">
      <c r="A18" s="187" t="s">
        <v>188</v>
      </c>
      <c r="B18" s="53">
        <v>12.22</v>
      </c>
      <c r="C18" s="53">
        <v>12.35</v>
      </c>
      <c r="D18" s="53"/>
      <c r="E18" s="52">
        <v>27.499901786065053</v>
      </c>
      <c r="F18" s="52">
        <v>22.100888745575293</v>
      </c>
      <c r="G18" s="52"/>
      <c r="H18" s="52">
        <v>14.999946428762755</v>
      </c>
      <c r="I18" s="52">
        <v>21.013959790874868</v>
      </c>
      <c r="J18" s="333"/>
    </row>
    <row r="19" spans="1:10" ht="12.75" customHeight="1" x14ac:dyDescent="0.15">
      <c r="A19" s="187" t="s">
        <v>189</v>
      </c>
      <c r="B19" s="53">
        <v>15.32</v>
      </c>
      <c r="C19" s="53">
        <v>10.58</v>
      </c>
      <c r="D19" s="53"/>
      <c r="E19" s="52">
        <v>44.511115128904315</v>
      </c>
      <c r="F19" s="52">
        <v>29.994818526301682</v>
      </c>
      <c r="G19" s="52"/>
      <c r="H19" s="52">
        <v>13.390358571588129</v>
      </c>
      <c r="I19" s="52">
        <v>16.026841123743967</v>
      </c>
      <c r="J19" s="333"/>
    </row>
    <row r="20" spans="1:10" ht="12.75" customHeight="1" x14ac:dyDescent="0.15">
      <c r="A20" s="187" t="s">
        <v>190</v>
      </c>
      <c r="B20" s="53">
        <v>40.85</v>
      </c>
      <c r="C20" s="53">
        <v>12.4</v>
      </c>
      <c r="D20" s="53"/>
      <c r="E20" s="52">
        <v>70.526957274193549</v>
      </c>
      <c r="F20" s="52">
        <v>42.664300220147787</v>
      </c>
      <c r="G20" s="52"/>
      <c r="H20" s="52">
        <v>14.24932402070441</v>
      </c>
      <c r="I20" s="52">
        <v>14.733405009357703</v>
      </c>
      <c r="J20" s="333"/>
    </row>
    <row r="21" spans="1:10" ht="12.75" customHeight="1" x14ac:dyDescent="0.15">
      <c r="A21" s="187" t="s">
        <v>191</v>
      </c>
      <c r="B21" s="53">
        <v>34.090000000000003</v>
      </c>
      <c r="C21" s="53">
        <v>9.8699999999999992</v>
      </c>
      <c r="D21" s="53"/>
      <c r="E21" s="52">
        <v>46.749624333375891</v>
      </c>
      <c r="F21" s="52">
        <v>17.877680907232712</v>
      </c>
      <c r="G21" s="52"/>
      <c r="H21" s="52">
        <v>12.76775454482955</v>
      </c>
      <c r="I21" s="52">
        <v>14.103503826816921</v>
      </c>
      <c r="J21" s="333"/>
    </row>
    <row r="22" spans="1:10" ht="12.75" customHeight="1" x14ac:dyDescent="0.15">
      <c r="A22" s="187" t="s">
        <v>192</v>
      </c>
      <c r="B22" s="53">
        <v>22.1</v>
      </c>
      <c r="C22" s="53">
        <v>8.82</v>
      </c>
      <c r="D22" s="53"/>
      <c r="E22" s="52">
        <v>40.970507046346071</v>
      </c>
      <c r="F22" s="52">
        <v>26.811302988257591</v>
      </c>
      <c r="G22" s="52"/>
      <c r="H22" s="52">
        <v>11.099811128868225</v>
      </c>
      <c r="I22" s="52">
        <v>15.488367590590817</v>
      </c>
      <c r="J22" s="333"/>
    </row>
    <row r="23" spans="1:10" ht="12.75" customHeight="1" x14ac:dyDescent="0.15">
      <c r="A23" s="187" t="s">
        <v>193</v>
      </c>
      <c r="B23" s="53">
        <v>24.35</v>
      </c>
      <c r="C23" s="53">
        <v>11.85</v>
      </c>
      <c r="D23" s="53"/>
      <c r="E23" s="52">
        <v>44.862799677531065</v>
      </c>
      <c r="F23" s="52">
        <v>23.691454616286819</v>
      </c>
      <c r="G23" s="52"/>
      <c r="H23" s="52">
        <v>17.748435363031604</v>
      </c>
      <c r="I23" s="52">
        <v>14.210281402598392</v>
      </c>
      <c r="J23" s="333"/>
    </row>
    <row r="24" spans="1:10" ht="12.75" customHeight="1" x14ac:dyDescent="0.15">
      <c r="A24" s="187" t="s">
        <v>194</v>
      </c>
      <c r="B24" s="53">
        <v>32.130000000000003</v>
      </c>
      <c r="C24" s="53">
        <v>22.28</v>
      </c>
      <c r="D24" s="53"/>
      <c r="E24" s="52">
        <v>21.415262398345707</v>
      </c>
      <c r="F24" s="52">
        <v>10.651074222283823</v>
      </c>
      <c r="G24" s="52"/>
      <c r="H24" s="52">
        <v>11.798854760871997</v>
      </c>
      <c r="I24" s="52">
        <v>9.9683130541887053</v>
      </c>
      <c r="J24" s="333"/>
    </row>
    <row r="25" spans="1:10" ht="12.75" customHeight="1" x14ac:dyDescent="0.15">
      <c r="A25" s="191" t="s">
        <v>197</v>
      </c>
      <c r="B25" s="334">
        <v>22.36</v>
      </c>
      <c r="C25" s="334">
        <v>13.7</v>
      </c>
      <c r="D25" s="334"/>
      <c r="E25" s="335">
        <v>38.004418269107568</v>
      </c>
      <c r="F25" s="335">
        <v>30.507995327068031</v>
      </c>
      <c r="G25" s="335"/>
      <c r="H25" s="335">
        <v>13.169466097311247</v>
      </c>
      <c r="I25" s="335">
        <v>14.034822615754376</v>
      </c>
      <c r="J25" s="333"/>
    </row>
    <row r="26" spans="1:10" x14ac:dyDescent="0.15">
      <c r="A26" s="192" t="s">
        <v>349</v>
      </c>
      <c r="B26" s="51"/>
      <c r="C26" s="51"/>
      <c r="D26" s="51"/>
      <c r="E26" s="51"/>
      <c r="F26" s="51"/>
      <c r="G26" s="51"/>
      <c r="H26" s="51"/>
      <c r="I26" s="51"/>
    </row>
    <row r="27" spans="1:10" s="189" customFormat="1" ht="25.5" customHeight="1" x14ac:dyDescent="0.15">
      <c r="A27" s="537" t="s">
        <v>344</v>
      </c>
      <c r="B27" s="537"/>
      <c r="C27" s="537"/>
      <c r="D27" s="537"/>
      <c r="E27" s="537"/>
      <c r="F27" s="537"/>
      <c r="G27" s="537"/>
      <c r="H27" s="537"/>
      <c r="I27" s="537"/>
    </row>
    <row r="28" spans="1:10" s="189" customFormat="1" ht="31.5" customHeight="1" x14ac:dyDescent="0.15">
      <c r="A28" s="537" t="s">
        <v>343</v>
      </c>
      <c r="B28" s="537"/>
      <c r="C28" s="537"/>
      <c r="D28" s="537"/>
      <c r="E28" s="537"/>
      <c r="F28" s="537"/>
      <c r="G28" s="537"/>
      <c r="H28" s="537"/>
      <c r="I28" s="537"/>
    </row>
    <row r="29" spans="1:10" s="189" customFormat="1" ht="33.75" customHeight="1" x14ac:dyDescent="0.15">
      <c r="A29" s="535" t="s">
        <v>342</v>
      </c>
      <c r="B29" s="535"/>
      <c r="C29" s="535"/>
      <c r="D29" s="535"/>
      <c r="E29" s="535"/>
      <c r="F29" s="535"/>
      <c r="G29" s="535"/>
      <c r="H29" s="535"/>
      <c r="I29" s="535"/>
    </row>
  </sheetData>
  <mergeCells count="7">
    <mergeCell ref="A1:I1"/>
    <mergeCell ref="A29:I29"/>
    <mergeCell ref="B2:C2"/>
    <mergeCell ref="E2:F2"/>
    <mergeCell ref="H2:I2"/>
    <mergeCell ref="A27:I27"/>
    <mergeCell ref="A28:I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A50" sqref="A50"/>
    </sheetView>
  </sheetViews>
  <sheetFormatPr defaultRowHeight="9" x14ac:dyDescent="0.15"/>
  <cols>
    <col min="1" max="1" width="24.42578125" style="25" bestFit="1" customWidth="1"/>
    <col min="2" max="2" width="10.85546875" style="25" customWidth="1"/>
    <col min="3" max="3" width="12.5703125" style="25" customWidth="1"/>
    <col min="4" max="4" width="1.85546875" style="25" customWidth="1"/>
    <col min="5" max="5" width="10.85546875" style="25" customWidth="1"/>
    <col min="6" max="6" width="13.42578125" style="25" customWidth="1"/>
    <col min="7" max="16384" width="9.140625" style="25"/>
  </cols>
  <sheetData>
    <row r="1" spans="1:6" ht="31.5" customHeight="1" x14ac:dyDescent="0.15">
      <c r="A1" s="405" t="s">
        <v>551</v>
      </c>
      <c r="B1" s="405"/>
      <c r="C1" s="405"/>
      <c r="D1" s="405"/>
      <c r="E1" s="405"/>
      <c r="F1" s="405"/>
    </row>
    <row r="2" spans="1:6" x14ac:dyDescent="0.15">
      <c r="A2" s="398" t="s">
        <v>497</v>
      </c>
      <c r="B2" s="403">
        <v>2000</v>
      </c>
      <c r="C2" s="403"/>
      <c r="D2" s="243"/>
      <c r="E2" s="403">
        <v>2016</v>
      </c>
      <c r="F2" s="403"/>
    </row>
    <row r="3" spans="1:6" ht="31.5" customHeight="1" x14ac:dyDescent="0.15">
      <c r="A3" s="400"/>
      <c r="B3" s="247" t="s">
        <v>360</v>
      </c>
      <c r="C3" s="247" t="s">
        <v>357</v>
      </c>
      <c r="D3" s="248"/>
      <c r="E3" s="247" t="s">
        <v>360</v>
      </c>
      <c r="F3" s="247" t="s">
        <v>357</v>
      </c>
    </row>
    <row r="4" spans="1:6" x14ac:dyDescent="0.15">
      <c r="A4" s="25" t="s">
        <v>174</v>
      </c>
      <c r="B4" s="245">
        <v>136</v>
      </c>
      <c r="C4" s="245">
        <v>88</v>
      </c>
      <c r="D4" s="237"/>
      <c r="E4" s="245">
        <v>198</v>
      </c>
      <c r="F4" s="245">
        <v>134</v>
      </c>
    </row>
    <row r="5" spans="1:6" x14ac:dyDescent="0.15">
      <c r="A5" s="25" t="s">
        <v>314</v>
      </c>
      <c r="B5" s="245">
        <v>2</v>
      </c>
      <c r="C5" s="246" t="s">
        <v>359</v>
      </c>
      <c r="D5" s="237"/>
      <c r="E5" s="245">
        <v>5</v>
      </c>
      <c r="F5" s="245">
        <v>3</v>
      </c>
    </row>
    <row r="6" spans="1:6" x14ac:dyDescent="0.15">
      <c r="A6" s="25" t="s">
        <v>175</v>
      </c>
      <c r="B6" s="245">
        <v>67</v>
      </c>
      <c r="C6" s="245">
        <v>40</v>
      </c>
      <c r="D6" s="237"/>
      <c r="E6" s="245">
        <v>74</v>
      </c>
      <c r="F6" s="245">
        <v>53</v>
      </c>
    </row>
    <row r="7" spans="1:6" x14ac:dyDescent="0.15">
      <c r="A7" s="25" t="s">
        <v>176</v>
      </c>
      <c r="B7" s="245">
        <v>293</v>
      </c>
      <c r="C7" s="245">
        <v>167</v>
      </c>
      <c r="D7" s="237"/>
      <c r="E7" s="245">
        <v>468</v>
      </c>
      <c r="F7" s="245">
        <v>284</v>
      </c>
    </row>
    <row r="8" spans="1:6" x14ac:dyDescent="0.15">
      <c r="A8" s="25" t="s">
        <v>177</v>
      </c>
      <c r="B8" s="245">
        <v>19</v>
      </c>
      <c r="C8" s="245">
        <v>13</v>
      </c>
      <c r="D8" s="237"/>
      <c r="E8" s="245">
        <v>35</v>
      </c>
      <c r="F8" s="245">
        <v>22</v>
      </c>
    </row>
    <row r="9" spans="1:6" x14ac:dyDescent="0.15">
      <c r="A9" s="24" t="s">
        <v>178</v>
      </c>
      <c r="B9" s="245">
        <v>5</v>
      </c>
      <c r="C9" s="246" t="s">
        <v>359</v>
      </c>
      <c r="D9" s="240"/>
      <c r="E9" s="245">
        <v>18</v>
      </c>
      <c r="F9" s="245">
        <v>10</v>
      </c>
    </row>
    <row r="10" spans="1:6" x14ac:dyDescent="0.15">
      <c r="A10" s="24" t="s">
        <v>179</v>
      </c>
      <c r="B10" s="245">
        <v>14</v>
      </c>
      <c r="C10" s="245">
        <v>10</v>
      </c>
      <c r="D10" s="240"/>
      <c r="E10" s="245">
        <v>17</v>
      </c>
      <c r="F10" s="245">
        <v>12</v>
      </c>
    </row>
    <row r="11" spans="1:6" x14ac:dyDescent="0.15">
      <c r="A11" s="25" t="s">
        <v>180</v>
      </c>
      <c r="B11" s="245">
        <v>136</v>
      </c>
      <c r="C11" s="245">
        <v>79</v>
      </c>
      <c r="D11" s="237"/>
      <c r="E11" s="245">
        <v>209</v>
      </c>
      <c r="F11" s="245">
        <v>134</v>
      </c>
    </row>
    <row r="12" spans="1:6" x14ac:dyDescent="0.15">
      <c r="A12" s="25" t="s">
        <v>181</v>
      </c>
      <c r="B12" s="245">
        <v>36</v>
      </c>
      <c r="C12" s="245">
        <v>21</v>
      </c>
      <c r="D12" s="237"/>
      <c r="E12" s="245">
        <v>56</v>
      </c>
      <c r="F12" s="245">
        <v>39</v>
      </c>
    </row>
    <row r="13" spans="1:6" x14ac:dyDescent="0.15">
      <c r="A13" s="25" t="s">
        <v>182</v>
      </c>
      <c r="B13" s="245">
        <v>131</v>
      </c>
      <c r="C13" s="245">
        <v>85</v>
      </c>
      <c r="D13" s="237"/>
      <c r="E13" s="245">
        <v>225</v>
      </c>
      <c r="F13" s="245">
        <v>170</v>
      </c>
    </row>
    <row r="14" spans="1:6" x14ac:dyDescent="0.15">
      <c r="A14" s="25" t="s">
        <v>183</v>
      </c>
      <c r="B14" s="245">
        <v>129</v>
      </c>
      <c r="C14" s="245">
        <v>84</v>
      </c>
      <c r="D14" s="237"/>
      <c r="E14" s="245">
        <v>183</v>
      </c>
      <c r="F14" s="245">
        <v>128</v>
      </c>
    </row>
    <row r="15" spans="1:6" x14ac:dyDescent="0.15">
      <c r="A15" s="25" t="s">
        <v>184</v>
      </c>
      <c r="B15" s="245">
        <v>33</v>
      </c>
      <c r="C15" s="245">
        <v>23</v>
      </c>
      <c r="D15" s="237"/>
      <c r="E15" s="245">
        <v>54</v>
      </c>
      <c r="F15" s="245">
        <v>36</v>
      </c>
    </row>
    <row r="16" spans="1:6" x14ac:dyDescent="0.15">
      <c r="A16" s="25" t="s">
        <v>185</v>
      </c>
      <c r="B16" s="245">
        <v>56</v>
      </c>
      <c r="C16" s="245">
        <v>38</v>
      </c>
      <c r="D16" s="237"/>
      <c r="E16" s="245">
        <v>67</v>
      </c>
      <c r="F16" s="245">
        <v>49</v>
      </c>
    </row>
    <row r="17" spans="1:6" x14ac:dyDescent="0.15">
      <c r="A17" s="25" t="s">
        <v>186</v>
      </c>
      <c r="B17" s="245">
        <v>240</v>
      </c>
      <c r="C17" s="245">
        <v>167</v>
      </c>
      <c r="D17" s="237"/>
      <c r="E17" s="245">
        <v>384</v>
      </c>
      <c r="F17" s="245">
        <v>268</v>
      </c>
    </row>
    <row r="18" spans="1:6" x14ac:dyDescent="0.15">
      <c r="A18" s="25" t="s">
        <v>187</v>
      </c>
      <c r="B18" s="245">
        <v>59</v>
      </c>
      <c r="C18" s="245">
        <v>43</v>
      </c>
      <c r="D18" s="237"/>
      <c r="E18" s="245">
        <v>76</v>
      </c>
      <c r="F18" s="245">
        <v>63</v>
      </c>
    </row>
    <row r="19" spans="1:6" x14ac:dyDescent="0.15">
      <c r="A19" s="25" t="s">
        <v>188</v>
      </c>
      <c r="B19" s="245">
        <v>13</v>
      </c>
      <c r="C19" s="245">
        <v>8</v>
      </c>
      <c r="D19" s="237"/>
      <c r="E19" s="245">
        <v>15</v>
      </c>
      <c r="F19" s="245">
        <v>11</v>
      </c>
    </row>
    <row r="20" spans="1:6" x14ac:dyDescent="0.15">
      <c r="A20" s="25" t="s">
        <v>189</v>
      </c>
      <c r="B20" s="245">
        <v>250</v>
      </c>
      <c r="C20" s="245">
        <v>129</v>
      </c>
      <c r="D20" s="237"/>
      <c r="E20" s="245">
        <v>331</v>
      </c>
      <c r="F20" s="245">
        <v>219</v>
      </c>
    </row>
    <row r="21" spans="1:6" x14ac:dyDescent="0.15">
      <c r="A21" s="25" t="s">
        <v>190</v>
      </c>
      <c r="B21" s="245">
        <v>182</v>
      </c>
      <c r="C21" s="245">
        <v>121</v>
      </c>
      <c r="D21" s="237"/>
      <c r="E21" s="245">
        <v>231</v>
      </c>
      <c r="F21" s="245">
        <v>164</v>
      </c>
    </row>
    <row r="22" spans="1:6" x14ac:dyDescent="0.15">
      <c r="A22" s="25" t="s">
        <v>191</v>
      </c>
      <c r="B22" s="245">
        <v>27</v>
      </c>
      <c r="C22" s="245">
        <v>18</v>
      </c>
      <c r="D22" s="237"/>
      <c r="E22" s="245">
        <v>43</v>
      </c>
      <c r="F22" s="245">
        <v>34</v>
      </c>
    </row>
    <row r="23" spans="1:6" x14ac:dyDescent="0.15">
      <c r="A23" s="25" t="s">
        <v>192</v>
      </c>
      <c r="B23" s="245">
        <v>104</v>
      </c>
      <c r="C23" s="245">
        <v>66</v>
      </c>
      <c r="D23" s="237"/>
      <c r="E23" s="245">
        <v>156</v>
      </c>
      <c r="F23" s="245">
        <v>97</v>
      </c>
    </row>
    <row r="24" spans="1:6" x14ac:dyDescent="0.15">
      <c r="A24" s="25" t="s">
        <v>193</v>
      </c>
      <c r="B24" s="245">
        <v>185</v>
      </c>
      <c r="C24" s="245">
        <v>125</v>
      </c>
      <c r="D24" s="237"/>
      <c r="E24" s="245">
        <v>304</v>
      </c>
      <c r="F24" s="245">
        <v>208</v>
      </c>
    </row>
    <row r="25" spans="1:6" x14ac:dyDescent="0.15">
      <c r="A25" s="25" t="s">
        <v>194</v>
      </c>
      <c r="B25" s="245">
        <v>51</v>
      </c>
      <c r="C25" s="245">
        <v>30</v>
      </c>
      <c r="D25" s="237"/>
      <c r="E25" s="245">
        <v>86</v>
      </c>
      <c r="F25" s="245">
        <v>57</v>
      </c>
    </row>
    <row r="26" spans="1:6" x14ac:dyDescent="0.15">
      <c r="D26" s="237"/>
    </row>
    <row r="27" spans="1:6" x14ac:dyDescent="0.15">
      <c r="A27" s="25" t="s">
        <v>195</v>
      </c>
      <c r="B27" s="245">
        <v>498</v>
      </c>
      <c r="C27" s="245">
        <v>297</v>
      </c>
      <c r="D27" s="237"/>
      <c r="E27" s="245">
        <v>746</v>
      </c>
      <c r="F27" s="245">
        <v>473</v>
      </c>
    </row>
    <row r="28" spans="1:6" x14ac:dyDescent="0.15">
      <c r="A28" s="25" t="s">
        <v>196</v>
      </c>
      <c r="B28" s="245">
        <v>322</v>
      </c>
      <c r="C28" s="245">
        <v>199</v>
      </c>
      <c r="D28" s="237"/>
      <c r="E28" s="245">
        <v>525</v>
      </c>
      <c r="F28" s="245">
        <v>364</v>
      </c>
    </row>
    <row r="29" spans="1:6" x14ac:dyDescent="0.15">
      <c r="A29" s="25" t="s">
        <v>162</v>
      </c>
      <c r="B29" s="245">
        <v>459</v>
      </c>
      <c r="C29" s="245">
        <v>311</v>
      </c>
      <c r="D29" s="237"/>
      <c r="E29" s="245">
        <v>688</v>
      </c>
      <c r="F29" s="245">
        <v>480</v>
      </c>
    </row>
    <row r="30" spans="1:6" x14ac:dyDescent="0.15">
      <c r="A30" s="25" t="s">
        <v>163</v>
      </c>
      <c r="B30" s="245">
        <v>635</v>
      </c>
      <c r="C30" s="245">
        <v>385</v>
      </c>
      <c r="D30" s="237"/>
      <c r="E30" s="245">
        <v>853</v>
      </c>
      <c r="F30" s="245">
        <v>589</v>
      </c>
    </row>
    <row r="31" spans="1:6" x14ac:dyDescent="0.15">
      <c r="A31" s="25" t="s">
        <v>164</v>
      </c>
      <c r="B31" s="245">
        <v>237</v>
      </c>
      <c r="C31" s="245">
        <v>155</v>
      </c>
      <c r="D31" s="237"/>
      <c r="E31" s="245">
        <v>391</v>
      </c>
      <c r="F31" s="245">
        <v>265</v>
      </c>
    </row>
    <row r="32" spans="1:6" x14ac:dyDescent="0.15">
      <c r="C32" s="245"/>
      <c r="D32" s="237"/>
    </row>
    <row r="33" spans="1:6" s="233" customFormat="1" x14ac:dyDescent="0.15">
      <c r="A33" s="41" t="s">
        <v>197</v>
      </c>
      <c r="B33" s="336">
        <v>2149</v>
      </c>
      <c r="C33" s="336">
        <v>1348</v>
      </c>
      <c r="D33" s="44"/>
      <c r="E33" s="336">
        <v>3203</v>
      </c>
      <c r="F33" s="336">
        <v>2171</v>
      </c>
    </row>
    <row r="34" spans="1:6" ht="9" customHeight="1" x14ac:dyDescent="0.15">
      <c r="A34" s="361" t="s">
        <v>351</v>
      </c>
      <c r="B34" s="361"/>
      <c r="C34" s="361"/>
      <c r="D34" s="361"/>
      <c r="E34" s="361"/>
      <c r="F34" s="361"/>
    </row>
    <row r="35" spans="1:6" x14ac:dyDescent="0.15">
      <c r="A35" s="402"/>
      <c r="B35" s="402"/>
      <c r="C35" s="402"/>
      <c r="D35" s="402"/>
      <c r="E35" s="402"/>
      <c r="F35" s="402"/>
    </row>
  </sheetData>
  <mergeCells count="5">
    <mergeCell ref="A35:F35"/>
    <mergeCell ref="A1:F1"/>
    <mergeCell ref="A2:A3"/>
    <mergeCell ref="B2:C2"/>
    <mergeCell ref="E2:F2"/>
  </mergeCells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25" sqref="A25:L25"/>
    </sheetView>
  </sheetViews>
  <sheetFormatPr defaultRowHeight="9" x14ac:dyDescent="0.15"/>
  <cols>
    <col min="1" max="1" width="14.7109375" style="25" customWidth="1"/>
    <col min="2" max="2" width="11.7109375" style="25" customWidth="1"/>
    <col min="3" max="3" width="12.5703125" style="25" customWidth="1"/>
    <col min="4" max="4" width="11.7109375" style="25" customWidth="1"/>
    <col min="5" max="5" width="2.7109375" style="25" customWidth="1"/>
    <col min="6" max="6" width="7.85546875" style="25" customWidth="1"/>
    <col min="7" max="7" width="11.7109375" style="25" customWidth="1"/>
    <col min="8" max="8" width="13.42578125" style="25" customWidth="1"/>
    <col min="9" max="9" width="2.28515625" style="25" customWidth="1"/>
    <col min="10" max="10" width="7.85546875" style="25" customWidth="1"/>
    <col min="11" max="11" width="11.7109375" style="25" customWidth="1"/>
    <col min="12" max="13" width="13.42578125" style="25" customWidth="1"/>
    <col min="14" max="16384" width="9.140625" style="25"/>
  </cols>
  <sheetData>
    <row r="1" spans="1:13" ht="25.5" customHeight="1" x14ac:dyDescent="0.15">
      <c r="A1" s="410" t="s">
        <v>506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x14ac:dyDescent="0.15">
      <c r="A2" s="409"/>
      <c r="B2" s="409"/>
      <c r="C2" s="409"/>
      <c r="D2" s="409"/>
      <c r="E2" s="409"/>
      <c r="F2" s="409"/>
      <c r="G2" s="409"/>
      <c r="H2" s="409"/>
    </row>
    <row r="3" spans="1:13" ht="15" customHeight="1" x14ac:dyDescent="0.15">
      <c r="A3" s="406" t="s">
        <v>493</v>
      </c>
      <c r="B3" s="411" t="s">
        <v>361</v>
      </c>
      <c r="C3" s="411"/>
      <c r="D3" s="411"/>
      <c r="E3" s="157"/>
      <c r="F3" s="411" t="s">
        <v>417</v>
      </c>
      <c r="G3" s="411"/>
      <c r="H3" s="411"/>
      <c r="I3" s="251"/>
      <c r="J3" s="411" t="s">
        <v>156</v>
      </c>
      <c r="K3" s="411"/>
      <c r="L3" s="411"/>
    </row>
    <row r="4" spans="1:13" x14ac:dyDescent="0.15">
      <c r="A4" s="407"/>
      <c r="B4" s="395" t="s">
        <v>154</v>
      </c>
      <c r="C4" s="395" t="s">
        <v>155</v>
      </c>
      <c r="D4" s="222" t="s">
        <v>168</v>
      </c>
      <c r="E4" s="395"/>
      <c r="F4" s="395" t="s">
        <v>154</v>
      </c>
      <c r="G4" s="395" t="s">
        <v>155</v>
      </c>
      <c r="H4" s="222" t="s">
        <v>168</v>
      </c>
      <c r="I4" s="29"/>
      <c r="J4" s="395" t="s">
        <v>154</v>
      </c>
      <c r="K4" s="395" t="s">
        <v>155</v>
      </c>
      <c r="L4" s="222" t="s">
        <v>168</v>
      </c>
    </row>
    <row r="5" spans="1:13" x14ac:dyDescent="0.15">
      <c r="A5" s="408"/>
      <c r="B5" s="396"/>
      <c r="C5" s="396"/>
      <c r="D5" s="229" t="s">
        <v>169</v>
      </c>
      <c r="E5" s="396"/>
      <c r="F5" s="396"/>
      <c r="G5" s="396"/>
      <c r="H5" s="229" t="s">
        <v>169</v>
      </c>
      <c r="I5" s="244"/>
      <c r="J5" s="396"/>
      <c r="K5" s="396"/>
      <c r="L5" s="229" t="s">
        <v>169</v>
      </c>
    </row>
    <row r="6" spans="1:13" x14ac:dyDescent="0.15">
      <c r="A6" s="28"/>
      <c r="B6" s="222"/>
      <c r="C6" s="222"/>
      <c r="D6" s="222"/>
      <c r="E6" s="222"/>
      <c r="F6" s="222"/>
      <c r="G6" s="222"/>
      <c r="H6" s="222"/>
      <c r="J6" s="222"/>
      <c r="K6" s="222"/>
      <c r="L6" s="222"/>
    </row>
    <row r="7" spans="1:13" x14ac:dyDescent="0.15">
      <c r="A7" s="392" t="s">
        <v>531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</row>
    <row r="8" spans="1:13" x14ac:dyDescent="0.15">
      <c r="A8" s="227"/>
      <c r="B8" s="226"/>
      <c r="C8" s="226"/>
      <c r="D8" s="226"/>
      <c r="E8" s="226"/>
      <c r="F8" s="226"/>
      <c r="G8" s="226"/>
      <c r="H8" s="226"/>
      <c r="J8" s="226"/>
      <c r="K8" s="226"/>
      <c r="L8" s="226"/>
    </row>
    <row r="9" spans="1:13" x14ac:dyDescent="0.15">
      <c r="A9" s="25" t="s">
        <v>195</v>
      </c>
      <c r="B9" s="226">
        <v>2.6</v>
      </c>
      <c r="C9" s="226">
        <v>1.6</v>
      </c>
      <c r="D9" s="226">
        <v>2</v>
      </c>
      <c r="F9" s="226">
        <v>13.3</v>
      </c>
      <c r="G9" s="226">
        <v>11.1</v>
      </c>
      <c r="H9" s="226">
        <v>12.2</v>
      </c>
      <c r="J9" s="226">
        <v>4.7</v>
      </c>
      <c r="K9" s="226">
        <v>3.4</v>
      </c>
      <c r="L9" s="226">
        <v>4</v>
      </c>
    </row>
    <row r="10" spans="1:13" x14ac:dyDescent="0.15">
      <c r="A10" s="25" t="s">
        <v>196</v>
      </c>
      <c r="B10" s="226">
        <v>1.9</v>
      </c>
      <c r="C10" s="226">
        <v>1.4</v>
      </c>
      <c r="D10" s="226">
        <v>1.7</v>
      </c>
      <c r="F10" s="226">
        <v>17.2</v>
      </c>
      <c r="G10" s="226">
        <v>10.8</v>
      </c>
      <c r="H10" s="226">
        <v>13.9</v>
      </c>
      <c r="J10" s="226">
        <v>4.9000000000000004</v>
      </c>
      <c r="K10" s="226">
        <v>3.2</v>
      </c>
      <c r="L10" s="226">
        <v>4.0999999999999996</v>
      </c>
    </row>
    <row r="11" spans="1:13" x14ac:dyDescent="0.15">
      <c r="A11" s="25" t="s">
        <v>162</v>
      </c>
      <c r="B11" s="226">
        <v>2.5</v>
      </c>
      <c r="C11" s="226">
        <v>1.6</v>
      </c>
      <c r="D11" s="226">
        <v>2.1</v>
      </c>
      <c r="F11" s="226">
        <v>19.100000000000001</v>
      </c>
      <c r="G11" s="226">
        <v>16.399999999999999</v>
      </c>
      <c r="H11" s="226">
        <v>17.7</v>
      </c>
      <c r="J11" s="226">
        <v>5.7</v>
      </c>
      <c r="K11" s="226">
        <v>4.5</v>
      </c>
      <c r="L11" s="226">
        <v>5.0999999999999996</v>
      </c>
    </row>
    <row r="12" spans="1:13" x14ac:dyDescent="0.15">
      <c r="A12" s="25" t="s">
        <v>163</v>
      </c>
      <c r="B12" s="226">
        <v>2.4</v>
      </c>
      <c r="C12" s="226">
        <v>2.1</v>
      </c>
      <c r="D12" s="226">
        <v>2.2999999999999998</v>
      </c>
      <c r="F12" s="226">
        <v>20.8</v>
      </c>
      <c r="G12" s="226">
        <v>21.1</v>
      </c>
      <c r="H12" s="226">
        <v>20.9</v>
      </c>
      <c r="J12" s="226">
        <v>6</v>
      </c>
      <c r="K12" s="226">
        <v>5.8</v>
      </c>
      <c r="L12" s="226">
        <v>5.9</v>
      </c>
    </row>
    <row r="13" spans="1:13" x14ac:dyDescent="0.15">
      <c r="A13" s="25" t="s">
        <v>164</v>
      </c>
      <c r="B13" s="226">
        <v>2.2999999999999998</v>
      </c>
      <c r="C13" s="226">
        <v>2.2999999999999998</v>
      </c>
      <c r="D13" s="226">
        <v>2.2999999999999998</v>
      </c>
      <c r="F13" s="226">
        <v>18.3</v>
      </c>
      <c r="G13" s="226">
        <v>20.100000000000001</v>
      </c>
      <c r="H13" s="226">
        <v>19.2</v>
      </c>
      <c r="J13" s="226">
        <v>5.4</v>
      </c>
      <c r="K13" s="226">
        <v>5.8</v>
      </c>
      <c r="L13" s="226">
        <v>5.6</v>
      </c>
    </row>
    <row r="14" spans="1:13" s="233" customFormat="1" x14ac:dyDescent="0.15">
      <c r="A14" s="233" t="s">
        <v>165</v>
      </c>
      <c r="B14" s="225">
        <v>2.4</v>
      </c>
      <c r="C14" s="225">
        <v>1.8</v>
      </c>
      <c r="D14" s="225">
        <v>2</v>
      </c>
      <c r="F14" s="225">
        <v>17.5</v>
      </c>
      <c r="G14" s="225">
        <v>15.4</v>
      </c>
      <c r="H14" s="225">
        <v>16.399999999999999</v>
      </c>
      <c r="J14" s="225">
        <v>5.3</v>
      </c>
      <c r="K14" s="225">
        <v>4.4000000000000004</v>
      </c>
      <c r="L14" s="225">
        <v>4.9000000000000004</v>
      </c>
    </row>
    <row r="15" spans="1:13" x14ac:dyDescent="0.15">
      <c r="B15" s="226"/>
      <c r="C15" s="226"/>
      <c r="D15" s="226"/>
      <c r="E15" s="226"/>
      <c r="F15" s="226"/>
      <c r="G15" s="226"/>
      <c r="H15" s="226"/>
      <c r="J15" s="226"/>
      <c r="K15" s="226"/>
      <c r="L15" s="226"/>
    </row>
    <row r="16" spans="1:13" x14ac:dyDescent="0.15">
      <c r="A16" s="390" t="s">
        <v>532</v>
      </c>
      <c r="B16" s="390"/>
      <c r="C16" s="390"/>
      <c r="D16" s="390"/>
      <c r="E16" s="390"/>
      <c r="F16" s="390"/>
      <c r="G16" s="390"/>
      <c r="H16" s="390"/>
      <c r="I16" s="390"/>
      <c r="J16" s="390"/>
      <c r="K16" s="390"/>
      <c r="L16" s="390"/>
    </row>
    <row r="17" spans="1:12" x14ac:dyDescent="0.15">
      <c r="A17" s="28"/>
      <c r="B17" s="222"/>
      <c r="C17" s="222"/>
      <c r="D17" s="222"/>
      <c r="E17" s="222"/>
      <c r="F17" s="222"/>
      <c r="G17" s="222"/>
      <c r="H17" s="222"/>
      <c r="J17" s="222"/>
      <c r="K17" s="222"/>
      <c r="L17" s="222"/>
    </row>
    <row r="18" spans="1:12" x14ac:dyDescent="0.15">
      <c r="A18" s="25" t="s">
        <v>195</v>
      </c>
      <c r="B18" s="226">
        <v>2.7</v>
      </c>
      <c r="C18" s="226">
        <v>1.7</v>
      </c>
      <c r="D18" s="226">
        <v>2.2000000000000002</v>
      </c>
      <c r="F18" s="226">
        <v>13.8</v>
      </c>
      <c r="G18" s="226">
        <v>12.1</v>
      </c>
      <c r="H18" s="226">
        <v>12.8</v>
      </c>
      <c r="I18" s="226"/>
      <c r="J18" s="226">
        <v>5</v>
      </c>
      <c r="K18" s="226">
        <v>4.3</v>
      </c>
      <c r="L18" s="226">
        <v>4.7</v>
      </c>
    </row>
    <row r="19" spans="1:12" x14ac:dyDescent="0.15">
      <c r="A19" s="25" t="s">
        <v>196</v>
      </c>
      <c r="B19" s="226">
        <v>2</v>
      </c>
      <c r="C19" s="226">
        <v>1.6</v>
      </c>
      <c r="D19" s="226">
        <v>1.8</v>
      </c>
      <c r="F19" s="226">
        <v>17.399999999999999</v>
      </c>
      <c r="G19" s="226">
        <v>11.4</v>
      </c>
      <c r="H19" s="226">
        <v>14</v>
      </c>
      <c r="I19" s="226"/>
      <c r="J19" s="226">
        <v>5.0999999999999996</v>
      </c>
      <c r="K19" s="226">
        <v>4</v>
      </c>
      <c r="L19" s="226">
        <v>4.5</v>
      </c>
    </row>
    <row r="20" spans="1:12" x14ac:dyDescent="0.15">
      <c r="A20" s="25" t="s">
        <v>162</v>
      </c>
      <c r="B20" s="226">
        <v>2.7</v>
      </c>
      <c r="C20" s="226">
        <v>1.8</v>
      </c>
      <c r="D20" s="226">
        <v>2.2000000000000002</v>
      </c>
      <c r="F20" s="226">
        <v>18.5</v>
      </c>
      <c r="G20" s="226">
        <v>16.899999999999999</v>
      </c>
      <c r="H20" s="226">
        <v>17.600000000000001</v>
      </c>
      <c r="I20" s="226"/>
      <c r="J20" s="226">
        <v>5.9</v>
      </c>
      <c r="K20" s="226">
        <v>5.5</v>
      </c>
      <c r="L20" s="226">
        <v>5.7</v>
      </c>
    </row>
    <row r="21" spans="1:12" x14ac:dyDescent="0.15">
      <c r="A21" s="25" t="s">
        <v>163</v>
      </c>
      <c r="B21" s="226">
        <v>2.4</v>
      </c>
      <c r="C21" s="226">
        <v>2.2000000000000002</v>
      </c>
      <c r="D21" s="226">
        <v>2.2999999999999998</v>
      </c>
      <c r="F21" s="226">
        <v>20.399999999999999</v>
      </c>
      <c r="G21" s="226">
        <v>21.6</v>
      </c>
      <c r="H21" s="226">
        <v>21.1</v>
      </c>
      <c r="I21" s="226"/>
      <c r="J21" s="226">
        <v>5.7</v>
      </c>
      <c r="K21" s="226">
        <v>6.4</v>
      </c>
      <c r="L21" s="226">
        <v>6.1</v>
      </c>
    </row>
    <row r="22" spans="1:12" x14ac:dyDescent="0.15">
      <c r="A22" s="25" t="s">
        <v>164</v>
      </c>
      <c r="B22" s="226">
        <v>2.4</v>
      </c>
      <c r="C22" s="226">
        <v>2.4</v>
      </c>
      <c r="D22" s="226">
        <v>2.4</v>
      </c>
      <c r="F22" s="226">
        <v>17.600000000000001</v>
      </c>
      <c r="G22" s="226">
        <v>20.399999999999999</v>
      </c>
      <c r="H22" s="226">
        <v>19.2</v>
      </c>
      <c r="I22" s="226"/>
      <c r="J22" s="226">
        <v>5.2</v>
      </c>
      <c r="K22" s="226">
        <v>6.4</v>
      </c>
      <c r="L22" s="226">
        <v>5.8</v>
      </c>
    </row>
    <row r="23" spans="1:12" s="233" customFormat="1" x14ac:dyDescent="0.15">
      <c r="A23" s="233" t="s">
        <v>165</v>
      </c>
      <c r="B23" s="225">
        <v>2.5</v>
      </c>
      <c r="C23" s="225">
        <v>1.9</v>
      </c>
      <c r="D23" s="225">
        <v>2.2000000000000002</v>
      </c>
      <c r="F23" s="225">
        <v>17.3</v>
      </c>
      <c r="G23" s="225">
        <v>15.8</v>
      </c>
      <c r="H23" s="225">
        <v>16.5</v>
      </c>
      <c r="I23" s="225"/>
      <c r="J23" s="225">
        <v>5.4</v>
      </c>
      <c r="K23" s="225">
        <v>5.2</v>
      </c>
      <c r="L23" s="225">
        <v>5.3</v>
      </c>
    </row>
    <row r="24" spans="1:12" x14ac:dyDescent="0.15">
      <c r="A24" s="224"/>
      <c r="B24" s="225"/>
      <c r="C24" s="225"/>
      <c r="D24" s="225"/>
      <c r="E24" s="225"/>
      <c r="F24" s="225"/>
      <c r="G24" s="225"/>
      <c r="H24" s="225"/>
      <c r="J24" s="225"/>
      <c r="K24" s="225"/>
      <c r="L24" s="225"/>
    </row>
    <row r="25" spans="1:12" s="123" customFormat="1" ht="13.5" customHeight="1" x14ac:dyDescent="0.15">
      <c r="A25" s="392" t="s">
        <v>533</v>
      </c>
      <c r="B25" s="392"/>
      <c r="C25" s="392"/>
      <c r="D25" s="392"/>
      <c r="E25" s="392"/>
      <c r="F25" s="392"/>
      <c r="G25" s="392"/>
      <c r="H25" s="392"/>
      <c r="I25" s="392"/>
      <c r="J25" s="392"/>
      <c r="K25" s="392"/>
      <c r="L25" s="392"/>
    </row>
    <row r="26" spans="1:12" x14ac:dyDescent="0.15">
      <c r="A26" s="28"/>
      <c r="B26" s="222"/>
      <c r="C26" s="222"/>
      <c r="D26" s="222"/>
      <c r="E26" s="222"/>
      <c r="F26" s="222"/>
      <c r="G26" s="222"/>
      <c r="H26" s="222"/>
      <c r="J26" s="123"/>
      <c r="K26" s="123"/>
      <c r="L26" s="123"/>
    </row>
    <row r="27" spans="1:12" x14ac:dyDescent="0.15">
      <c r="A27" s="25" t="s">
        <v>195</v>
      </c>
      <c r="B27" s="226">
        <v>28.9</v>
      </c>
      <c r="C27" s="226">
        <v>23</v>
      </c>
      <c r="D27" s="226">
        <v>26.4</v>
      </c>
      <c r="F27" s="226">
        <v>22.121212121212121</v>
      </c>
      <c r="G27" s="226">
        <v>21.507197290431836</v>
      </c>
      <c r="H27" s="226">
        <v>21.787194841087057</v>
      </c>
      <c r="J27" s="226">
        <v>24.651457541191384</v>
      </c>
      <c r="K27" s="226">
        <v>21.907692307692308</v>
      </c>
      <c r="L27" s="226">
        <v>23.290665001561038</v>
      </c>
    </row>
    <row r="28" spans="1:12" x14ac:dyDescent="0.15">
      <c r="A28" s="25" t="s">
        <v>196</v>
      </c>
      <c r="B28" s="226">
        <v>15.7</v>
      </c>
      <c r="C28" s="226">
        <v>15.6</v>
      </c>
      <c r="D28" s="226">
        <v>15.6</v>
      </c>
      <c r="F28" s="226">
        <v>19.797979797979799</v>
      </c>
      <c r="G28" s="226">
        <v>14.225232853513972</v>
      </c>
      <c r="H28" s="226">
        <v>16.766467065868262</v>
      </c>
      <c r="J28" s="226">
        <v>18.250950570342205</v>
      </c>
      <c r="K28" s="226">
        <v>14.584615384615384</v>
      </c>
      <c r="L28" s="226">
        <v>16.390883546674992</v>
      </c>
    </row>
    <row r="29" spans="1:12" x14ac:dyDescent="0.15">
      <c r="A29" s="25" t="s">
        <v>162</v>
      </c>
      <c r="B29" s="226">
        <v>21.3</v>
      </c>
      <c r="C29" s="226">
        <v>18.5</v>
      </c>
      <c r="D29" s="226">
        <v>20.100000000000001</v>
      </c>
      <c r="F29" s="226">
        <v>22.020202020202021</v>
      </c>
      <c r="G29" s="226">
        <v>22.184589331075362</v>
      </c>
      <c r="H29" s="226">
        <v>22.109626900046063</v>
      </c>
      <c r="J29" s="226">
        <v>21.799746514575414</v>
      </c>
      <c r="K29" s="226">
        <v>21.169230769230769</v>
      </c>
      <c r="L29" s="226">
        <v>21.479862628785515</v>
      </c>
    </row>
    <row r="30" spans="1:12" x14ac:dyDescent="0.15">
      <c r="A30" s="25" t="s">
        <v>163</v>
      </c>
      <c r="B30" s="226">
        <v>23.4</v>
      </c>
      <c r="C30" s="226">
        <v>28.5</v>
      </c>
      <c r="D30" s="226">
        <v>25.6</v>
      </c>
      <c r="F30" s="226">
        <v>25.252525252525253</v>
      </c>
      <c r="G30" s="226">
        <v>28.704487722269263</v>
      </c>
      <c r="H30" s="226">
        <v>27.130354675264854</v>
      </c>
      <c r="J30" s="226">
        <v>24.588086185044361</v>
      </c>
      <c r="K30" s="226">
        <v>28.676923076923078</v>
      </c>
      <c r="L30" s="226">
        <v>26.631283172026226</v>
      </c>
    </row>
    <row r="31" spans="1:12" x14ac:dyDescent="0.15">
      <c r="A31" s="25" t="s">
        <v>164</v>
      </c>
      <c r="B31" s="226">
        <v>10.7</v>
      </c>
      <c r="C31" s="226">
        <v>14.3</v>
      </c>
      <c r="D31" s="226">
        <v>12.2</v>
      </c>
      <c r="F31" s="226">
        <v>10.707070707070706</v>
      </c>
      <c r="G31" s="226">
        <v>13.378492802709568</v>
      </c>
      <c r="H31" s="226">
        <v>12.206356517733763</v>
      </c>
      <c r="J31" s="226">
        <v>10.709759188846641</v>
      </c>
      <c r="K31" s="226">
        <v>13.600000000000001</v>
      </c>
      <c r="L31" s="226">
        <v>12.207305650952232</v>
      </c>
    </row>
    <row r="32" spans="1:12" x14ac:dyDescent="0.15">
      <c r="A32" s="220" t="s">
        <v>165</v>
      </c>
      <c r="B32" s="250">
        <v>100</v>
      </c>
      <c r="C32" s="250">
        <v>100</v>
      </c>
      <c r="D32" s="250">
        <v>100</v>
      </c>
      <c r="E32" s="244"/>
      <c r="F32" s="250">
        <v>100</v>
      </c>
      <c r="G32" s="250">
        <v>100</v>
      </c>
      <c r="H32" s="250">
        <v>100</v>
      </c>
      <c r="I32" s="244"/>
      <c r="J32" s="250">
        <v>100</v>
      </c>
      <c r="K32" s="250">
        <v>100</v>
      </c>
      <c r="L32" s="250">
        <v>100</v>
      </c>
    </row>
    <row r="33" spans="1:12" ht="9" customHeight="1" x14ac:dyDescent="0.15">
      <c r="A33" s="391" t="s">
        <v>351</v>
      </c>
      <c r="B33" s="391"/>
      <c r="C33" s="391"/>
      <c r="D33" s="391"/>
      <c r="E33" s="391"/>
      <c r="F33" s="391"/>
      <c r="G33" s="391"/>
      <c r="H33" s="391"/>
      <c r="J33" s="249"/>
      <c r="K33" s="249"/>
      <c r="L33" s="249"/>
    </row>
    <row r="34" spans="1:12" x14ac:dyDescent="0.15">
      <c r="A34" s="376" t="s">
        <v>30</v>
      </c>
      <c r="B34" s="123"/>
      <c r="C34" s="123"/>
      <c r="D34" s="123"/>
      <c r="E34" s="123"/>
      <c r="F34" s="123"/>
      <c r="G34" s="123"/>
      <c r="H34" s="123"/>
    </row>
    <row r="35" spans="1:12" x14ac:dyDescent="0.15">
      <c r="J35" s="123"/>
      <c r="K35" s="123"/>
      <c r="L35" s="123"/>
    </row>
  </sheetData>
  <mergeCells count="17">
    <mergeCell ref="A33:H33"/>
    <mergeCell ref="J3:L3"/>
    <mergeCell ref="J4:J5"/>
    <mergeCell ref="K4:K5"/>
    <mergeCell ref="B3:D3"/>
    <mergeCell ref="F3:H3"/>
    <mergeCell ref="B4:B5"/>
    <mergeCell ref="C4:C5"/>
    <mergeCell ref="E4:E5"/>
    <mergeCell ref="F4:F5"/>
    <mergeCell ref="G4:G5"/>
    <mergeCell ref="A25:L25"/>
    <mergeCell ref="A3:A5"/>
    <mergeCell ref="A2:H2"/>
    <mergeCell ref="A1:M1"/>
    <mergeCell ref="A16:L16"/>
    <mergeCell ref="A7:L7"/>
  </mergeCells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sqref="A1:J1"/>
    </sheetView>
  </sheetViews>
  <sheetFormatPr defaultRowHeight="9" x14ac:dyDescent="0.15"/>
  <cols>
    <col min="1" max="1" width="14.140625" style="123" customWidth="1"/>
    <col min="2" max="5" width="10.7109375" style="123" customWidth="1"/>
    <col min="6" max="6" width="1.7109375" style="123" customWidth="1"/>
    <col min="7" max="10" width="10.7109375" style="123" customWidth="1"/>
    <col min="11" max="16384" width="9.140625" style="123"/>
  </cols>
  <sheetData>
    <row r="1" spans="1:11" ht="44.25" customHeight="1" x14ac:dyDescent="0.15">
      <c r="A1" s="412" t="s">
        <v>507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1" x14ac:dyDescent="0.15">
      <c r="A2" s="413" t="s">
        <v>365</v>
      </c>
      <c r="B2" s="411">
        <v>2000</v>
      </c>
      <c r="C2" s="411"/>
      <c r="D2" s="411"/>
      <c r="E2" s="411"/>
      <c r="F2" s="254"/>
      <c r="G2" s="411">
        <v>2016</v>
      </c>
      <c r="H2" s="411"/>
      <c r="I2" s="411"/>
      <c r="J2" s="411"/>
    </row>
    <row r="3" spans="1:11" ht="12.75" customHeight="1" x14ac:dyDescent="0.15">
      <c r="A3" s="414"/>
      <c r="B3" s="416" t="s">
        <v>364</v>
      </c>
      <c r="C3" s="416" t="s">
        <v>363</v>
      </c>
      <c r="D3" s="416" t="s">
        <v>362</v>
      </c>
      <c r="E3" s="395" t="s">
        <v>156</v>
      </c>
      <c r="F3" s="222"/>
      <c r="G3" s="416" t="s">
        <v>364</v>
      </c>
      <c r="H3" s="416" t="s">
        <v>363</v>
      </c>
      <c r="I3" s="416" t="s">
        <v>362</v>
      </c>
      <c r="J3" s="395" t="s">
        <v>156</v>
      </c>
    </row>
    <row r="4" spans="1:11" ht="21.75" customHeight="1" x14ac:dyDescent="0.15">
      <c r="A4" s="415"/>
      <c r="B4" s="417"/>
      <c r="C4" s="417"/>
      <c r="D4" s="417"/>
      <c r="E4" s="396"/>
      <c r="F4" s="229"/>
      <c r="G4" s="417"/>
      <c r="H4" s="417"/>
      <c r="I4" s="417"/>
      <c r="J4" s="396"/>
    </row>
    <row r="5" spans="1:11" ht="9" customHeight="1" x14ac:dyDescent="0.15">
      <c r="A5" s="28"/>
      <c r="B5" s="222"/>
      <c r="C5" s="222"/>
      <c r="D5" s="222"/>
      <c r="E5" s="222"/>
      <c r="F5" s="222"/>
      <c r="G5" s="222"/>
      <c r="H5" s="222"/>
      <c r="I5" s="222"/>
      <c r="J5" s="222"/>
    </row>
    <row r="6" spans="1:11" x14ac:dyDescent="0.15">
      <c r="B6" s="390" t="s">
        <v>25</v>
      </c>
      <c r="C6" s="390"/>
      <c r="D6" s="390"/>
      <c r="E6" s="390"/>
      <c r="F6" s="390"/>
      <c r="G6" s="390"/>
      <c r="H6" s="390"/>
      <c r="I6" s="390"/>
      <c r="J6" s="390"/>
    </row>
    <row r="7" spans="1:11" x14ac:dyDescent="0.15">
      <c r="A7" s="28"/>
      <c r="B7" s="222"/>
      <c r="C7" s="222"/>
      <c r="D7" s="222"/>
      <c r="E7" s="222"/>
      <c r="F7" s="222"/>
      <c r="G7" s="222"/>
      <c r="H7" s="222"/>
      <c r="I7" s="222"/>
      <c r="J7" s="222"/>
    </row>
    <row r="8" spans="1:11" x14ac:dyDescent="0.15">
      <c r="A8" s="123" t="s">
        <v>20</v>
      </c>
      <c r="B8" s="226">
        <v>5.5</v>
      </c>
      <c r="C8" s="226">
        <v>3.3</v>
      </c>
      <c r="D8" s="226">
        <v>3.4</v>
      </c>
      <c r="E8" s="226">
        <v>4.7</v>
      </c>
      <c r="F8" s="227"/>
      <c r="G8" s="226">
        <v>7</v>
      </c>
      <c r="H8" s="226">
        <v>5</v>
      </c>
      <c r="I8" s="226">
        <v>4.2</v>
      </c>
      <c r="J8" s="226">
        <v>5.8</v>
      </c>
    </row>
    <row r="9" spans="1:11" x14ac:dyDescent="0.15">
      <c r="A9" s="123" t="s">
        <v>326</v>
      </c>
      <c r="B9" s="226">
        <v>14</v>
      </c>
      <c r="C9" s="226">
        <v>11.6</v>
      </c>
      <c r="D9" s="226">
        <v>13.4</v>
      </c>
      <c r="E9" s="226">
        <v>13.8</v>
      </c>
      <c r="F9" s="227"/>
      <c r="G9" s="226">
        <v>19</v>
      </c>
      <c r="H9" s="226">
        <v>14.5</v>
      </c>
      <c r="I9" s="226">
        <v>11.9</v>
      </c>
      <c r="J9" s="226">
        <v>17.3</v>
      </c>
    </row>
    <row r="10" spans="1:11" x14ac:dyDescent="0.15">
      <c r="A10" s="34" t="s">
        <v>203</v>
      </c>
      <c r="B10" s="312">
        <v>9.3000000000000007</v>
      </c>
      <c r="C10" s="312">
        <v>4.9000000000000004</v>
      </c>
      <c r="D10" s="312">
        <v>5.8</v>
      </c>
      <c r="E10" s="312">
        <v>8.1</v>
      </c>
      <c r="F10" s="36"/>
      <c r="G10" s="312">
        <v>12.8</v>
      </c>
      <c r="H10" s="312">
        <v>7.7</v>
      </c>
      <c r="I10" s="312">
        <v>6.6</v>
      </c>
      <c r="J10" s="312">
        <v>10.4</v>
      </c>
      <c r="K10" s="25"/>
    </row>
    <row r="11" spans="1:11" s="228" customFormat="1" x14ac:dyDescent="0.15">
      <c r="A11" s="28"/>
      <c r="B11" s="222"/>
      <c r="C11" s="222"/>
      <c r="D11" s="222"/>
      <c r="E11" s="222"/>
      <c r="F11" s="222"/>
      <c r="G11" s="222"/>
      <c r="H11" s="222"/>
      <c r="I11" s="222"/>
      <c r="J11" s="222"/>
    </row>
    <row r="12" spans="1:11" x14ac:dyDescent="0.15">
      <c r="B12" s="390" t="s">
        <v>28</v>
      </c>
      <c r="C12" s="390"/>
      <c r="D12" s="390"/>
      <c r="E12" s="390"/>
      <c r="F12" s="390"/>
      <c r="G12" s="390"/>
      <c r="H12" s="390"/>
      <c r="I12" s="390"/>
      <c r="J12" s="390"/>
    </row>
    <row r="13" spans="1:11" x14ac:dyDescent="0.15">
      <c r="A13" s="28"/>
      <c r="B13" s="222"/>
      <c r="C13" s="222"/>
      <c r="D13" s="222"/>
      <c r="E13" s="222"/>
      <c r="F13" s="222"/>
      <c r="G13" s="222"/>
      <c r="H13" s="222"/>
      <c r="I13" s="222"/>
      <c r="J13" s="222"/>
    </row>
    <row r="14" spans="1:11" x14ac:dyDescent="0.15">
      <c r="A14" s="123" t="s">
        <v>20</v>
      </c>
      <c r="B14" s="226">
        <v>5.8</v>
      </c>
      <c r="C14" s="226">
        <v>1.5</v>
      </c>
      <c r="D14" s="226">
        <v>0.2</v>
      </c>
      <c r="E14" s="226">
        <v>4.5</v>
      </c>
      <c r="F14" s="227"/>
      <c r="G14" s="226">
        <v>5.9</v>
      </c>
      <c r="H14" s="226">
        <v>2.2999999999999998</v>
      </c>
      <c r="I14" s="226">
        <v>1.4</v>
      </c>
      <c r="J14" s="226">
        <v>3.8</v>
      </c>
    </row>
    <row r="15" spans="1:11" ht="14.25" customHeight="1" x14ac:dyDescent="0.15">
      <c r="A15" s="123" t="s">
        <v>326</v>
      </c>
      <c r="B15" s="226">
        <v>13.3</v>
      </c>
      <c r="C15" s="226">
        <v>8.5</v>
      </c>
      <c r="D15" s="226">
        <v>1.6</v>
      </c>
      <c r="E15" s="226">
        <v>12.8</v>
      </c>
      <c r="F15" s="227"/>
      <c r="G15" s="226">
        <v>17.8</v>
      </c>
      <c r="H15" s="226">
        <v>9.6999999999999993</v>
      </c>
      <c r="I15" s="226">
        <v>3.9</v>
      </c>
      <c r="J15" s="226">
        <v>15.8</v>
      </c>
    </row>
    <row r="16" spans="1:11" x14ac:dyDescent="0.15">
      <c r="A16" s="34" t="s">
        <v>203</v>
      </c>
      <c r="B16" s="312">
        <v>9.6</v>
      </c>
      <c r="C16" s="312">
        <v>3</v>
      </c>
      <c r="D16" s="312">
        <v>0.4</v>
      </c>
      <c r="E16" s="312">
        <v>8.1999999999999993</v>
      </c>
      <c r="F16" s="36"/>
      <c r="G16" s="312">
        <v>13</v>
      </c>
      <c r="H16" s="312">
        <v>4.0999999999999996</v>
      </c>
      <c r="I16" s="312">
        <v>2</v>
      </c>
      <c r="J16" s="312">
        <v>9.3000000000000007</v>
      </c>
    </row>
    <row r="17" spans="1:21" x14ac:dyDescent="0.15">
      <c r="A17" s="29"/>
      <c r="B17" s="222"/>
      <c r="C17" s="222"/>
      <c r="D17" s="222"/>
      <c r="E17" s="222"/>
      <c r="F17" s="222"/>
      <c r="G17" s="222"/>
      <c r="H17" s="222"/>
      <c r="I17" s="222"/>
      <c r="J17" s="222"/>
      <c r="K17" s="228"/>
    </row>
    <row r="18" spans="1:21" s="228" customFormat="1" x14ac:dyDescent="0.15">
      <c r="A18" s="123"/>
      <c r="B18" s="390" t="s">
        <v>29</v>
      </c>
      <c r="C18" s="390"/>
      <c r="D18" s="390"/>
      <c r="E18" s="390"/>
      <c r="F18" s="390"/>
      <c r="G18" s="390"/>
      <c r="H18" s="390"/>
      <c r="I18" s="390"/>
      <c r="J18" s="390"/>
      <c r="K18" s="123"/>
    </row>
    <row r="19" spans="1:21" x14ac:dyDescent="0.15">
      <c r="B19" s="158"/>
      <c r="C19" s="158"/>
      <c r="D19" s="158"/>
      <c r="E19" s="158"/>
      <c r="F19" s="158"/>
      <c r="G19" s="158"/>
      <c r="H19" s="158"/>
      <c r="I19" s="158"/>
      <c r="J19" s="158"/>
    </row>
    <row r="20" spans="1:21" x14ac:dyDescent="0.15">
      <c r="A20" s="123" t="s">
        <v>20</v>
      </c>
      <c r="B20" s="226">
        <v>5.7</v>
      </c>
      <c r="C20" s="226">
        <v>2.5</v>
      </c>
      <c r="D20" s="226">
        <v>2</v>
      </c>
      <c r="E20" s="226">
        <v>4.5999999999999996</v>
      </c>
      <c r="F20" s="227"/>
      <c r="G20" s="226">
        <v>6.4</v>
      </c>
      <c r="H20" s="226">
        <v>3.6</v>
      </c>
      <c r="I20" s="226">
        <v>2.7</v>
      </c>
      <c r="J20" s="226">
        <v>4.8</v>
      </c>
    </row>
    <row r="21" spans="1:21" x14ac:dyDescent="0.15">
      <c r="A21" s="123" t="s">
        <v>326</v>
      </c>
      <c r="B21" s="226">
        <v>13.6</v>
      </c>
      <c r="C21" s="226">
        <v>10.1</v>
      </c>
      <c r="D21" s="226">
        <v>9.3000000000000007</v>
      </c>
      <c r="E21" s="226">
        <v>13.2</v>
      </c>
      <c r="F21" s="227"/>
      <c r="G21" s="226">
        <v>18.3</v>
      </c>
      <c r="H21" s="226">
        <v>12.3</v>
      </c>
      <c r="I21" s="226">
        <v>8.4</v>
      </c>
      <c r="J21" s="226">
        <v>16.5</v>
      </c>
    </row>
    <row r="22" spans="1:21" x14ac:dyDescent="0.15">
      <c r="A22" s="41" t="s">
        <v>156</v>
      </c>
      <c r="B22" s="337">
        <v>9.5</v>
      </c>
      <c r="C22" s="337">
        <v>4.0999999999999996</v>
      </c>
      <c r="D22" s="337">
        <v>3.6</v>
      </c>
      <c r="E22" s="337">
        <v>8.1999999999999993</v>
      </c>
      <c r="F22" s="43"/>
      <c r="G22" s="337">
        <v>12.9</v>
      </c>
      <c r="H22" s="337">
        <v>5.9</v>
      </c>
      <c r="I22" s="337">
        <v>4.3</v>
      </c>
      <c r="J22" s="337">
        <v>9.8000000000000007</v>
      </c>
    </row>
    <row r="23" spans="1:21" x14ac:dyDescent="0.15">
      <c r="A23" s="409" t="s">
        <v>351</v>
      </c>
      <c r="B23" s="409"/>
      <c r="C23" s="409"/>
      <c r="D23" s="409"/>
      <c r="E23" s="409"/>
      <c r="F23" s="409"/>
      <c r="G23" s="409"/>
      <c r="H23" s="409"/>
      <c r="I23" s="409"/>
      <c r="J23" s="25"/>
    </row>
    <row r="24" spans="1:21" x14ac:dyDescent="0.15">
      <c r="A24" s="218"/>
      <c r="K24" s="228"/>
    </row>
    <row r="25" spans="1:21" s="228" customFormat="1" x14ac:dyDescent="0.15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M25" s="252"/>
      <c r="N25" s="252"/>
      <c r="O25" s="252"/>
      <c r="P25" s="252"/>
      <c r="Q25" s="252"/>
      <c r="R25" s="252"/>
      <c r="S25" s="252"/>
      <c r="T25" s="252"/>
      <c r="U25" s="252"/>
    </row>
    <row r="27" spans="1:21" ht="37.5" customHeight="1" x14ac:dyDescent="0.15"/>
    <row r="28" spans="1:21" ht="15" customHeight="1" x14ac:dyDescent="0.15"/>
    <row r="33" ht="15" customHeight="1" x14ac:dyDescent="0.15"/>
  </sheetData>
  <mergeCells count="16">
    <mergeCell ref="B18:J18"/>
    <mergeCell ref="A23:I23"/>
    <mergeCell ref="D3:D4"/>
    <mergeCell ref="I3:I4"/>
    <mergeCell ref="B3:B4"/>
    <mergeCell ref="C3:C4"/>
    <mergeCell ref="E3:E4"/>
    <mergeCell ref="G3:G4"/>
    <mergeCell ref="H3:H4"/>
    <mergeCell ref="B12:J12"/>
    <mergeCell ref="A1:J1"/>
    <mergeCell ref="J3:J4"/>
    <mergeCell ref="B2:E2"/>
    <mergeCell ref="G2:J2"/>
    <mergeCell ref="B6:J6"/>
    <mergeCell ref="A2:A4"/>
  </mergeCells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E1"/>
    </sheetView>
  </sheetViews>
  <sheetFormatPr defaultRowHeight="9" x14ac:dyDescent="0.15"/>
  <cols>
    <col min="1" max="1" width="23" style="123" customWidth="1"/>
    <col min="2" max="2" width="14" style="124" customWidth="1"/>
    <col min="3" max="4" width="9.140625" style="124"/>
    <col min="5" max="5" width="8.85546875" style="124" customWidth="1"/>
    <col min="6" max="16384" width="9.140625" style="123"/>
  </cols>
  <sheetData>
    <row r="1" spans="1:6" ht="44.25" customHeight="1" x14ac:dyDescent="0.15">
      <c r="A1" s="412" t="s">
        <v>508</v>
      </c>
      <c r="B1" s="412"/>
      <c r="C1" s="412"/>
      <c r="D1" s="412"/>
      <c r="E1" s="412"/>
    </row>
    <row r="2" spans="1:6" ht="12.75" customHeight="1" x14ac:dyDescent="0.15">
      <c r="A2" s="406" t="s">
        <v>493</v>
      </c>
      <c r="B2" s="419" t="s">
        <v>364</v>
      </c>
      <c r="C2" s="419" t="s">
        <v>363</v>
      </c>
      <c r="D2" s="419" t="s">
        <v>362</v>
      </c>
      <c r="E2" s="421" t="s">
        <v>156</v>
      </c>
    </row>
    <row r="3" spans="1:6" x14ac:dyDescent="0.15">
      <c r="A3" s="408"/>
      <c r="B3" s="420"/>
      <c r="C3" s="420"/>
      <c r="D3" s="420"/>
      <c r="E3" s="422"/>
    </row>
    <row r="4" spans="1:6" ht="9" customHeight="1" x14ac:dyDescent="0.15">
      <c r="A4" s="28"/>
      <c r="B4" s="226"/>
      <c r="C4" s="226"/>
      <c r="D4" s="226"/>
      <c r="E4" s="226"/>
    </row>
    <row r="5" spans="1:6" x14ac:dyDescent="0.15">
      <c r="B5" s="392" t="s">
        <v>25</v>
      </c>
      <c r="C5" s="392"/>
      <c r="D5" s="392"/>
      <c r="E5" s="392"/>
    </row>
    <row r="6" spans="1:6" x14ac:dyDescent="0.15">
      <c r="A6" s="28"/>
      <c r="B6" s="226"/>
      <c r="C6" s="226"/>
      <c r="D6" s="226"/>
      <c r="E6" s="226"/>
    </row>
    <row r="7" spans="1:6" x14ac:dyDescent="0.15">
      <c r="A7" s="123" t="s">
        <v>367</v>
      </c>
      <c r="B7" s="226">
        <v>17.2</v>
      </c>
      <c r="C7" s="226">
        <v>12.1</v>
      </c>
      <c r="D7" s="226">
        <v>10.3</v>
      </c>
      <c r="E7" s="226">
        <v>15.3</v>
      </c>
      <c r="F7" s="222"/>
    </row>
    <row r="8" spans="1:6" x14ac:dyDescent="0.15">
      <c r="A8" s="123" t="s">
        <v>162</v>
      </c>
      <c r="B8" s="226">
        <v>20.399999999999999</v>
      </c>
      <c r="C8" s="226">
        <v>17.399999999999999</v>
      </c>
      <c r="D8" s="226">
        <v>10.7</v>
      </c>
      <c r="E8" s="226">
        <v>18.5</v>
      </c>
      <c r="F8" s="222"/>
    </row>
    <row r="9" spans="1:6" x14ac:dyDescent="0.15">
      <c r="A9" s="123" t="s">
        <v>366</v>
      </c>
      <c r="B9" s="226">
        <v>20.6</v>
      </c>
      <c r="C9" s="226">
        <v>16.5</v>
      </c>
      <c r="D9" s="226">
        <v>16.3</v>
      </c>
      <c r="E9" s="226">
        <v>19.5</v>
      </c>
      <c r="F9" s="256"/>
    </row>
    <row r="10" spans="1:6" x14ac:dyDescent="0.15">
      <c r="A10" s="28" t="s">
        <v>203</v>
      </c>
      <c r="B10" s="226">
        <v>19</v>
      </c>
      <c r="C10" s="226">
        <v>14.5</v>
      </c>
      <c r="D10" s="226">
        <v>11.9</v>
      </c>
      <c r="E10" s="226">
        <v>17.3</v>
      </c>
      <c r="F10" s="222"/>
    </row>
    <row r="11" spans="1:6" x14ac:dyDescent="0.15">
      <c r="A11" s="28"/>
      <c r="B11" s="226"/>
      <c r="C11" s="226"/>
      <c r="D11" s="226"/>
      <c r="E11" s="226"/>
    </row>
    <row r="12" spans="1:6" x14ac:dyDescent="0.15">
      <c r="B12" s="392" t="s">
        <v>28</v>
      </c>
      <c r="C12" s="392"/>
      <c r="D12" s="392"/>
      <c r="E12" s="392"/>
    </row>
    <row r="13" spans="1:6" x14ac:dyDescent="0.15">
      <c r="A13" s="28"/>
      <c r="B13" s="226"/>
      <c r="C13" s="226"/>
      <c r="D13" s="226"/>
      <c r="E13" s="226"/>
    </row>
    <row r="14" spans="1:6" ht="14.25" customHeight="1" x14ac:dyDescent="0.15">
      <c r="A14" s="123" t="s">
        <v>367</v>
      </c>
      <c r="B14" s="226">
        <v>13.6</v>
      </c>
      <c r="C14" s="226">
        <v>6</v>
      </c>
      <c r="D14" s="226">
        <v>1.7</v>
      </c>
      <c r="E14" s="226">
        <v>11.8</v>
      </c>
    </row>
    <row r="15" spans="1:6" x14ac:dyDescent="0.15">
      <c r="A15" s="123" t="s">
        <v>162</v>
      </c>
      <c r="B15" s="226">
        <v>19.600000000000001</v>
      </c>
      <c r="C15" s="226">
        <v>12.3</v>
      </c>
      <c r="D15" s="226">
        <v>3</v>
      </c>
      <c r="E15" s="226">
        <v>16.899999999999999</v>
      </c>
    </row>
    <row r="16" spans="1:6" x14ac:dyDescent="0.15">
      <c r="A16" s="123" t="s">
        <v>366</v>
      </c>
      <c r="B16" s="226">
        <v>22.9</v>
      </c>
      <c r="C16" s="226">
        <v>15.3</v>
      </c>
      <c r="D16" s="226">
        <v>7.7</v>
      </c>
      <c r="E16" s="226">
        <v>21.2</v>
      </c>
    </row>
    <row r="17" spans="1:5" s="228" customFormat="1" x14ac:dyDescent="0.15">
      <c r="A17" s="28" t="s">
        <v>203</v>
      </c>
      <c r="B17" s="226">
        <v>17.8</v>
      </c>
      <c r="C17" s="226">
        <v>9.6999999999999993</v>
      </c>
      <c r="D17" s="226">
        <v>3.9</v>
      </c>
      <c r="E17" s="226">
        <v>15.8</v>
      </c>
    </row>
    <row r="18" spans="1:5" x14ac:dyDescent="0.15">
      <c r="A18" s="29"/>
      <c r="B18" s="226"/>
      <c r="C18" s="226"/>
      <c r="D18" s="226"/>
      <c r="E18" s="226"/>
    </row>
    <row r="19" spans="1:5" x14ac:dyDescent="0.15">
      <c r="B19" s="392" t="s">
        <v>29</v>
      </c>
      <c r="C19" s="392"/>
      <c r="D19" s="392"/>
      <c r="E19" s="392"/>
    </row>
    <row r="20" spans="1:5" x14ac:dyDescent="0.15">
      <c r="B20" s="255"/>
      <c r="C20" s="255"/>
      <c r="D20" s="255"/>
      <c r="E20" s="255"/>
    </row>
    <row r="21" spans="1:5" x14ac:dyDescent="0.15">
      <c r="A21" s="123" t="s">
        <v>367</v>
      </c>
      <c r="B21" s="226">
        <v>15</v>
      </c>
      <c r="C21" s="226">
        <v>9.1999999999999993</v>
      </c>
      <c r="D21" s="226">
        <v>7.1</v>
      </c>
      <c r="E21" s="226">
        <v>13.3</v>
      </c>
    </row>
    <row r="22" spans="1:5" x14ac:dyDescent="0.15">
      <c r="A22" s="123" t="s">
        <v>162</v>
      </c>
      <c r="B22" s="226">
        <v>19.899999999999999</v>
      </c>
      <c r="C22" s="226">
        <v>15</v>
      </c>
      <c r="D22" s="226">
        <v>6.9</v>
      </c>
      <c r="E22" s="226">
        <v>17.600000000000001</v>
      </c>
    </row>
    <row r="23" spans="1:5" x14ac:dyDescent="0.15">
      <c r="A23" s="123" t="s">
        <v>366</v>
      </c>
      <c r="B23" s="226">
        <v>21.9</v>
      </c>
      <c r="C23" s="226">
        <v>16</v>
      </c>
      <c r="D23" s="226">
        <v>12.1</v>
      </c>
      <c r="E23" s="226">
        <v>20.5</v>
      </c>
    </row>
    <row r="24" spans="1:5" s="228" customFormat="1" ht="9.75" thickBot="1" x14ac:dyDescent="0.2">
      <c r="A24" s="29" t="s">
        <v>156</v>
      </c>
      <c r="B24" s="226">
        <v>18.3</v>
      </c>
      <c r="C24" s="226">
        <v>12.3</v>
      </c>
      <c r="D24" s="226">
        <v>8.4</v>
      </c>
      <c r="E24" s="226">
        <v>16.5</v>
      </c>
    </row>
    <row r="25" spans="1:5" x14ac:dyDescent="0.15">
      <c r="A25" s="418" t="s">
        <v>351</v>
      </c>
      <c r="B25" s="418"/>
      <c r="C25" s="418"/>
      <c r="D25" s="418"/>
      <c r="E25" s="418"/>
    </row>
    <row r="26" spans="1:5" ht="37.5" customHeight="1" x14ac:dyDescent="0.15">
      <c r="A26" s="218"/>
    </row>
    <row r="27" spans="1:5" ht="15" customHeight="1" x14ac:dyDescent="0.15"/>
  </sheetData>
  <mergeCells count="10">
    <mergeCell ref="B5:E5"/>
    <mergeCell ref="B12:E12"/>
    <mergeCell ref="B19:E19"/>
    <mergeCell ref="A25:E25"/>
    <mergeCell ref="A1:E1"/>
    <mergeCell ref="B2:B3"/>
    <mergeCell ref="C2:C3"/>
    <mergeCell ref="D2:D3"/>
    <mergeCell ref="E2:E3"/>
    <mergeCell ref="A2:A3"/>
  </mergeCells>
  <pageMargins left="0.75" right="0.75" top="1" bottom="1" header="0.5" footer="0.5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workbookViewId="0">
      <selection activeCell="D43" sqref="D43"/>
    </sheetView>
  </sheetViews>
  <sheetFormatPr defaultRowHeight="9" x14ac:dyDescent="0.15"/>
  <cols>
    <col min="1" max="1" width="20.7109375" style="257" customWidth="1"/>
    <col min="2" max="2" width="9.140625" style="257"/>
    <col min="3" max="3" width="11.42578125" style="257" customWidth="1"/>
    <col min="4" max="16384" width="9.140625" style="257"/>
  </cols>
  <sheetData>
    <row r="1" spans="1:11" ht="26.25" customHeight="1" x14ac:dyDescent="0.15">
      <c r="A1" s="393" t="s">
        <v>550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5" customHeight="1" x14ac:dyDescent="0.15">
      <c r="A2" s="261"/>
      <c r="B2" s="262"/>
      <c r="C2" s="262"/>
      <c r="D2" s="262"/>
      <c r="E2" s="262"/>
      <c r="F2" s="262"/>
      <c r="G2" s="261"/>
      <c r="H2" s="261"/>
      <c r="I2" s="261"/>
      <c r="J2" s="261"/>
      <c r="K2" s="261"/>
    </row>
    <row r="3" spans="1:11" ht="15" customHeight="1" x14ac:dyDescent="0.15">
      <c r="A3" s="423" t="s">
        <v>373</v>
      </c>
      <c r="B3" s="260"/>
      <c r="C3" s="425" t="s">
        <v>372</v>
      </c>
      <c r="D3" s="425"/>
      <c r="E3" s="425"/>
      <c r="F3" s="425" t="s">
        <v>371</v>
      </c>
      <c r="G3" s="425"/>
      <c r="H3" s="425"/>
      <c r="I3" s="425" t="s">
        <v>156</v>
      </c>
      <c r="J3" s="425"/>
      <c r="K3" s="425"/>
    </row>
    <row r="4" spans="1:11" ht="15" customHeight="1" x14ac:dyDescent="0.15">
      <c r="A4" s="424"/>
      <c r="B4" s="230"/>
      <c r="C4" s="259" t="s">
        <v>26</v>
      </c>
      <c r="D4" s="259" t="s">
        <v>370</v>
      </c>
      <c r="E4" s="258" t="s">
        <v>156</v>
      </c>
      <c r="F4" s="259" t="s">
        <v>26</v>
      </c>
      <c r="G4" s="259" t="s">
        <v>370</v>
      </c>
      <c r="H4" s="258" t="s">
        <v>156</v>
      </c>
      <c r="I4" s="259" t="s">
        <v>26</v>
      </c>
      <c r="J4" s="259" t="s">
        <v>370</v>
      </c>
      <c r="K4" s="258" t="s">
        <v>156</v>
      </c>
    </row>
    <row r="5" spans="1:11" x14ac:dyDescent="0.15">
      <c r="A5" s="28"/>
      <c r="B5" s="28"/>
      <c r="C5" s="226"/>
      <c r="D5" s="226"/>
      <c r="E5" s="226"/>
    </row>
    <row r="6" spans="1:11" x14ac:dyDescent="0.15">
      <c r="A6" s="123"/>
      <c r="B6" s="123"/>
      <c r="C6" s="392" t="s">
        <v>25</v>
      </c>
      <c r="D6" s="392"/>
      <c r="E6" s="392"/>
      <c r="F6" s="392"/>
      <c r="G6" s="392"/>
      <c r="H6" s="392"/>
      <c r="I6" s="392"/>
      <c r="J6" s="392"/>
      <c r="K6" s="392"/>
    </row>
    <row r="7" spans="1:11" x14ac:dyDescent="0.15">
      <c r="A7" s="28"/>
      <c r="B7" s="28"/>
      <c r="C7" s="226"/>
      <c r="D7" s="226"/>
      <c r="E7" s="226"/>
    </row>
    <row r="8" spans="1:11" x14ac:dyDescent="0.15">
      <c r="A8" s="123" t="s">
        <v>369</v>
      </c>
      <c r="B8" s="123"/>
      <c r="C8" s="226">
        <v>12.5</v>
      </c>
      <c r="D8" s="226">
        <v>19.5</v>
      </c>
      <c r="E8" s="226">
        <v>16.2</v>
      </c>
      <c r="F8" s="226">
        <v>15</v>
      </c>
      <c r="G8" s="226">
        <v>20.5</v>
      </c>
      <c r="H8" s="226">
        <v>17.399999999999999</v>
      </c>
      <c r="I8" s="226">
        <v>14.7</v>
      </c>
      <c r="J8" s="226">
        <v>20.3</v>
      </c>
      <c r="K8" s="226">
        <v>17.2</v>
      </c>
    </row>
    <row r="9" spans="1:11" x14ac:dyDescent="0.15">
      <c r="A9" s="123" t="s">
        <v>368</v>
      </c>
      <c r="B9" s="123"/>
      <c r="C9" s="226">
        <v>26.1</v>
      </c>
      <c r="D9" s="226">
        <v>21.7</v>
      </c>
      <c r="E9" s="226">
        <v>23.5</v>
      </c>
      <c r="F9" s="226">
        <v>18.600000000000001</v>
      </c>
      <c r="G9" s="226">
        <v>23.1</v>
      </c>
      <c r="H9" s="226">
        <v>20.7</v>
      </c>
      <c r="I9" s="226">
        <v>19.8</v>
      </c>
      <c r="J9" s="226">
        <v>22.8</v>
      </c>
      <c r="K9" s="226">
        <v>21.3</v>
      </c>
    </row>
    <row r="10" spans="1:11" s="338" customFormat="1" x14ac:dyDescent="0.15">
      <c r="A10" s="287" t="s">
        <v>203</v>
      </c>
      <c r="B10" s="228"/>
      <c r="C10" s="225">
        <v>17.3</v>
      </c>
      <c r="D10" s="225">
        <v>20.399999999999999</v>
      </c>
      <c r="E10" s="225">
        <v>19</v>
      </c>
      <c r="F10" s="225">
        <v>16.2</v>
      </c>
      <c r="G10" s="225">
        <v>21.5</v>
      </c>
      <c r="H10" s="225">
        <v>18.5</v>
      </c>
      <c r="I10" s="225">
        <v>16.3</v>
      </c>
      <c r="J10" s="225">
        <v>21.2</v>
      </c>
      <c r="K10" s="225">
        <v>18.600000000000001</v>
      </c>
    </row>
    <row r="11" spans="1:11" x14ac:dyDescent="0.15">
      <c r="A11" s="28"/>
      <c r="B11" s="28"/>
      <c r="C11" s="226"/>
      <c r="D11" s="226"/>
      <c r="E11" s="226"/>
    </row>
    <row r="12" spans="1:11" x14ac:dyDescent="0.15">
      <c r="A12" s="123"/>
      <c r="B12" s="123"/>
      <c r="C12" s="392" t="s">
        <v>28</v>
      </c>
      <c r="D12" s="392"/>
      <c r="E12" s="392"/>
      <c r="F12" s="392"/>
      <c r="G12" s="392"/>
      <c r="H12" s="392"/>
      <c r="I12" s="392"/>
      <c r="J12" s="392"/>
      <c r="K12" s="392"/>
    </row>
    <row r="13" spans="1:11" x14ac:dyDescent="0.15">
      <c r="A13" s="28"/>
      <c r="B13" s="28"/>
      <c r="C13" s="226"/>
      <c r="D13" s="226"/>
      <c r="E13" s="226"/>
    </row>
    <row r="14" spans="1:11" x14ac:dyDescent="0.15">
      <c r="A14" s="123" t="s">
        <v>369</v>
      </c>
      <c r="B14" s="123"/>
      <c r="C14" s="226">
        <v>11.7</v>
      </c>
      <c r="D14" s="226">
        <v>19.600000000000001</v>
      </c>
      <c r="E14" s="226">
        <v>17.2</v>
      </c>
      <c r="F14" s="226">
        <v>11.4</v>
      </c>
      <c r="G14" s="226">
        <v>17.399999999999999</v>
      </c>
      <c r="H14" s="226">
        <v>13.9</v>
      </c>
      <c r="I14" s="226">
        <v>11.5</v>
      </c>
      <c r="J14" s="226">
        <v>18.5</v>
      </c>
      <c r="K14" s="226">
        <v>15.1</v>
      </c>
    </row>
    <row r="15" spans="1:11" x14ac:dyDescent="0.15">
      <c r="A15" s="123" t="s">
        <v>368</v>
      </c>
      <c r="B15" s="123"/>
      <c r="C15" s="226">
        <v>16.899999999999999</v>
      </c>
      <c r="D15" s="226">
        <v>22.7</v>
      </c>
      <c r="E15" s="226">
        <v>21</v>
      </c>
      <c r="F15" s="226">
        <v>14.4</v>
      </c>
      <c r="G15" s="226">
        <v>24.1</v>
      </c>
      <c r="H15" s="226">
        <v>18.899999999999999</v>
      </c>
      <c r="I15" s="226">
        <v>15.1</v>
      </c>
      <c r="J15" s="226">
        <v>23.3</v>
      </c>
      <c r="K15" s="226">
        <v>19.8</v>
      </c>
    </row>
    <row r="16" spans="1:11" s="341" customFormat="1" x14ac:dyDescent="0.25">
      <c r="A16" s="342" t="s">
        <v>203</v>
      </c>
      <c r="B16" s="343"/>
      <c r="C16" s="344">
        <v>14</v>
      </c>
      <c r="D16" s="344">
        <v>21</v>
      </c>
      <c r="E16" s="344">
        <v>19</v>
      </c>
      <c r="F16" s="344">
        <v>12.5</v>
      </c>
      <c r="G16" s="344">
        <v>20.100000000000001</v>
      </c>
      <c r="H16" s="344">
        <v>15.8</v>
      </c>
      <c r="I16" s="344">
        <v>12.8</v>
      </c>
      <c r="J16" s="344">
        <v>20.6</v>
      </c>
      <c r="K16" s="344">
        <v>17</v>
      </c>
    </row>
    <row r="17" spans="1:11" x14ac:dyDescent="0.15">
      <c r="A17" s="29"/>
      <c r="B17" s="29"/>
      <c r="C17" s="226"/>
      <c r="D17" s="226"/>
      <c r="E17" s="226"/>
    </row>
    <row r="18" spans="1:11" x14ac:dyDescent="0.15">
      <c r="A18" s="123"/>
      <c r="B18" s="123"/>
      <c r="C18" s="392" t="s">
        <v>29</v>
      </c>
      <c r="D18" s="392"/>
      <c r="E18" s="392"/>
      <c r="F18" s="392"/>
      <c r="G18" s="392"/>
      <c r="H18" s="392"/>
      <c r="I18" s="392"/>
      <c r="J18" s="392"/>
      <c r="K18" s="392"/>
    </row>
    <row r="19" spans="1:11" x14ac:dyDescent="0.15">
      <c r="A19" s="123"/>
      <c r="B19" s="123"/>
      <c r="C19" s="255"/>
      <c r="D19" s="255"/>
      <c r="E19" s="255"/>
    </row>
    <row r="20" spans="1:11" x14ac:dyDescent="0.15">
      <c r="A20" s="123" t="s">
        <v>369</v>
      </c>
      <c r="B20" s="123"/>
      <c r="C20" s="226">
        <v>12</v>
      </c>
      <c r="D20" s="226">
        <v>19.600000000000001</v>
      </c>
      <c r="E20" s="226">
        <v>16.899999999999999</v>
      </c>
      <c r="F20" s="226">
        <v>13.3</v>
      </c>
      <c r="G20" s="226">
        <v>19.100000000000001</v>
      </c>
      <c r="H20" s="226">
        <v>15.7</v>
      </c>
      <c r="I20" s="226">
        <v>13</v>
      </c>
      <c r="J20" s="226">
        <v>19.3</v>
      </c>
      <c r="K20" s="226">
        <v>16</v>
      </c>
    </row>
    <row r="21" spans="1:11" x14ac:dyDescent="0.15">
      <c r="A21" s="28" t="s">
        <v>368</v>
      </c>
      <c r="B21" s="28"/>
      <c r="C21" s="226">
        <v>19.600000000000001</v>
      </c>
      <c r="D21" s="226">
        <v>22.5</v>
      </c>
      <c r="E21" s="226">
        <v>21.6</v>
      </c>
      <c r="F21" s="226">
        <v>16.5</v>
      </c>
      <c r="G21" s="226">
        <v>23.6</v>
      </c>
      <c r="H21" s="226">
        <v>19.8</v>
      </c>
      <c r="I21" s="226">
        <v>17.2</v>
      </c>
      <c r="J21" s="226">
        <v>23.1</v>
      </c>
      <c r="K21" s="226">
        <v>20.399999999999999</v>
      </c>
    </row>
    <row r="22" spans="1:11" s="341" customFormat="1" ht="9.75" thickBot="1" x14ac:dyDescent="0.3">
      <c r="A22" s="339" t="s">
        <v>156</v>
      </c>
      <c r="B22" s="339"/>
      <c r="C22" s="340">
        <v>15.1</v>
      </c>
      <c r="D22" s="340">
        <v>20.9</v>
      </c>
      <c r="E22" s="340">
        <v>19</v>
      </c>
      <c r="F22" s="340">
        <v>14.3</v>
      </c>
      <c r="G22" s="340">
        <v>20.8</v>
      </c>
      <c r="H22" s="340">
        <v>17.2</v>
      </c>
      <c r="I22" s="340">
        <v>14.5</v>
      </c>
      <c r="J22" s="340">
        <v>20.8</v>
      </c>
      <c r="K22" s="340">
        <v>17.7</v>
      </c>
    </row>
    <row r="23" spans="1:11" ht="9" customHeight="1" x14ac:dyDescent="0.15">
      <c r="A23" s="418" t="s">
        <v>351</v>
      </c>
      <c r="B23" s="418"/>
      <c r="C23" s="418"/>
      <c r="D23" s="418"/>
      <c r="E23" s="418"/>
    </row>
    <row r="24" spans="1:11" x14ac:dyDescent="0.15">
      <c r="A24" s="218"/>
      <c r="B24" s="218"/>
      <c r="C24" s="124"/>
      <c r="D24" s="124"/>
      <c r="E24" s="124"/>
    </row>
    <row r="41" ht="15" customHeight="1" x14ac:dyDescent="0.15"/>
    <row r="42" ht="15" customHeight="1" x14ac:dyDescent="0.15"/>
  </sheetData>
  <mergeCells count="9">
    <mergeCell ref="A3:A4"/>
    <mergeCell ref="A1:K1"/>
    <mergeCell ref="A23:E23"/>
    <mergeCell ref="C3:E3"/>
    <mergeCell ref="C6:K6"/>
    <mergeCell ref="C12:K12"/>
    <mergeCell ref="C18:K18"/>
    <mergeCell ref="F3:H3"/>
    <mergeCell ref="I3:K3"/>
  </mergeCells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sqref="A1:J1"/>
    </sheetView>
  </sheetViews>
  <sheetFormatPr defaultRowHeight="9" x14ac:dyDescent="0.15"/>
  <cols>
    <col min="1" max="1" width="16.5703125" style="264" customWidth="1"/>
    <col min="2" max="10" width="10.85546875" style="263" customWidth="1"/>
    <col min="11" max="16384" width="9.140625" style="263"/>
  </cols>
  <sheetData>
    <row r="1" spans="1:12" ht="28.5" customHeight="1" x14ac:dyDescent="0.15">
      <c r="A1" s="426" t="s">
        <v>542</v>
      </c>
      <c r="B1" s="426"/>
      <c r="C1" s="426"/>
      <c r="D1" s="426"/>
      <c r="E1" s="426"/>
      <c r="F1" s="426"/>
      <c r="G1" s="426"/>
      <c r="H1" s="426"/>
      <c r="I1" s="426"/>
      <c r="J1" s="426"/>
    </row>
    <row r="3" spans="1:12" s="123" customFormat="1" ht="24.75" customHeight="1" x14ac:dyDescent="0.15">
      <c r="A3" s="431" t="s">
        <v>456</v>
      </c>
      <c r="B3" s="427" t="s">
        <v>416</v>
      </c>
      <c r="C3" s="427"/>
      <c r="D3" s="427"/>
      <c r="E3" s="427" t="s">
        <v>541</v>
      </c>
      <c r="F3" s="427"/>
      <c r="G3" s="427"/>
      <c r="H3" s="427" t="s">
        <v>543</v>
      </c>
      <c r="I3" s="427"/>
      <c r="J3" s="427"/>
    </row>
    <row r="4" spans="1:12" s="123" customFormat="1" x14ac:dyDescent="0.15">
      <c r="A4" s="432"/>
      <c r="B4" s="429" t="s">
        <v>154</v>
      </c>
      <c r="C4" s="429" t="s">
        <v>155</v>
      </c>
      <c r="D4" s="274" t="s">
        <v>168</v>
      </c>
      <c r="E4" s="429" t="s">
        <v>154</v>
      </c>
      <c r="F4" s="429" t="s">
        <v>155</v>
      </c>
      <c r="G4" s="274" t="s">
        <v>168</v>
      </c>
      <c r="H4" s="429" t="s">
        <v>154</v>
      </c>
      <c r="I4" s="429" t="s">
        <v>155</v>
      </c>
      <c r="J4" s="274" t="s">
        <v>168</v>
      </c>
    </row>
    <row r="5" spans="1:12" s="123" customFormat="1" x14ac:dyDescent="0.15">
      <c r="A5" s="433"/>
      <c r="B5" s="430"/>
      <c r="C5" s="430"/>
      <c r="D5" s="275" t="s">
        <v>169</v>
      </c>
      <c r="E5" s="430"/>
      <c r="F5" s="430"/>
      <c r="G5" s="275" t="s">
        <v>169</v>
      </c>
      <c r="H5" s="430"/>
      <c r="I5" s="430"/>
      <c r="J5" s="275" t="s">
        <v>169</v>
      </c>
    </row>
    <row r="6" spans="1:12" s="123" customFormat="1" ht="10.5" customHeight="1" x14ac:dyDescent="0.15">
      <c r="A6" s="28"/>
      <c r="B6" s="274"/>
      <c r="C6" s="274"/>
      <c r="D6" s="274"/>
      <c r="E6" s="274"/>
      <c r="F6" s="274"/>
      <c r="G6" s="274"/>
      <c r="H6" s="274"/>
      <c r="J6" s="274"/>
      <c r="K6" s="274"/>
      <c r="L6" s="274"/>
    </row>
    <row r="7" spans="1:12" x14ac:dyDescent="0.15">
      <c r="A7" s="428" t="s">
        <v>20</v>
      </c>
      <c r="B7" s="428"/>
      <c r="C7" s="428"/>
      <c r="D7" s="428"/>
      <c r="E7" s="428"/>
      <c r="F7" s="428"/>
      <c r="G7" s="428"/>
      <c r="H7" s="428"/>
      <c r="I7" s="428"/>
      <c r="J7" s="428"/>
    </row>
    <row r="8" spans="1:12" x14ac:dyDescent="0.15">
      <c r="A8" s="268"/>
      <c r="B8" s="268"/>
      <c r="C8" s="268"/>
      <c r="D8" s="268"/>
      <c r="E8" s="268"/>
      <c r="F8" s="268"/>
      <c r="G8" s="268"/>
      <c r="H8" s="268"/>
      <c r="I8" s="268"/>
      <c r="J8" s="268"/>
    </row>
    <row r="9" spans="1:12" x14ac:dyDescent="0.15">
      <c r="A9" s="269" t="s">
        <v>376</v>
      </c>
      <c r="B9" s="268">
        <v>1.2</v>
      </c>
      <c r="C9" s="268">
        <v>0.2</v>
      </c>
      <c r="D9" s="268">
        <v>0.3</v>
      </c>
      <c r="E9" s="268">
        <v>20.7</v>
      </c>
      <c r="F9" s="268">
        <v>29.4</v>
      </c>
      <c r="G9" s="268">
        <v>24.2</v>
      </c>
      <c r="H9" s="268">
        <v>36.4</v>
      </c>
      <c r="I9" s="268">
        <v>61.5</v>
      </c>
      <c r="J9" s="268">
        <v>49.4</v>
      </c>
    </row>
    <row r="10" spans="1:12" x14ac:dyDescent="0.15">
      <c r="A10" s="269" t="s">
        <v>375</v>
      </c>
      <c r="B10" s="268">
        <v>5.8</v>
      </c>
      <c r="C10" s="268">
        <v>4.9000000000000004</v>
      </c>
      <c r="D10" s="268">
        <v>5.4</v>
      </c>
      <c r="E10" s="268">
        <v>50.5</v>
      </c>
      <c r="F10" s="268">
        <v>37.799999999999997</v>
      </c>
      <c r="G10" s="268">
        <v>45.4</v>
      </c>
      <c r="H10" s="268">
        <v>50.6</v>
      </c>
      <c r="I10" s="268">
        <v>29</v>
      </c>
      <c r="J10" s="268">
        <v>39.5</v>
      </c>
    </row>
    <row r="11" spans="1:12" x14ac:dyDescent="0.15">
      <c r="A11" s="269" t="s">
        <v>374</v>
      </c>
      <c r="B11" s="268">
        <v>12</v>
      </c>
      <c r="C11" s="268">
        <v>12</v>
      </c>
      <c r="D11" s="268">
        <v>12</v>
      </c>
      <c r="E11" s="268">
        <v>28.8</v>
      </c>
      <c r="F11" s="268">
        <v>32.799999999999997</v>
      </c>
      <c r="G11" s="268">
        <v>30.4</v>
      </c>
      <c r="H11" s="268">
        <v>13</v>
      </c>
      <c r="I11" s="268">
        <v>9.5</v>
      </c>
      <c r="J11" s="268">
        <v>11.2</v>
      </c>
    </row>
    <row r="12" spans="1:12" s="346" customFormat="1" x14ac:dyDescent="0.15">
      <c r="A12" s="271" t="s">
        <v>156</v>
      </c>
      <c r="B12" s="347">
        <v>5.8</v>
      </c>
      <c r="C12" s="347">
        <v>3.8</v>
      </c>
      <c r="D12" s="347">
        <v>4.8</v>
      </c>
      <c r="E12" s="347">
        <v>100</v>
      </c>
      <c r="F12" s="347">
        <v>100</v>
      </c>
      <c r="G12" s="347">
        <v>100</v>
      </c>
      <c r="H12" s="347">
        <v>100</v>
      </c>
      <c r="I12" s="347">
        <v>100</v>
      </c>
      <c r="J12" s="347">
        <v>100</v>
      </c>
    </row>
    <row r="13" spans="1:12" x14ac:dyDescent="0.15">
      <c r="A13" s="273"/>
      <c r="B13" s="272"/>
      <c r="C13" s="272"/>
      <c r="D13" s="272"/>
      <c r="E13" s="272"/>
      <c r="F13" s="272"/>
      <c r="G13" s="272"/>
      <c r="H13" s="272"/>
      <c r="I13" s="272"/>
      <c r="J13" s="272"/>
    </row>
    <row r="14" spans="1:12" x14ac:dyDescent="0.15">
      <c r="A14" s="428" t="s">
        <v>525</v>
      </c>
      <c r="B14" s="428"/>
      <c r="C14" s="428"/>
      <c r="D14" s="428"/>
      <c r="E14" s="428"/>
      <c r="F14" s="428"/>
      <c r="G14" s="428"/>
      <c r="H14" s="428"/>
      <c r="I14" s="428"/>
      <c r="J14" s="428"/>
    </row>
    <row r="16" spans="1:12" ht="15" customHeight="1" x14ac:dyDescent="0.15">
      <c r="A16" s="269" t="s">
        <v>376</v>
      </c>
      <c r="B16" s="268">
        <v>12.2</v>
      </c>
      <c r="C16" s="268">
        <v>11.1</v>
      </c>
      <c r="D16" s="268">
        <v>11.5</v>
      </c>
      <c r="E16" s="268">
        <v>1.5</v>
      </c>
      <c r="F16" s="268">
        <v>2.6</v>
      </c>
      <c r="G16" s="268">
        <v>2.1</v>
      </c>
      <c r="H16" s="268">
        <v>35.799999999999997</v>
      </c>
      <c r="I16" s="268">
        <v>49.1</v>
      </c>
      <c r="J16" s="268">
        <v>43.4</v>
      </c>
    </row>
    <row r="17" spans="1:10" x14ac:dyDescent="0.15">
      <c r="A17" s="269" t="s">
        <v>375</v>
      </c>
      <c r="B17" s="268">
        <v>18</v>
      </c>
      <c r="C17" s="268">
        <v>17.5</v>
      </c>
      <c r="D17" s="268">
        <v>17.8</v>
      </c>
      <c r="E17" s="268">
        <v>54</v>
      </c>
      <c r="F17" s="268">
        <v>42.7</v>
      </c>
      <c r="G17" s="268">
        <v>47.9</v>
      </c>
      <c r="H17" s="268">
        <v>51.3</v>
      </c>
      <c r="I17" s="268">
        <v>38</v>
      </c>
      <c r="J17" s="268">
        <v>43.7</v>
      </c>
    </row>
    <row r="18" spans="1:10" x14ac:dyDescent="0.15">
      <c r="A18" s="269" t="s">
        <v>374</v>
      </c>
      <c r="B18" s="268">
        <v>26.5</v>
      </c>
      <c r="C18" s="268">
        <v>26.4</v>
      </c>
      <c r="D18" s="268">
        <v>26.4</v>
      </c>
      <c r="E18" s="268">
        <v>22.3</v>
      </c>
      <c r="F18" s="268">
        <v>24.7</v>
      </c>
      <c r="G18" s="268">
        <v>23.6</v>
      </c>
      <c r="H18" s="268">
        <v>12.9</v>
      </c>
      <c r="I18" s="268">
        <v>13</v>
      </c>
      <c r="J18" s="268">
        <v>13</v>
      </c>
    </row>
    <row r="19" spans="1:10" s="346" customFormat="1" x14ac:dyDescent="0.15">
      <c r="A19" s="271" t="s">
        <v>156</v>
      </c>
      <c r="B19" s="347">
        <v>17.3</v>
      </c>
      <c r="C19" s="347">
        <v>15.8</v>
      </c>
      <c r="D19" s="347">
        <v>16.5</v>
      </c>
      <c r="E19" s="347">
        <v>100</v>
      </c>
      <c r="F19" s="347">
        <v>100</v>
      </c>
      <c r="G19" s="347">
        <v>100</v>
      </c>
      <c r="H19" s="347">
        <v>100</v>
      </c>
      <c r="I19" s="347">
        <v>100</v>
      </c>
      <c r="J19" s="347">
        <v>100</v>
      </c>
    </row>
    <row r="20" spans="1:10" x14ac:dyDescent="0.15">
      <c r="A20" s="273"/>
      <c r="B20" s="272"/>
      <c r="C20" s="272"/>
      <c r="D20" s="272"/>
      <c r="E20" s="272"/>
      <c r="F20" s="272"/>
      <c r="G20" s="272"/>
      <c r="H20" s="272"/>
      <c r="I20" s="272"/>
      <c r="J20" s="272"/>
    </row>
    <row r="21" spans="1:10" x14ac:dyDescent="0.15">
      <c r="A21" s="428" t="s">
        <v>212</v>
      </c>
      <c r="B21" s="428"/>
      <c r="C21" s="428"/>
      <c r="D21" s="428"/>
      <c r="E21" s="428"/>
      <c r="F21" s="428"/>
      <c r="G21" s="428"/>
      <c r="H21" s="428"/>
      <c r="I21" s="428"/>
      <c r="J21" s="428"/>
    </row>
    <row r="22" spans="1:10" x14ac:dyDescent="0.15">
      <c r="A22" s="271"/>
      <c r="B22" s="270"/>
      <c r="C22" s="270"/>
      <c r="D22" s="270"/>
      <c r="E22" s="270"/>
      <c r="F22" s="270"/>
      <c r="G22" s="270"/>
      <c r="H22" s="270"/>
      <c r="I22" s="270"/>
      <c r="J22" s="270"/>
    </row>
    <row r="23" spans="1:10" x14ac:dyDescent="0.15">
      <c r="A23" s="269" t="s">
        <v>376</v>
      </c>
      <c r="B23" s="268">
        <v>6.8</v>
      </c>
      <c r="C23" s="268">
        <v>5.5</v>
      </c>
      <c r="D23" s="268">
        <v>6</v>
      </c>
      <c r="E23" s="268">
        <v>22.7</v>
      </c>
      <c r="F23" s="268">
        <v>31.9</v>
      </c>
      <c r="G23" s="268">
        <v>27.3</v>
      </c>
      <c r="H23" s="268">
        <v>36.1</v>
      </c>
      <c r="I23" s="268">
        <v>56.2</v>
      </c>
      <c r="J23" s="268">
        <v>47</v>
      </c>
    </row>
    <row r="24" spans="1:10" x14ac:dyDescent="0.15">
      <c r="A24" s="269" t="s">
        <v>375</v>
      </c>
      <c r="B24" s="268">
        <v>10.8</v>
      </c>
      <c r="C24" s="268">
        <v>11.5</v>
      </c>
      <c r="D24" s="268">
        <v>11.1</v>
      </c>
      <c r="E24" s="268">
        <v>52.8</v>
      </c>
      <c r="F24" s="268">
        <v>41.6</v>
      </c>
      <c r="G24" s="268">
        <v>47.2</v>
      </c>
      <c r="H24" s="268">
        <v>50.9</v>
      </c>
      <c r="I24" s="268">
        <v>32.799999999999997</v>
      </c>
      <c r="J24" s="268">
        <v>41.2</v>
      </c>
    </row>
    <row r="25" spans="1:10" x14ac:dyDescent="0.15">
      <c r="A25" s="269" t="s">
        <v>374</v>
      </c>
      <c r="B25" s="268">
        <v>18</v>
      </c>
      <c r="C25" s="268">
        <v>19.899999999999999</v>
      </c>
      <c r="D25" s="268">
        <v>18.899999999999999</v>
      </c>
      <c r="E25" s="268">
        <v>24.5</v>
      </c>
      <c r="F25" s="268">
        <v>26.5</v>
      </c>
      <c r="G25" s="268">
        <v>25.5</v>
      </c>
      <c r="H25" s="268">
        <v>13</v>
      </c>
      <c r="I25" s="268">
        <v>10.9</v>
      </c>
      <c r="J25" s="268">
        <v>11.9</v>
      </c>
    </row>
    <row r="26" spans="1:10" s="346" customFormat="1" ht="9.75" thickBot="1" x14ac:dyDescent="0.2">
      <c r="A26" s="267" t="s">
        <v>156</v>
      </c>
      <c r="B26" s="345">
        <v>10.4</v>
      </c>
      <c r="C26" s="345">
        <v>9.3000000000000007</v>
      </c>
      <c r="D26" s="345">
        <v>9.8000000000000007</v>
      </c>
      <c r="E26" s="345">
        <v>100</v>
      </c>
      <c r="F26" s="345">
        <v>100</v>
      </c>
      <c r="G26" s="345">
        <v>100</v>
      </c>
      <c r="H26" s="345">
        <v>100</v>
      </c>
      <c r="I26" s="345">
        <v>100</v>
      </c>
      <c r="J26" s="345">
        <v>100</v>
      </c>
    </row>
    <row r="27" spans="1:10" x14ac:dyDescent="0.15">
      <c r="A27" s="418" t="s">
        <v>351</v>
      </c>
      <c r="B27" s="418"/>
      <c r="C27" s="418"/>
      <c r="D27" s="418"/>
      <c r="E27" s="418"/>
    </row>
    <row r="28" spans="1:10" x14ac:dyDescent="0.15">
      <c r="B28" s="266"/>
      <c r="C28" s="266"/>
      <c r="D28" s="266"/>
      <c r="E28" s="266"/>
      <c r="F28" s="266"/>
      <c r="G28" s="266"/>
      <c r="H28" s="266"/>
      <c r="I28" s="266"/>
      <c r="J28" s="266"/>
    </row>
    <row r="29" spans="1:10" ht="15" customHeight="1" x14ac:dyDescent="0.15">
      <c r="B29" s="266"/>
      <c r="C29" s="266"/>
      <c r="D29" s="266"/>
      <c r="E29" s="266"/>
      <c r="F29" s="266"/>
      <c r="G29" s="266"/>
      <c r="H29" s="266"/>
      <c r="I29" s="266"/>
      <c r="J29" s="266"/>
    </row>
    <row r="30" spans="1:10" x14ac:dyDescent="0.15">
      <c r="B30" s="266"/>
      <c r="C30" s="252"/>
      <c r="D30" s="266"/>
      <c r="E30" s="252"/>
      <c r="F30" s="252"/>
      <c r="G30" s="252"/>
      <c r="H30" s="252"/>
      <c r="I30" s="266"/>
      <c r="J30" s="266"/>
    </row>
    <row r="31" spans="1:10" ht="15" customHeight="1" x14ac:dyDescent="0.15">
      <c r="B31" s="266"/>
      <c r="C31" s="252"/>
      <c r="D31" s="266"/>
      <c r="E31" s="252"/>
      <c r="F31" s="252"/>
      <c r="G31" s="252"/>
      <c r="H31" s="252"/>
      <c r="I31" s="266"/>
      <c r="J31" s="266"/>
    </row>
    <row r="32" spans="1:10" x14ac:dyDescent="0.15">
      <c r="C32" s="252"/>
      <c r="E32" s="252"/>
      <c r="F32" s="252"/>
      <c r="G32" s="252"/>
      <c r="H32" s="252"/>
      <c r="I32" s="265"/>
    </row>
    <row r="33" spans="3:8" x14ac:dyDescent="0.15">
      <c r="C33" s="252"/>
      <c r="E33" s="252"/>
      <c r="F33" s="252"/>
      <c r="G33" s="252"/>
      <c r="H33" s="252"/>
    </row>
  </sheetData>
  <mergeCells count="15">
    <mergeCell ref="A1:J1"/>
    <mergeCell ref="B3:D3"/>
    <mergeCell ref="E3:G3"/>
    <mergeCell ref="H3:J3"/>
    <mergeCell ref="A27:E27"/>
    <mergeCell ref="A21:J21"/>
    <mergeCell ref="A14:J14"/>
    <mergeCell ref="H4:H5"/>
    <mergeCell ref="A7:J7"/>
    <mergeCell ref="B4:B5"/>
    <mergeCell ref="C4:C5"/>
    <mergeCell ref="E4:E5"/>
    <mergeCell ref="F4:F5"/>
    <mergeCell ref="I4:I5"/>
    <mergeCell ref="A3: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31</vt:i4>
      </vt:variant>
      <vt:variant>
        <vt:lpstr>Intervalli denominati</vt:lpstr>
      </vt:variant>
      <vt:variant>
        <vt:i4>4</vt:i4>
      </vt:variant>
    </vt:vector>
  </HeadingPairs>
  <TitlesOfParts>
    <vt:vector size="35" baseType="lpstr">
      <vt:lpstr>indice</vt:lpstr>
      <vt:lpstr>Tavola S.1</vt:lpstr>
      <vt:lpstr>Tavola S.2</vt:lpstr>
      <vt:lpstr>Tavola S.3</vt:lpstr>
      <vt:lpstr>Tavola S.4</vt:lpstr>
      <vt:lpstr>Tavola S.5</vt:lpstr>
      <vt:lpstr>Tavola S.6</vt:lpstr>
      <vt:lpstr>tavola S.7</vt:lpstr>
      <vt:lpstr>Tavola S.8</vt:lpstr>
      <vt:lpstr>Tavola S.9</vt:lpstr>
      <vt:lpstr>Tavola S.10</vt:lpstr>
      <vt:lpstr>Tavola S.11</vt:lpstr>
      <vt:lpstr>Tavola S.12 </vt:lpstr>
      <vt:lpstr>Tavola S.13</vt:lpstr>
      <vt:lpstr>Tavola S.14</vt:lpstr>
      <vt:lpstr>Tavola S.15</vt:lpstr>
      <vt:lpstr>Tavola S.16</vt:lpstr>
      <vt:lpstr>Tavola M.1</vt:lpstr>
      <vt:lpstr>Tavola M.2</vt:lpstr>
      <vt:lpstr>Tavola M.3</vt:lpstr>
      <vt:lpstr>Tavola M.4</vt:lpstr>
      <vt:lpstr>Tavola M.5</vt:lpstr>
      <vt:lpstr>Tavola D.1</vt:lpstr>
      <vt:lpstr>Tavola D.2</vt:lpstr>
      <vt:lpstr>Tavola D.3</vt:lpstr>
      <vt:lpstr>Tavola D.4</vt:lpstr>
      <vt:lpstr>Tavola D.5</vt:lpstr>
      <vt:lpstr>Tavola D.6</vt:lpstr>
      <vt:lpstr>Tavola D.7</vt:lpstr>
      <vt:lpstr>Tavola D.8</vt:lpstr>
      <vt:lpstr>Tavola D.9</vt:lpstr>
      <vt:lpstr>'Tavola S.1'!_GoBack</vt:lpstr>
      <vt:lpstr>'Tavola S.5'!_GoBack</vt:lpstr>
      <vt:lpstr>'Tavola S.6'!_GoBack</vt:lpstr>
      <vt:lpstr>'Tavola S.8'!IDX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2017-07-13T13:14:06Z</dcterms:modified>
</cp:coreProperties>
</file>