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130" yWindow="30" windowWidth="15060" windowHeight="11520" tabRatio="925"/>
  </bookViews>
  <sheets>
    <sheet name="Tavola 1" sheetId="28" r:id="rId1"/>
    <sheet name="Tavola 2" sheetId="29" r:id="rId2"/>
    <sheet name="Tavola 2 bis" sheetId="30" r:id="rId3"/>
    <sheet name="Tavola 3" sheetId="4" r:id="rId4"/>
    <sheet name="Tavola 4.1" sheetId="23" r:id="rId5"/>
    <sheet name="Tavola 4.2" sheetId="31" r:id="rId6"/>
    <sheet name="Tavola 4.3 " sheetId="39" r:id="rId7"/>
    <sheet name="Tavola 5" sheetId="5" r:id="rId8"/>
    <sheet name="Tavola 5.1" sheetId="33" r:id="rId9"/>
    <sheet name="Tavola 5.2" sheetId="34" r:id="rId10"/>
    <sheet name="Tavola 6" sheetId="6" r:id="rId11"/>
    <sheet name="Tav 6.1" sheetId="19" r:id="rId12"/>
    <sheet name="Tav 6.2" sheetId="20" r:id="rId13"/>
    <sheet name="Tavola 7" sheetId="7" r:id="rId14"/>
    <sheet name="Tavola 8" sheetId="8" r:id="rId15"/>
    <sheet name="Tavola 9" sheetId="9" r:id="rId16"/>
    <sheet name="Tavola 10" sheetId="16" r:id="rId17"/>
    <sheet name="Tavola 10.1" sheetId="21" r:id="rId18"/>
    <sheet name="Tavola 10.2" sheetId="22" r:id="rId19"/>
    <sheet name="Tavola 11" sheetId="27" r:id="rId20"/>
    <sheet name="Tavola 12" sheetId="36" r:id="rId21"/>
    <sheet name="Tavola 13" sheetId="10" r:id="rId22"/>
    <sheet name="Tavola 14" sheetId="2" r:id="rId23"/>
    <sheet name="Tavola 15" sheetId="11" r:id="rId24"/>
    <sheet name="Tavola 16" sheetId="12" r:id="rId25"/>
    <sheet name="Tavola 17" sheetId="13" r:id="rId26"/>
    <sheet name="Tavola 18" sheetId="15" r:id="rId27"/>
    <sheet name="Tavola 19" sheetId="40" r:id="rId28"/>
  </sheets>
  <calcPr calcId="145621"/>
</workbook>
</file>

<file path=xl/calcChain.xml><?xml version="1.0" encoding="utf-8"?>
<calcChain xmlns="http://schemas.openxmlformats.org/spreadsheetml/2006/main">
  <c r="F19" i="27" l="1"/>
  <c r="D19" i="27"/>
  <c r="E19" i="27"/>
  <c r="C19" i="27"/>
  <c r="I20" i="39" l="1"/>
  <c r="I20" i="10" l="1"/>
  <c r="I19" i="10"/>
  <c r="I18" i="10"/>
  <c r="I16" i="10"/>
  <c r="I15" i="10"/>
  <c r="I14" i="10"/>
  <c r="I13" i="10"/>
  <c r="I12" i="10"/>
  <c r="I11" i="10"/>
  <c r="I10" i="10"/>
  <c r="I9" i="10"/>
  <c r="I8" i="10"/>
  <c r="I7" i="10"/>
  <c r="K14" i="28" l="1"/>
  <c r="J14" i="28"/>
  <c r="I14" i="28"/>
  <c r="G34" i="15" l="1"/>
  <c r="G35" i="15" s="1"/>
  <c r="H34" i="15"/>
  <c r="H35" i="15" s="1"/>
  <c r="F34" i="15"/>
  <c r="F35" i="15" s="1"/>
  <c r="D34" i="15"/>
  <c r="D35" i="15" s="1"/>
  <c r="E34" i="15"/>
  <c r="E35" i="15" s="1"/>
  <c r="C34" i="15"/>
  <c r="C35" i="15" s="1"/>
</calcChain>
</file>

<file path=xl/sharedStrings.xml><?xml version="1.0" encoding="utf-8"?>
<sst xmlns="http://schemas.openxmlformats.org/spreadsheetml/2006/main" count="753" uniqueCount="300">
  <si>
    <t>PROVINCE</t>
  </si>
  <si>
    <t xml:space="preserve">Variazioni % </t>
  </si>
  <si>
    <t>Incidenti</t>
  </si>
  <si>
    <t>Morti</t>
  </si>
  <si>
    <t>Feriti</t>
  </si>
  <si>
    <t>Italia</t>
  </si>
  <si>
    <t xml:space="preserve"> Indice   di gravità (b)</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</si>
  <si>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</si>
  <si>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</si>
  <si>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</si>
  <si>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</si>
  <si>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</si>
  <si>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</si>
  <si>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</si>
  <si>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</si>
  <si>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</si>
  <si>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</si>
  <si>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</si>
  <si>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</si>
  <si>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</si>
  <si>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</si>
  <si>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</si>
  <si>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</si>
  <si>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</si>
  <si>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</si>
  <si>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</si>
  <si>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</si>
  <si>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</si>
  <si>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</si>
  <si>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</si>
  <si>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</si>
  <si>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</si>
  <si>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</si>
  <si>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</si>
  <si>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</si>
  <si>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</si>
  <si>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</si>
  <si>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(a) Morti su popolazione media residente (per 100.000).</t>
  </si>
  <si>
    <t>(c) La variazione percentuale annua è calcolata per l'anno t rispetto all'anno t-1 su base variabile.</t>
  </si>
  <si>
    <t>AMBITO STRADALE</t>
  </si>
  <si>
    <t>Indice di mortalità (a)</t>
  </si>
  <si>
    <t>Indice di lesività (b)</t>
  </si>
  <si>
    <t>Autostrade e raccordi</t>
  </si>
  <si>
    <t>Altre strade (c)</t>
  </si>
  <si>
    <t>Indice di mortalità</t>
  </si>
  <si>
    <t>(b)</t>
  </si>
  <si>
    <t>PROVINCIA</t>
  </si>
  <si>
    <t>STRADE URBANE</t>
  </si>
  <si>
    <t>STRADE EXTRAURBANE</t>
  </si>
  <si>
    <t>Incrocio</t>
  </si>
  <si>
    <t>Rotatoria</t>
  </si>
  <si>
    <t>Intersezione</t>
  </si>
  <si>
    <t>Rettilineo</t>
  </si>
  <si>
    <t>Curva</t>
  </si>
  <si>
    <t>MESE</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</si>
  <si>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</si>
  <si>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</si>
  <si>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</si>
  <si>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</si>
  <si>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</si>
  <si>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</si>
  <si>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</si>
  <si>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</si>
  <si>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</si>
  <si>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</si>
  <si>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</si>
  <si>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</si>
  <si>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</si>
  <si>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</si>
  <si>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</si>
  <si>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</si>
  <si>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</si>
  <si>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</si>
  <si>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</si>
  <si>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</si>
  <si>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</si>
  <si>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</si>
  <si>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</si>
  <si>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NATURA DELL'INCIDENTE</t>
  </si>
  <si>
    <t>Composizione percentuale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</si>
  <si>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</si>
  <si>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</si>
  <si>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</si>
  <si>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</si>
  <si>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</si>
  <si>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</si>
  <si>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</si>
  <si>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</si>
  <si>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</si>
  <si>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</si>
  <si>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</si>
  <si>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</si>
  <si>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</si>
  <si>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</si>
  <si>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</si>
  <si>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</si>
  <si>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</si>
  <si>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</si>
  <si>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</si>
  <si>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</si>
  <si>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</si>
  <si>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</si>
  <si>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</si>
  <si>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</si>
  <si>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</si>
  <si>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</si>
  <si>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</si>
  <si>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</si>
  <si>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</si>
  <si>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</si>
  <si>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</si>
  <si>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</si>
  <si>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</si>
  <si>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</si>
  <si>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</si>
  <si>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</si>
  <si>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</si>
  <si>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</si>
  <si>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</si>
  <si>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Altri Comuni</t>
  </si>
  <si>
    <t xml:space="preserve">Strade extra-urbane </t>
  </si>
  <si>
    <t>Venerdì notte</t>
  </si>
  <si>
    <t>Sabato notte</t>
  </si>
  <si>
    <t>Altre notti</t>
  </si>
  <si>
    <t>Puglia</t>
  </si>
  <si>
    <t>-</t>
  </si>
  <si>
    <t>Foggia</t>
  </si>
  <si>
    <t>Bari</t>
  </si>
  <si>
    <t>Taranto</t>
  </si>
  <si>
    <t>Brindisi</t>
  </si>
  <si>
    <t>Lecce</t>
  </si>
  <si>
    <t>Barletta-Andria-Trani</t>
  </si>
  <si>
    <t>Cerignola</t>
  </si>
  <si>
    <t>Lucera</t>
  </si>
  <si>
    <t>Manfredonia</t>
  </si>
  <si>
    <t>San Severo</t>
  </si>
  <si>
    <t>Altamura</t>
  </si>
  <si>
    <t>Bitonto</t>
  </si>
  <si>
    <t>Corato</t>
  </si>
  <si>
    <t>Gravina in Puglia</t>
  </si>
  <si>
    <t>Modugno</t>
  </si>
  <si>
    <t>Molfetta</t>
  </si>
  <si>
    <t>Monopoli</t>
  </si>
  <si>
    <t>Grottaglie</t>
  </si>
  <si>
    <t>Manduria</t>
  </si>
  <si>
    <t>Martina Franca</t>
  </si>
  <si>
    <t>Massafra</t>
  </si>
  <si>
    <t>Fasano</t>
  </si>
  <si>
    <t>Francavilla Fontana</t>
  </si>
  <si>
    <t>Ostuni</t>
  </si>
  <si>
    <t>Nardò</t>
  </si>
  <si>
    <t>Andria</t>
  </si>
  <si>
    <t>Barletta</t>
  </si>
  <si>
    <t>Bisceglie</t>
  </si>
  <si>
    <t>Canosa di Puglia</t>
  </si>
  <si>
    <t>Trani</t>
  </si>
  <si>
    <t>Bambini (0 - 14)</t>
  </si>
  <si>
    <t>Giovani (15 - 24)</t>
  </si>
  <si>
    <t>Anziani (65+)</t>
  </si>
  <si>
    <t>Altri utenti</t>
  </si>
  <si>
    <t>TOTALE</t>
  </si>
  <si>
    <t>TIPOLOGIA DI COMUNE</t>
  </si>
  <si>
    <t>Polo</t>
  </si>
  <si>
    <t>Polo intercomunale</t>
  </si>
  <si>
    <t>Cintura</t>
  </si>
  <si>
    <t>Totale Centri</t>
  </si>
  <si>
    <t>Intermedio</t>
  </si>
  <si>
    <t>Periferico</t>
  </si>
  <si>
    <t>Ultra periferico</t>
  </si>
  <si>
    <t>Totale Aree interne</t>
  </si>
  <si>
    <t>Indice di mortalità (b)</t>
  </si>
  <si>
    <t>Variazione percentuale numero morti rispetto al 2001</t>
  </si>
  <si>
    <t>Variazione percentuale numero morti rispetto all'anno precedente (c)</t>
  </si>
  <si>
    <t>Altro (passaggio a livello, dosso, pendenza, galleria)</t>
  </si>
  <si>
    <t>TAVOLA 2. INDICI DI MORTALITA' E GRAVITA' PER PROVINCIA. PUGLIA.</t>
  </si>
  <si>
    <t>TAVOLA 2bis. INDICI DI MORTALITA' E GRAVITA' PER PROVINCIA. PUGLIA.</t>
  </si>
  <si>
    <t xml:space="preserve">TAVOLA 4.1. UTENTI VULNERABILI MORTI IN INCIDENTI STRADALI PER ETÀ IN PUGLIA E IN ITALIA. </t>
  </si>
  <si>
    <t>Anno 2014, valori assoluti e indicatori</t>
  </si>
  <si>
    <r>
      <t>TAVOLA 5. INCIDENTI STRADALI CON LESIONI A PERSONE SECONDO LA CATEGORIA DELLA STRADA. PUGLIA .</t>
    </r>
    <r>
      <rPr>
        <b/>
        <sz val="9.5"/>
        <color rgb="FF808080"/>
        <rFont val="Arial Narrow"/>
        <family val="2"/>
      </rPr>
      <t xml:space="preserve"> </t>
    </r>
  </si>
  <si>
    <r>
      <t xml:space="preserve"> </t>
    </r>
    <r>
      <rPr>
        <sz val="9.5"/>
        <rFont val="Arial Narrow"/>
        <family val="2"/>
      </rPr>
      <t>Anno 2013, valori assoluti e indicatori</t>
    </r>
  </si>
  <si>
    <t>(a) Rapporto percentuale  tra il numero dei morti e il numero degli incidenti con lesioni a persone.</t>
  </si>
  <si>
    <t>TAVOLA 6. INCIDENTI STRADALI CON LESIONI A PERSONE PER PROVINCIA, CARATTERISTICA DELLA STRADA E AMBITO STRADALE. PUGLIA.</t>
  </si>
  <si>
    <t>TAVOLA 6.1. INCIDENTI STRADALI CON LESIONI A PERSONE PER CARATTERISTICA DELLA STRADA E AMBITO STRADALE. PUGLIA.</t>
  </si>
  <si>
    <t xml:space="preserve">TAVOLA 7. INCIDENTI STRADALI CON LESIONI A PERSONE PER MESE. PUGLIA. </t>
  </si>
  <si>
    <t>TAVOLA 8. INCIDENTI STRADALI CON LESIONI A PERSONE MORTI E FERITI PER GIORNO DELLA SETTIMANA. PUGLIA.</t>
  </si>
  <si>
    <t xml:space="preserve">TAVOLA 9. INCIDENTI STRADALI CON LESIONI A PERSONE MORTI E FERITI PER ORA DEL GIORNO. PUGLIA. </t>
  </si>
  <si>
    <t>Anno 2014, valori assoluti e indice di mortalità</t>
  </si>
  <si>
    <t xml:space="preserve"> Anno 2014, valori assoluti e variazioni percentuali</t>
  </si>
  <si>
    <t xml:space="preserve">TAVOLA 12. INCIDENTI STRADALI, MORTI E FERITI PER TIPOLOGIA DI COMUNE. PUGLIA. </t>
  </si>
  <si>
    <t xml:space="preserve">TAVOLA 13. INCIDENTI STRADALI CON LESIONI A PERSONE INFORTUNATE SECONDO LA NATURA. PUGLIA.. </t>
  </si>
  <si>
    <t xml:space="preserve">TAVOLA 14. CAUSE ACCERTATE O PRESUNTE DI INCIDENTE SECONDO L’AMBITO STRADALE. PUGLIA. </t>
  </si>
  <si>
    <t xml:space="preserve">TAVOLA 15. MORTI E FERITI PER CATEGORIA DI UTENTI E CLASSE DI ETÀ. PUGLIA. </t>
  </si>
  <si>
    <t>TAVOLA 16. MORTI E FERITI PER CATEGORIA DI UTENTI E GENERE. PUGLIA.</t>
  </si>
  <si>
    <t xml:space="preserve">TAVOLA 17. INCIDENTI STRADALI, MORTI E FERITI NEI COMUNI CAPOLUOGO E NEI COMUNI CON ALMENO 30.000 ABITANTI. PUGLIA. </t>
  </si>
  <si>
    <t xml:space="preserve">TAVOLA 18. INCIDENTI STRADALI, MORTI E FERITI PER CATEGORIA DELLA STRADA NEI COMUNI CAPOLUOGO E NEI COMUNI CON ALMENO 30.000 ABITANTI. PUGLIA. </t>
  </si>
  <si>
    <t>Altri comuni</t>
  </si>
  <si>
    <t>Totale comuni &gt; 30.000 abitanti</t>
  </si>
  <si>
    <t>(a) Rapporto percentuale tra il numero dei morti e il numero degli incidenti con lesioni a persone.</t>
  </si>
  <si>
    <t>(b) Rapporto percentuale tra il numero di feriti e il numero degli incidenti con lesioni a persone.</t>
  </si>
  <si>
    <t>TAVOLA  6.2. INCIDENTI STRADALI CON LESIONI A PERSONE PER CARATTERISTICA DELLA STRADA E AMBITO STRADALE. PUGLIA.</t>
  </si>
  <si>
    <t>Numero comuni</t>
  </si>
  <si>
    <t>Tavola 11. INCIDENTI STRADALI, MORTI E FERITI PER TIPOLOGIA DI COMUNE.  PUGLIA.</t>
  </si>
  <si>
    <t>(b) Rapporto percentuale tra il numero dei morti e il numero degli incidenti con lesioni a persone.</t>
  </si>
  <si>
    <t>Ciclomotori  (a)</t>
  </si>
  <si>
    <t>Motocicli (a)</t>
  </si>
  <si>
    <t>Velocipedi (a)</t>
  </si>
  <si>
    <t>Pedoni</t>
  </si>
  <si>
    <t>Altri Utenti</t>
  </si>
  <si>
    <t>(b) Rapporto percentuale tra il numero dei feriti e il numero degli incidenti con lesioni a persone.</t>
  </si>
  <si>
    <t>(a) Dalle ore 22 alle ore 6.</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</si>
  <si>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</si>
  <si>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</si>
  <si>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TAVOLA 4.2. UTENTI VULNERABILI MORTI IN INCIDENTI STRADALI PER RUOLO IN PUGLIA E IN ITALIA. </t>
  </si>
  <si>
    <t xml:space="preserve">TAVOLA 4.3. UTENTI VULNERABILI MORTI E FERITI IN INCIDENTI STRADALI PER CLASSI DI ETA'IN PUGLIA E IN ITALIA. </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</si>
  <si>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</si>
  <si>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</si>
  <si>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</si>
  <si>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</si>
  <si>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</si>
  <si>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</si>
  <si>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</si>
  <si>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</si>
  <si>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</si>
  <si>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</si>
  <si>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</si>
  <si>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</si>
  <si>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</si>
  <si>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</si>
  <si>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 xml:space="preserve"> Indice  di      mortalità (a)</t>
  </si>
  <si>
    <t>(c) Sono incluse nella categoria 'Altre strade' le strade Statali, Regionali, Provinciali fuori dell'abitato e Comunali extraurbane.</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</si>
  <si>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</si>
  <si>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</si>
  <si>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r>
      <t xml:space="preserve">(b) </t>
    </r>
    <r>
      <rPr>
        <sz val="7.5"/>
        <color rgb="FF000000"/>
        <rFont val="Verdana"/>
        <family val="2"/>
      </rPr>
      <t>Rapporto percentuale tra il numero dei morti e il complesso degli infortunati (morti e feriti) in incidenti  con lesioni a persone</t>
    </r>
  </si>
  <si>
    <t>(a) Rapporto percentuale  tra il numero dei morti e il numero degli incidenti  con lesioni a persone.</t>
  </si>
  <si>
    <t>(b) Rapporto percentuale tra il numero dei morti e il complesso degli infortunati (morti e feriti) in incidenti con lesioni a persone.</t>
  </si>
  <si>
    <t>CAUSE</t>
  </si>
  <si>
    <t>CLASSE DI ETA'</t>
  </si>
  <si>
    <t>CATEGORIA UTENTE</t>
  </si>
  <si>
    <r>
      <t>(</t>
    </r>
    <r>
      <rPr>
        <sz val="7.5"/>
        <color rgb="FF000000"/>
        <rFont val="Arial"/>
        <family val="2"/>
      </rPr>
      <t>a) Rapporto percentuale tra il numero dei morti e il numero dei morti e dei feriti in incidenti con lesioni a persone.</t>
    </r>
  </si>
  <si>
    <t>TAVOLA 1. INCIDENTI STRADALI, MORTI E FERITI PER PROVINCIA. PUGLIA.</t>
  </si>
  <si>
    <t>ANNO</t>
  </si>
  <si>
    <t xml:space="preserve">Tavola 3. INCIDENTI STRADALI CON LESIONI A PERSONE MORTI E FERITI. PUGLIA. </t>
  </si>
  <si>
    <t>Indice di  mortalità (a)</t>
  </si>
  <si>
    <t>Indice di lesività  (b)</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</si>
  <si>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PUGLIA.</t>
    </r>
  </si>
  <si>
    <t xml:space="preserve">TAVOLA 10.1. INCIDENTI STRADALI CON LESIONI A PERSONE, MORTI E FERITI, PER PROVINCIA, GIORNO DELLA SETTIMANA E FASCIA ORARIA NOTTURNA (a). STRADE URBANE. PUGLIA. </t>
  </si>
  <si>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PUGLIA.</t>
    </r>
  </si>
  <si>
    <r>
      <t xml:space="preserve">CAPOLUOGHI                         </t>
    </r>
    <r>
      <rPr>
        <sz val="9"/>
        <color rgb="FF000000"/>
        <rFont val="Arial Narrow"/>
        <family val="2"/>
      </rPr>
      <t>Altri Comuni</t>
    </r>
  </si>
  <si>
    <t>(a) Conducenti e passeggeri</t>
  </si>
  <si>
    <t>Anni 2015 e 2014, valori assoluti e variazioni percentuali</t>
  </si>
  <si>
    <t>2015/2014</t>
  </si>
  <si>
    <t>Anni 2015 e 2014</t>
  </si>
  <si>
    <t>Anni 2015 e 2010</t>
  </si>
  <si>
    <t>Anni 2015 e 2010, valori percentuali e indice di mortalità</t>
  </si>
  <si>
    <t>Morti per 100000 abitanti (a)</t>
  </si>
  <si>
    <t>Anni 2010 e 2015, valori percentuali e valori assoluti</t>
  </si>
  <si>
    <t>Anni 2010 e 2015, valori assoluti</t>
  </si>
  <si>
    <t>Anno 2015, valori assoluti e indicatori</t>
  </si>
  <si>
    <t>PROSPETTO 5.2. INCIDENTI STRADALI CON LESIONI A PERSONE SECONDO LA CATEGORIA DELLA STRADA. PUGLIA .</t>
  </si>
  <si>
    <r>
      <t>TAVOLA 5.1. INCIDENTI STRADALI CON LESIONI A PERSONE SECONDO LA CATEGORIA DELLA STRADA. PUGLIA .</t>
    </r>
    <r>
      <rPr>
        <b/>
        <sz val="9.5"/>
        <color rgb="FF808080"/>
        <rFont val="Arial Narrow"/>
        <family val="2"/>
      </rPr>
      <t xml:space="preserve"> </t>
    </r>
  </si>
  <si>
    <t>Anno 2015, valori assoluti</t>
  </si>
  <si>
    <t>Strade Urbane</t>
  </si>
  <si>
    <t>Anno 2015, composizioni percentuali</t>
  </si>
  <si>
    <t>Strade ExtraUrbane</t>
  </si>
  <si>
    <t>Anno 2015, valori assoluti e composizioni percentuali</t>
  </si>
  <si>
    <t>Anno 2015, valori assoluti e indice di mortalità</t>
  </si>
  <si>
    <t>Anno 2015, valori assoluti e composizioni percentuali e indice di mortalità</t>
  </si>
  <si>
    <t>Anno 2015, valori assoluti e valori percentuali (a) (b)</t>
  </si>
  <si>
    <t>Anno 2015, valori assoluti e valori percentuali</t>
  </si>
  <si>
    <t>Anno 2015, valori assoluti, composizioni percentuali e indice di gravità</t>
  </si>
  <si>
    <t>Anno 2015 e 2014, Indicatori</t>
  </si>
  <si>
    <t xml:space="preserve"> Anno 2015, valori assoluti e variazioni percentuali</t>
  </si>
  <si>
    <t>Variazioni %                                2015/2014</t>
  </si>
  <si>
    <t xml:space="preserve">Anno 2015, valori assoluti </t>
  </si>
  <si>
    <t>TAVOLA 19. COSTI SOCIALI TOTALI E PRO-CAPITE PER REGIONE. ITALIA 2015</t>
  </si>
  <si>
    <t>REGIONI</t>
  </si>
  <si>
    <t>COSTO SOCIALE (a)</t>
  </si>
  <si>
    <t>PROCAPITE (in euro)</t>
  </si>
  <si>
    <t>TOTALE (in euro)</t>
  </si>
  <si>
    <t>Campania</t>
  </si>
  <si>
    <t>Calabria</t>
  </si>
  <si>
    <t>Molise</t>
  </si>
  <si>
    <t>Sicilia</t>
  </si>
  <si>
    <t xml:space="preserve">Valle d'Aosta/Vallée d'Aoste </t>
  </si>
  <si>
    <t>Basilicata</t>
  </si>
  <si>
    <t>Sardegna</t>
  </si>
  <si>
    <t>Piemonte</t>
  </si>
  <si>
    <t>Abruzzo</t>
  </si>
  <si>
    <t>Friuli-Venezia-Giulia</t>
  </si>
  <si>
    <t>Veneto</t>
  </si>
  <si>
    <t>Umbria</t>
  </si>
  <si>
    <t>Lombardia</t>
  </si>
  <si>
    <t>Trentino-A.Adige</t>
  </si>
  <si>
    <t>Lazio</t>
  </si>
  <si>
    <t>Marche</t>
  </si>
  <si>
    <t>Emilia-Romagna</t>
  </si>
  <si>
    <t>Toscana</t>
  </si>
  <si>
    <t>Liguria</t>
  </si>
  <si>
    <t>(a) Incidentalità con danni alle persone 2015</t>
  </si>
  <si>
    <t>(b) Rapporto percentuale tra il numero dei feriti e il numero degli incidenti  con lesioni a persone.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</si>
</sst>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0.0"/>
    <numFmt numFmtId="167" formatCode="_-* #,##0.0_-;\-* #,##0.0_-;_-* &quot;-&quot;??_-;_-@_-"/>
  </numFmts>
  <fonts count="34"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7.5"/>
      <color rgb="FF000000"/>
      <name val="Verdana"/>
      <family val="2"/>
    </font>
    <font>
      <sz val="9"/>
      <color theme="1"/>
      <name val="Calibri"/>
      <family val="2"/>
      <scheme val="minor"/>
    </font>
    <font>
      <sz val="10"/>
      <name val="MS Sans Serif"/>
      <family val="2"/>
    </font>
    <font>
      <sz val="11"/>
      <color theme="1"/>
      <name val="Calibri"/>
      <family val="2"/>
      <scheme val="minor"/>
    </font>
    <font>
      <sz val="8"/>
      <color rgb="FF000000"/>
      <name val="Arial"/>
      <family val="2"/>
    </font>
    <font>
      <sz val="8"/>
      <color theme="1"/>
      <name val="Arial"/>
      <family val="2"/>
    </font>
    <font>
      <b/>
      <sz val="9"/>
      <color theme="1"/>
      <name val="Arial"/>
      <family val="2"/>
    </font>
    <font>
      <sz val="7.5"/>
      <color rgb="FF000000"/>
      <name val="Arial Narrow"/>
      <family val="2"/>
    </font>
    <font>
      <sz val="10"/>
      <name val="MS Sans Serif"/>
      <family val="2"/>
    </font>
    <font>
      <b/>
      <sz val="9"/>
      <color theme="1"/>
      <name val="Arial Narrow"/>
      <family val="2"/>
    </font>
    <font>
      <sz val="9"/>
      <color theme="1"/>
      <name val="Arial Narrow"/>
      <family val="2"/>
    </font>
    <font>
      <sz val="9"/>
      <name val="Arial Narrow"/>
      <family val="2"/>
    </font>
    <font>
      <sz val="9.5"/>
      <color theme="1"/>
      <name val="Arial Narrow"/>
      <family val="2"/>
    </font>
    <font>
      <b/>
      <sz val="9.5"/>
      <color rgb="FF808080"/>
      <name val="Arial Narrow"/>
      <family val="2"/>
    </font>
    <font>
      <sz val="9.5"/>
      <name val="Arial Narrow"/>
      <family val="2"/>
    </font>
    <font>
      <sz val="9.5"/>
      <color theme="1"/>
      <name val="Calibri"/>
      <family val="2"/>
      <scheme val="minor"/>
    </font>
    <font>
      <sz val="11"/>
      <color theme="1"/>
      <name val="Arial Narrow"/>
      <family val="2"/>
    </font>
    <font>
      <sz val="9.5"/>
      <name val="Calibri"/>
      <family val="2"/>
      <scheme val="minor"/>
    </font>
    <font>
      <b/>
      <sz val="10"/>
      <color theme="0" tint="-0.499984740745262"/>
      <name val="Arial Narrow"/>
      <family val="2"/>
    </font>
    <font>
      <b/>
      <sz val="8"/>
      <color theme="0" tint="-0.499984740745262"/>
      <name val="Arial"/>
      <family val="2"/>
    </font>
    <font>
      <sz val="7.5"/>
      <color theme="1"/>
      <name val="Arial Narrow"/>
      <family val="2"/>
    </font>
    <font>
      <b/>
      <sz val="9"/>
      <name val="Arial Narrow"/>
      <family val="2"/>
    </font>
    <font>
      <sz val="8"/>
      <color theme="1"/>
      <name val="Arial Narrow"/>
      <family val="2"/>
    </font>
    <font>
      <sz val="10"/>
      <color rgb="FF808080"/>
      <name val="Arial Narrow"/>
      <family val="2"/>
    </font>
    <font>
      <sz val="8"/>
      <name val="Arial"/>
      <family val="2"/>
    </font>
    <font>
      <b/>
      <sz val="9"/>
      <color theme="0"/>
      <name val="Arial Narrow"/>
      <family val="2"/>
    </font>
    <font>
      <b/>
      <sz val="10"/>
      <color theme="0"/>
      <name val="Arial Narrow"/>
      <family val="2"/>
    </font>
  </fonts>
  <fills count="9">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rgb="FFC00000"/>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s>
  <cellStyleXfs count="3">
    <xf numFmtId="0" fontId="0" fillId="0" borderId="0"/>
    <xf numFmtId="0" fontId="9" fillId="0" borderId="0"/>
    <xf numFmtId="43" fontId="10" fillId="0" borderId="0" applyFont="0" applyFill="0" applyBorder="0" applyAlignment="0" applyProtection="0"/>
  </cellStyleXfs>
  <cellXfs count="245">
    <xf numFmtId="0" fontId="0" fillId="0" borderId="0" xfId="0"/>
    <xf numFmtId="0" fontId="12" fillId="0" borderId="0" xfId="0" applyFont="1"/>
    <xf numFmtId="0" fontId="11" fillId="0" borderId="0" xfId="0" applyFont="1" applyAlignment="1">
      <alignment horizontal="left" vertical="center"/>
    </xf>
    <xf numFmtId="0" fontId="12" fillId="0" borderId="0" xfId="0" applyFont="1" applyAlignment="1">
      <alignment horizontal="left" vertical="center"/>
    </xf>
    <xf numFmtId="2" fontId="12" fillId="0" borderId="0" xfId="0" applyNumberFormat="1" applyFont="1"/>
    <xf numFmtId="165" fontId="12" fillId="0" borderId="0" xfId="0" applyNumberFormat="1" applyFont="1"/>
    <xf numFmtId="0" fontId="12" fillId="0" borderId="0" xfId="0" applyFont="1" applyAlignment="1"/>
    <xf numFmtId="0" fontId="12" fillId="0" borderId="0" xfId="0" applyFont="1" applyAlignment="1">
      <alignment horizontal="left"/>
    </xf>
    <xf numFmtId="0" fontId="15" fillId="0" borderId="0" xfId="1" applyFont="1"/>
    <xf numFmtId="3" fontId="15" fillId="0" borderId="0" xfId="1" applyNumberFormat="1" applyFont="1"/>
    <xf numFmtId="0" fontId="0" fillId="0" borderId="0" xfId="0" applyFill="1"/>
    <xf numFmtId="2" fontId="12" fillId="0" borderId="0" xfId="0" applyNumberFormat="1" applyFont="1" applyBorder="1"/>
    <xf numFmtId="0" fontId="0" fillId="0" borderId="0" xfId="0" applyAlignment="1"/>
    <xf numFmtId="0" fontId="1" fillId="0" borderId="0" xfId="0" applyFont="1" applyAlignment="1"/>
    <xf numFmtId="0" fontId="19" fillId="0" borderId="0" xfId="0" applyFont="1"/>
    <xf numFmtId="0" fontId="21" fillId="0" borderId="0" xfId="0" applyFont="1" applyAlignment="1"/>
    <xf numFmtId="0" fontId="14" fillId="0" borderId="0" xfId="0" applyFont="1" applyFill="1" applyAlignment="1">
      <alignment horizontal="left" vertical="top"/>
    </xf>
    <xf numFmtId="0" fontId="1" fillId="0" borderId="0" xfId="0" applyFont="1" applyBorder="1" applyAlignment="1"/>
    <xf numFmtId="0" fontId="25" fillId="0" borderId="0" xfId="0" applyFont="1" applyAlignment="1"/>
    <xf numFmtId="0" fontId="26" fillId="0" borderId="0" xfId="0" applyFont="1" applyAlignment="1"/>
    <xf numFmtId="165" fontId="26" fillId="0" borderId="0" xfId="0" applyNumberFormat="1" applyFont="1" applyAlignment="1"/>
    <xf numFmtId="0" fontId="1" fillId="0" borderId="0" xfId="0" applyFont="1" applyAlignment="1">
      <alignment vertical="center"/>
    </xf>
    <xf numFmtId="0" fontId="19" fillId="0" borderId="0" xfId="0" applyFont="1" applyAlignment="1">
      <alignment vertical="center"/>
    </xf>
    <xf numFmtId="0" fontId="14" fillId="0" borderId="0" xfId="0" applyFont="1" applyFill="1" applyAlignment="1">
      <alignment vertical="top"/>
    </xf>
    <xf numFmtId="0" fontId="27" fillId="0" borderId="0" xfId="0" applyFont="1" applyFill="1"/>
    <xf numFmtId="0" fontId="27" fillId="0" borderId="0" xfId="0" quotePrefix="1" applyFont="1"/>
    <xf numFmtId="0" fontId="14" fillId="6" borderId="0" xfId="0" applyFont="1" applyFill="1" applyAlignment="1">
      <alignment horizontal="left" vertical="top"/>
    </xf>
    <xf numFmtId="0" fontId="27" fillId="0" borderId="0" xfId="0" applyFont="1"/>
    <xf numFmtId="2" fontId="27" fillId="0" borderId="0" xfId="0" applyNumberFormat="1" applyFont="1"/>
    <xf numFmtId="0" fontId="29" fillId="0" borderId="0" xfId="0" applyFont="1"/>
    <xf numFmtId="0" fontId="4" fillId="3" borderId="2" xfId="0" applyFont="1" applyFill="1" applyBorder="1" applyAlignment="1">
      <alignment wrapText="1"/>
    </xf>
    <xf numFmtId="0" fontId="4" fillId="5" borderId="2" xfId="0" applyFont="1" applyFill="1" applyBorder="1" applyAlignment="1">
      <alignment horizontal="right" wrapText="1"/>
    </xf>
    <xf numFmtId="0" fontId="4" fillId="3" borderId="2" xfId="0" applyFont="1" applyFill="1" applyBorder="1" applyAlignment="1">
      <alignment horizontal="right" wrapText="1"/>
    </xf>
    <xf numFmtId="0" fontId="17" fillId="0" borderId="2" xfId="0" applyFont="1" applyBorder="1"/>
    <xf numFmtId="3" fontId="17" fillId="5" borderId="2" xfId="0" applyNumberFormat="1" applyFont="1" applyFill="1" applyBorder="1"/>
    <xf numFmtId="3" fontId="17" fillId="0" borderId="2" xfId="0" applyNumberFormat="1" applyFont="1" applyBorder="1"/>
    <xf numFmtId="0" fontId="17" fillId="5" borderId="2" xfId="0" applyFont="1" applyFill="1" applyBorder="1"/>
    <xf numFmtId="3" fontId="17" fillId="3" borderId="2" xfId="0" applyNumberFormat="1" applyFont="1" applyFill="1" applyBorder="1" applyAlignment="1">
      <alignment horizontal="right"/>
    </xf>
    <xf numFmtId="164" fontId="17" fillId="5" borderId="2" xfId="0" applyNumberFormat="1" applyFont="1" applyFill="1" applyBorder="1" applyAlignment="1">
      <alignment horizontal="right"/>
    </xf>
    <xf numFmtId="0" fontId="16" fillId="3" borderId="2" xfId="0" applyFont="1" applyFill="1" applyBorder="1" applyAlignment="1">
      <alignment horizontal="left"/>
    </xf>
    <xf numFmtId="3" fontId="16" fillId="5" borderId="2" xfId="0" applyNumberFormat="1" applyFont="1" applyFill="1" applyBorder="1" applyAlignment="1">
      <alignment horizontal="right"/>
    </xf>
    <xf numFmtId="3" fontId="16" fillId="3" borderId="2" xfId="0" applyNumberFormat="1" applyFont="1" applyFill="1" applyBorder="1" applyAlignment="1">
      <alignment horizontal="right"/>
    </xf>
    <xf numFmtId="0" fontId="5" fillId="4" borderId="2" xfId="0" applyFont="1" applyFill="1" applyBorder="1" applyAlignment="1">
      <alignment wrapText="1"/>
    </xf>
    <xf numFmtId="3" fontId="5" fillId="4" borderId="2" xfId="0" applyNumberFormat="1" applyFont="1" applyFill="1" applyBorder="1" applyAlignment="1">
      <alignment horizontal="right" wrapText="1"/>
    </xf>
    <xf numFmtId="3" fontId="5" fillId="4" borderId="2" xfId="0" applyNumberFormat="1" applyFont="1" applyFill="1" applyBorder="1" applyAlignment="1">
      <alignment wrapText="1"/>
    </xf>
    <xf numFmtId="0" fontId="3" fillId="3" borderId="3" xfId="0" applyFont="1" applyFill="1" applyBorder="1" applyAlignment="1">
      <alignment wrapText="1"/>
    </xf>
    <xf numFmtId="0" fontId="4" fillId="3" borderId="1" xfId="0" applyFont="1" applyFill="1" applyBorder="1" applyAlignment="1">
      <alignment wrapText="1"/>
    </xf>
    <xf numFmtId="0" fontId="4" fillId="0" borderId="2" xfId="0" applyFont="1" applyBorder="1" applyAlignment="1">
      <alignment wrapText="1"/>
    </xf>
    <xf numFmtId="3" fontId="4" fillId="2" borderId="2" xfId="0" applyNumberFormat="1" applyFont="1" applyFill="1" applyBorder="1" applyAlignment="1">
      <alignment horizontal="right" wrapText="1"/>
    </xf>
    <xf numFmtId="0" fontId="4" fillId="0" borderId="2" xfId="0" applyFont="1" applyBorder="1" applyAlignment="1">
      <alignment horizontal="right" wrapText="1"/>
    </xf>
    <xf numFmtId="3" fontId="4" fillId="0" borderId="2" xfId="0" applyNumberFormat="1" applyFont="1" applyBorder="1" applyAlignment="1">
      <alignment horizontal="right" wrapText="1"/>
    </xf>
    <xf numFmtId="0" fontId="4" fillId="2" borderId="2" xfId="0" applyFont="1" applyFill="1" applyBorder="1" applyAlignment="1">
      <alignment horizontal="right" wrapText="1"/>
    </xf>
    <xf numFmtId="164" fontId="4" fillId="2" borderId="2" xfId="0" applyNumberFormat="1" applyFont="1" applyFill="1" applyBorder="1" applyAlignment="1">
      <alignment horizontal="right" wrapText="1"/>
    </xf>
    <xf numFmtId="164" fontId="4" fillId="0" borderId="2" xfId="0" applyNumberFormat="1" applyFont="1" applyBorder="1" applyAlignment="1">
      <alignment horizontal="right" wrapText="1"/>
    </xf>
    <xf numFmtId="0" fontId="5" fillId="4" borderId="2" xfId="0" applyFont="1" applyFill="1" applyBorder="1" applyAlignment="1">
      <alignment horizontal="right" wrapText="1"/>
    </xf>
    <xf numFmtId="164" fontId="5" fillId="4" borderId="2" xfId="0" applyNumberFormat="1" applyFont="1" applyFill="1" applyBorder="1" applyAlignment="1">
      <alignment horizontal="right" wrapText="1"/>
    </xf>
    <xf numFmtId="164" fontId="4" fillId="5" borderId="2" xfId="0" applyNumberFormat="1" applyFont="1" applyFill="1" applyBorder="1" applyAlignment="1">
      <alignment horizontal="right" wrapText="1"/>
    </xf>
    <xf numFmtId="164" fontId="4" fillId="3" borderId="2" xfId="0" applyNumberFormat="1" applyFont="1" applyFill="1" applyBorder="1" applyAlignment="1">
      <alignment horizontal="right" wrapText="1"/>
    </xf>
    <xf numFmtId="0" fontId="4" fillId="5" borderId="2" xfId="0" applyFont="1" applyFill="1" applyBorder="1" applyAlignment="1">
      <alignment horizontal="left" vertical="center"/>
    </xf>
    <xf numFmtId="3" fontId="4" fillId="0" borderId="2" xfId="0" applyNumberFormat="1" applyFont="1" applyBorder="1" applyAlignment="1">
      <alignment vertical="center" wrapText="1"/>
    </xf>
    <xf numFmtId="3" fontId="4" fillId="5" borderId="2" xfId="0" applyNumberFormat="1" applyFont="1" applyFill="1" applyBorder="1" applyAlignment="1">
      <alignment vertical="center" wrapText="1"/>
    </xf>
    <xf numFmtId="164" fontId="4" fillId="5" borderId="2" xfId="0" applyNumberFormat="1" applyFont="1" applyFill="1" applyBorder="1" applyAlignment="1">
      <alignment vertical="center" wrapText="1"/>
    </xf>
    <xf numFmtId="164" fontId="4" fillId="0" borderId="2" xfId="0" applyNumberFormat="1" applyFont="1" applyBorder="1" applyAlignment="1">
      <alignment vertical="center" wrapText="1"/>
    </xf>
    <xf numFmtId="164" fontId="4" fillId="5" borderId="2" xfId="0" applyNumberFormat="1" applyFont="1" applyFill="1" applyBorder="1" applyAlignment="1">
      <alignment vertical="center"/>
    </xf>
    <xf numFmtId="164" fontId="4" fillId="0" borderId="2" xfId="0" applyNumberFormat="1" applyFont="1" applyBorder="1" applyAlignment="1">
      <alignment vertical="center"/>
    </xf>
    <xf numFmtId="166" fontId="4" fillId="2" borderId="2" xfId="0" applyNumberFormat="1" applyFont="1" applyFill="1" applyBorder="1" applyAlignment="1">
      <alignment horizontal="right" wrapText="1"/>
    </xf>
    <xf numFmtId="166" fontId="4" fillId="0" borderId="2" xfId="0" applyNumberFormat="1" applyFont="1" applyFill="1" applyBorder="1" applyAlignment="1">
      <alignment horizontal="right" wrapText="1"/>
    </xf>
    <xf numFmtId="166" fontId="4" fillId="5" borderId="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3" fontId="4" fillId="5" borderId="2" xfId="0" applyNumberFormat="1" applyFont="1" applyFill="1" applyBorder="1" applyAlignment="1">
      <alignment horizontal="right" wrapText="1"/>
    </xf>
    <xf numFmtId="166" fontId="5" fillId="4" borderId="2" xfId="0" applyNumberFormat="1" applyFont="1" applyFill="1" applyBorder="1" applyAlignment="1">
      <alignment horizontal="right" wrapText="1"/>
    </xf>
    <xf numFmtId="1" fontId="4" fillId="3" borderId="2" xfId="0" applyNumberFormat="1" applyFont="1" applyFill="1" applyBorder="1" applyAlignment="1">
      <alignment horizontal="right" wrapText="1"/>
    </xf>
    <xf numFmtId="0" fontId="17" fillId="3" borderId="2" xfId="0" applyFont="1" applyFill="1" applyBorder="1" applyAlignment="1">
      <alignment horizontal="right"/>
    </xf>
    <xf numFmtId="0" fontId="18" fillId="3" borderId="2" xfId="0" applyFont="1" applyFill="1" applyBorder="1" applyAlignment="1">
      <alignment vertical="top" wrapText="1"/>
    </xf>
    <xf numFmtId="0" fontId="4" fillId="0" borderId="2" xfId="0" applyFont="1" applyBorder="1" applyAlignment="1">
      <alignment horizontal="left" vertical="top"/>
    </xf>
    <xf numFmtId="3" fontId="4" fillId="5" borderId="2" xfId="0" applyNumberFormat="1" applyFont="1" applyFill="1" applyBorder="1" applyAlignment="1">
      <alignment vertical="top" wrapText="1"/>
    </xf>
    <xf numFmtId="3" fontId="4" fillId="0" borderId="2" xfId="0" applyNumberFormat="1" applyFont="1" applyBorder="1" applyAlignment="1">
      <alignment vertical="top" wrapText="1"/>
    </xf>
    <xf numFmtId="164" fontId="4" fillId="0" borderId="2" xfId="0" applyNumberFormat="1" applyFont="1" applyBorder="1" applyAlignment="1">
      <alignment vertical="top" wrapText="1"/>
    </xf>
    <xf numFmtId="164" fontId="4" fillId="5" borderId="2" xfId="0" applyNumberFormat="1" applyFont="1" applyFill="1" applyBorder="1" applyAlignment="1">
      <alignment vertical="top" wrapText="1"/>
    </xf>
    <xf numFmtId="164" fontId="5" fillId="4" borderId="2" xfId="0" applyNumberFormat="1" applyFont="1" applyFill="1" applyBorder="1" applyAlignment="1">
      <alignment wrapText="1"/>
    </xf>
    <xf numFmtId="2" fontId="4" fillId="3" borderId="3" xfId="0" applyNumberFormat="1" applyFont="1" applyFill="1" applyBorder="1" applyAlignment="1">
      <alignment horizontal="right" wrapText="1"/>
    </xf>
    <xf numFmtId="2" fontId="4" fillId="3" borderId="1" xfId="0" applyNumberFormat="1" applyFont="1" applyFill="1" applyBorder="1" applyAlignment="1">
      <alignment horizontal="right" wrapText="1"/>
    </xf>
    <xf numFmtId="0" fontId="3" fillId="3" borderId="2" xfId="0" applyFont="1" applyFill="1" applyBorder="1" applyAlignment="1">
      <alignment horizontal="right" wrapText="1"/>
    </xf>
    <xf numFmtId="3" fontId="4" fillId="5" borderId="2" xfId="0" applyNumberFormat="1" applyFont="1" applyFill="1" applyBorder="1" applyAlignment="1">
      <alignment horizontal="right" vertical="top" wrapText="1"/>
    </xf>
    <xf numFmtId="0" fontId="3" fillId="0" borderId="2" xfId="0" applyFont="1" applyBorder="1" applyAlignment="1">
      <alignment horizontal="left" vertical="top"/>
    </xf>
    <xf numFmtId="164" fontId="4" fillId="0" borderId="2" xfId="0" applyNumberFormat="1" applyFont="1" applyBorder="1" applyAlignment="1">
      <alignment horizontal="right" vertical="top" wrapText="1"/>
    </xf>
    <xf numFmtId="3" fontId="4" fillId="2" borderId="2" xfId="0" applyNumberFormat="1" applyFont="1" applyFill="1" applyBorder="1" applyAlignment="1">
      <alignment horizontal="right" vertical="top" wrapText="1"/>
    </xf>
    <xf numFmtId="3" fontId="4" fillId="0" borderId="2" xfId="0" applyNumberFormat="1" applyFont="1" applyBorder="1" applyAlignment="1">
      <alignment horizontal="right" vertical="top" wrapText="1"/>
    </xf>
    <xf numFmtId="164" fontId="4" fillId="2" borderId="2" xfId="0" applyNumberFormat="1" applyFont="1" applyFill="1" applyBorder="1" applyAlignment="1">
      <alignment horizontal="right" vertical="top" wrapText="1"/>
    </xf>
    <xf numFmtId="3" fontId="5" fillId="4" borderId="2" xfId="0" applyNumberFormat="1" applyFont="1" applyFill="1" applyBorder="1" applyAlignment="1">
      <alignment vertical="top" wrapText="1"/>
    </xf>
    <xf numFmtId="164" fontId="5" fillId="4" borderId="2" xfId="0" applyNumberFormat="1" applyFont="1" applyFill="1" applyBorder="1" applyAlignment="1">
      <alignment vertical="top" wrapText="1"/>
    </xf>
    <xf numFmtId="164" fontId="4" fillId="0" borderId="3" xfId="0" applyNumberFormat="1" applyFont="1" applyBorder="1" applyAlignment="1">
      <alignment vertical="top" wrapText="1"/>
    </xf>
    <xf numFmtId="164" fontId="4" fillId="0" borderId="1" xfId="0" applyNumberFormat="1" applyFont="1" applyBorder="1" applyAlignment="1">
      <alignment vertical="top" wrapText="1"/>
    </xf>
    <xf numFmtId="0" fontId="4" fillId="0" borderId="2" xfId="0" applyFont="1" applyBorder="1" applyAlignment="1">
      <alignment horizontal="right" vertical="top" wrapText="1"/>
    </xf>
    <xf numFmtId="164" fontId="5" fillId="4" borderId="1" xfId="0" applyNumberFormat="1" applyFont="1" applyFill="1" applyBorder="1" applyAlignment="1">
      <alignment wrapText="1"/>
    </xf>
    <xf numFmtId="0" fontId="4" fillId="5" borderId="2" xfId="0" applyFont="1" applyFill="1" applyBorder="1" applyAlignment="1">
      <alignment vertical="top" wrapText="1"/>
    </xf>
    <xf numFmtId="0" fontId="4" fillId="0" borderId="2" xfId="0" applyFont="1" applyBorder="1" applyAlignment="1">
      <alignment vertical="top" wrapText="1"/>
    </xf>
    <xf numFmtId="0" fontId="17" fillId="7" borderId="2" xfId="0" applyFont="1" applyFill="1" applyBorder="1" applyAlignment="1">
      <alignment horizontal="right" wrapText="1"/>
    </xf>
    <xf numFmtId="0" fontId="17" fillId="7" borderId="2" xfId="0" applyFont="1" applyFill="1" applyBorder="1" applyAlignment="1">
      <alignment wrapText="1"/>
    </xf>
    <xf numFmtId="3" fontId="17" fillId="2" borderId="2" xfId="0" applyNumberFormat="1" applyFont="1" applyFill="1" applyBorder="1" applyAlignment="1">
      <alignment horizontal="right" wrapText="1"/>
    </xf>
    <xf numFmtId="3" fontId="4" fillId="7" borderId="2" xfId="0" applyNumberFormat="1" applyFont="1" applyFill="1" applyBorder="1" applyAlignment="1">
      <alignment horizontal="right"/>
    </xf>
    <xf numFmtId="3" fontId="4" fillId="2" borderId="2" xfId="0" applyNumberFormat="1" applyFont="1" applyFill="1" applyBorder="1" applyAlignment="1">
      <alignment horizontal="right"/>
    </xf>
    <xf numFmtId="164" fontId="17" fillId="2" borderId="2" xfId="0" applyNumberFormat="1" applyFont="1" applyFill="1" applyBorder="1" applyAlignment="1">
      <alignment horizontal="right" wrapText="1"/>
    </xf>
    <xf numFmtId="0" fontId="16" fillId="7" borderId="2" xfId="0" applyFont="1" applyFill="1" applyBorder="1" applyAlignment="1">
      <alignment wrapText="1"/>
    </xf>
    <xf numFmtId="3" fontId="16" fillId="2" borderId="2" xfId="0" applyNumberFormat="1" applyFont="1" applyFill="1" applyBorder="1" applyAlignment="1">
      <alignment horizontal="right" wrapText="1"/>
    </xf>
    <xf numFmtId="3" fontId="3" fillId="7" borderId="2" xfId="0" applyNumberFormat="1" applyFont="1" applyFill="1" applyBorder="1" applyAlignment="1">
      <alignment horizontal="right"/>
    </xf>
    <xf numFmtId="3" fontId="3" fillId="2" borderId="2" xfId="0" applyNumberFormat="1" applyFont="1" applyFill="1" applyBorder="1" applyAlignment="1">
      <alignment horizontal="right"/>
    </xf>
    <xf numFmtId="164" fontId="16" fillId="2" borderId="2" xfId="0" applyNumberFormat="1" applyFont="1" applyFill="1" applyBorder="1" applyAlignment="1">
      <alignment horizontal="right" wrapText="1"/>
    </xf>
    <xf numFmtId="3" fontId="17" fillId="7" borderId="2" xfId="0" applyNumberFormat="1" applyFont="1" applyFill="1" applyBorder="1" applyAlignment="1">
      <alignment horizontal="right" wrapText="1"/>
    </xf>
    <xf numFmtId="0" fontId="16" fillId="0" borderId="2" xfId="0" applyFont="1" applyBorder="1" applyAlignment="1">
      <alignment wrapText="1"/>
    </xf>
    <xf numFmtId="3" fontId="16" fillId="0" borderId="2" xfId="0" applyNumberFormat="1" applyFont="1" applyBorder="1" applyAlignment="1">
      <alignment horizontal="right" wrapText="1"/>
    </xf>
    <xf numFmtId="0" fontId="4" fillId="0" borderId="2" xfId="0" applyFont="1" applyBorder="1" applyAlignment="1">
      <alignment horizontal="right"/>
    </xf>
    <xf numFmtId="3" fontId="4" fillId="5" borderId="2" xfId="0" applyNumberFormat="1" applyFont="1" applyFill="1" applyBorder="1" applyAlignment="1">
      <alignment vertical="top"/>
    </xf>
    <xf numFmtId="3" fontId="4" fillId="0" borderId="2" xfId="0" applyNumberFormat="1" applyFont="1" applyBorder="1" applyAlignment="1">
      <alignment vertical="top"/>
    </xf>
    <xf numFmtId="164" fontId="4" fillId="0" borderId="2" xfId="0" applyNumberFormat="1" applyFont="1" applyBorder="1" applyAlignment="1">
      <alignment vertical="top"/>
    </xf>
    <xf numFmtId="164" fontId="4" fillId="5" borderId="2" xfId="0" applyNumberFormat="1" applyFont="1" applyFill="1" applyBorder="1" applyAlignment="1">
      <alignment vertical="top"/>
    </xf>
    <xf numFmtId="164" fontId="17" fillId="5" borderId="2" xfId="0" applyNumberFormat="1" applyFont="1" applyFill="1" applyBorder="1"/>
    <xf numFmtId="0" fontId="18" fillId="3" borderId="2" xfId="1" applyFont="1" applyFill="1" applyBorder="1" applyAlignment="1">
      <alignment horizontal="right"/>
    </xf>
    <xf numFmtId="0" fontId="13" fillId="0" borderId="0" xfId="0" applyFont="1" applyBorder="1" applyAlignment="1">
      <alignment vertical="top" wrapText="1"/>
    </xf>
    <xf numFmtId="0" fontId="17" fillId="3" borderId="2" xfId="0" applyFont="1" applyFill="1" applyBorder="1" applyAlignment="1">
      <alignment horizontal="right" wrapText="1"/>
    </xf>
    <xf numFmtId="0" fontId="17" fillId="3" borderId="2" xfId="0" applyFont="1" applyFill="1" applyBorder="1" applyAlignment="1">
      <alignment horizontal="left" wrapText="1"/>
    </xf>
    <xf numFmtId="3" fontId="17" fillId="5" borderId="2" xfId="2" applyNumberFormat="1" applyFont="1" applyFill="1" applyBorder="1"/>
    <xf numFmtId="3" fontId="17" fillId="3" borderId="2" xfId="2" applyNumberFormat="1" applyFont="1" applyFill="1" applyBorder="1"/>
    <xf numFmtId="167" fontId="17" fillId="5" borderId="2" xfId="2" applyNumberFormat="1" applyFont="1" applyFill="1" applyBorder="1"/>
    <xf numFmtId="167" fontId="17" fillId="3" borderId="2" xfId="2" applyNumberFormat="1" applyFont="1" applyFill="1" applyBorder="1"/>
    <xf numFmtId="167" fontId="5" fillId="4" borderId="2" xfId="0" applyNumberFormat="1" applyFont="1" applyFill="1" applyBorder="1" applyAlignment="1">
      <alignment wrapText="1"/>
    </xf>
    <xf numFmtId="0" fontId="17" fillId="5" borderId="2" xfId="0" applyNumberFormat="1" applyFont="1" applyFill="1" applyBorder="1"/>
    <xf numFmtId="164" fontId="17" fillId="0" borderId="2" xfId="0" applyNumberFormat="1" applyFont="1" applyBorder="1"/>
    <xf numFmtId="166" fontId="16" fillId="3" borderId="2" xfId="0" applyNumberFormat="1" applyFont="1" applyFill="1" applyBorder="1" applyAlignment="1">
      <alignment horizontal="right"/>
    </xf>
    <xf numFmtId="166" fontId="16" fillId="5" borderId="2" xfId="0" applyNumberFormat="1" applyFont="1" applyFill="1" applyBorder="1" applyAlignment="1">
      <alignment horizontal="right"/>
    </xf>
    <xf numFmtId="164" fontId="16" fillId="5" borderId="2" xfId="0" applyNumberFormat="1" applyFont="1" applyFill="1" applyBorder="1" applyAlignment="1">
      <alignment horizontal="right"/>
    </xf>
    <xf numFmtId="166" fontId="5" fillId="4" borderId="2" xfId="0" applyNumberFormat="1" applyFont="1" applyFill="1" applyBorder="1" applyAlignment="1">
      <alignment wrapText="1"/>
    </xf>
    <xf numFmtId="0" fontId="3" fillId="3" borderId="2" xfId="0" applyFont="1" applyFill="1" applyBorder="1" applyAlignment="1">
      <alignment horizontal="left" wrapText="1"/>
    </xf>
    <xf numFmtId="0" fontId="14" fillId="0" borderId="0" xfId="0" applyFont="1" applyFill="1" applyAlignment="1">
      <alignment horizontal="left"/>
    </xf>
    <xf numFmtId="0" fontId="3" fillId="3" borderId="2" xfId="0" applyFont="1" applyFill="1" applyBorder="1" applyAlignment="1">
      <alignment wrapText="1"/>
    </xf>
    <xf numFmtId="0" fontId="4" fillId="0" borderId="2" xfId="0" applyFont="1" applyFill="1" applyBorder="1" applyAlignment="1">
      <alignment horizontal="right"/>
    </xf>
    <xf numFmtId="0" fontId="4" fillId="0" borderId="2" xfId="0" applyFont="1" applyFill="1" applyBorder="1" applyAlignment="1">
      <alignment horizontal="right" wrapText="1"/>
    </xf>
    <xf numFmtId="0" fontId="21" fillId="0" borderId="0" xfId="0" applyFont="1" applyBorder="1" applyAlignment="1">
      <alignment horizontal="left" vertical="center"/>
    </xf>
    <xf numFmtId="0" fontId="2" fillId="0" borderId="0" xfId="0" applyFont="1" applyBorder="1" applyAlignment="1">
      <alignment horizontal="left" vertical="center"/>
    </xf>
    <xf numFmtId="0" fontId="24" fillId="0" borderId="1" xfId="0" applyFont="1" applyBorder="1" applyAlignment="1"/>
    <xf numFmtId="0" fontId="31" fillId="0" borderId="0" xfId="0" applyFont="1"/>
    <xf numFmtId="0" fontId="4" fillId="3" borderId="2" xfId="0" applyFont="1" applyFill="1" applyBorder="1" applyAlignment="1">
      <alignment horizontal="right" vertical="center"/>
    </xf>
    <xf numFmtId="0" fontId="0" fillId="0" borderId="0" xfId="0" applyAlignment="1"/>
    <xf numFmtId="0" fontId="4" fillId="3" borderId="2" xfId="0" applyFont="1" applyFill="1" applyBorder="1" applyAlignment="1">
      <alignment horizontal="right" wrapText="1"/>
    </xf>
    <xf numFmtId="0" fontId="21" fillId="0" borderId="0" xfId="0" applyFont="1" applyAlignment="1">
      <alignment horizontal="justify" vertical="top"/>
    </xf>
    <xf numFmtId="0" fontId="23" fillId="0" borderId="0" xfId="0" applyFont="1" applyAlignment="1"/>
    <xf numFmtId="2" fontId="4" fillId="3" borderId="2" xfId="0" applyNumberFormat="1" applyFont="1" applyFill="1" applyBorder="1" applyAlignment="1">
      <alignment horizontal="right" wrapText="1"/>
    </xf>
    <xf numFmtId="0" fontId="4" fillId="3" borderId="2" xfId="0" applyNumberFormat="1" applyFont="1" applyFill="1" applyBorder="1" applyAlignment="1">
      <alignment horizontal="right" wrapText="1"/>
    </xf>
    <xf numFmtId="1" fontId="4" fillId="0" borderId="2" xfId="0" applyNumberFormat="1" applyFont="1" applyFill="1" applyBorder="1" applyAlignment="1">
      <alignment horizontal="right" wrapText="1"/>
    </xf>
    <xf numFmtId="0" fontId="0" fillId="0" borderId="0" xfId="0" applyAlignment="1"/>
    <xf numFmtId="0" fontId="0" fillId="0" borderId="0" xfId="0" applyBorder="1" applyAlignment="1"/>
    <xf numFmtId="0" fontId="4" fillId="3" borderId="2" xfId="0" applyFont="1" applyFill="1" applyBorder="1" applyAlignment="1">
      <alignment horizontal="right" wrapText="1"/>
    </xf>
    <xf numFmtId="3" fontId="5" fillId="4" borderId="4" xfId="0" applyNumberFormat="1" applyFont="1" applyFill="1" applyBorder="1" applyAlignment="1">
      <alignment horizontal="right" wrapText="1"/>
    </xf>
    <xf numFmtId="164" fontId="4" fillId="2" borderId="4" xfId="0" applyNumberFormat="1" applyFont="1" applyFill="1" applyBorder="1" applyAlignment="1">
      <alignment horizontal="right" wrapText="1"/>
    </xf>
    <xf numFmtId="164" fontId="32" fillId="8" borderId="4" xfId="0" applyNumberFormat="1" applyFont="1" applyFill="1" applyBorder="1" applyAlignment="1">
      <alignment horizontal="right" wrapText="1"/>
    </xf>
    <xf numFmtId="166" fontId="17" fillId="5" borderId="2" xfId="0" applyNumberFormat="1" applyFont="1" applyFill="1" applyBorder="1"/>
    <xf numFmtId="164" fontId="0" fillId="0" borderId="0" xfId="0" applyNumberFormat="1"/>
    <xf numFmtId="0" fontId="3" fillId="3" borderId="6" xfId="0" applyFont="1" applyFill="1" applyBorder="1" applyAlignment="1">
      <alignment horizontal="right" wrapText="1"/>
    </xf>
    <xf numFmtId="0" fontId="4" fillId="0" borderId="4" xfId="0" applyFont="1" applyBorder="1" applyAlignment="1">
      <alignment horizontal="left" wrapText="1"/>
    </xf>
    <xf numFmtId="3" fontId="17" fillId="3" borderId="6" xfId="0" applyNumberFormat="1" applyFont="1" applyFill="1" applyBorder="1" applyAlignment="1">
      <alignment horizontal="right"/>
    </xf>
    <xf numFmtId="49" fontId="33" fillId="8" borderId="1" xfId="0" applyNumberFormat="1" applyFont="1" applyFill="1" applyBorder="1"/>
    <xf numFmtId="3" fontId="32" fillId="8" borderId="6" xfId="0" applyNumberFormat="1" applyFont="1" applyFill="1" applyBorder="1" applyAlignment="1">
      <alignment horizontal="right"/>
    </xf>
    <xf numFmtId="164" fontId="32" fillId="4" borderId="2" xfId="0" applyNumberFormat="1" applyFont="1" applyFill="1" applyBorder="1" applyAlignment="1">
      <alignment horizontal="right" wrapText="1"/>
    </xf>
    <xf numFmtId="164" fontId="17" fillId="3" borderId="2" xfId="0" applyNumberFormat="1" applyFont="1" applyFill="1" applyBorder="1" applyAlignment="1">
      <alignment horizontal="right" wrapText="1"/>
    </xf>
    <xf numFmtId="164" fontId="16" fillId="3" borderId="2" xfId="0" applyNumberFormat="1" applyFont="1" applyFill="1" applyBorder="1" applyAlignment="1">
      <alignment horizontal="right" wrapText="1"/>
    </xf>
    <xf numFmtId="164" fontId="4" fillId="3" borderId="2" xfId="0" applyNumberFormat="1" applyFont="1" applyFill="1" applyBorder="1" applyAlignment="1">
      <alignment horizontal="right" vertical="top" wrapText="1"/>
    </xf>
    <xf numFmtId="3" fontId="17" fillId="5" borderId="2" xfId="2" applyNumberFormat="1" applyFont="1" applyFill="1" applyBorder="1" applyAlignment="1">
      <alignment horizontal="right"/>
    </xf>
    <xf numFmtId="3" fontId="17" fillId="0" borderId="2" xfId="0" applyNumberFormat="1" applyFont="1" applyBorder="1" applyAlignment="1">
      <alignment horizontal="right"/>
    </xf>
    <xf numFmtId="0" fontId="17" fillId="5" borderId="2" xfId="0" applyFont="1" applyFill="1" applyBorder="1" applyAlignment="1">
      <alignment horizontal="right"/>
    </xf>
    <xf numFmtId="0" fontId="1" fillId="0" borderId="0" xfId="0" applyFont="1" applyAlignment="1">
      <alignment horizontal="justify"/>
    </xf>
    <xf numFmtId="0" fontId="0" fillId="0" borderId="0" xfId="0" applyAlignment="1"/>
    <xf numFmtId="0" fontId="2" fillId="0" borderId="0" xfId="0" applyFont="1" applyBorder="1" applyAlignment="1">
      <alignment horizontal="justify"/>
    </xf>
    <xf numFmtId="0" fontId="0" fillId="0" borderId="0" xfId="0" applyBorder="1" applyAlignment="1"/>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2" borderId="2" xfId="0" applyFont="1" applyFill="1" applyBorder="1" applyAlignment="1">
      <alignment horizontal="center" wrapText="1"/>
    </xf>
    <xf numFmtId="0" fontId="3" fillId="0" borderId="2" xfId="0" applyFont="1" applyBorder="1" applyAlignment="1">
      <alignment horizontal="center" wrapText="1"/>
    </xf>
    <xf numFmtId="0" fontId="3" fillId="2" borderId="3" xfId="0" applyFont="1" applyFill="1" applyBorder="1" applyAlignment="1">
      <alignment horizontal="center" wrapText="1"/>
    </xf>
    <xf numFmtId="0" fontId="3" fillId="2" borderId="1" xfId="0" applyFont="1" applyFill="1" applyBorder="1" applyAlignment="1">
      <alignment horizontal="center" wrapText="1"/>
    </xf>
    <xf numFmtId="0" fontId="6" fillId="0" borderId="0" xfId="0" applyFont="1" applyAlignment="1">
      <alignment horizontal="justify"/>
    </xf>
    <xf numFmtId="0" fontId="1" fillId="0" borderId="0" xfId="0" applyFont="1" applyAlignment="1">
      <alignment horizontal="left"/>
    </xf>
    <xf numFmtId="0" fontId="8" fillId="0" borderId="3" xfId="0" applyFont="1" applyBorder="1" applyAlignment="1">
      <alignment horizontal="center"/>
    </xf>
    <xf numFmtId="0" fontId="8" fillId="0" borderId="0" xfId="0" applyFont="1" applyBorder="1" applyAlignment="1">
      <alignment horizontal="center"/>
    </xf>
    <xf numFmtId="0" fontId="8" fillId="0" borderId="1" xfId="0" applyFont="1" applyBorder="1" applyAlignment="1">
      <alignment horizontal="center"/>
    </xf>
    <xf numFmtId="0" fontId="3" fillId="0" borderId="2" xfId="0" applyFont="1" applyFill="1" applyBorder="1" applyAlignment="1">
      <alignment horizontal="center" wrapText="1"/>
    </xf>
    <xf numFmtId="0" fontId="28" fillId="3" borderId="3" xfId="0" applyFont="1" applyFill="1" applyBorder="1" applyAlignment="1">
      <alignment horizontal="left" vertical="center" wrapText="1"/>
    </xf>
    <xf numFmtId="0" fontId="17" fillId="3" borderId="0" xfId="0" applyFont="1" applyFill="1" applyBorder="1" applyAlignment="1">
      <alignment horizontal="left" vertical="center"/>
    </xf>
    <xf numFmtId="0" fontId="17" fillId="3" borderId="1" xfId="0" applyFont="1" applyFill="1" applyBorder="1" applyAlignment="1">
      <alignment horizontal="left" vertical="center"/>
    </xf>
    <xf numFmtId="0" fontId="16" fillId="5" borderId="2" xfId="0" applyFont="1" applyFill="1" applyBorder="1" applyAlignment="1">
      <alignment horizontal="center"/>
    </xf>
    <xf numFmtId="0" fontId="16" fillId="0" borderId="2" xfId="0" applyFont="1" applyBorder="1" applyAlignment="1">
      <alignment horizontal="center"/>
    </xf>
    <xf numFmtId="0" fontId="17" fillId="0" borderId="2" xfId="0" applyFont="1" applyBorder="1" applyAlignment="1">
      <alignment horizontal="center"/>
    </xf>
    <xf numFmtId="0" fontId="17" fillId="5" borderId="2" xfId="0" applyFont="1" applyFill="1" applyBorder="1" applyAlignment="1">
      <alignment horizontal="center"/>
    </xf>
    <xf numFmtId="0" fontId="4" fillId="3" borderId="2" xfId="0" applyFont="1" applyFill="1" applyBorder="1" applyAlignment="1">
      <alignment horizontal="right" wrapText="1"/>
    </xf>
    <xf numFmtId="0" fontId="3" fillId="3" borderId="3" xfId="0" applyFont="1" applyFill="1" applyBorder="1" applyAlignment="1">
      <alignment horizontal="left" wrapText="1"/>
    </xf>
    <xf numFmtId="0" fontId="3" fillId="3" borderId="1" xfId="0" applyFont="1" applyFill="1" applyBorder="1" applyAlignment="1">
      <alignment horizontal="left" wrapText="1"/>
    </xf>
    <xf numFmtId="0" fontId="20" fillId="0" borderId="0" xfId="0" applyFont="1" applyAlignment="1">
      <alignment horizontal="justify" vertical="top"/>
    </xf>
    <xf numFmtId="0" fontId="22" fillId="0" borderId="0" xfId="0" applyFont="1" applyAlignment="1">
      <alignment vertical="top"/>
    </xf>
    <xf numFmtId="0" fontId="21" fillId="0" borderId="0" xfId="0" applyFont="1" applyAlignment="1">
      <alignment horizontal="justify" vertical="top"/>
    </xf>
    <xf numFmtId="0" fontId="24" fillId="0" borderId="0" xfId="0" applyFont="1" applyAlignment="1">
      <alignment vertical="top"/>
    </xf>
    <xf numFmtId="0" fontId="3" fillId="0" borderId="3" xfId="0" applyFont="1" applyBorder="1" applyAlignment="1">
      <alignment horizontal="left" vertical="center"/>
    </xf>
    <xf numFmtId="0" fontId="3" fillId="0" borderId="1" xfId="0" applyFont="1" applyBorder="1" applyAlignment="1">
      <alignment horizontal="left" vertical="center"/>
    </xf>
    <xf numFmtId="0" fontId="3" fillId="5" borderId="2" xfId="0" applyFont="1" applyFill="1" applyBorder="1" applyAlignment="1">
      <alignment horizontal="center" vertical="top" wrapText="1"/>
    </xf>
    <xf numFmtId="0" fontId="3" fillId="0" borderId="2" xfId="0" applyFont="1" applyBorder="1" applyAlignment="1">
      <alignment horizontal="center" vertical="top" wrapText="1"/>
    </xf>
    <xf numFmtId="0" fontId="25" fillId="0" borderId="0" xfId="0" applyFont="1" applyFill="1" applyAlignment="1">
      <alignment horizontal="left" vertical="top" wrapText="1"/>
    </xf>
    <xf numFmtId="0" fontId="3" fillId="3" borderId="3" xfId="0" applyFont="1" applyFill="1" applyBorder="1" applyAlignment="1">
      <alignment horizontal="left" vertical="center"/>
    </xf>
    <xf numFmtId="0" fontId="3" fillId="3" borderId="1" xfId="0" applyFont="1" applyFill="1" applyBorder="1" applyAlignment="1">
      <alignment horizontal="left" vertical="center"/>
    </xf>
    <xf numFmtId="2" fontId="3" fillId="3" borderId="2" xfId="0" applyNumberFormat="1" applyFont="1" applyFill="1" applyBorder="1" applyAlignment="1">
      <alignment horizontal="center" vertical="center" wrapText="1"/>
    </xf>
    <xf numFmtId="2" fontId="3" fillId="3" borderId="2" xfId="0" applyNumberFormat="1" applyFont="1" applyFill="1" applyBorder="1" applyAlignment="1">
      <alignment horizontal="right" wrapText="1"/>
    </xf>
    <xf numFmtId="0" fontId="21" fillId="0" borderId="0" xfId="0" applyFont="1" applyBorder="1" applyAlignment="1">
      <alignment horizontal="justify"/>
    </xf>
    <xf numFmtId="0" fontId="24" fillId="0" borderId="0" xfId="0" applyFont="1" applyBorder="1" applyAlignment="1"/>
    <xf numFmtId="0" fontId="3" fillId="3" borderId="2" xfId="0" applyFont="1" applyFill="1" applyBorder="1" applyAlignment="1">
      <alignment horizontal="left"/>
    </xf>
    <xf numFmtId="0" fontId="3" fillId="0" borderId="0" xfId="0" applyFont="1" applyBorder="1" applyAlignment="1">
      <alignment horizontal="left" vertical="center"/>
    </xf>
    <xf numFmtId="0" fontId="3" fillId="3" borderId="2" xfId="0" applyFont="1" applyFill="1" applyBorder="1" applyAlignment="1">
      <alignment horizontal="center" vertical="top" wrapText="1"/>
    </xf>
    <xf numFmtId="0" fontId="3" fillId="7" borderId="3"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1" xfId="0" applyFont="1" applyFill="1" applyBorder="1" applyAlignment="1">
      <alignment horizontal="left" vertical="center" wrapText="1"/>
    </xf>
    <xf numFmtId="0" fontId="16" fillId="2" borderId="2" xfId="0" applyFont="1" applyFill="1" applyBorder="1" applyAlignment="1">
      <alignment horizontal="center" wrapText="1"/>
    </xf>
    <xf numFmtId="0" fontId="16" fillId="7" borderId="2" xfId="0" applyFont="1" applyFill="1" applyBorder="1" applyAlignment="1">
      <alignment horizontal="center" wrapText="1"/>
    </xf>
    <xf numFmtId="0" fontId="14" fillId="0" borderId="0" xfId="0" applyFont="1" applyAlignment="1">
      <alignment horizontal="justify"/>
    </xf>
    <xf numFmtId="0" fontId="23" fillId="0" borderId="0" xfId="0" applyFont="1" applyAlignment="1"/>
    <xf numFmtId="0" fontId="3" fillId="0" borderId="2" xfId="0" applyFont="1" applyFill="1" applyBorder="1" applyAlignment="1">
      <alignment horizontal="center" vertical="center"/>
    </xf>
    <xf numFmtId="0" fontId="3" fillId="0" borderId="2" xfId="0" applyFont="1" applyBorder="1" applyAlignment="1">
      <alignment horizontal="center"/>
    </xf>
    <xf numFmtId="2" fontId="4" fillId="3" borderId="2" xfId="0" applyNumberFormat="1" applyFont="1" applyFill="1" applyBorder="1" applyAlignment="1">
      <alignment horizontal="right" wrapText="1"/>
    </xf>
    <xf numFmtId="0" fontId="14" fillId="0" borderId="0" xfId="0" applyFont="1" applyBorder="1" applyAlignment="1">
      <alignment horizontal="justify"/>
    </xf>
    <xf numFmtId="0" fontId="23" fillId="0" borderId="0" xfId="0" applyFont="1" applyBorder="1" applyAlignment="1"/>
    <xf numFmtId="0" fontId="28" fillId="0" borderId="3" xfId="1" applyFont="1" applyBorder="1" applyAlignment="1">
      <alignment horizontal="left" vertical="center"/>
    </xf>
    <xf numFmtId="0" fontId="18" fillId="0" borderId="1" xfId="1" applyFont="1" applyBorder="1" applyAlignment="1">
      <alignment horizontal="left" vertical="center"/>
    </xf>
    <xf numFmtId="0" fontId="28" fillId="5" borderId="2" xfId="1" applyFont="1" applyFill="1" applyBorder="1" applyAlignment="1">
      <alignment horizontal="center"/>
    </xf>
    <xf numFmtId="0" fontId="28" fillId="0" borderId="2" xfId="1" applyFont="1" applyBorder="1" applyAlignment="1">
      <alignment horizontal="center"/>
    </xf>
    <xf numFmtId="0" fontId="3" fillId="3" borderId="3"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5" borderId="2" xfId="0" applyFont="1" applyFill="1" applyBorder="1" applyAlignment="1">
      <alignment horizontal="center"/>
    </xf>
    <xf numFmtId="0" fontId="3" fillId="3" borderId="2" xfId="0" applyFont="1" applyFill="1" applyBorder="1" applyAlignment="1">
      <alignment horizontal="center"/>
    </xf>
    <xf numFmtId="0" fontId="17" fillId="3" borderId="2" xfId="0" applyFont="1" applyFill="1" applyBorder="1" applyAlignment="1">
      <alignment horizontal="center" wrapText="1"/>
    </xf>
    <xf numFmtId="0" fontId="21" fillId="0" borderId="0" xfId="0" applyFont="1" applyBorder="1" applyAlignment="1"/>
    <xf numFmtId="0" fontId="6" fillId="0" borderId="0" xfId="0" applyFont="1" applyBorder="1" applyAlignment="1">
      <alignment horizontal="justify"/>
    </xf>
    <xf numFmtId="0" fontId="3" fillId="3" borderId="2" xfId="0" applyFont="1" applyFill="1" applyBorder="1" applyAlignment="1">
      <alignment horizontal="center" wrapText="1"/>
    </xf>
    <xf numFmtId="0" fontId="0" fillId="0" borderId="0" xfId="0" applyAlignment="1">
      <alignment horizontal="center"/>
    </xf>
    <xf numFmtId="0" fontId="28" fillId="0" borderId="5" xfId="1" applyFont="1" applyBorder="1" applyAlignment="1"/>
    <xf numFmtId="0" fontId="28" fillId="0" borderId="4" xfId="1" applyFont="1" applyBorder="1" applyAlignment="1"/>
    <xf numFmtId="0" fontId="3" fillId="2" borderId="6" xfId="0" applyFont="1" applyFill="1" applyBorder="1" applyAlignment="1">
      <alignment horizontal="center" wrapText="1"/>
    </xf>
    <xf numFmtId="3" fontId="4" fillId="0" borderId="2" xfId="0" applyNumberFormat="1" applyFont="1" applyBorder="1" applyAlignment="1">
      <alignment horizontal="right" vertical="top"/>
    </xf>
    <xf numFmtId="164" fontId="4" fillId="5" borderId="2" xfId="0" applyNumberFormat="1" applyFont="1" applyFill="1" applyBorder="1" applyAlignment="1">
      <alignment horizontal="right" vertical="top"/>
    </xf>
  </cellXfs>
  <cellStyles count="3">
    <cellStyle name="Migliaia" xfId="2" builtinId="3"/>
    <cellStyle name="Normale" xfId="0" builtinId="0"/>
    <cellStyle name="Normale 2" xfId="1"/>
  </cellStyles>
  <dxfs count="0"/>
  <tableStyles count="0" defaultTableStyle="TableStyleMedium9" defaultPivotStyle="PivotStyleLight16"/>
  <colors>
    <mruColors>
      <color rgb="FFA714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K14"/>
  <sheetViews>
    <sheetView tabSelected="1" workbookViewId="0">
      <selection activeCell="N16" sqref="N16"/>
    </sheetView>
  </sheetViews>
  <sheetFormatPr defaultRowHeight="15" x14ac:dyDescent="0.25"/>
  <sheetData>
    <row r="2" spans="2:11" x14ac:dyDescent="0.25">
      <c r="B2" s="169" t="s">
        <v>239</v>
      </c>
      <c r="C2" s="170"/>
      <c r="D2" s="170"/>
      <c r="E2" s="170"/>
      <c r="F2" s="170"/>
      <c r="G2" s="170"/>
      <c r="H2" s="170"/>
      <c r="I2" s="170"/>
      <c r="J2" s="170"/>
      <c r="K2" s="170"/>
    </row>
    <row r="3" spans="2:11" x14ac:dyDescent="0.25">
      <c r="B3" s="171" t="s">
        <v>249</v>
      </c>
      <c r="C3" s="172"/>
      <c r="D3" s="172"/>
      <c r="E3" s="172"/>
      <c r="F3" s="172"/>
      <c r="G3" s="172"/>
      <c r="H3" s="172"/>
      <c r="I3" s="172"/>
      <c r="J3" s="172"/>
      <c r="K3" s="172"/>
    </row>
    <row r="4" spans="2:11" x14ac:dyDescent="0.25">
      <c r="B4" s="173" t="s">
        <v>0</v>
      </c>
      <c r="C4" s="176">
        <v>2015</v>
      </c>
      <c r="D4" s="176"/>
      <c r="E4" s="176"/>
      <c r="F4" s="177">
        <v>2014</v>
      </c>
      <c r="G4" s="177"/>
      <c r="H4" s="177"/>
      <c r="I4" s="178" t="s">
        <v>1</v>
      </c>
      <c r="J4" s="178"/>
      <c r="K4" s="178"/>
    </row>
    <row r="5" spans="2:11" x14ac:dyDescent="0.25">
      <c r="B5" s="174"/>
      <c r="C5" s="176"/>
      <c r="D5" s="176"/>
      <c r="E5" s="176"/>
      <c r="F5" s="177"/>
      <c r="G5" s="177"/>
      <c r="H5" s="177"/>
      <c r="I5" s="179" t="s">
        <v>250</v>
      </c>
      <c r="J5" s="179"/>
      <c r="K5" s="179"/>
    </row>
    <row r="6" spans="2:11" x14ac:dyDescent="0.25">
      <c r="B6" s="175"/>
      <c r="C6" s="143" t="s">
        <v>2</v>
      </c>
      <c r="D6" s="143" t="s">
        <v>3</v>
      </c>
      <c r="E6" s="143" t="s">
        <v>4</v>
      </c>
      <c r="F6" s="143" t="s">
        <v>2</v>
      </c>
      <c r="G6" s="143" t="s">
        <v>3</v>
      </c>
      <c r="H6" s="143" t="s">
        <v>4</v>
      </c>
      <c r="I6" s="143" t="s">
        <v>2</v>
      </c>
      <c r="J6" s="143" t="s">
        <v>3</v>
      </c>
      <c r="K6" s="143" t="s">
        <v>4</v>
      </c>
    </row>
    <row r="7" spans="2:11" x14ac:dyDescent="0.25">
      <c r="B7" s="47" t="s">
        <v>126</v>
      </c>
      <c r="C7" s="48">
        <v>1174</v>
      </c>
      <c r="D7" s="49">
        <v>45</v>
      </c>
      <c r="E7" s="48">
        <v>2090</v>
      </c>
      <c r="F7" s="48">
        <v>1221</v>
      </c>
      <c r="G7" s="49">
        <v>54</v>
      </c>
      <c r="H7" s="48">
        <v>2233</v>
      </c>
      <c r="I7" s="52">
        <v>-3.85</v>
      </c>
      <c r="J7" s="53">
        <v>-16.670000000000002</v>
      </c>
      <c r="K7" s="52">
        <v>-6.4</v>
      </c>
    </row>
    <row r="8" spans="2:11" x14ac:dyDescent="0.25">
      <c r="B8" s="47" t="s">
        <v>127</v>
      </c>
      <c r="C8" s="51">
        <v>3656</v>
      </c>
      <c r="D8" s="49">
        <v>61</v>
      </c>
      <c r="E8" s="51">
        <v>5768</v>
      </c>
      <c r="F8" s="51">
        <v>3592</v>
      </c>
      <c r="G8" s="49">
        <v>61</v>
      </c>
      <c r="H8" s="51">
        <v>5864</v>
      </c>
      <c r="I8" s="52">
        <v>1.78</v>
      </c>
      <c r="J8" s="53" t="s">
        <v>125</v>
      </c>
      <c r="K8" s="52">
        <v>-1.64</v>
      </c>
    </row>
    <row r="9" spans="2:11" x14ac:dyDescent="0.25">
      <c r="B9" s="47" t="s">
        <v>128</v>
      </c>
      <c r="C9" s="48">
        <v>1175</v>
      </c>
      <c r="D9" s="49">
        <v>24</v>
      </c>
      <c r="E9" s="48">
        <v>2036</v>
      </c>
      <c r="F9" s="48">
        <v>1214</v>
      </c>
      <c r="G9" s="49">
        <v>27</v>
      </c>
      <c r="H9" s="48">
        <v>2159</v>
      </c>
      <c r="I9" s="52">
        <v>-3.21</v>
      </c>
      <c r="J9" s="53">
        <v>-11.11</v>
      </c>
      <c r="K9" s="52">
        <v>-5.7</v>
      </c>
    </row>
    <row r="10" spans="2:11" x14ac:dyDescent="0.25">
      <c r="B10" s="47" t="s">
        <v>129</v>
      </c>
      <c r="C10" s="51">
        <v>957</v>
      </c>
      <c r="D10" s="49">
        <v>25</v>
      </c>
      <c r="E10" s="51">
        <v>1532</v>
      </c>
      <c r="F10" s="51">
        <v>1013</v>
      </c>
      <c r="G10" s="49">
        <v>22</v>
      </c>
      <c r="H10" s="51">
        <v>1626</v>
      </c>
      <c r="I10" s="52">
        <v>-5.53</v>
      </c>
      <c r="J10" s="53">
        <v>13.64</v>
      </c>
      <c r="K10" s="52">
        <v>-5.78</v>
      </c>
    </row>
    <row r="11" spans="2:11" x14ac:dyDescent="0.25">
      <c r="B11" s="47" t="s">
        <v>130</v>
      </c>
      <c r="C11" s="51">
        <v>1763</v>
      </c>
      <c r="D11" s="49">
        <v>53</v>
      </c>
      <c r="E11" s="51">
        <v>2973</v>
      </c>
      <c r="F11" s="51">
        <v>1617</v>
      </c>
      <c r="G11" s="49">
        <v>39</v>
      </c>
      <c r="H11" s="51">
        <v>2688</v>
      </c>
      <c r="I11" s="52">
        <v>9.0299999999999994</v>
      </c>
      <c r="J11" s="53">
        <v>35.9</v>
      </c>
      <c r="K11" s="52">
        <v>10.6</v>
      </c>
    </row>
    <row r="12" spans="2:11" ht="27" x14ac:dyDescent="0.25">
      <c r="B12" s="47" t="s">
        <v>131</v>
      </c>
      <c r="C12" s="48">
        <v>799</v>
      </c>
      <c r="D12" s="49">
        <v>24</v>
      </c>
      <c r="E12" s="48">
        <v>1247</v>
      </c>
      <c r="F12" s="48">
        <v>842</v>
      </c>
      <c r="G12" s="49">
        <v>28</v>
      </c>
      <c r="H12" s="48">
        <v>1349</v>
      </c>
      <c r="I12" s="52">
        <v>-5.1100000000000003</v>
      </c>
      <c r="J12" s="53">
        <v>-14.29</v>
      </c>
      <c r="K12" s="52">
        <v>-7.56</v>
      </c>
    </row>
    <row r="13" spans="2:11" x14ac:dyDescent="0.25">
      <c r="B13" s="42" t="s">
        <v>124</v>
      </c>
      <c r="C13" s="43">
        <v>9524</v>
      </c>
      <c r="D13" s="54">
        <v>232</v>
      </c>
      <c r="E13" s="43">
        <v>15646</v>
      </c>
      <c r="F13" s="43">
        <v>9499</v>
      </c>
      <c r="G13" s="54">
        <v>231</v>
      </c>
      <c r="H13" s="43">
        <v>15919</v>
      </c>
      <c r="I13" s="55">
        <v>0.26</v>
      </c>
      <c r="J13" s="55">
        <v>0.43</v>
      </c>
      <c r="K13" s="55">
        <v>-1.71</v>
      </c>
    </row>
    <row r="14" spans="2:11" ht="15.75" thickBot="1" x14ac:dyDescent="0.3">
      <c r="B14" s="42" t="s">
        <v>5</v>
      </c>
      <c r="C14" s="152">
        <v>174539</v>
      </c>
      <c r="D14" s="152">
        <v>3428</v>
      </c>
      <c r="E14" s="152">
        <v>246920</v>
      </c>
      <c r="F14" s="43">
        <v>177031</v>
      </c>
      <c r="G14" s="43">
        <v>3381</v>
      </c>
      <c r="H14" s="43">
        <v>251147</v>
      </c>
      <c r="I14" s="55">
        <f t="shared" ref="I14" si="0">C14/F14*100-100</f>
        <v>-1.4076630646609942</v>
      </c>
      <c r="J14" s="55">
        <f t="shared" ref="J14" si="1">D14/G14*100-100</f>
        <v>1.3901212658976618</v>
      </c>
      <c r="K14" s="55">
        <f t="shared" ref="K14" si="2">E14/H14*100-100</f>
        <v>-1.6830780379618204</v>
      </c>
    </row>
  </sheetData>
  <mergeCells count="7">
    <mergeCell ref="B2:K2"/>
    <mergeCell ref="B3:K3"/>
    <mergeCell ref="B4:B6"/>
    <mergeCell ref="C4:E5"/>
    <mergeCell ref="F4:H5"/>
    <mergeCell ref="I4:K4"/>
    <mergeCell ref="I5:K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2"/>
  <sheetViews>
    <sheetView workbookViewId="0">
      <selection activeCell="B11" sqref="B11"/>
    </sheetView>
  </sheetViews>
  <sheetFormatPr defaultRowHeight="15" x14ac:dyDescent="0.25"/>
  <cols>
    <col min="2" max="2" width="15.28515625" customWidth="1"/>
  </cols>
  <sheetData>
    <row r="2" spans="2:10" x14ac:dyDescent="0.25">
      <c r="B2" s="13" t="s">
        <v>258</v>
      </c>
      <c r="C2" s="142"/>
      <c r="I2" s="1"/>
      <c r="J2" s="1"/>
    </row>
    <row r="3" spans="2:10" ht="15" customHeight="1" x14ac:dyDescent="0.25">
      <c r="B3" s="196" t="s">
        <v>179</v>
      </c>
      <c r="C3" s="197"/>
      <c r="D3" s="197"/>
      <c r="E3" s="197"/>
      <c r="F3" s="197"/>
      <c r="G3" s="197"/>
      <c r="H3" s="197"/>
      <c r="I3" s="1"/>
      <c r="J3" s="1"/>
    </row>
    <row r="4" spans="2:10" ht="15" customHeight="1" x14ac:dyDescent="0.25">
      <c r="B4" s="194" t="s">
        <v>39</v>
      </c>
      <c r="C4" s="193" t="s">
        <v>2</v>
      </c>
      <c r="D4" s="193" t="s">
        <v>3</v>
      </c>
      <c r="E4" s="193" t="s">
        <v>4</v>
      </c>
      <c r="F4" s="193" t="s">
        <v>242</v>
      </c>
      <c r="G4" s="193" t="s">
        <v>243</v>
      </c>
      <c r="H4" s="1"/>
      <c r="I4" s="1"/>
      <c r="J4" s="1"/>
    </row>
    <row r="5" spans="2:10" x14ac:dyDescent="0.25">
      <c r="B5" s="195"/>
      <c r="C5" s="193"/>
      <c r="D5" s="193"/>
      <c r="E5" s="193"/>
      <c r="F5" s="193"/>
      <c r="G5" s="193"/>
      <c r="H5" s="1"/>
      <c r="I5" s="1"/>
      <c r="J5" s="1"/>
    </row>
    <row r="6" spans="2:10" x14ac:dyDescent="0.25">
      <c r="B6" s="47" t="s">
        <v>7</v>
      </c>
      <c r="C6" s="48">
        <v>7300</v>
      </c>
      <c r="D6" s="50">
        <v>63</v>
      </c>
      <c r="E6" s="69">
        <v>11663</v>
      </c>
      <c r="F6" s="57">
        <v>0.86</v>
      </c>
      <c r="G6" s="56">
        <v>159.77000000000001</v>
      </c>
      <c r="H6" s="1"/>
      <c r="I6" s="1"/>
      <c r="J6" s="1"/>
    </row>
    <row r="7" spans="2:10" x14ac:dyDescent="0.25">
      <c r="B7" s="47" t="s">
        <v>42</v>
      </c>
      <c r="C7" s="48">
        <v>49</v>
      </c>
      <c r="D7" s="50">
        <v>4</v>
      </c>
      <c r="E7" s="69">
        <v>132</v>
      </c>
      <c r="F7" s="57">
        <v>8.16</v>
      </c>
      <c r="G7" s="56">
        <v>269.39</v>
      </c>
      <c r="H7" s="1"/>
      <c r="I7" s="1"/>
      <c r="J7" s="1"/>
    </row>
    <row r="8" spans="2:10" x14ac:dyDescent="0.25">
      <c r="B8" s="47" t="s">
        <v>43</v>
      </c>
      <c r="C8" s="48">
        <v>2853</v>
      </c>
      <c r="D8" s="50">
        <v>157</v>
      </c>
      <c r="E8" s="69">
        <v>5352</v>
      </c>
      <c r="F8" s="57">
        <v>5.5</v>
      </c>
      <c r="G8" s="56">
        <v>187.59</v>
      </c>
      <c r="H8" s="1"/>
      <c r="I8" s="1"/>
      <c r="J8" s="1"/>
    </row>
    <row r="9" spans="2:10" x14ac:dyDescent="0.25">
      <c r="B9" s="42" t="s">
        <v>9</v>
      </c>
      <c r="C9" s="44">
        <v>10202</v>
      </c>
      <c r="D9" s="44">
        <v>224</v>
      </c>
      <c r="E9" s="44">
        <v>17147</v>
      </c>
      <c r="F9" s="79">
        <v>2.2000000000000002</v>
      </c>
      <c r="G9" s="79">
        <v>168.07</v>
      </c>
      <c r="H9" s="1"/>
      <c r="I9" s="1"/>
      <c r="J9" s="1"/>
    </row>
    <row r="10" spans="2:10" ht="16.5" x14ac:dyDescent="0.3">
      <c r="B10" s="133" t="s">
        <v>180</v>
      </c>
      <c r="C10" s="133"/>
      <c r="D10" s="133"/>
      <c r="E10" s="133"/>
      <c r="F10" s="133"/>
      <c r="G10" s="133"/>
      <c r="H10" s="133"/>
      <c r="I10" s="145"/>
      <c r="J10" s="1"/>
    </row>
    <row r="11" spans="2:10" ht="16.5" x14ac:dyDescent="0.3">
      <c r="B11" s="133" t="s">
        <v>299</v>
      </c>
      <c r="C11" s="133"/>
      <c r="D11" s="133"/>
      <c r="E11" s="133"/>
      <c r="F11" s="133"/>
      <c r="G11" s="133"/>
      <c r="H11" s="133"/>
      <c r="I11" s="145"/>
      <c r="J11" s="1"/>
    </row>
    <row r="12" spans="2:10" ht="16.5" x14ac:dyDescent="0.3">
      <c r="B12" s="133" t="s">
        <v>229</v>
      </c>
      <c r="C12" s="133"/>
      <c r="D12" s="133"/>
      <c r="E12" s="133"/>
      <c r="F12" s="133"/>
      <c r="G12" s="133"/>
      <c r="H12" s="133"/>
      <c r="I12" s="145"/>
      <c r="J12" s="1"/>
    </row>
  </sheetData>
  <mergeCells count="7">
    <mergeCell ref="B3:H3"/>
    <mergeCell ref="B4:B5"/>
    <mergeCell ref="C4:C5"/>
    <mergeCell ref="D4:D5"/>
    <mergeCell ref="E4:E5"/>
    <mergeCell ref="F4:F5"/>
    <mergeCell ref="G4:G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P13"/>
  <sheetViews>
    <sheetView workbookViewId="0">
      <selection activeCell="C26" sqref="C26"/>
    </sheetView>
  </sheetViews>
  <sheetFormatPr defaultRowHeight="11.25" x14ac:dyDescent="0.2"/>
  <cols>
    <col min="1" max="1" width="9.140625" style="1"/>
    <col min="2" max="2" width="18.140625" style="7" customWidth="1"/>
    <col min="3" max="16384" width="9.140625" style="1"/>
  </cols>
  <sheetData>
    <row r="3" spans="2:16" ht="12.75" x14ac:dyDescent="0.2">
      <c r="B3" s="17" t="s">
        <v>181</v>
      </c>
      <c r="C3" s="17"/>
      <c r="D3" s="17"/>
      <c r="E3" s="17"/>
      <c r="F3" s="17"/>
      <c r="G3" s="17"/>
      <c r="H3" s="17"/>
    </row>
    <row r="4" spans="2:16" ht="12.75" x14ac:dyDescent="0.2">
      <c r="B4" s="198" t="s">
        <v>260</v>
      </c>
      <c r="C4" s="199"/>
      <c r="D4" s="199"/>
      <c r="E4" s="199"/>
      <c r="F4" s="199"/>
      <c r="G4" s="199"/>
      <c r="H4" s="199"/>
    </row>
    <row r="5" spans="2:16" ht="13.5" x14ac:dyDescent="0.2">
      <c r="B5" s="200" t="s">
        <v>46</v>
      </c>
      <c r="C5" s="202" t="s">
        <v>47</v>
      </c>
      <c r="D5" s="202"/>
      <c r="E5" s="202"/>
      <c r="F5" s="202"/>
      <c r="G5" s="202"/>
      <c r="H5" s="202"/>
      <c r="I5" s="202"/>
      <c r="J5" s="203" t="s">
        <v>48</v>
      </c>
      <c r="K5" s="203"/>
      <c r="L5" s="203"/>
      <c r="M5" s="203"/>
      <c r="N5" s="203"/>
      <c r="O5" s="203"/>
      <c r="P5" s="203"/>
    </row>
    <row r="6" spans="2:16" ht="81" x14ac:dyDescent="0.25">
      <c r="B6" s="201"/>
      <c r="C6" s="143" t="s">
        <v>49</v>
      </c>
      <c r="D6" s="143" t="s">
        <v>50</v>
      </c>
      <c r="E6" s="143" t="s">
        <v>51</v>
      </c>
      <c r="F6" s="143" t="s">
        <v>52</v>
      </c>
      <c r="G6" s="143" t="s">
        <v>53</v>
      </c>
      <c r="H6" s="143" t="s">
        <v>173</v>
      </c>
      <c r="I6" s="82" t="s">
        <v>9</v>
      </c>
      <c r="J6" s="143" t="s">
        <v>49</v>
      </c>
      <c r="K6" s="143" t="s">
        <v>50</v>
      </c>
      <c r="L6" s="143" t="s">
        <v>51</v>
      </c>
      <c r="M6" s="143" t="s">
        <v>52</v>
      </c>
      <c r="N6" s="143" t="s">
        <v>53</v>
      </c>
      <c r="O6" s="143" t="s">
        <v>173</v>
      </c>
      <c r="P6" s="82" t="s">
        <v>9</v>
      </c>
    </row>
    <row r="7" spans="2:16" ht="13.5" x14ac:dyDescent="0.25">
      <c r="B7" s="47" t="s">
        <v>126</v>
      </c>
      <c r="C7" s="75">
        <v>416</v>
      </c>
      <c r="D7" s="76">
        <v>25</v>
      </c>
      <c r="E7" s="75">
        <v>112</v>
      </c>
      <c r="F7" s="76">
        <v>287</v>
      </c>
      <c r="G7" s="75">
        <v>16</v>
      </c>
      <c r="H7" s="76">
        <v>3</v>
      </c>
      <c r="I7" s="75">
        <v>859</v>
      </c>
      <c r="J7" s="76">
        <v>29</v>
      </c>
      <c r="K7" s="75">
        <v>7</v>
      </c>
      <c r="L7" s="76">
        <v>41</v>
      </c>
      <c r="M7" s="75">
        <v>174</v>
      </c>
      <c r="N7" s="76">
        <v>60</v>
      </c>
      <c r="O7" s="75">
        <v>4</v>
      </c>
      <c r="P7" s="76">
        <v>315</v>
      </c>
    </row>
    <row r="8" spans="2:16" ht="13.5" x14ac:dyDescent="0.25">
      <c r="B8" s="47" t="s">
        <v>127</v>
      </c>
      <c r="C8" s="75">
        <v>1340</v>
      </c>
      <c r="D8" s="76">
        <v>65</v>
      </c>
      <c r="E8" s="75">
        <v>163</v>
      </c>
      <c r="F8" s="76">
        <v>992</v>
      </c>
      <c r="G8" s="75">
        <v>53</v>
      </c>
      <c r="H8" s="76">
        <v>8</v>
      </c>
      <c r="I8" s="75">
        <v>2621</v>
      </c>
      <c r="J8" s="76">
        <v>157</v>
      </c>
      <c r="K8" s="75">
        <v>29</v>
      </c>
      <c r="L8" s="76">
        <v>108</v>
      </c>
      <c r="M8" s="75">
        <v>514</v>
      </c>
      <c r="N8" s="76">
        <v>221</v>
      </c>
      <c r="O8" s="75">
        <v>6</v>
      </c>
      <c r="P8" s="76">
        <v>1035</v>
      </c>
    </row>
    <row r="9" spans="2:16" ht="13.5" x14ac:dyDescent="0.25">
      <c r="B9" s="47" t="s">
        <v>128</v>
      </c>
      <c r="C9" s="75">
        <v>313</v>
      </c>
      <c r="D9" s="76">
        <v>31</v>
      </c>
      <c r="E9" s="75">
        <v>236</v>
      </c>
      <c r="F9" s="76">
        <v>245</v>
      </c>
      <c r="G9" s="75">
        <v>35</v>
      </c>
      <c r="H9" s="76">
        <v>8</v>
      </c>
      <c r="I9" s="75">
        <v>868</v>
      </c>
      <c r="J9" s="76">
        <v>36</v>
      </c>
      <c r="K9" s="75">
        <v>16</v>
      </c>
      <c r="L9" s="76">
        <v>42</v>
      </c>
      <c r="M9" s="75">
        <v>162</v>
      </c>
      <c r="N9" s="76">
        <v>50</v>
      </c>
      <c r="O9" s="75">
        <v>1</v>
      </c>
      <c r="P9" s="76">
        <v>307</v>
      </c>
    </row>
    <row r="10" spans="2:16" ht="13.5" x14ac:dyDescent="0.25">
      <c r="B10" s="47" t="s">
        <v>129</v>
      </c>
      <c r="C10" s="75">
        <v>187</v>
      </c>
      <c r="D10" s="76">
        <v>19</v>
      </c>
      <c r="E10" s="75">
        <v>213</v>
      </c>
      <c r="F10" s="76">
        <v>192</v>
      </c>
      <c r="G10" s="75">
        <v>7</v>
      </c>
      <c r="H10" s="76">
        <v>4</v>
      </c>
      <c r="I10" s="75">
        <v>622</v>
      </c>
      <c r="J10" s="76">
        <v>48</v>
      </c>
      <c r="K10" s="75">
        <v>12</v>
      </c>
      <c r="L10" s="76">
        <v>39</v>
      </c>
      <c r="M10" s="75">
        <v>159</v>
      </c>
      <c r="N10" s="76">
        <v>72</v>
      </c>
      <c r="O10" s="75">
        <v>5</v>
      </c>
      <c r="P10" s="76">
        <v>335</v>
      </c>
    </row>
    <row r="11" spans="2:16" ht="13.5" x14ac:dyDescent="0.25">
      <c r="B11" s="47" t="s">
        <v>130</v>
      </c>
      <c r="C11" s="75">
        <v>589</v>
      </c>
      <c r="D11" s="76">
        <v>37</v>
      </c>
      <c r="E11" s="75">
        <v>263</v>
      </c>
      <c r="F11" s="76">
        <v>333</v>
      </c>
      <c r="G11" s="75">
        <v>34</v>
      </c>
      <c r="H11" s="76">
        <v>6</v>
      </c>
      <c r="I11" s="75">
        <v>1262</v>
      </c>
      <c r="J11" s="76">
        <v>62</v>
      </c>
      <c r="K11" s="75">
        <v>16</v>
      </c>
      <c r="L11" s="76">
        <v>87</v>
      </c>
      <c r="M11" s="75">
        <v>241</v>
      </c>
      <c r="N11" s="76">
        <v>88</v>
      </c>
      <c r="O11" s="83">
        <v>7</v>
      </c>
      <c r="P11" s="76">
        <v>501</v>
      </c>
    </row>
    <row r="12" spans="2:16" ht="13.5" x14ac:dyDescent="0.25">
      <c r="B12" s="47" t="s">
        <v>131</v>
      </c>
      <c r="C12" s="75">
        <v>219</v>
      </c>
      <c r="D12" s="76">
        <v>16</v>
      </c>
      <c r="E12" s="75">
        <v>111</v>
      </c>
      <c r="F12" s="76">
        <v>228</v>
      </c>
      <c r="G12" s="75">
        <v>21</v>
      </c>
      <c r="H12" s="76">
        <v>7</v>
      </c>
      <c r="I12" s="75">
        <v>602</v>
      </c>
      <c r="J12" s="76">
        <v>22</v>
      </c>
      <c r="K12" s="75">
        <v>2</v>
      </c>
      <c r="L12" s="76">
        <v>19</v>
      </c>
      <c r="M12" s="75">
        <v>119</v>
      </c>
      <c r="N12" s="76">
        <v>33</v>
      </c>
      <c r="O12" s="75">
        <v>2</v>
      </c>
      <c r="P12" s="76">
        <v>197</v>
      </c>
    </row>
    <row r="13" spans="2:16" ht="13.5" x14ac:dyDescent="0.25">
      <c r="B13" s="42" t="s">
        <v>9</v>
      </c>
      <c r="C13" s="44">
        <v>3064</v>
      </c>
      <c r="D13" s="44">
        <v>193</v>
      </c>
      <c r="E13" s="44">
        <v>1098</v>
      </c>
      <c r="F13" s="44">
        <v>2277</v>
      </c>
      <c r="G13" s="44">
        <v>166</v>
      </c>
      <c r="H13" s="44">
        <v>36</v>
      </c>
      <c r="I13" s="44">
        <v>6834</v>
      </c>
      <c r="J13" s="44">
        <v>354</v>
      </c>
      <c r="K13" s="44">
        <v>82</v>
      </c>
      <c r="L13" s="44">
        <v>336</v>
      </c>
      <c r="M13" s="44">
        <v>1369</v>
      </c>
      <c r="N13" s="44">
        <v>524</v>
      </c>
      <c r="O13" s="44">
        <v>25</v>
      </c>
      <c r="P13" s="44">
        <v>2690</v>
      </c>
    </row>
  </sheetData>
  <mergeCells count="4">
    <mergeCell ref="B4:H4"/>
    <mergeCell ref="B5:B6"/>
    <mergeCell ref="C5:I5"/>
    <mergeCell ref="J5:P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N13"/>
  <sheetViews>
    <sheetView workbookViewId="0">
      <selection activeCell="H31" sqref="H31"/>
    </sheetView>
  </sheetViews>
  <sheetFormatPr defaultRowHeight="11.25" x14ac:dyDescent="0.2"/>
  <cols>
    <col min="1" max="1" width="9.140625" style="1"/>
    <col min="2" max="2" width="18" style="7" customWidth="1"/>
    <col min="3" max="14" width="9.140625" style="4"/>
    <col min="15" max="16384" width="9.140625" style="1"/>
  </cols>
  <sheetData>
    <row r="3" spans="2:12" ht="12.75" x14ac:dyDescent="0.2">
      <c r="B3" s="204" t="s">
        <v>182</v>
      </c>
      <c r="C3" s="204"/>
      <c r="D3" s="204"/>
      <c r="E3" s="204"/>
      <c r="F3" s="204"/>
      <c r="G3" s="204"/>
      <c r="H3" s="204"/>
      <c r="I3" s="204"/>
      <c r="J3" s="204"/>
      <c r="K3" s="204"/>
      <c r="L3" s="204"/>
    </row>
    <row r="4" spans="2:12" ht="15" x14ac:dyDescent="0.25">
      <c r="B4" s="198" t="s">
        <v>262</v>
      </c>
      <c r="C4" s="199"/>
      <c r="D4" s="199"/>
      <c r="E4" s="199"/>
      <c r="F4" s="199"/>
      <c r="G4" s="199"/>
      <c r="H4" s="199"/>
      <c r="I4" s="144"/>
      <c r="J4"/>
      <c r="K4"/>
      <c r="L4"/>
    </row>
    <row r="5" spans="2:12" ht="13.5" x14ac:dyDescent="0.2">
      <c r="B5" s="205" t="s">
        <v>0</v>
      </c>
      <c r="C5" s="207" t="s">
        <v>261</v>
      </c>
      <c r="D5" s="207"/>
      <c r="E5" s="207"/>
      <c r="F5" s="207"/>
      <c r="G5" s="207"/>
      <c r="H5" s="207"/>
      <c r="I5" s="208" t="s">
        <v>9</v>
      </c>
    </row>
    <row r="6" spans="2:12" ht="81" x14ac:dyDescent="0.25">
      <c r="B6" s="206"/>
      <c r="C6" s="146" t="s">
        <v>49</v>
      </c>
      <c r="D6" s="146" t="s">
        <v>50</v>
      </c>
      <c r="E6" s="146" t="s">
        <v>51</v>
      </c>
      <c r="F6" s="146" t="s">
        <v>52</v>
      </c>
      <c r="G6" s="146" t="s">
        <v>53</v>
      </c>
      <c r="H6" s="146" t="s">
        <v>173</v>
      </c>
      <c r="I6" s="208"/>
    </row>
    <row r="7" spans="2:12" ht="13.5" x14ac:dyDescent="0.2">
      <c r="B7" s="74" t="s">
        <v>126</v>
      </c>
      <c r="C7" s="78">
        <v>48.43</v>
      </c>
      <c r="D7" s="77">
        <v>2.91</v>
      </c>
      <c r="E7" s="78">
        <v>13.04</v>
      </c>
      <c r="F7" s="77">
        <v>33.409999999999997</v>
      </c>
      <c r="G7" s="78">
        <v>1.86</v>
      </c>
      <c r="H7" s="77">
        <v>0.35</v>
      </c>
      <c r="I7" s="78">
        <v>100</v>
      </c>
    </row>
    <row r="8" spans="2:12" ht="13.5" x14ac:dyDescent="0.2">
      <c r="B8" s="74" t="s">
        <v>127</v>
      </c>
      <c r="C8" s="78">
        <v>51.13</v>
      </c>
      <c r="D8" s="77">
        <v>2.48</v>
      </c>
      <c r="E8" s="78">
        <v>6.22</v>
      </c>
      <c r="F8" s="77">
        <v>37.85</v>
      </c>
      <c r="G8" s="78">
        <v>2.02</v>
      </c>
      <c r="H8" s="77">
        <v>0.31</v>
      </c>
      <c r="I8" s="78">
        <v>100</v>
      </c>
    </row>
    <row r="9" spans="2:12" ht="13.5" x14ac:dyDescent="0.2">
      <c r="B9" s="74" t="s">
        <v>128</v>
      </c>
      <c r="C9" s="78">
        <v>36.06</v>
      </c>
      <c r="D9" s="77">
        <v>3.57</v>
      </c>
      <c r="E9" s="78">
        <v>27.19</v>
      </c>
      <c r="F9" s="77">
        <v>28.23</v>
      </c>
      <c r="G9" s="78">
        <v>4.03</v>
      </c>
      <c r="H9" s="77">
        <v>0.92</v>
      </c>
      <c r="I9" s="78">
        <v>100</v>
      </c>
    </row>
    <row r="10" spans="2:12" ht="13.5" x14ac:dyDescent="0.2">
      <c r="B10" s="74" t="s">
        <v>129</v>
      </c>
      <c r="C10" s="78">
        <v>30.06</v>
      </c>
      <c r="D10" s="77">
        <v>3.05</v>
      </c>
      <c r="E10" s="78">
        <v>34.24</v>
      </c>
      <c r="F10" s="77">
        <v>30.87</v>
      </c>
      <c r="G10" s="78">
        <v>1.1299999999999999</v>
      </c>
      <c r="H10" s="77">
        <v>0.64</v>
      </c>
      <c r="I10" s="78">
        <v>100</v>
      </c>
    </row>
    <row r="11" spans="2:12" ht="13.5" x14ac:dyDescent="0.2">
      <c r="B11" s="74" t="s">
        <v>130</v>
      </c>
      <c r="C11" s="78">
        <v>46.67</v>
      </c>
      <c r="D11" s="77">
        <v>2.93</v>
      </c>
      <c r="E11" s="78">
        <v>20.84</v>
      </c>
      <c r="F11" s="77">
        <v>26.39</v>
      </c>
      <c r="G11" s="78">
        <v>2.69</v>
      </c>
      <c r="H11" s="77">
        <v>0.48</v>
      </c>
      <c r="I11" s="78">
        <v>100</v>
      </c>
    </row>
    <row r="12" spans="2:12" ht="13.5" x14ac:dyDescent="0.2">
      <c r="B12" s="74" t="s">
        <v>131</v>
      </c>
      <c r="C12" s="78">
        <v>36.380000000000003</v>
      </c>
      <c r="D12" s="77">
        <v>2.66</v>
      </c>
      <c r="E12" s="78">
        <v>18.440000000000001</v>
      </c>
      <c r="F12" s="77">
        <v>37.869999999999997</v>
      </c>
      <c r="G12" s="78">
        <v>3.49</v>
      </c>
      <c r="H12" s="77">
        <v>1.1599999999999999</v>
      </c>
      <c r="I12" s="78">
        <v>100</v>
      </c>
    </row>
    <row r="13" spans="2:12" ht="13.5" x14ac:dyDescent="0.25">
      <c r="B13" s="42" t="s">
        <v>9</v>
      </c>
      <c r="C13" s="79">
        <v>44.83</v>
      </c>
      <c r="D13" s="79">
        <v>2.82</v>
      </c>
      <c r="E13" s="79">
        <v>16.07</v>
      </c>
      <c r="F13" s="79">
        <v>33.32</v>
      </c>
      <c r="G13" s="79">
        <v>2.4300000000000002</v>
      </c>
      <c r="H13" s="79">
        <v>0.53</v>
      </c>
      <c r="I13" s="79">
        <v>100</v>
      </c>
    </row>
  </sheetData>
  <mergeCells count="5">
    <mergeCell ref="B3:L3"/>
    <mergeCell ref="B4:H4"/>
    <mergeCell ref="B5:B6"/>
    <mergeCell ref="C5:H5"/>
    <mergeCell ref="I5:I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N13"/>
  <sheetViews>
    <sheetView workbookViewId="0">
      <selection activeCell="M38" sqref="M38"/>
    </sheetView>
  </sheetViews>
  <sheetFormatPr defaultRowHeight="11.25" x14ac:dyDescent="0.2"/>
  <cols>
    <col min="1" max="1" width="9.140625" style="1"/>
    <col min="2" max="2" width="18.140625" style="7" customWidth="1"/>
    <col min="3" max="14" width="9.140625" style="4"/>
    <col min="15" max="16384" width="9.140625" style="1"/>
  </cols>
  <sheetData>
    <row r="3" spans="2:9" ht="15" x14ac:dyDescent="0.25">
      <c r="B3" s="13" t="s">
        <v>199</v>
      </c>
      <c r="C3" s="142"/>
      <c r="D3"/>
      <c r="E3"/>
      <c r="F3"/>
      <c r="G3"/>
      <c r="H3"/>
    </row>
    <row r="4" spans="2:9" ht="12.75" x14ac:dyDescent="0.2">
      <c r="B4" s="209" t="s">
        <v>262</v>
      </c>
      <c r="C4" s="210"/>
      <c r="D4" s="210"/>
      <c r="E4" s="210"/>
      <c r="F4" s="210"/>
      <c r="G4" s="210"/>
      <c r="H4" s="210"/>
    </row>
    <row r="5" spans="2:9" ht="13.5" x14ac:dyDescent="0.2">
      <c r="B5" s="211" t="s">
        <v>0</v>
      </c>
      <c r="C5" s="207" t="s">
        <v>263</v>
      </c>
      <c r="D5" s="207"/>
      <c r="E5" s="207"/>
      <c r="F5" s="207"/>
      <c r="G5" s="207"/>
      <c r="H5" s="207"/>
      <c r="I5" s="208" t="s">
        <v>9</v>
      </c>
    </row>
    <row r="6" spans="2:9" ht="75" customHeight="1" x14ac:dyDescent="0.25">
      <c r="B6" s="211"/>
      <c r="C6" s="146" t="s">
        <v>49</v>
      </c>
      <c r="D6" s="146" t="s">
        <v>50</v>
      </c>
      <c r="E6" s="146" t="s">
        <v>51</v>
      </c>
      <c r="F6" s="146" t="s">
        <v>52</v>
      </c>
      <c r="G6" s="146" t="s">
        <v>53</v>
      </c>
      <c r="H6" s="146" t="s">
        <v>173</v>
      </c>
      <c r="I6" s="208"/>
    </row>
    <row r="7" spans="2:9" ht="13.5" x14ac:dyDescent="0.2">
      <c r="B7" s="74" t="s">
        <v>126</v>
      </c>
      <c r="C7" s="78">
        <v>9.2100000000000009</v>
      </c>
      <c r="D7" s="77">
        <v>2.2200000000000002</v>
      </c>
      <c r="E7" s="78">
        <v>13.02</v>
      </c>
      <c r="F7" s="77">
        <v>55.24</v>
      </c>
      <c r="G7" s="78">
        <v>19.05</v>
      </c>
      <c r="H7" s="77">
        <v>1.27</v>
      </c>
      <c r="I7" s="78">
        <v>100</v>
      </c>
    </row>
    <row r="8" spans="2:9" ht="13.5" x14ac:dyDescent="0.2">
      <c r="B8" s="74" t="s">
        <v>127</v>
      </c>
      <c r="C8" s="78">
        <v>15.17</v>
      </c>
      <c r="D8" s="77">
        <v>2.8</v>
      </c>
      <c r="E8" s="78">
        <v>10.43</v>
      </c>
      <c r="F8" s="77">
        <v>49.66</v>
      </c>
      <c r="G8" s="78">
        <v>21.35</v>
      </c>
      <c r="H8" s="77">
        <v>0.57999999999999996</v>
      </c>
      <c r="I8" s="78">
        <v>100</v>
      </c>
    </row>
    <row r="9" spans="2:9" ht="13.5" x14ac:dyDescent="0.2">
      <c r="B9" s="74" t="s">
        <v>128</v>
      </c>
      <c r="C9" s="78">
        <v>11.73</v>
      </c>
      <c r="D9" s="77">
        <v>5.21</v>
      </c>
      <c r="E9" s="78">
        <v>13.68</v>
      </c>
      <c r="F9" s="77">
        <v>52.77</v>
      </c>
      <c r="G9" s="78">
        <v>16.29</v>
      </c>
      <c r="H9" s="77">
        <v>0.33</v>
      </c>
      <c r="I9" s="78">
        <v>100</v>
      </c>
    </row>
    <row r="10" spans="2:9" ht="13.5" x14ac:dyDescent="0.2">
      <c r="B10" s="74" t="s">
        <v>129</v>
      </c>
      <c r="C10" s="78">
        <v>14.33</v>
      </c>
      <c r="D10" s="77">
        <v>3.58</v>
      </c>
      <c r="E10" s="78">
        <v>11.64</v>
      </c>
      <c r="F10" s="77">
        <v>47.46</v>
      </c>
      <c r="G10" s="78">
        <v>21.49</v>
      </c>
      <c r="H10" s="91">
        <v>1.49</v>
      </c>
      <c r="I10" s="78">
        <v>100</v>
      </c>
    </row>
    <row r="11" spans="2:9" ht="13.5" x14ac:dyDescent="0.2">
      <c r="B11" s="74" t="s">
        <v>130</v>
      </c>
      <c r="C11" s="78">
        <v>12.38</v>
      </c>
      <c r="D11" s="91">
        <v>3.19</v>
      </c>
      <c r="E11" s="78">
        <v>17.37</v>
      </c>
      <c r="F11" s="77">
        <v>48.1</v>
      </c>
      <c r="G11" s="78">
        <v>17.559999999999999</v>
      </c>
      <c r="H11" s="93">
        <v>1.4</v>
      </c>
      <c r="I11" s="78">
        <v>100</v>
      </c>
    </row>
    <row r="12" spans="2:9" ht="13.5" x14ac:dyDescent="0.2">
      <c r="B12" s="74" t="s">
        <v>131</v>
      </c>
      <c r="C12" s="78">
        <v>11.17</v>
      </c>
      <c r="D12" s="93">
        <v>1.02</v>
      </c>
      <c r="E12" s="78">
        <v>9.64</v>
      </c>
      <c r="F12" s="77">
        <v>60.41</v>
      </c>
      <c r="G12" s="78">
        <v>16.75</v>
      </c>
      <c r="H12" s="92">
        <v>1.02</v>
      </c>
      <c r="I12" s="78">
        <v>100</v>
      </c>
    </row>
    <row r="13" spans="2:9" ht="13.5" x14ac:dyDescent="0.25">
      <c r="B13" s="42" t="s">
        <v>9</v>
      </c>
      <c r="C13" s="79">
        <v>13.16</v>
      </c>
      <c r="D13" s="94">
        <v>3.05</v>
      </c>
      <c r="E13" s="79">
        <v>12.49</v>
      </c>
      <c r="F13" s="79">
        <v>50.89</v>
      </c>
      <c r="G13" s="79">
        <v>19.48</v>
      </c>
      <c r="H13" s="79">
        <v>0.93</v>
      </c>
      <c r="I13" s="79">
        <v>100</v>
      </c>
    </row>
  </sheetData>
  <mergeCells count="4">
    <mergeCell ref="B4:H4"/>
    <mergeCell ref="B5:B6"/>
    <mergeCell ref="C5:H5"/>
    <mergeCell ref="I5:I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19"/>
  <sheetViews>
    <sheetView workbookViewId="0">
      <selection activeCell="I39" sqref="I39"/>
    </sheetView>
  </sheetViews>
  <sheetFormatPr defaultRowHeight="11.25" x14ac:dyDescent="0.2"/>
  <cols>
    <col min="1" max="1" width="9.140625" style="1"/>
    <col min="2" max="2" width="9.140625" style="7"/>
    <col min="3" max="5" width="12.42578125" style="1" customWidth="1"/>
    <col min="6" max="8" width="12.42578125" style="5" customWidth="1"/>
    <col min="9" max="16384" width="9.140625" style="1"/>
  </cols>
  <sheetData>
    <row r="3" spans="2:8" ht="12.75" x14ac:dyDescent="0.2">
      <c r="B3" s="18" t="s">
        <v>183</v>
      </c>
      <c r="C3" s="19"/>
      <c r="D3" s="19"/>
      <c r="E3" s="19"/>
      <c r="F3" s="20"/>
      <c r="G3" s="20"/>
      <c r="H3" s="20"/>
    </row>
    <row r="4" spans="2:8" ht="12.75" x14ac:dyDescent="0.2">
      <c r="B4" s="209" t="s">
        <v>264</v>
      </c>
      <c r="C4" s="209"/>
      <c r="D4" s="209"/>
      <c r="E4" s="209"/>
      <c r="F4" s="209"/>
      <c r="G4" s="209"/>
      <c r="H4" s="209"/>
    </row>
    <row r="5" spans="2:8" ht="13.5" x14ac:dyDescent="0.25">
      <c r="B5" s="173" t="s">
        <v>54</v>
      </c>
      <c r="C5" s="176" t="s">
        <v>10</v>
      </c>
      <c r="D5" s="176"/>
      <c r="E5" s="176"/>
      <c r="F5" s="177" t="s">
        <v>55</v>
      </c>
      <c r="G5" s="177"/>
      <c r="H5" s="177"/>
    </row>
    <row r="6" spans="2:8" ht="13.5" x14ac:dyDescent="0.25">
      <c r="B6" s="175"/>
      <c r="C6" s="143" t="s">
        <v>2</v>
      </c>
      <c r="D6" s="143" t="s">
        <v>3</v>
      </c>
      <c r="E6" s="143" t="s">
        <v>4</v>
      </c>
      <c r="F6" s="143" t="s">
        <v>2</v>
      </c>
      <c r="G6" s="143" t="s">
        <v>3</v>
      </c>
      <c r="H6" s="143" t="s">
        <v>4</v>
      </c>
    </row>
    <row r="7" spans="2:8" ht="13.5" x14ac:dyDescent="0.25">
      <c r="B7" s="47" t="s">
        <v>56</v>
      </c>
      <c r="C7" s="48">
        <v>708</v>
      </c>
      <c r="D7" s="50">
        <v>19</v>
      </c>
      <c r="E7" s="48">
        <v>1189</v>
      </c>
      <c r="F7" s="53">
        <v>7.4339000000000004</v>
      </c>
      <c r="G7" s="52">
        <v>8.1897000000000002</v>
      </c>
      <c r="H7" s="53">
        <v>7.5994000000000002</v>
      </c>
    </row>
    <row r="8" spans="2:8" ht="13.5" x14ac:dyDescent="0.25">
      <c r="B8" s="47" t="s">
        <v>57</v>
      </c>
      <c r="C8" s="48">
        <v>662</v>
      </c>
      <c r="D8" s="50">
        <v>18</v>
      </c>
      <c r="E8" s="48">
        <v>1091</v>
      </c>
      <c r="F8" s="53">
        <v>6.9508999999999999</v>
      </c>
      <c r="G8" s="52">
        <v>7.7586000000000004</v>
      </c>
      <c r="H8" s="53">
        <v>6.9729999999999999</v>
      </c>
    </row>
    <row r="9" spans="2:8" ht="13.5" x14ac:dyDescent="0.25">
      <c r="B9" s="47" t="s">
        <v>58</v>
      </c>
      <c r="C9" s="48">
        <v>688</v>
      </c>
      <c r="D9" s="50">
        <v>14</v>
      </c>
      <c r="E9" s="48">
        <v>1095</v>
      </c>
      <c r="F9" s="53">
        <v>7.2239000000000004</v>
      </c>
      <c r="G9" s="52">
        <v>6.0345000000000004</v>
      </c>
      <c r="H9" s="53">
        <v>6.9985999999999997</v>
      </c>
    </row>
    <row r="10" spans="2:8" ht="13.5" x14ac:dyDescent="0.25">
      <c r="B10" s="47" t="s">
        <v>59</v>
      </c>
      <c r="C10" s="48">
        <v>721</v>
      </c>
      <c r="D10" s="50">
        <v>15</v>
      </c>
      <c r="E10" s="48">
        <v>1202</v>
      </c>
      <c r="F10" s="53">
        <v>7.5702999999999996</v>
      </c>
      <c r="G10" s="52">
        <v>6.4654999999999996</v>
      </c>
      <c r="H10" s="53">
        <v>7.6825000000000001</v>
      </c>
    </row>
    <row r="11" spans="2:8" ht="13.5" x14ac:dyDescent="0.25">
      <c r="B11" s="47" t="s">
        <v>60</v>
      </c>
      <c r="C11" s="48">
        <v>864</v>
      </c>
      <c r="D11" s="50">
        <v>16</v>
      </c>
      <c r="E11" s="48">
        <v>1388</v>
      </c>
      <c r="F11" s="53">
        <v>9.0717999999999996</v>
      </c>
      <c r="G11" s="52">
        <v>6.8966000000000003</v>
      </c>
      <c r="H11" s="53">
        <v>8.8712999999999997</v>
      </c>
    </row>
    <row r="12" spans="2:8" ht="13.5" x14ac:dyDescent="0.25">
      <c r="B12" s="47" t="s">
        <v>61</v>
      </c>
      <c r="C12" s="48">
        <v>870</v>
      </c>
      <c r="D12" s="50">
        <v>18</v>
      </c>
      <c r="E12" s="48">
        <v>1350</v>
      </c>
      <c r="F12" s="53">
        <v>9.1348000000000003</v>
      </c>
      <c r="G12" s="52">
        <v>7.7586000000000004</v>
      </c>
      <c r="H12" s="53">
        <v>8.6283999999999992</v>
      </c>
    </row>
    <row r="13" spans="2:8" ht="13.5" x14ac:dyDescent="0.25">
      <c r="B13" s="47" t="s">
        <v>62</v>
      </c>
      <c r="C13" s="48">
        <v>960</v>
      </c>
      <c r="D13" s="50">
        <v>30</v>
      </c>
      <c r="E13" s="48">
        <v>1605</v>
      </c>
      <c r="F13" s="53">
        <v>10.079800000000001</v>
      </c>
      <c r="G13" s="52">
        <v>12.930999999999999</v>
      </c>
      <c r="H13" s="53">
        <v>10.2582</v>
      </c>
    </row>
    <row r="14" spans="2:8" ht="13.5" x14ac:dyDescent="0.25">
      <c r="B14" s="47" t="s">
        <v>63</v>
      </c>
      <c r="C14" s="48">
        <v>911</v>
      </c>
      <c r="D14" s="50">
        <v>22</v>
      </c>
      <c r="E14" s="48">
        <v>1601</v>
      </c>
      <c r="F14" s="53">
        <v>9.5653000000000006</v>
      </c>
      <c r="G14" s="52">
        <v>9.4827999999999992</v>
      </c>
      <c r="H14" s="53">
        <v>10.2326</v>
      </c>
    </row>
    <row r="15" spans="2:8" ht="13.5" x14ac:dyDescent="0.25">
      <c r="B15" s="47" t="s">
        <v>64</v>
      </c>
      <c r="C15" s="48">
        <v>841</v>
      </c>
      <c r="D15" s="50">
        <v>23</v>
      </c>
      <c r="E15" s="48">
        <v>1411</v>
      </c>
      <c r="F15" s="53">
        <v>8.8302999999999994</v>
      </c>
      <c r="G15" s="52">
        <v>9.9138000000000002</v>
      </c>
      <c r="H15" s="53">
        <v>9.0183</v>
      </c>
    </row>
    <row r="16" spans="2:8" ht="13.5" x14ac:dyDescent="0.25">
      <c r="B16" s="47" t="s">
        <v>65</v>
      </c>
      <c r="C16" s="48">
        <v>756</v>
      </c>
      <c r="D16" s="50">
        <v>11</v>
      </c>
      <c r="E16" s="48">
        <v>1226</v>
      </c>
      <c r="F16" s="53">
        <v>7.9378000000000002</v>
      </c>
      <c r="G16" s="52">
        <v>4.7413999999999996</v>
      </c>
      <c r="H16" s="53">
        <v>7.8358999999999996</v>
      </c>
    </row>
    <row r="17" spans="2:8" ht="13.5" x14ac:dyDescent="0.25">
      <c r="B17" s="47" t="s">
        <v>66</v>
      </c>
      <c r="C17" s="48">
        <v>741</v>
      </c>
      <c r="D17" s="50">
        <v>20</v>
      </c>
      <c r="E17" s="48">
        <v>1189</v>
      </c>
      <c r="F17" s="53">
        <v>7.7803000000000004</v>
      </c>
      <c r="G17" s="52">
        <v>8.6206999999999994</v>
      </c>
      <c r="H17" s="53">
        <v>7.5994000000000002</v>
      </c>
    </row>
    <row r="18" spans="2:8" ht="13.5" x14ac:dyDescent="0.25">
      <c r="B18" s="47" t="s">
        <v>67</v>
      </c>
      <c r="C18" s="48">
        <v>802</v>
      </c>
      <c r="D18" s="50">
        <v>26</v>
      </c>
      <c r="E18" s="48">
        <v>1299</v>
      </c>
      <c r="F18" s="53">
        <v>8.4207999999999998</v>
      </c>
      <c r="G18" s="52">
        <v>11.206899999999999</v>
      </c>
      <c r="H18" s="53">
        <v>8.3024000000000004</v>
      </c>
    </row>
    <row r="19" spans="2:8" ht="13.5" x14ac:dyDescent="0.25">
      <c r="B19" s="42" t="s">
        <v>9</v>
      </c>
      <c r="C19" s="44">
        <v>9524</v>
      </c>
      <c r="D19" s="44">
        <v>232</v>
      </c>
      <c r="E19" s="44">
        <v>15646</v>
      </c>
      <c r="F19" s="79">
        <v>100</v>
      </c>
      <c r="G19" s="79">
        <v>100</v>
      </c>
      <c r="H19" s="79">
        <v>100</v>
      </c>
    </row>
  </sheetData>
  <mergeCells count="4">
    <mergeCell ref="B5:B6"/>
    <mergeCell ref="C5:E5"/>
    <mergeCell ref="F5:H5"/>
    <mergeCell ref="B4:H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14"/>
  <sheetViews>
    <sheetView workbookViewId="0">
      <selection activeCell="F34" sqref="F34"/>
    </sheetView>
  </sheetViews>
  <sheetFormatPr defaultRowHeight="11.25" x14ac:dyDescent="0.2"/>
  <cols>
    <col min="1" max="1" width="9.140625" style="1"/>
    <col min="2" max="2" width="11.85546875" style="7" customWidth="1"/>
    <col min="3" max="5" width="15" style="1" customWidth="1"/>
    <col min="6" max="8" width="15" style="4" customWidth="1"/>
    <col min="9" max="16384" width="9.140625" style="1"/>
  </cols>
  <sheetData>
    <row r="3" spans="2:8" ht="12.75" x14ac:dyDescent="0.2">
      <c r="B3" s="18" t="s">
        <v>184</v>
      </c>
      <c r="C3" s="19"/>
      <c r="D3" s="19"/>
      <c r="E3" s="19"/>
      <c r="F3" s="20"/>
      <c r="G3" s="20"/>
      <c r="H3" s="20"/>
    </row>
    <row r="4" spans="2:8" ht="12.75" x14ac:dyDescent="0.2">
      <c r="B4" s="209" t="s">
        <v>264</v>
      </c>
      <c r="C4" s="210"/>
      <c r="D4" s="210"/>
      <c r="E4" s="210"/>
      <c r="F4" s="210"/>
      <c r="G4" s="210"/>
      <c r="H4" s="210"/>
    </row>
    <row r="5" spans="2:8" ht="13.5" x14ac:dyDescent="0.25">
      <c r="B5" s="173" t="s">
        <v>68</v>
      </c>
      <c r="C5" s="176" t="s">
        <v>10</v>
      </c>
      <c r="D5" s="176"/>
      <c r="E5" s="176"/>
      <c r="F5" s="177" t="s">
        <v>55</v>
      </c>
      <c r="G5" s="177"/>
      <c r="H5" s="177"/>
    </row>
    <row r="6" spans="2:8" ht="13.5" x14ac:dyDescent="0.25">
      <c r="B6" s="175"/>
      <c r="C6" s="143" t="s">
        <v>2</v>
      </c>
      <c r="D6" s="143" t="s">
        <v>3</v>
      </c>
      <c r="E6" s="143" t="s">
        <v>4</v>
      </c>
      <c r="F6" s="143" t="s">
        <v>2</v>
      </c>
      <c r="G6" s="143" t="s">
        <v>3</v>
      </c>
      <c r="H6" s="143" t="s">
        <v>4</v>
      </c>
    </row>
    <row r="7" spans="2:8" ht="13.5" x14ac:dyDescent="0.25">
      <c r="B7" s="30" t="s">
        <v>69</v>
      </c>
      <c r="C7" s="76">
        <v>1421</v>
      </c>
      <c r="D7" s="86">
        <v>33</v>
      </c>
      <c r="E7" s="87">
        <v>2324</v>
      </c>
      <c r="F7" s="88">
        <v>14.920199999999999</v>
      </c>
      <c r="G7" s="85">
        <v>14.2241</v>
      </c>
      <c r="H7" s="88">
        <v>14.8536</v>
      </c>
    </row>
    <row r="8" spans="2:8" ht="13.5" x14ac:dyDescent="0.25">
      <c r="B8" s="30" t="s">
        <v>70</v>
      </c>
      <c r="C8" s="76">
        <v>1404</v>
      </c>
      <c r="D8" s="86">
        <v>27</v>
      </c>
      <c r="E8" s="87">
        <v>2210</v>
      </c>
      <c r="F8" s="88">
        <v>14.7417</v>
      </c>
      <c r="G8" s="85">
        <v>11.6379</v>
      </c>
      <c r="H8" s="88">
        <v>14.125</v>
      </c>
    </row>
    <row r="9" spans="2:8" ht="13.5" x14ac:dyDescent="0.25">
      <c r="B9" s="30" t="s">
        <v>71</v>
      </c>
      <c r="C9" s="76">
        <v>1395</v>
      </c>
      <c r="D9" s="86">
        <v>30</v>
      </c>
      <c r="E9" s="87">
        <v>2224</v>
      </c>
      <c r="F9" s="88">
        <v>14.6472</v>
      </c>
      <c r="G9" s="85">
        <v>12.930999999999999</v>
      </c>
      <c r="H9" s="88">
        <v>14.214499999999999</v>
      </c>
    </row>
    <row r="10" spans="2:8" ht="13.5" x14ac:dyDescent="0.25">
      <c r="B10" s="30" t="s">
        <v>72</v>
      </c>
      <c r="C10" s="76">
        <v>1487</v>
      </c>
      <c r="D10" s="86">
        <v>30</v>
      </c>
      <c r="E10" s="87">
        <v>2317</v>
      </c>
      <c r="F10" s="88">
        <v>15.613200000000001</v>
      </c>
      <c r="G10" s="85">
        <v>12.930999999999999</v>
      </c>
      <c r="H10" s="88">
        <v>14.8089</v>
      </c>
    </row>
    <row r="11" spans="2:8" ht="13.5" x14ac:dyDescent="0.25">
      <c r="B11" s="30" t="s">
        <v>73</v>
      </c>
      <c r="C11" s="76">
        <v>1502</v>
      </c>
      <c r="D11" s="86">
        <v>29</v>
      </c>
      <c r="E11" s="87">
        <v>2446</v>
      </c>
      <c r="F11" s="88">
        <v>15.7707</v>
      </c>
      <c r="G11" s="85">
        <v>12.5</v>
      </c>
      <c r="H11" s="88">
        <v>15.6334</v>
      </c>
    </row>
    <row r="12" spans="2:8" ht="13.5" x14ac:dyDescent="0.25">
      <c r="B12" s="30" t="s">
        <v>74</v>
      </c>
      <c r="C12" s="76">
        <v>1274</v>
      </c>
      <c r="D12" s="86">
        <v>36</v>
      </c>
      <c r="E12" s="87">
        <v>2136</v>
      </c>
      <c r="F12" s="88">
        <v>13.3767</v>
      </c>
      <c r="G12" s="85">
        <v>15.517200000000001</v>
      </c>
      <c r="H12" s="88">
        <v>13.652100000000001</v>
      </c>
    </row>
    <row r="13" spans="2:8" ht="13.5" x14ac:dyDescent="0.25">
      <c r="B13" s="30" t="s">
        <v>75</v>
      </c>
      <c r="C13" s="76">
        <v>1041</v>
      </c>
      <c r="D13" s="86">
        <v>47</v>
      </c>
      <c r="E13" s="87">
        <v>1989</v>
      </c>
      <c r="F13" s="88">
        <v>10.930300000000001</v>
      </c>
      <c r="G13" s="85">
        <v>20.258600000000001</v>
      </c>
      <c r="H13" s="88">
        <v>12.7125</v>
      </c>
    </row>
    <row r="14" spans="2:8" ht="13.5" x14ac:dyDescent="0.25">
      <c r="B14" s="42" t="s">
        <v>9</v>
      </c>
      <c r="C14" s="89">
        <v>9524</v>
      </c>
      <c r="D14" s="89">
        <v>232</v>
      </c>
      <c r="E14" s="89">
        <v>15646</v>
      </c>
      <c r="F14" s="90">
        <v>100</v>
      </c>
      <c r="G14" s="90">
        <v>100</v>
      </c>
      <c r="H14" s="90">
        <v>100</v>
      </c>
    </row>
  </sheetData>
  <mergeCells count="4">
    <mergeCell ref="B5:B6"/>
    <mergeCell ref="C5:E5"/>
    <mergeCell ref="F5:H5"/>
    <mergeCell ref="B4: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33"/>
  <sheetViews>
    <sheetView workbookViewId="0">
      <selection activeCell="K24" sqref="K24"/>
    </sheetView>
  </sheetViews>
  <sheetFormatPr defaultRowHeight="11.25" x14ac:dyDescent="0.2"/>
  <cols>
    <col min="1" max="1" width="9.140625" style="1"/>
    <col min="2" max="2" width="11.85546875" style="6" customWidth="1"/>
    <col min="3" max="5" width="9.140625" style="1"/>
    <col min="6" max="7" width="9.140625" style="4"/>
    <col min="8" max="16384" width="9.140625" style="1"/>
  </cols>
  <sheetData>
    <row r="3" spans="2:8" ht="12.75" x14ac:dyDescent="0.2">
      <c r="B3" s="18" t="s">
        <v>185</v>
      </c>
      <c r="C3" s="19"/>
      <c r="D3" s="19"/>
      <c r="E3" s="19"/>
      <c r="F3" s="20"/>
      <c r="G3" s="20"/>
      <c r="H3" s="20"/>
    </row>
    <row r="4" spans="2:8" ht="12.75" x14ac:dyDescent="0.2">
      <c r="B4" s="209" t="s">
        <v>257</v>
      </c>
      <c r="C4" s="210"/>
      <c r="D4" s="210"/>
      <c r="E4" s="210"/>
      <c r="F4" s="210"/>
      <c r="G4" s="210"/>
      <c r="H4" s="210"/>
    </row>
    <row r="5" spans="2:8" ht="27" x14ac:dyDescent="0.25">
      <c r="B5" s="134" t="s">
        <v>76</v>
      </c>
      <c r="C5" s="135" t="s">
        <v>2</v>
      </c>
      <c r="D5" s="135" t="s">
        <v>3</v>
      </c>
      <c r="E5" s="135" t="s">
        <v>4</v>
      </c>
      <c r="F5" s="136" t="s">
        <v>40</v>
      </c>
      <c r="G5" s="136" t="s">
        <v>41</v>
      </c>
    </row>
    <row r="6" spans="2:8" ht="13.5" x14ac:dyDescent="0.2">
      <c r="B6" s="84">
        <v>1</v>
      </c>
      <c r="C6" s="75">
        <v>194</v>
      </c>
      <c r="D6" s="76">
        <v>2</v>
      </c>
      <c r="E6" s="75">
        <v>408</v>
      </c>
      <c r="F6" s="77">
        <v>1.03</v>
      </c>
      <c r="G6" s="78">
        <v>210.31</v>
      </c>
    </row>
    <row r="7" spans="2:8" ht="13.5" x14ac:dyDescent="0.2">
      <c r="B7" s="84">
        <v>2</v>
      </c>
      <c r="C7" s="75">
        <v>121</v>
      </c>
      <c r="D7" s="76">
        <v>12</v>
      </c>
      <c r="E7" s="75">
        <v>219</v>
      </c>
      <c r="F7" s="77">
        <v>9.92</v>
      </c>
      <c r="G7" s="78">
        <v>180.99</v>
      </c>
    </row>
    <row r="8" spans="2:8" ht="13.5" x14ac:dyDescent="0.2">
      <c r="B8" s="84">
        <v>3</v>
      </c>
      <c r="C8" s="75">
        <v>104</v>
      </c>
      <c r="D8" s="76">
        <v>9</v>
      </c>
      <c r="E8" s="75">
        <v>190</v>
      </c>
      <c r="F8" s="77">
        <v>8.65</v>
      </c>
      <c r="G8" s="78">
        <v>182.69</v>
      </c>
    </row>
    <row r="9" spans="2:8" ht="13.5" x14ac:dyDescent="0.2">
      <c r="B9" s="84">
        <v>4</v>
      </c>
      <c r="C9" s="75">
        <v>73</v>
      </c>
      <c r="D9" s="76">
        <v>3</v>
      </c>
      <c r="E9" s="75">
        <v>140</v>
      </c>
      <c r="F9" s="77">
        <v>4.1100000000000003</v>
      </c>
      <c r="G9" s="78">
        <v>191.78</v>
      </c>
    </row>
    <row r="10" spans="2:8" ht="13.5" x14ac:dyDescent="0.2">
      <c r="B10" s="84">
        <v>5</v>
      </c>
      <c r="C10" s="75">
        <v>56</v>
      </c>
      <c r="D10" s="76">
        <v>8</v>
      </c>
      <c r="E10" s="75">
        <v>96</v>
      </c>
      <c r="F10" s="77">
        <v>14.29</v>
      </c>
      <c r="G10" s="78">
        <v>171.43</v>
      </c>
    </row>
    <row r="11" spans="2:8" ht="13.5" x14ac:dyDescent="0.2">
      <c r="B11" s="84">
        <v>6</v>
      </c>
      <c r="C11" s="75">
        <v>98</v>
      </c>
      <c r="D11" s="76">
        <v>9</v>
      </c>
      <c r="E11" s="75">
        <v>146</v>
      </c>
      <c r="F11" s="77">
        <v>9.18</v>
      </c>
      <c r="G11" s="78">
        <v>148.97999999999999</v>
      </c>
    </row>
    <row r="12" spans="2:8" ht="13.5" x14ac:dyDescent="0.2">
      <c r="B12" s="84">
        <v>7</v>
      </c>
      <c r="C12" s="75">
        <v>136</v>
      </c>
      <c r="D12" s="76">
        <v>3</v>
      </c>
      <c r="E12" s="75">
        <v>209</v>
      </c>
      <c r="F12" s="77">
        <v>2.21</v>
      </c>
      <c r="G12" s="78">
        <v>153.68</v>
      </c>
    </row>
    <row r="13" spans="2:8" ht="13.5" x14ac:dyDescent="0.2">
      <c r="B13" s="84">
        <v>8</v>
      </c>
      <c r="C13" s="75">
        <v>350</v>
      </c>
      <c r="D13" s="76">
        <v>15</v>
      </c>
      <c r="E13" s="75">
        <v>550</v>
      </c>
      <c r="F13" s="77">
        <v>4.29</v>
      </c>
      <c r="G13" s="78">
        <v>157.13999999999999</v>
      </c>
    </row>
    <row r="14" spans="2:8" ht="13.5" x14ac:dyDescent="0.2">
      <c r="B14" s="84">
        <v>9</v>
      </c>
      <c r="C14" s="75">
        <v>541</v>
      </c>
      <c r="D14" s="76">
        <v>6</v>
      </c>
      <c r="E14" s="75">
        <v>790</v>
      </c>
      <c r="F14" s="77">
        <v>1.1100000000000001</v>
      </c>
      <c r="G14" s="78">
        <v>146.03</v>
      </c>
    </row>
    <row r="15" spans="2:8" ht="13.5" x14ac:dyDescent="0.2">
      <c r="B15" s="84">
        <v>10</v>
      </c>
      <c r="C15" s="75">
        <v>605</v>
      </c>
      <c r="D15" s="76">
        <v>12</v>
      </c>
      <c r="E15" s="75">
        <v>918</v>
      </c>
      <c r="F15" s="77">
        <v>1.98</v>
      </c>
      <c r="G15" s="78">
        <v>151.74</v>
      </c>
    </row>
    <row r="16" spans="2:8" ht="13.5" x14ac:dyDescent="0.2">
      <c r="B16" s="84">
        <v>11</v>
      </c>
      <c r="C16" s="75">
        <v>600</v>
      </c>
      <c r="D16" s="76">
        <v>9</v>
      </c>
      <c r="E16" s="75">
        <v>893</v>
      </c>
      <c r="F16" s="77">
        <v>1.5</v>
      </c>
      <c r="G16" s="78">
        <v>148.83000000000001</v>
      </c>
    </row>
    <row r="17" spans="2:7" ht="13.5" x14ac:dyDescent="0.2">
      <c r="B17" s="84">
        <v>12</v>
      </c>
      <c r="C17" s="75">
        <v>696</v>
      </c>
      <c r="D17" s="76">
        <v>10</v>
      </c>
      <c r="E17" s="75">
        <v>1125</v>
      </c>
      <c r="F17" s="77">
        <v>1.44</v>
      </c>
      <c r="G17" s="78">
        <v>161.63999999999999</v>
      </c>
    </row>
    <row r="18" spans="2:7" ht="13.5" x14ac:dyDescent="0.2">
      <c r="B18" s="84">
        <v>13</v>
      </c>
      <c r="C18" s="75">
        <v>719</v>
      </c>
      <c r="D18" s="76">
        <v>14</v>
      </c>
      <c r="E18" s="75">
        <v>1123</v>
      </c>
      <c r="F18" s="77">
        <v>1.95</v>
      </c>
      <c r="G18" s="78">
        <v>156.19</v>
      </c>
    </row>
    <row r="19" spans="2:7" ht="13.5" x14ac:dyDescent="0.2">
      <c r="B19" s="84">
        <v>14</v>
      </c>
      <c r="C19" s="75">
        <v>626</v>
      </c>
      <c r="D19" s="76">
        <v>12</v>
      </c>
      <c r="E19" s="75">
        <v>1005</v>
      </c>
      <c r="F19" s="77">
        <v>1.92</v>
      </c>
      <c r="G19" s="78">
        <v>160.54</v>
      </c>
    </row>
    <row r="20" spans="2:7" ht="13.5" x14ac:dyDescent="0.2">
      <c r="B20" s="84">
        <v>15</v>
      </c>
      <c r="C20" s="75">
        <v>454</v>
      </c>
      <c r="D20" s="76">
        <v>16</v>
      </c>
      <c r="E20" s="75">
        <v>735</v>
      </c>
      <c r="F20" s="77">
        <v>3.52</v>
      </c>
      <c r="G20" s="78">
        <v>161.88999999999999</v>
      </c>
    </row>
    <row r="21" spans="2:7" ht="13.5" x14ac:dyDescent="0.2">
      <c r="B21" s="84">
        <v>16</v>
      </c>
      <c r="C21" s="75">
        <v>545</v>
      </c>
      <c r="D21" s="76">
        <v>12</v>
      </c>
      <c r="E21" s="75">
        <v>916</v>
      </c>
      <c r="F21" s="77">
        <v>2.2000000000000002</v>
      </c>
      <c r="G21" s="78">
        <v>168.07</v>
      </c>
    </row>
    <row r="22" spans="2:7" ht="13.5" x14ac:dyDescent="0.2">
      <c r="B22" s="84">
        <v>17</v>
      </c>
      <c r="C22" s="75">
        <v>615</v>
      </c>
      <c r="D22" s="76">
        <v>12</v>
      </c>
      <c r="E22" s="75">
        <v>1004</v>
      </c>
      <c r="F22" s="77">
        <v>1.95</v>
      </c>
      <c r="G22" s="78">
        <v>163.25</v>
      </c>
    </row>
    <row r="23" spans="2:7" ht="13.5" x14ac:dyDescent="0.2">
      <c r="B23" s="84">
        <v>18</v>
      </c>
      <c r="C23" s="75">
        <v>633</v>
      </c>
      <c r="D23" s="76">
        <v>11</v>
      </c>
      <c r="E23" s="75">
        <v>1054</v>
      </c>
      <c r="F23" s="77">
        <v>1.74</v>
      </c>
      <c r="G23" s="78">
        <v>166.51</v>
      </c>
    </row>
    <row r="24" spans="2:7" ht="13.5" x14ac:dyDescent="0.2">
      <c r="B24" s="84">
        <v>19</v>
      </c>
      <c r="C24" s="75">
        <v>676</v>
      </c>
      <c r="D24" s="76">
        <v>9</v>
      </c>
      <c r="E24" s="75">
        <v>1148</v>
      </c>
      <c r="F24" s="77">
        <v>1.33</v>
      </c>
      <c r="G24" s="78">
        <v>169.82</v>
      </c>
    </row>
    <row r="25" spans="2:7" ht="13.5" x14ac:dyDescent="0.2">
      <c r="B25" s="84">
        <v>20</v>
      </c>
      <c r="C25" s="75">
        <v>565</v>
      </c>
      <c r="D25" s="76">
        <v>19</v>
      </c>
      <c r="E25" s="75">
        <v>927</v>
      </c>
      <c r="F25" s="77">
        <v>3.36</v>
      </c>
      <c r="G25" s="78">
        <v>164.07</v>
      </c>
    </row>
    <row r="26" spans="2:7" ht="13.5" x14ac:dyDescent="0.2">
      <c r="B26" s="84">
        <v>21</v>
      </c>
      <c r="C26" s="75">
        <v>439</v>
      </c>
      <c r="D26" s="76">
        <v>10</v>
      </c>
      <c r="E26" s="75">
        <v>771</v>
      </c>
      <c r="F26" s="77">
        <v>2.2799999999999998</v>
      </c>
      <c r="G26" s="78">
        <v>175.63</v>
      </c>
    </row>
    <row r="27" spans="2:7" ht="13.5" x14ac:dyDescent="0.2">
      <c r="B27" s="84">
        <v>22</v>
      </c>
      <c r="C27" s="75">
        <v>321</v>
      </c>
      <c r="D27" s="76">
        <v>7</v>
      </c>
      <c r="E27" s="75">
        <v>600</v>
      </c>
      <c r="F27" s="77">
        <v>2.1800000000000002</v>
      </c>
      <c r="G27" s="78">
        <v>186.92</v>
      </c>
    </row>
    <row r="28" spans="2:7" ht="13.5" x14ac:dyDescent="0.2">
      <c r="B28" s="84">
        <v>23</v>
      </c>
      <c r="C28" s="75">
        <v>193</v>
      </c>
      <c r="D28" s="76">
        <v>7</v>
      </c>
      <c r="E28" s="75">
        <v>400</v>
      </c>
      <c r="F28" s="77">
        <v>3.63</v>
      </c>
      <c r="G28" s="78">
        <v>207.25</v>
      </c>
    </row>
    <row r="29" spans="2:7" ht="13.5" x14ac:dyDescent="0.2">
      <c r="B29" s="84">
        <v>24</v>
      </c>
      <c r="C29" s="75">
        <v>154</v>
      </c>
      <c r="D29" s="76">
        <v>5</v>
      </c>
      <c r="E29" s="75">
        <v>265</v>
      </c>
      <c r="F29" s="77">
        <v>3.25</v>
      </c>
      <c r="G29" s="78">
        <v>172.08</v>
      </c>
    </row>
    <row r="30" spans="2:7" ht="13.5" x14ac:dyDescent="0.2">
      <c r="B30" s="84" t="s">
        <v>77</v>
      </c>
      <c r="C30" s="75">
        <v>10</v>
      </c>
      <c r="D30" s="87" t="s">
        <v>125</v>
      </c>
      <c r="E30" s="75">
        <v>14</v>
      </c>
      <c r="F30" s="85" t="s">
        <v>125</v>
      </c>
      <c r="G30" s="78">
        <v>140</v>
      </c>
    </row>
    <row r="31" spans="2:7" ht="13.5" x14ac:dyDescent="0.25">
      <c r="B31" s="42" t="s">
        <v>9</v>
      </c>
      <c r="C31" s="44">
        <v>9524</v>
      </c>
      <c r="D31" s="44">
        <v>232</v>
      </c>
      <c r="E31" s="44">
        <v>15646</v>
      </c>
      <c r="F31" s="79">
        <v>2.44</v>
      </c>
      <c r="G31" s="79">
        <v>164.28</v>
      </c>
    </row>
    <row r="32" spans="2:7" x14ac:dyDescent="0.2">
      <c r="B32" s="23" t="s">
        <v>197</v>
      </c>
    </row>
    <row r="33" spans="2:2" x14ac:dyDescent="0.2">
      <c r="B33" s="23" t="s">
        <v>208</v>
      </c>
    </row>
  </sheetData>
  <mergeCells count="1">
    <mergeCell ref="B4:H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R19"/>
  <sheetViews>
    <sheetView topLeftCell="A4" zoomScaleNormal="100" workbookViewId="0">
      <selection activeCell="J16" sqref="J16"/>
    </sheetView>
  </sheetViews>
  <sheetFormatPr defaultRowHeight="11.25" x14ac:dyDescent="0.2"/>
  <cols>
    <col min="1" max="1" width="9.140625" style="1"/>
    <col min="2" max="2" width="17" style="7" customWidth="1"/>
    <col min="3" max="5" width="9.140625" style="1"/>
    <col min="6" max="6" width="9.140625" style="4"/>
    <col min="7" max="9" width="9.140625" style="1"/>
    <col min="10" max="10" width="9.140625" style="4"/>
    <col min="11" max="13" width="9.140625" style="1"/>
    <col min="14" max="14" width="9.140625" style="4"/>
    <col min="15" max="17" width="9.140625" style="1"/>
    <col min="18" max="18" width="9.140625" style="4"/>
    <col min="19" max="16384" width="9.140625" style="1"/>
  </cols>
  <sheetData>
    <row r="1" spans="2:18" x14ac:dyDescent="0.2">
      <c r="B1" s="2"/>
    </row>
    <row r="2" spans="2:18" ht="12.75" x14ac:dyDescent="0.2">
      <c r="B2" s="17" t="s">
        <v>244</v>
      </c>
      <c r="C2" s="17"/>
    </row>
    <row r="3" spans="2:18" ht="12.75" x14ac:dyDescent="0.2">
      <c r="B3" s="137" t="s">
        <v>186</v>
      </c>
      <c r="C3" s="138"/>
      <c r="D3" s="139"/>
      <c r="E3" s="139"/>
      <c r="F3" s="139"/>
      <c r="G3" s="139"/>
      <c r="H3" s="139"/>
    </row>
    <row r="4" spans="2:18" ht="12.75" x14ac:dyDescent="0.2">
      <c r="E4" s="17"/>
    </row>
    <row r="5" spans="2:18" ht="12.75" x14ac:dyDescent="0.2">
      <c r="B5" s="17" t="s">
        <v>244</v>
      </c>
      <c r="C5" s="17"/>
    </row>
    <row r="6" spans="2:18" ht="12.75" x14ac:dyDescent="0.2">
      <c r="B6" s="137" t="s">
        <v>265</v>
      </c>
      <c r="C6" s="138"/>
      <c r="D6" s="139"/>
      <c r="E6" s="139"/>
      <c r="F6" s="139"/>
      <c r="G6" s="139"/>
      <c r="H6" s="139"/>
    </row>
    <row r="7" spans="2:18" ht="13.5" x14ac:dyDescent="0.2">
      <c r="B7" s="200" t="s">
        <v>46</v>
      </c>
      <c r="C7" s="213" t="s">
        <v>68</v>
      </c>
      <c r="D7" s="213"/>
      <c r="E7" s="213"/>
      <c r="F7" s="213"/>
      <c r="G7" s="213"/>
      <c r="H7" s="213"/>
      <c r="I7" s="213"/>
      <c r="J7" s="213"/>
      <c r="K7" s="213"/>
      <c r="L7" s="213"/>
      <c r="M7" s="213"/>
      <c r="N7" s="213"/>
      <c r="O7" s="213"/>
      <c r="P7" s="213"/>
      <c r="Q7" s="213"/>
      <c r="R7" s="213"/>
    </row>
    <row r="8" spans="2:18" ht="13.5" x14ac:dyDescent="0.2">
      <c r="B8" s="212"/>
      <c r="C8" s="202" t="s">
        <v>121</v>
      </c>
      <c r="D8" s="202"/>
      <c r="E8" s="202"/>
      <c r="F8" s="202"/>
      <c r="G8" s="203" t="s">
        <v>122</v>
      </c>
      <c r="H8" s="203"/>
      <c r="I8" s="203"/>
      <c r="J8" s="203"/>
      <c r="K8" s="202" t="s">
        <v>123</v>
      </c>
      <c r="L8" s="202"/>
      <c r="M8" s="202"/>
      <c r="N8" s="202"/>
      <c r="O8" s="203" t="s">
        <v>9</v>
      </c>
      <c r="P8" s="203"/>
      <c r="Q8" s="203"/>
      <c r="R8" s="203"/>
    </row>
    <row r="9" spans="2:18" ht="27" x14ac:dyDescent="0.25">
      <c r="B9" s="212"/>
      <c r="C9" s="193" t="s">
        <v>2</v>
      </c>
      <c r="D9" s="193" t="s">
        <v>3</v>
      </c>
      <c r="E9" s="193" t="s">
        <v>4</v>
      </c>
      <c r="F9" s="80" t="s">
        <v>44</v>
      </c>
      <c r="G9" s="193" t="s">
        <v>2</v>
      </c>
      <c r="H9" s="193" t="s">
        <v>3</v>
      </c>
      <c r="I9" s="193" t="s">
        <v>4</v>
      </c>
      <c r="J9" s="80" t="s">
        <v>44</v>
      </c>
      <c r="K9" s="193" t="s">
        <v>2</v>
      </c>
      <c r="L9" s="193" t="s">
        <v>3</v>
      </c>
      <c r="M9" s="193" t="s">
        <v>4</v>
      </c>
      <c r="N9" s="80" t="s">
        <v>44</v>
      </c>
      <c r="O9" s="193" t="s">
        <v>2</v>
      </c>
      <c r="P9" s="193" t="s">
        <v>3</v>
      </c>
      <c r="Q9" s="193" t="s">
        <v>4</v>
      </c>
      <c r="R9" s="80" t="s">
        <v>44</v>
      </c>
    </row>
    <row r="10" spans="2:18" ht="13.5" x14ac:dyDescent="0.25">
      <c r="B10" s="201"/>
      <c r="C10" s="193"/>
      <c r="D10" s="193"/>
      <c r="E10" s="193"/>
      <c r="F10" s="81" t="s">
        <v>45</v>
      </c>
      <c r="G10" s="193"/>
      <c r="H10" s="193"/>
      <c r="I10" s="193"/>
      <c r="J10" s="81" t="s">
        <v>45</v>
      </c>
      <c r="K10" s="193"/>
      <c r="L10" s="193"/>
      <c r="M10" s="193"/>
      <c r="N10" s="81" t="s">
        <v>45</v>
      </c>
      <c r="O10" s="193"/>
      <c r="P10" s="193"/>
      <c r="Q10" s="193"/>
      <c r="R10" s="81" t="s">
        <v>45</v>
      </c>
    </row>
    <row r="11" spans="2:18" ht="13.5" x14ac:dyDescent="0.2">
      <c r="B11" s="74" t="s">
        <v>126</v>
      </c>
      <c r="C11" s="95">
        <v>29</v>
      </c>
      <c r="D11" s="96">
        <v>1</v>
      </c>
      <c r="E11" s="95">
        <v>50</v>
      </c>
      <c r="F11" s="77">
        <v>3.45</v>
      </c>
      <c r="G11" s="95">
        <v>48</v>
      </c>
      <c r="H11" s="96">
        <v>7</v>
      </c>
      <c r="I11" s="95">
        <v>109</v>
      </c>
      <c r="J11" s="77">
        <v>14.58</v>
      </c>
      <c r="K11" s="95">
        <v>106</v>
      </c>
      <c r="L11" s="96">
        <v>7</v>
      </c>
      <c r="M11" s="95">
        <v>216</v>
      </c>
      <c r="N11" s="77">
        <v>6.6</v>
      </c>
      <c r="O11" s="95">
        <v>183</v>
      </c>
      <c r="P11" s="96">
        <v>15</v>
      </c>
      <c r="Q11" s="95">
        <v>375</v>
      </c>
      <c r="R11" s="77">
        <v>8.1999999999999993</v>
      </c>
    </row>
    <row r="12" spans="2:18" ht="13.5" x14ac:dyDescent="0.2">
      <c r="B12" s="74" t="s">
        <v>127</v>
      </c>
      <c r="C12" s="95">
        <v>82</v>
      </c>
      <c r="D12" s="96">
        <v>3</v>
      </c>
      <c r="E12" s="95">
        <v>152</v>
      </c>
      <c r="F12" s="77">
        <v>3.66</v>
      </c>
      <c r="G12" s="95">
        <v>99</v>
      </c>
      <c r="H12" s="96">
        <v>4</v>
      </c>
      <c r="I12" s="95">
        <v>188</v>
      </c>
      <c r="J12" s="77">
        <v>4.04</v>
      </c>
      <c r="K12" s="95">
        <v>302</v>
      </c>
      <c r="L12" s="96">
        <v>6</v>
      </c>
      <c r="M12" s="95">
        <v>545</v>
      </c>
      <c r="N12" s="77">
        <v>1.99</v>
      </c>
      <c r="O12" s="95">
        <v>483</v>
      </c>
      <c r="P12" s="96">
        <v>13</v>
      </c>
      <c r="Q12" s="95">
        <v>885</v>
      </c>
      <c r="R12" s="77">
        <v>2.69</v>
      </c>
    </row>
    <row r="13" spans="2:18" ht="13.5" x14ac:dyDescent="0.2">
      <c r="B13" s="74" t="s">
        <v>128</v>
      </c>
      <c r="C13" s="95">
        <v>29</v>
      </c>
      <c r="D13" s="93" t="s">
        <v>125</v>
      </c>
      <c r="E13" s="95">
        <v>56</v>
      </c>
      <c r="F13" s="93" t="s">
        <v>125</v>
      </c>
      <c r="G13" s="95">
        <v>44</v>
      </c>
      <c r="H13" s="96">
        <v>3</v>
      </c>
      <c r="I13" s="95">
        <v>107</v>
      </c>
      <c r="J13" s="77">
        <v>6.82</v>
      </c>
      <c r="K13" s="95">
        <v>84</v>
      </c>
      <c r="L13" s="96">
        <v>5</v>
      </c>
      <c r="M13" s="95">
        <v>147</v>
      </c>
      <c r="N13" s="77">
        <v>5.95</v>
      </c>
      <c r="O13" s="95">
        <v>157</v>
      </c>
      <c r="P13" s="96">
        <v>8</v>
      </c>
      <c r="Q13" s="95">
        <v>310</v>
      </c>
      <c r="R13" s="77">
        <v>5.0999999999999996</v>
      </c>
    </row>
    <row r="14" spans="2:18" ht="13.5" x14ac:dyDescent="0.2">
      <c r="B14" s="74" t="s">
        <v>129</v>
      </c>
      <c r="C14" s="95">
        <v>11</v>
      </c>
      <c r="D14" s="93">
        <v>1</v>
      </c>
      <c r="E14" s="95">
        <v>23</v>
      </c>
      <c r="F14" s="93">
        <v>9.09</v>
      </c>
      <c r="G14" s="95">
        <v>30</v>
      </c>
      <c r="H14" s="93">
        <v>1</v>
      </c>
      <c r="I14" s="95">
        <v>58</v>
      </c>
      <c r="J14" s="93">
        <v>3.33</v>
      </c>
      <c r="K14" s="95">
        <v>75</v>
      </c>
      <c r="L14" s="96">
        <v>2</v>
      </c>
      <c r="M14" s="95">
        <v>126</v>
      </c>
      <c r="N14" s="77">
        <v>2.67</v>
      </c>
      <c r="O14" s="95">
        <v>116</v>
      </c>
      <c r="P14" s="96">
        <v>4</v>
      </c>
      <c r="Q14" s="95">
        <v>207</v>
      </c>
      <c r="R14" s="77">
        <v>3.45</v>
      </c>
    </row>
    <row r="15" spans="2:18" ht="13.5" x14ac:dyDescent="0.2">
      <c r="B15" s="74" t="s">
        <v>130</v>
      </c>
      <c r="C15" s="95">
        <v>44</v>
      </c>
      <c r="D15" s="96">
        <v>2</v>
      </c>
      <c r="E15" s="95">
        <v>82</v>
      </c>
      <c r="F15" s="77">
        <v>4.55</v>
      </c>
      <c r="G15" s="95">
        <v>59</v>
      </c>
      <c r="H15" s="96">
        <v>4</v>
      </c>
      <c r="I15" s="95">
        <v>125</v>
      </c>
      <c r="J15" s="77">
        <v>6.78</v>
      </c>
      <c r="K15" s="95">
        <v>143</v>
      </c>
      <c r="L15" s="96">
        <v>9</v>
      </c>
      <c r="M15" s="95">
        <v>251</v>
      </c>
      <c r="N15" s="77">
        <v>6.29</v>
      </c>
      <c r="O15" s="95">
        <v>246</v>
      </c>
      <c r="P15" s="96">
        <v>15</v>
      </c>
      <c r="Q15" s="95">
        <v>458</v>
      </c>
      <c r="R15" s="77">
        <v>6.1</v>
      </c>
    </row>
    <row r="16" spans="2:18" ht="13.5" x14ac:dyDescent="0.2">
      <c r="B16" s="74" t="s">
        <v>131</v>
      </c>
      <c r="C16" s="95">
        <v>19</v>
      </c>
      <c r="D16" s="93">
        <v>3</v>
      </c>
      <c r="E16" s="95">
        <v>27</v>
      </c>
      <c r="F16" s="93">
        <v>15.79</v>
      </c>
      <c r="G16" s="95">
        <v>22</v>
      </c>
      <c r="H16" s="93" t="s">
        <v>125</v>
      </c>
      <c r="I16" s="95">
        <v>44</v>
      </c>
      <c r="J16" s="85" t="s">
        <v>125</v>
      </c>
      <c r="K16" s="95">
        <v>88</v>
      </c>
      <c r="L16" s="96">
        <v>4</v>
      </c>
      <c r="M16" s="95">
        <v>158</v>
      </c>
      <c r="N16" s="77">
        <v>4.55</v>
      </c>
      <c r="O16" s="95">
        <v>129</v>
      </c>
      <c r="P16" s="96">
        <v>7</v>
      </c>
      <c r="Q16" s="95">
        <v>229</v>
      </c>
      <c r="R16" s="77">
        <v>5.43</v>
      </c>
    </row>
    <row r="17" spans="2:18" ht="13.5" x14ac:dyDescent="0.25">
      <c r="B17" s="42" t="s">
        <v>9</v>
      </c>
      <c r="C17" s="42">
        <v>214</v>
      </c>
      <c r="D17" s="42">
        <v>10</v>
      </c>
      <c r="E17" s="42">
        <v>390</v>
      </c>
      <c r="F17" s="79">
        <v>4.67</v>
      </c>
      <c r="G17" s="42">
        <v>302</v>
      </c>
      <c r="H17" s="42">
        <v>19</v>
      </c>
      <c r="I17" s="42">
        <v>631</v>
      </c>
      <c r="J17" s="79">
        <v>6.29</v>
      </c>
      <c r="K17" s="42">
        <v>798</v>
      </c>
      <c r="L17" s="42">
        <v>33</v>
      </c>
      <c r="M17" s="42">
        <v>1443</v>
      </c>
      <c r="N17" s="79">
        <v>4.1399999999999997</v>
      </c>
      <c r="O17" s="42">
        <v>1314</v>
      </c>
      <c r="P17" s="42">
        <v>62</v>
      </c>
      <c r="Q17" s="42">
        <v>2464</v>
      </c>
      <c r="R17" s="79">
        <v>4.72</v>
      </c>
    </row>
    <row r="18" spans="2:18" ht="12.75" x14ac:dyDescent="0.25">
      <c r="B18" s="16" t="s">
        <v>209</v>
      </c>
      <c r="C18" s="27"/>
      <c r="D18" s="27"/>
      <c r="E18" s="27"/>
      <c r="F18" s="28"/>
      <c r="G18" s="27"/>
      <c r="H18" s="29"/>
    </row>
    <row r="19" spans="2:18" ht="12.75" x14ac:dyDescent="0.25">
      <c r="B19" s="16" t="s">
        <v>202</v>
      </c>
      <c r="C19" s="27"/>
      <c r="D19" s="27"/>
      <c r="E19" s="27"/>
      <c r="F19" s="28"/>
      <c r="G19" s="27"/>
      <c r="H19" s="29"/>
    </row>
  </sheetData>
  <mergeCells count="18">
    <mergeCell ref="M9:M10"/>
    <mergeCell ref="O9:O10"/>
    <mergeCell ref="P9:P10"/>
    <mergeCell ref="Q9:Q10"/>
    <mergeCell ref="B7:B10"/>
    <mergeCell ref="C7:R7"/>
    <mergeCell ref="C8:F8"/>
    <mergeCell ref="G8:J8"/>
    <mergeCell ref="K8:N8"/>
    <mergeCell ref="O8:R8"/>
    <mergeCell ref="C9:C10"/>
    <mergeCell ref="D9:D10"/>
    <mergeCell ref="E9:E10"/>
    <mergeCell ref="G9:G10"/>
    <mergeCell ref="H9:H10"/>
    <mergeCell ref="I9:I10"/>
    <mergeCell ref="K9:K10"/>
    <mergeCell ref="L9:L10"/>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R17"/>
  <sheetViews>
    <sheetView workbookViewId="0">
      <selection activeCell="H36" sqref="H36"/>
    </sheetView>
  </sheetViews>
  <sheetFormatPr defaultRowHeight="11.25" x14ac:dyDescent="0.2"/>
  <cols>
    <col min="1" max="1" width="9.140625" style="1"/>
    <col min="2" max="2" width="9.140625" style="7"/>
    <col min="3" max="5" width="9.140625" style="1"/>
    <col min="6" max="6" width="9.140625" style="4"/>
    <col min="7" max="9" width="9.140625" style="1"/>
    <col min="10" max="10" width="9.140625" style="4"/>
    <col min="11" max="13" width="9.140625" style="1"/>
    <col min="14" max="14" width="9.140625" style="4"/>
    <col min="15" max="17" width="9.140625" style="1"/>
    <col min="18" max="18" width="9.140625" style="4"/>
    <col min="19" max="16384" width="9.140625" style="1"/>
  </cols>
  <sheetData>
    <row r="3" spans="2:18" ht="12.75" x14ac:dyDescent="0.2">
      <c r="B3" s="18" t="s">
        <v>245</v>
      </c>
    </row>
    <row r="4" spans="2:18" ht="12.75" x14ac:dyDescent="0.2">
      <c r="B4" s="15" t="s">
        <v>265</v>
      </c>
      <c r="C4" s="140"/>
    </row>
    <row r="5" spans="2:18" ht="13.5" x14ac:dyDescent="0.2">
      <c r="B5" s="200" t="s">
        <v>46</v>
      </c>
      <c r="C5" s="213" t="s">
        <v>68</v>
      </c>
      <c r="D5" s="213"/>
      <c r="E5" s="213"/>
      <c r="F5" s="213"/>
      <c r="G5" s="213"/>
      <c r="H5" s="213"/>
      <c r="I5" s="213"/>
      <c r="J5" s="213"/>
      <c r="K5" s="213"/>
      <c r="L5" s="213"/>
      <c r="M5" s="213"/>
      <c r="N5" s="213"/>
      <c r="O5" s="213"/>
      <c r="P5" s="213"/>
      <c r="Q5" s="213"/>
      <c r="R5" s="213"/>
    </row>
    <row r="6" spans="2:18" ht="13.5" x14ac:dyDescent="0.2">
      <c r="B6" s="212"/>
      <c r="C6" s="202" t="s">
        <v>121</v>
      </c>
      <c r="D6" s="202"/>
      <c r="E6" s="202"/>
      <c r="F6" s="202"/>
      <c r="G6" s="203" t="s">
        <v>122</v>
      </c>
      <c r="H6" s="203"/>
      <c r="I6" s="203"/>
      <c r="J6" s="203"/>
      <c r="K6" s="202" t="s">
        <v>123</v>
      </c>
      <c r="L6" s="202"/>
      <c r="M6" s="202"/>
      <c r="N6" s="202"/>
      <c r="O6" s="203" t="s">
        <v>9</v>
      </c>
      <c r="P6" s="203"/>
      <c r="Q6" s="203"/>
      <c r="R6" s="203"/>
    </row>
    <row r="7" spans="2:18" ht="27" x14ac:dyDescent="0.25">
      <c r="B7" s="212"/>
      <c r="C7" s="193" t="s">
        <v>2</v>
      </c>
      <c r="D7" s="193" t="s">
        <v>3</v>
      </c>
      <c r="E7" s="193" t="s">
        <v>4</v>
      </c>
      <c r="F7" s="80" t="s">
        <v>44</v>
      </c>
      <c r="G7" s="193" t="s">
        <v>2</v>
      </c>
      <c r="H7" s="193" t="s">
        <v>3</v>
      </c>
      <c r="I7" s="193" t="s">
        <v>4</v>
      </c>
      <c r="J7" s="80" t="s">
        <v>44</v>
      </c>
      <c r="K7" s="193" t="s">
        <v>2</v>
      </c>
      <c r="L7" s="193" t="s">
        <v>3</v>
      </c>
      <c r="M7" s="193" t="s">
        <v>4</v>
      </c>
      <c r="N7" s="80" t="s">
        <v>44</v>
      </c>
      <c r="O7" s="193" t="s">
        <v>2</v>
      </c>
      <c r="P7" s="193" t="s">
        <v>3</v>
      </c>
      <c r="Q7" s="193" t="s">
        <v>4</v>
      </c>
      <c r="R7" s="80" t="s">
        <v>44</v>
      </c>
    </row>
    <row r="8" spans="2:18" ht="13.5" x14ac:dyDescent="0.25">
      <c r="B8" s="201"/>
      <c r="C8" s="193"/>
      <c r="D8" s="193"/>
      <c r="E8" s="193"/>
      <c r="F8" s="81" t="s">
        <v>45</v>
      </c>
      <c r="G8" s="193"/>
      <c r="H8" s="193"/>
      <c r="I8" s="193"/>
      <c r="J8" s="81" t="s">
        <v>45</v>
      </c>
      <c r="K8" s="193"/>
      <c r="L8" s="193"/>
      <c r="M8" s="193"/>
      <c r="N8" s="81" t="s">
        <v>45</v>
      </c>
      <c r="O8" s="193"/>
      <c r="P8" s="193"/>
      <c r="Q8" s="193"/>
      <c r="R8" s="81" t="s">
        <v>45</v>
      </c>
    </row>
    <row r="9" spans="2:18" ht="13.5" x14ac:dyDescent="0.2">
      <c r="B9" s="74" t="s">
        <v>126</v>
      </c>
      <c r="C9" s="95">
        <v>17</v>
      </c>
      <c r="D9" s="93" t="s">
        <v>125</v>
      </c>
      <c r="E9" s="95">
        <v>31</v>
      </c>
      <c r="F9" s="85" t="s">
        <v>125</v>
      </c>
      <c r="G9" s="95">
        <v>48</v>
      </c>
      <c r="H9" s="96">
        <v>7</v>
      </c>
      <c r="I9" s="95">
        <v>109</v>
      </c>
      <c r="J9" s="77">
        <v>14.58</v>
      </c>
      <c r="K9" s="95">
        <v>79</v>
      </c>
      <c r="L9" s="96">
        <v>1</v>
      </c>
      <c r="M9" s="95">
        <v>161</v>
      </c>
      <c r="N9" s="77">
        <v>1.27</v>
      </c>
      <c r="O9" s="95">
        <v>144</v>
      </c>
      <c r="P9" s="96">
        <v>8</v>
      </c>
      <c r="Q9" s="95">
        <v>301</v>
      </c>
      <c r="R9" s="77">
        <v>5.56</v>
      </c>
    </row>
    <row r="10" spans="2:18" ht="13.5" x14ac:dyDescent="0.2">
      <c r="B10" s="74" t="s">
        <v>127</v>
      </c>
      <c r="C10" s="95">
        <v>54</v>
      </c>
      <c r="D10" s="93" t="s">
        <v>125</v>
      </c>
      <c r="E10" s="95">
        <v>99</v>
      </c>
      <c r="F10" s="85" t="s">
        <v>125</v>
      </c>
      <c r="G10" s="95">
        <v>99</v>
      </c>
      <c r="H10" s="96">
        <v>4</v>
      </c>
      <c r="I10" s="95">
        <v>188</v>
      </c>
      <c r="J10" s="77">
        <v>4.04</v>
      </c>
      <c r="K10" s="95">
        <v>204</v>
      </c>
      <c r="L10" s="93" t="s">
        <v>125</v>
      </c>
      <c r="M10" s="95">
        <v>359</v>
      </c>
      <c r="N10" s="93" t="s">
        <v>125</v>
      </c>
      <c r="O10" s="95">
        <v>357</v>
      </c>
      <c r="P10" s="96">
        <v>4</v>
      </c>
      <c r="Q10" s="95">
        <v>646</v>
      </c>
      <c r="R10" s="77">
        <v>1.1200000000000001</v>
      </c>
    </row>
    <row r="11" spans="2:18" ht="13.5" x14ac:dyDescent="0.2">
      <c r="B11" s="74" t="s">
        <v>128</v>
      </c>
      <c r="C11" s="95">
        <v>19</v>
      </c>
      <c r="D11" s="93" t="s">
        <v>125</v>
      </c>
      <c r="E11" s="95">
        <v>36</v>
      </c>
      <c r="F11" s="93" t="s">
        <v>125</v>
      </c>
      <c r="G11" s="95">
        <v>44</v>
      </c>
      <c r="H11" s="96">
        <v>3</v>
      </c>
      <c r="I11" s="95">
        <v>107</v>
      </c>
      <c r="J11" s="77">
        <v>6.82</v>
      </c>
      <c r="K11" s="95">
        <v>51</v>
      </c>
      <c r="L11" s="96">
        <v>1</v>
      </c>
      <c r="M11" s="95">
        <v>92</v>
      </c>
      <c r="N11" s="77">
        <v>1.96</v>
      </c>
      <c r="O11" s="95">
        <v>114</v>
      </c>
      <c r="P11" s="96">
        <v>4</v>
      </c>
      <c r="Q11" s="95">
        <v>235</v>
      </c>
      <c r="R11" s="77">
        <v>3.51</v>
      </c>
    </row>
    <row r="12" spans="2:18" ht="13.5" x14ac:dyDescent="0.2">
      <c r="B12" s="74" t="s">
        <v>129</v>
      </c>
      <c r="C12" s="95">
        <v>6</v>
      </c>
      <c r="D12" s="93" t="s">
        <v>125</v>
      </c>
      <c r="E12" s="95">
        <v>9</v>
      </c>
      <c r="F12" s="93" t="s">
        <v>125</v>
      </c>
      <c r="G12" s="95">
        <v>30</v>
      </c>
      <c r="H12" s="93">
        <v>1</v>
      </c>
      <c r="I12" s="95">
        <v>58</v>
      </c>
      <c r="J12" s="93">
        <v>3.33</v>
      </c>
      <c r="K12" s="95">
        <v>34</v>
      </c>
      <c r="L12" s="93" t="s">
        <v>125</v>
      </c>
      <c r="M12" s="95">
        <v>59</v>
      </c>
      <c r="N12" s="93" t="s">
        <v>125</v>
      </c>
      <c r="O12" s="95">
        <v>70</v>
      </c>
      <c r="P12" s="96">
        <v>1</v>
      </c>
      <c r="Q12" s="95">
        <v>126</v>
      </c>
      <c r="R12" s="77">
        <v>1.43</v>
      </c>
    </row>
    <row r="13" spans="2:18" ht="13.5" x14ac:dyDescent="0.2">
      <c r="B13" s="74" t="s">
        <v>130</v>
      </c>
      <c r="C13" s="95">
        <v>26</v>
      </c>
      <c r="D13" s="93" t="s">
        <v>125</v>
      </c>
      <c r="E13" s="95">
        <v>51</v>
      </c>
      <c r="F13" s="85" t="s">
        <v>125</v>
      </c>
      <c r="G13" s="95">
        <v>59</v>
      </c>
      <c r="H13" s="96">
        <v>4</v>
      </c>
      <c r="I13" s="95">
        <v>125</v>
      </c>
      <c r="J13" s="77">
        <v>6.78</v>
      </c>
      <c r="K13" s="95">
        <v>73</v>
      </c>
      <c r="L13" s="96">
        <v>2</v>
      </c>
      <c r="M13" s="95">
        <v>136</v>
      </c>
      <c r="N13" s="77">
        <v>2.74</v>
      </c>
      <c r="O13" s="95">
        <v>158</v>
      </c>
      <c r="P13" s="96">
        <v>6</v>
      </c>
      <c r="Q13" s="95">
        <v>312</v>
      </c>
      <c r="R13" s="77">
        <v>3.8</v>
      </c>
    </row>
    <row r="14" spans="2:18" ht="13.5" x14ac:dyDescent="0.2">
      <c r="B14" s="74" t="s">
        <v>131</v>
      </c>
      <c r="C14" s="95">
        <v>12</v>
      </c>
      <c r="D14" s="93">
        <v>2</v>
      </c>
      <c r="E14" s="95">
        <v>18</v>
      </c>
      <c r="F14" s="93">
        <v>16.670000000000002</v>
      </c>
      <c r="G14" s="95">
        <v>22</v>
      </c>
      <c r="H14" s="93" t="s">
        <v>125</v>
      </c>
      <c r="I14" s="95">
        <v>44</v>
      </c>
      <c r="J14" s="85" t="s">
        <v>125</v>
      </c>
      <c r="K14" s="95">
        <v>63</v>
      </c>
      <c r="L14" s="96">
        <v>1</v>
      </c>
      <c r="M14" s="95">
        <v>115</v>
      </c>
      <c r="N14" s="77">
        <v>1.59</v>
      </c>
      <c r="O14" s="95">
        <v>97</v>
      </c>
      <c r="P14" s="96">
        <v>3</v>
      </c>
      <c r="Q14" s="95">
        <v>177</v>
      </c>
      <c r="R14" s="77">
        <v>3.09</v>
      </c>
    </row>
    <row r="15" spans="2:18" ht="13.5" x14ac:dyDescent="0.25">
      <c r="B15" s="42" t="s">
        <v>9</v>
      </c>
      <c r="C15" s="42">
        <v>134</v>
      </c>
      <c r="D15" s="42">
        <v>2</v>
      </c>
      <c r="E15" s="42">
        <v>244</v>
      </c>
      <c r="F15" s="79">
        <v>1.49</v>
      </c>
      <c r="G15" s="42">
        <v>302</v>
      </c>
      <c r="H15" s="42">
        <v>19</v>
      </c>
      <c r="I15" s="42">
        <v>631</v>
      </c>
      <c r="J15" s="79">
        <v>6.29</v>
      </c>
      <c r="K15" s="42">
        <v>504</v>
      </c>
      <c r="L15" s="42">
        <v>5</v>
      </c>
      <c r="M15" s="42">
        <v>922</v>
      </c>
      <c r="N15" s="79">
        <v>0.99</v>
      </c>
      <c r="O15" s="42">
        <v>940</v>
      </c>
      <c r="P15" s="42">
        <v>26</v>
      </c>
      <c r="Q15" s="42">
        <v>1797</v>
      </c>
      <c r="R15" s="79">
        <v>2.77</v>
      </c>
    </row>
    <row r="16" spans="2:18" x14ac:dyDescent="0.2">
      <c r="B16" s="16" t="s">
        <v>209</v>
      </c>
      <c r="C16" s="27"/>
      <c r="D16" s="27"/>
      <c r="E16" s="27"/>
      <c r="F16" s="28"/>
      <c r="G16" s="27"/>
      <c r="H16" s="27"/>
      <c r="I16" s="27"/>
    </row>
    <row r="17" spans="2:9" x14ac:dyDescent="0.2">
      <c r="B17" s="16" t="s">
        <v>202</v>
      </c>
      <c r="C17" s="27"/>
      <c r="D17" s="27"/>
      <c r="E17" s="27"/>
      <c r="F17" s="28"/>
      <c r="G17" s="27"/>
      <c r="H17" s="27"/>
      <c r="I17" s="27"/>
    </row>
  </sheetData>
  <mergeCells count="18">
    <mergeCell ref="M7:M8"/>
    <mergeCell ref="O7:O8"/>
    <mergeCell ref="P7:P8"/>
    <mergeCell ref="Q7:Q8"/>
    <mergeCell ref="B5:B8"/>
    <mergeCell ref="C5:R5"/>
    <mergeCell ref="C6:F6"/>
    <mergeCell ref="G6:J6"/>
    <mergeCell ref="K6:N6"/>
    <mergeCell ref="O6:R6"/>
    <mergeCell ref="C7:C8"/>
    <mergeCell ref="D7:D8"/>
    <mergeCell ref="E7:E8"/>
    <mergeCell ref="G7:G8"/>
    <mergeCell ref="H7:H8"/>
    <mergeCell ref="I7:I8"/>
    <mergeCell ref="K7:K8"/>
    <mergeCell ref="L7:L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R18"/>
  <sheetViews>
    <sheetView topLeftCell="B1" workbookViewId="0">
      <selection activeCell="H36" sqref="H36"/>
    </sheetView>
  </sheetViews>
  <sheetFormatPr defaultRowHeight="11.25" x14ac:dyDescent="0.2"/>
  <cols>
    <col min="1" max="1" width="9.140625" style="1"/>
    <col min="2" max="2" width="20.140625" style="7" customWidth="1"/>
    <col min="3" max="5" width="9.140625" style="1"/>
    <col min="6" max="6" width="9.140625" style="4"/>
    <col min="7" max="9" width="9.140625" style="1"/>
    <col min="10" max="10" width="9.140625" style="4"/>
    <col min="11" max="13" width="9.140625" style="1"/>
    <col min="14" max="14" width="9.140625" style="4"/>
    <col min="15" max="17" width="9.140625" style="1"/>
    <col min="18" max="18" width="9.140625" style="4"/>
    <col min="19" max="16384" width="9.140625" style="1"/>
  </cols>
  <sheetData>
    <row r="4" spans="2:18" ht="12.75" x14ac:dyDescent="0.2">
      <c r="B4" s="17" t="s">
        <v>246</v>
      </c>
      <c r="C4" s="17"/>
      <c r="D4" s="17"/>
    </row>
    <row r="5" spans="2:18" ht="12.75" x14ac:dyDescent="0.2">
      <c r="B5" s="137" t="s">
        <v>265</v>
      </c>
      <c r="C5" s="138"/>
      <c r="D5" s="138"/>
    </row>
    <row r="6" spans="2:18" ht="13.5" x14ac:dyDescent="0.2">
      <c r="B6" s="200" t="s">
        <v>46</v>
      </c>
      <c r="C6" s="213" t="s">
        <v>68</v>
      </c>
      <c r="D6" s="213"/>
      <c r="E6" s="213"/>
      <c r="F6" s="213"/>
      <c r="G6" s="213"/>
      <c r="H6" s="213"/>
      <c r="I6" s="213"/>
      <c r="J6" s="213"/>
      <c r="K6" s="213"/>
      <c r="L6" s="213"/>
      <c r="M6" s="213"/>
      <c r="N6" s="213"/>
      <c r="O6" s="213"/>
      <c r="P6" s="213"/>
      <c r="Q6" s="213"/>
      <c r="R6" s="213"/>
    </row>
    <row r="7" spans="2:18" ht="13.5" x14ac:dyDescent="0.2">
      <c r="B7" s="212"/>
      <c r="C7" s="202" t="s">
        <v>121</v>
      </c>
      <c r="D7" s="202"/>
      <c r="E7" s="202"/>
      <c r="F7" s="202"/>
      <c r="G7" s="203" t="s">
        <v>122</v>
      </c>
      <c r="H7" s="203"/>
      <c r="I7" s="203"/>
      <c r="J7" s="203"/>
      <c r="K7" s="202" t="s">
        <v>123</v>
      </c>
      <c r="L7" s="202"/>
      <c r="M7" s="202"/>
      <c r="N7" s="202"/>
      <c r="O7" s="203" t="s">
        <v>9</v>
      </c>
      <c r="P7" s="203"/>
      <c r="Q7" s="203"/>
      <c r="R7" s="203"/>
    </row>
    <row r="8" spans="2:18" ht="27" x14ac:dyDescent="0.25">
      <c r="B8" s="212"/>
      <c r="C8" s="193" t="s">
        <v>2</v>
      </c>
      <c r="D8" s="193" t="s">
        <v>3</v>
      </c>
      <c r="E8" s="193" t="s">
        <v>4</v>
      </c>
      <c r="F8" s="80" t="s">
        <v>44</v>
      </c>
      <c r="G8" s="193" t="s">
        <v>2</v>
      </c>
      <c r="H8" s="193" t="s">
        <v>3</v>
      </c>
      <c r="I8" s="193" t="s">
        <v>4</v>
      </c>
      <c r="J8" s="80" t="s">
        <v>44</v>
      </c>
      <c r="K8" s="193" t="s">
        <v>2</v>
      </c>
      <c r="L8" s="193" t="s">
        <v>3</v>
      </c>
      <c r="M8" s="193" t="s">
        <v>4</v>
      </c>
      <c r="N8" s="80" t="s">
        <v>44</v>
      </c>
      <c r="O8" s="193" t="s">
        <v>2</v>
      </c>
      <c r="P8" s="193" t="s">
        <v>3</v>
      </c>
      <c r="Q8" s="193" t="s">
        <v>4</v>
      </c>
      <c r="R8" s="80" t="s">
        <v>44</v>
      </c>
    </row>
    <row r="9" spans="2:18" ht="13.5" x14ac:dyDescent="0.25">
      <c r="B9" s="201"/>
      <c r="C9" s="193"/>
      <c r="D9" s="193"/>
      <c r="E9" s="193"/>
      <c r="F9" s="81" t="s">
        <v>45</v>
      </c>
      <c r="G9" s="193"/>
      <c r="H9" s="193"/>
      <c r="I9" s="193"/>
      <c r="J9" s="81" t="s">
        <v>45</v>
      </c>
      <c r="K9" s="193"/>
      <c r="L9" s="193"/>
      <c r="M9" s="193"/>
      <c r="N9" s="81" t="s">
        <v>45</v>
      </c>
      <c r="O9" s="193"/>
      <c r="P9" s="193"/>
      <c r="Q9" s="193"/>
      <c r="R9" s="81" t="s">
        <v>45</v>
      </c>
    </row>
    <row r="10" spans="2:18" ht="13.5" x14ac:dyDescent="0.2">
      <c r="B10" s="74" t="s">
        <v>126</v>
      </c>
      <c r="C10" s="95">
        <v>12</v>
      </c>
      <c r="D10" s="93">
        <v>1</v>
      </c>
      <c r="E10" s="95">
        <v>19</v>
      </c>
      <c r="F10" s="85">
        <v>8.33</v>
      </c>
      <c r="G10" s="95">
        <v>15</v>
      </c>
      <c r="H10" s="96">
        <v>6</v>
      </c>
      <c r="I10" s="95">
        <v>37</v>
      </c>
      <c r="J10" s="77">
        <v>40</v>
      </c>
      <c r="K10" s="95">
        <v>27</v>
      </c>
      <c r="L10" s="96">
        <v>6</v>
      </c>
      <c r="M10" s="95">
        <v>55</v>
      </c>
      <c r="N10" s="77">
        <v>22.22</v>
      </c>
      <c r="O10" s="95">
        <v>54</v>
      </c>
      <c r="P10" s="96">
        <v>13</v>
      </c>
      <c r="Q10" s="95">
        <v>111</v>
      </c>
      <c r="R10" s="77">
        <v>24.07</v>
      </c>
    </row>
    <row r="11" spans="2:18" ht="13.5" x14ac:dyDescent="0.2">
      <c r="B11" s="74" t="s">
        <v>127</v>
      </c>
      <c r="C11" s="95">
        <v>28</v>
      </c>
      <c r="D11" s="93">
        <v>3</v>
      </c>
      <c r="E11" s="95">
        <v>53</v>
      </c>
      <c r="F11" s="85">
        <v>10.71</v>
      </c>
      <c r="G11" s="95">
        <v>37</v>
      </c>
      <c r="H11" s="96">
        <v>4</v>
      </c>
      <c r="I11" s="95">
        <v>66</v>
      </c>
      <c r="J11" s="77">
        <v>10.81</v>
      </c>
      <c r="K11" s="95">
        <v>98</v>
      </c>
      <c r="L11" s="96">
        <v>6</v>
      </c>
      <c r="M11" s="95">
        <v>186</v>
      </c>
      <c r="N11" s="77">
        <v>6.12</v>
      </c>
      <c r="O11" s="95">
        <v>163</v>
      </c>
      <c r="P11" s="96">
        <v>13</v>
      </c>
      <c r="Q11" s="95">
        <v>305</v>
      </c>
      <c r="R11" s="77">
        <v>7.98</v>
      </c>
    </row>
    <row r="12" spans="2:18" ht="13.5" x14ac:dyDescent="0.2">
      <c r="B12" s="74" t="s">
        <v>128</v>
      </c>
      <c r="C12" s="95">
        <v>10</v>
      </c>
      <c r="D12" s="93" t="s">
        <v>125</v>
      </c>
      <c r="E12" s="95">
        <v>20</v>
      </c>
      <c r="F12" s="93" t="s">
        <v>125</v>
      </c>
      <c r="G12" s="95">
        <v>23</v>
      </c>
      <c r="H12" s="96">
        <v>3</v>
      </c>
      <c r="I12" s="95">
        <v>56</v>
      </c>
      <c r="J12" s="77">
        <v>13.04</v>
      </c>
      <c r="K12" s="95">
        <v>33</v>
      </c>
      <c r="L12" s="96">
        <v>4</v>
      </c>
      <c r="M12" s="95">
        <v>55</v>
      </c>
      <c r="N12" s="77">
        <v>12.12</v>
      </c>
      <c r="O12" s="95">
        <v>66</v>
      </c>
      <c r="P12" s="96">
        <v>7</v>
      </c>
      <c r="Q12" s="95">
        <v>131</v>
      </c>
      <c r="R12" s="77">
        <v>10.61</v>
      </c>
    </row>
    <row r="13" spans="2:18" ht="13.5" x14ac:dyDescent="0.2">
      <c r="B13" s="74" t="s">
        <v>129</v>
      </c>
      <c r="C13" s="95">
        <v>5</v>
      </c>
      <c r="D13" s="93">
        <v>1</v>
      </c>
      <c r="E13" s="95">
        <v>14</v>
      </c>
      <c r="F13" s="93">
        <v>20</v>
      </c>
      <c r="G13" s="95">
        <v>19</v>
      </c>
      <c r="H13" s="93" t="s">
        <v>125</v>
      </c>
      <c r="I13" s="95">
        <v>35</v>
      </c>
      <c r="J13" s="93" t="s">
        <v>125</v>
      </c>
      <c r="K13" s="95">
        <v>41</v>
      </c>
      <c r="L13" s="93">
        <v>2</v>
      </c>
      <c r="M13" s="95">
        <v>67</v>
      </c>
      <c r="N13" s="85">
        <v>4.88</v>
      </c>
      <c r="O13" s="95">
        <v>65</v>
      </c>
      <c r="P13" s="93">
        <v>3</v>
      </c>
      <c r="Q13" s="95">
        <v>116</v>
      </c>
      <c r="R13" s="85">
        <v>4.62</v>
      </c>
    </row>
    <row r="14" spans="2:18" ht="13.5" x14ac:dyDescent="0.2">
      <c r="B14" s="74" t="s">
        <v>130</v>
      </c>
      <c r="C14" s="95">
        <v>18</v>
      </c>
      <c r="D14" s="96">
        <v>2</v>
      </c>
      <c r="E14" s="95">
        <v>31</v>
      </c>
      <c r="F14" s="77">
        <v>11.11</v>
      </c>
      <c r="G14" s="95">
        <v>17</v>
      </c>
      <c r="H14" s="93">
        <v>4</v>
      </c>
      <c r="I14" s="95">
        <v>35</v>
      </c>
      <c r="J14" s="85">
        <v>23.53</v>
      </c>
      <c r="K14" s="95">
        <v>70</v>
      </c>
      <c r="L14" s="96">
        <v>7</v>
      </c>
      <c r="M14" s="95">
        <v>115</v>
      </c>
      <c r="N14" s="77">
        <v>10</v>
      </c>
      <c r="O14" s="95">
        <v>105</v>
      </c>
      <c r="P14" s="96">
        <v>13</v>
      </c>
      <c r="Q14" s="95">
        <v>181</v>
      </c>
      <c r="R14" s="77">
        <v>12.38</v>
      </c>
    </row>
    <row r="15" spans="2:18" ht="13.5" x14ac:dyDescent="0.2">
      <c r="B15" s="74" t="s">
        <v>131</v>
      </c>
      <c r="C15" s="95">
        <v>7</v>
      </c>
      <c r="D15" s="93">
        <v>1</v>
      </c>
      <c r="E15" s="95">
        <v>9</v>
      </c>
      <c r="F15" s="93">
        <v>14.29</v>
      </c>
      <c r="G15" s="95">
        <v>6</v>
      </c>
      <c r="H15" s="93" t="s">
        <v>125</v>
      </c>
      <c r="I15" s="95">
        <v>13</v>
      </c>
      <c r="J15" s="93" t="s">
        <v>125</v>
      </c>
      <c r="K15" s="95">
        <v>25</v>
      </c>
      <c r="L15" s="96">
        <v>3</v>
      </c>
      <c r="M15" s="95">
        <v>43</v>
      </c>
      <c r="N15" s="77">
        <v>12</v>
      </c>
      <c r="O15" s="95">
        <v>38</v>
      </c>
      <c r="P15" s="96">
        <v>4</v>
      </c>
      <c r="Q15" s="95">
        <v>65</v>
      </c>
      <c r="R15" s="77">
        <v>10.53</v>
      </c>
    </row>
    <row r="16" spans="2:18" ht="13.5" x14ac:dyDescent="0.25">
      <c r="B16" s="42" t="s">
        <v>9</v>
      </c>
      <c r="C16" s="42">
        <v>80</v>
      </c>
      <c r="D16" s="42">
        <v>8</v>
      </c>
      <c r="E16" s="42">
        <v>146</v>
      </c>
      <c r="F16" s="79">
        <v>10</v>
      </c>
      <c r="G16" s="42">
        <v>117</v>
      </c>
      <c r="H16" s="42">
        <v>17</v>
      </c>
      <c r="I16" s="42">
        <v>242</v>
      </c>
      <c r="J16" s="79">
        <v>14.53</v>
      </c>
      <c r="K16" s="42">
        <v>294</v>
      </c>
      <c r="L16" s="42">
        <v>28</v>
      </c>
      <c r="M16" s="42">
        <v>521</v>
      </c>
      <c r="N16" s="79">
        <v>9.52</v>
      </c>
      <c r="O16" s="42">
        <v>491</v>
      </c>
      <c r="P16" s="42">
        <v>53</v>
      </c>
      <c r="Q16" s="42">
        <v>909</v>
      </c>
      <c r="R16" s="79">
        <v>10.79</v>
      </c>
    </row>
    <row r="17" spans="2:7" x14ac:dyDescent="0.2">
      <c r="B17" s="16" t="s">
        <v>209</v>
      </c>
      <c r="C17" s="27"/>
      <c r="D17" s="27"/>
      <c r="E17" s="27"/>
      <c r="F17" s="28"/>
      <c r="G17" s="27"/>
    </row>
    <row r="18" spans="2:7" x14ac:dyDescent="0.2">
      <c r="B18" s="16" t="s">
        <v>202</v>
      </c>
      <c r="C18" s="27"/>
      <c r="D18" s="27"/>
      <c r="E18" s="27"/>
      <c r="F18" s="28"/>
      <c r="G18" s="27"/>
    </row>
  </sheetData>
  <mergeCells count="18">
    <mergeCell ref="M8:M9"/>
    <mergeCell ref="O8:O9"/>
    <mergeCell ref="P8:P9"/>
    <mergeCell ref="Q8:Q9"/>
    <mergeCell ref="B6:B9"/>
    <mergeCell ref="C6:R6"/>
    <mergeCell ref="C7:F7"/>
    <mergeCell ref="G7:J7"/>
    <mergeCell ref="K7:N7"/>
    <mergeCell ref="O7:R7"/>
    <mergeCell ref="C8:C9"/>
    <mergeCell ref="D8:D9"/>
    <mergeCell ref="E8:E9"/>
    <mergeCell ref="G8:G9"/>
    <mergeCell ref="H8:H9"/>
    <mergeCell ref="I8:I9"/>
    <mergeCell ref="K8:K9"/>
    <mergeCell ref="L8:L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7"/>
  <sheetViews>
    <sheetView workbookViewId="0">
      <selection activeCell="G29" sqref="G29"/>
    </sheetView>
  </sheetViews>
  <sheetFormatPr defaultRowHeight="15" x14ac:dyDescent="0.25"/>
  <sheetData>
    <row r="3" spans="2:9" x14ac:dyDescent="0.25">
      <c r="B3" s="169" t="s">
        <v>174</v>
      </c>
      <c r="C3" s="170"/>
      <c r="D3" s="170"/>
      <c r="E3" s="170"/>
      <c r="F3" s="170"/>
      <c r="G3" s="170"/>
      <c r="H3" s="170"/>
      <c r="I3" s="170"/>
    </row>
    <row r="4" spans="2:9" x14ac:dyDescent="0.25">
      <c r="B4" s="171" t="s">
        <v>251</v>
      </c>
      <c r="C4" s="172"/>
      <c r="D4" s="172"/>
      <c r="E4" s="172"/>
      <c r="F4" s="172"/>
    </row>
    <row r="5" spans="2:9" x14ac:dyDescent="0.25">
      <c r="B5" s="173" t="s">
        <v>0</v>
      </c>
      <c r="C5" s="176">
        <v>2015</v>
      </c>
      <c r="D5" s="176"/>
      <c r="E5" s="177">
        <v>2014</v>
      </c>
      <c r="F5" s="177"/>
    </row>
    <row r="6" spans="2:9" x14ac:dyDescent="0.25">
      <c r="B6" s="174"/>
      <c r="C6" s="176"/>
      <c r="D6" s="176"/>
      <c r="E6" s="177"/>
      <c r="F6" s="177"/>
    </row>
    <row r="7" spans="2:9" ht="27" x14ac:dyDescent="0.25">
      <c r="B7" s="175"/>
      <c r="C7" s="143" t="s">
        <v>228</v>
      </c>
      <c r="D7" s="143" t="s">
        <v>6</v>
      </c>
      <c r="E7" s="143" t="s">
        <v>228</v>
      </c>
      <c r="F7" s="143" t="s">
        <v>6</v>
      </c>
    </row>
    <row r="8" spans="2:9" x14ac:dyDescent="0.25">
      <c r="B8" s="47" t="s">
        <v>126</v>
      </c>
      <c r="C8" s="52">
        <v>3.83</v>
      </c>
      <c r="D8" s="53">
        <v>2.11</v>
      </c>
      <c r="E8" s="56">
        <v>4.42</v>
      </c>
      <c r="F8" s="57">
        <v>2.36</v>
      </c>
    </row>
    <row r="9" spans="2:9" x14ac:dyDescent="0.25">
      <c r="B9" s="47" t="s">
        <v>127</v>
      </c>
      <c r="C9" s="52">
        <v>1.67</v>
      </c>
      <c r="D9" s="53">
        <v>1.05</v>
      </c>
      <c r="E9" s="56">
        <v>1.7</v>
      </c>
      <c r="F9" s="57">
        <v>1.03</v>
      </c>
    </row>
    <row r="10" spans="2:9" x14ac:dyDescent="0.25">
      <c r="B10" s="47" t="s">
        <v>128</v>
      </c>
      <c r="C10" s="52">
        <v>2.04</v>
      </c>
      <c r="D10" s="53">
        <v>1.17</v>
      </c>
      <c r="E10" s="56">
        <v>2.2200000000000002</v>
      </c>
      <c r="F10" s="57">
        <v>1.24</v>
      </c>
    </row>
    <row r="11" spans="2:9" x14ac:dyDescent="0.25">
      <c r="B11" s="47" t="s">
        <v>129</v>
      </c>
      <c r="C11" s="52">
        <v>2.61</v>
      </c>
      <c r="D11" s="53">
        <v>1.61</v>
      </c>
      <c r="E11" s="56">
        <v>2.17</v>
      </c>
      <c r="F11" s="57">
        <v>1.33</v>
      </c>
    </row>
    <row r="12" spans="2:9" x14ac:dyDescent="0.25">
      <c r="B12" s="47" t="s">
        <v>130</v>
      </c>
      <c r="C12" s="52">
        <v>3.01</v>
      </c>
      <c r="D12" s="53">
        <v>1.75</v>
      </c>
      <c r="E12" s="56">
        <v>2.41</v>
      </c>
      <c r="F12" s="57">
        <v>1.43</v>
      </c>
    </row>
    <row r="13" spans="2:9" ht="27" x14ac:dyDescent="0.25">
      <c r="B13" s="47" t="s">
        <v>131</v>
      </c>
      <c r="C13" s="52">
        <v>3</v>
      </c>
      <c r="D13" s="53">
        <v>1.89</v>
      </c>
      <c r="E13" s="56">
        <v>3.33</v>
      </c>
      <c r="F13" s="57">
        <v>2.0299999999999998</v>
      </c>
    </row>
    <row r="14" spans="2:9" x14ac:dyDescent="0.25">
      <c r="B14" s="42" t="s">
        <v>124</v>
      </c>
      <c r="C14" s="55">
        <v>2.44</v>
      </c>
      <c r="D14" s="55">
        <v>1.46</v>
      </c>
      <c r="E14" s="55">
        <v>2.4300000000000002</v>
      </c>
      <c r="F14" s="55">
        <v>1.43</v>
      </c>
    </row>
    <row r="15" spans="2:9" x14ac:dyDescent="0.25">
      <c r="B15" s="42" t="s">
        <v>5</v>
      </c>
      <c r="C15" s="55">
        <v>1.96</v>
      </c>
      <c r="D15" s="55">
        <v>1.37</v>
      </c>
      <c r="E15" s="55">
        <v>1.91</v>
      </c>
      <c r="F15" s="55">
        <v>1.33</v>
      </c>
    </row>
    <row r="16" spans="2:9" x14ac:dyDescent="0.25">
      <c r="B16" s="180" t="s">
        <v>230</v>
      </c>
      <c r="C16" s="170"/>
      <c r="D16" s="170"/>
      <c r="E16" s="170"/>
      <c r="F16" s="170"/>
      <c r="G16" s="170"/>
      <c r="H16" s="170"/>
      <c r="I16" s="170"/>
    </row>
    <row r="17" spans="2:9" ht="27.75" customHeight="1" x14ac:dyDescent="0.25">
      <c r="B17" s="180" t="s">
        <v>231</v>
      </c>
      <c r="C17" s="170"/>
      <c r="D17" s="170"/>
      <c r="E17" s="170"/>
      <c r="F17" s="170"/>
      <c r="G17" s="170"/>
      <c r="H17" s="170"/>
      <c r="I17" s="170"/>
    </row>
  </sheetData>
  <mergeCells count="7">
    <mergeCell ref="B16:I16"/>
    <mergeCell ref="B17:I17"/>
    <mergeCell ref="B3:I3"/>
    <mergeCell ref="B4:F4"/>
    <mergeCell ref="B5:B7"/>
    <mergeCell ref="C5:D6"/>
    <mergeCell ref="E5:F6"/>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9"/>
  <sheetViews>
    <sheetView topLeftCell="A4" workbookViewId="0">
      <selection activeCell="G17" sqref="G17"/>
    </sheetView>
  </sheetViews>
  <sheetFormatPr defaultRowHeight="15" x14ac:dyDescent="0.25"/>
  <cols>
    <col min="2" max="2" width="17.7109375" bestFit="1" customWidth="1"/>
    <col min="3" max="4" width="8.7109375" customWidth="1"/>
    <col min="5" max="5" width="8.5703125" customWidth="1"/>
    <col min="6" max="6" width="8.42578125" customWidth="1"/>
    <col min="10" max="10" width="31.28515625" customWidth="1"/>
  </cols>
  <sheetData>
    <row r="2" spans="2:10" ht="15" customHeight="1" x14ac:dyDescent="0.25">
      <c r="B2" s="18" t="s">
        <v>201</v>
      </c>
      <c r="C2" s="13"/>
      <c r="D2" s="13"/>
      <c r="E2" s="13"/>
      <c r="F2" s="13"/>
      <c r="G2" s="13"/>
      <c r="H2" s="13"/>
      <c r="I2" s="13"/>
      <c r="J2" s="13"/>
    </row>
    <row r="3" spans="2:10" ht="15" customHeight="1" x14ac:dyDescent="0.25">
      <c r="B3" s="15" t="s">
        <v>187</v>
      </c>
      <c r="C3" s="13"/>
      <c r="D3" s="13"/>
      <c r="E3" s="13"/>
      <c r="F3" s="13"/>
      <c r="G3" s="13"/>
      <c r="H3" s="13"/>
      <c r="I3" s="13"/>
      <c r="J3" s="13"/>
    </row>
    <row r="6" spans="2:10" x14ac:dyDescent="0.25">
      <c r="B6" s="18" t="s">
        <v>201</v>
      </c>
      <c r="C6" s="13"/>
      <c r="D6" s="13"/>
      <c r="E6" s="13"/>
      <c r="F6" s="13"/>
      <c r="G6" s="13"/>
      <c r="H6" s="13"/>
      <c r="I6" s="13"/>
    </row>
    <row r="7" spans="2:10" x14ac:dyDescent="0.25">
      <c r="B7" s="15" t="s">
        <v>271</v>
      </c>
      <c r="C7" s="13"/>
      <c r="D7" s="13"/>
      <c r="E7" s="13"/>
      <c r="F7" s="13"/>
      <c r="G7" s="13"/>
      <c r="H7" s="13"/>
      <c r="I7" s="13"/>
    </row>
    <row r="8" spans="2:10" x14ac:dyDescent="0.25">
      <c r="B8" s="214" t="s">
        <v>161</v>
      </c>
      <c r="C8" s="217">
        <v>2015</v>
      </c>
      <c r="D8" s="217"/>
      <c r="E8" s="217"/>
      <c r="F8" s="217"/>
      <c r="G8" s="218" t="s">
        <v>272</v>
      </c>
      <c r="H8" s="218"/>
      <c r="I8" s="218"/>
    </row>
    <row r="9" spans="2:10" x14ac:dyDescent="0.25">
      <c r="B9" s="215"/>
      <c r="C9" s="217"/>
      <c r="D9" s="217"/>
      <c r="E9" s="217"/>
      <c r="F9" s="217"/>
      <c r="G9" s="218"/>
      <c r="H9" s="218"/>
      <c r="I9" s="218"/>
    </row>
    <row r="10" spans="2:10" ht="27" x14ac:dyDescent="0.25">
      <c r="B10" s="216"/>
      <c r="C10" s="97" t="s">
        <v>200</v>
      </c>
      <c r="D10" s="97" t="s">
        <v>2</v>
      </c>
      <c r="E10" s="97" t="s">
        <v>3</v>
      </c>
      <c r="F10" s="97" t="s">
        <v>4</v>
      </c>
      <c r="G10" s="97" t="s">
        <v>2</v>
      </c>
      <c r="H10" s="97" t="s">
        <v>3</v>
      </c>
      <c r="I10" s="97" t="s">
        <v>4</v>
      </c>
    </row>
    <row r="11" spans="2:10" x14ac:dyDescent="0.25">
      <c r="B11" s="98" t="s">
        <v>162</v>
      </c>
      <c r="C11" s="99">
        <v>14</v>
      </c>
      <c r="D11" s="100">
        <v>4734</v>
      </c>
      <c r="E11" s="101">
        <v>77</v>
      </c>
      <c r="F11" s="100">
        <v>7462</v>
      </c>
      <c r="G11" s="102">
        <v>-2.7127003699136907</v>
      </c>
      <c r="H11" s="163">
        <v>1.3157894736842053</v>
      </c>
      <c r="I11" s="102">
        <v>-7.154410849819584</v>
      </c>
    </row>
    <row r="12" spans="2:10" x14ac:dyDescent="0.25">
      <c r="B12" s="98" t="s">
        <v>163</v>
      </c>
      <c r="C12" s="99">
        <v>7</v>
      </c>
      <c r="D12" s="100">
        <v>327</v>
      </c>
      <c r="E12" s="101">
        <v>10</v>
      </c>
      <c r="F12" s="100">
        <v>547</v>
      </c>
      <c r="G12" s="102">
        <v>18.050541516245474</v>
      </c>
      <c r="H12" s="165" t="s">
        <v>125</v>
      </c>
      <c r="I12" s="102">
        <v>12.55144032921811</v>
      </c>
    </row>
    <row r="13" spans="2:10" x14ac:dyDescent="0.25">
      <c r="B13" s="98" t="s">
        <v>164</v>
      </c>
      <c r="C13" s="99">
        <v>97</v>
      </c>
      <c r="D13" s="100">
        <v>2725</v>
      </c>
      <c r="E13" s="101">
        <v>73</v>
      </c>
      <c r="F13" s="100">
        <v>4570</v>
      </c>
      <c r="G13" s="102">
        <v>-0.7647487254187979</v>
      </c>
      <c r="H13" s="163">
        <v>-16.091954022988503</v>
      </c>
      <c r="I13" s="102">
        <v>-0.88917805248320292</v>
      </c>
    </row>
    <row r="14" spans="2:10" x14ac:dyDescent="0.25">
      <c r="B14" s="103" t="s">
        <v>165</v>
      </c>
      <c r="C14" s="104">
        <v>118</v>
      </c>
      <c r="D14" s="105">
        <v>7786</v>
      </c>
      <c r="E14" s="106">
        <v>160</v>
      </c>
      <c r="F14" s="105">
        <v>12579</v>
      </c>
      <c r="G14" s="107">
        <v>-1.3056154138674145</v>
      </c>
      <c r="H14" s="164">
        <v>-7.5144508670520196</v>
      </c>
      <c r="I14" s="107">
        <v>-4.225673823663783</v>
      </c>
    </row>
    <row r="15" spans="2:10" x14ac:dyDescent="0.25">
      <c r="B15" s="98" t="s">
        <v>166</v>
      </c>
      <c r="C15" s="99">
        <v>78</v>
      </c>
      <c r="D15" s="100">
        <v>1373</v>
      </c>
      <c r="E15" s="101">
        <v>55</v>
      </c>
      <c r="F15" s="100">
        <v>2473</v>
      </c>
      <c r="G15" s="102">
        <v>10.369774919614144</v>
      </c>
      <c r="H15" s="163">
        <v>19.565217391304344</v>
      </c>
      <c r="I15" s="102">
        <v>12.511373976342128</v>
      </c>
    </row>
    <row r="16" spans="2:10" x14ac:dyDescent="0.25">
      <c r="B16" s="98" t="s">
        <v>167</v>
      </c>
      <c r="C16" s="99">
        <v>57</v>
      </c>
      <c r="D16" s="100">
        <v>338</v>
      </c>
      <c r="E16" s="101">
        <v>12</v>
      </c>
      <c r="F16" s="100">
        <v>541</v>
      </c>
      <c r="G16" s="102">
        <v>-0.29498525073746862</v>
      </c>
      <c r="H16" s="163">
        <v>9.0909090909090793</v>
      </c>
      <c r="I16" s="102">
        <v>0.37105751391466413</v>
      </c>
    </row>
    <row r="17" spans="2:9" x14ac:dyDescent="0.25">
      <c r="B17" s="98" t="s">
        <v>168</v>
      </c>
      <c r="C17" s="99">
        <v>5</v>
      </c>
      <c r="D17" s="108">
        <v>27</v>
      </c>
      <c r="E17" s="99">
        <v>5</v>
      </c>
      <c r="F17" s="108">
        <v>53</v>
      </c>
      <c r="G17" s="102" t="s">
        <v>125</v>
      </c>
      <c r="H17" s="163">
        <v>400</v>
      </c>
      <c r="I17" s="102">
        <v>10.416666666666671</v>
      </c>
    </row>
    <row r="18" spans="2:9" x14ac:dyDescent="0.25">
      <c r="B18" s="109" t="s">
        <v>169</v>
      </c>
      <c r="C18" s="104">
        <v>140</v>
      </c>
      <c r="D18" s="110">
        <v>1738</v>
      </c>
      <c r="E18" s="104">
        <v>72</v>
      </c>
      <c r="F18" s="110">
        <v>3067</v>
      </c>
      <c r="G18" s="107">
        <v>7.950310559006212</v>
      </c>
      <c r="H18" s="164">
        <v>24.137931034482762</v>
      </c>
      <c r="I18" s="107">
        <v>10.125673249551156</v>
      </c>
    </row>
    <row r="19" spans="2:9" x14ac:dyDescent="0.25">
      <c r="B19" s="42" t="s">
        <v>124</v>
      </c>
      <c r="C19" s="43">
        <f>C14+C18</f>
        <v>258</v>
      </c>
      <c r="D19" s="43">
        <f t="shared" ref="D19:E19" si="0">D14+D18</f>
        <v>9524</v>
      </c>
      <c r="E19" s="43">
        <f t="shared" si="0"/>
        <v>232</v>
      </c>
      <c r="F19" s="43">
        <f>F14+F18</f>
        <v>15646</v>
      </c>
      <c r="G19" s="162">
        <v>0.26318559848405698</v>
      </c>
      <c r="H19" s="162">
        <v>0.4329004329004249</v>
      </c>
      <c r="I19" s="162">
        <v>-1.7149318424524154</v>
      </c>
    </row>
  </sheetData>
  <mergeCells count="3">
    <mergeCell ref="B8:B10"/>
    <mergeCell ref="C8:F9"/>
    <mergeCell ref="G8:I9"/>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8"/>
  <sheetViews>
    <sheetView workbookViewId="0">
      <selection activeCell="G28" sqref="G28"/>
    </sheetView>
  </sheetViews>
  <sheetFormatPr defaultRowHeight="15" x14ac:dyDescent="0.25"/>
  <cols>
    <col min="2" max="2" width="16.7109375" customWidth="1"/>
  </cols>
  <sheetData>
    <row r="3" spans="2:6" x14ac:dyDescent="0.25">
      <c r="B3" s="13" t="s">
        <v>188</v>
      </c>
    </row>
    <row r="4" spans="2:6" x14ac:dyDescent="0.25">
      <c r="B4" s="15" t="s">
        <v>270</v>
      </c>
    </row>
    <row r="5" spans="2:6" x14ac:dyDescent="0.25">
      <c r="B5" s="214" t="s">
        <v>161</v>
      </c>
      <c r="C5" s="176">
        <v>2015</v>
      </c>
      <c r="D5" s="176"/>
      <c r="E5" s="177">
        <v>2014</v>
      </c>
      <c r="F5" s="177"/>
    </row>
    <row r="6" spans="2:6" x14ac:dyDescent="0.25">
      <c r="B6" s="215"/>
      <c r="C6" s="176"/>
      <c r="D6" s="176"/>
      <c r="E6" s="177"/>
      <c r="F6" s="177"/>
    </row>
    <row r="7" spans="2:6" ht="27" x14ac:dyDescent="0.25">
      <c r="B7" s="216"/>
      <c r="C7" s="151" t="s">
        <v>228</v>
      </c>
      <c r="D7" s="151" t="s">
        <v>6</v>
      </c>
      <c r="E7" s="151" t="s">
        <v>228</v>
      </c>
      <c r="F7" s="151" t="s">
        <v>6</v>
      </c>
    </row>
    <row r="8" spans="2:6" x14ac:dyDescent="0.25">
      <c r="B8" s="98" t="s">
        <v>162</v>
      </c>
      <c r="C8" s="52">
        <v>1.6265314744402195</v>
      </c>
      <c r="D8" s="53">
        <v>1.021355617455896</v>
      </c>
      <c r="E8" s="52">
        <v>1.5618577887381833</v>
      </c>
      <c r="F8" s="53">
        <v>0.93676814988290402</v>
      </c>
    </row>
    <row r="9" spans="2:6" x14ac:dyDescent="0.25">
      <c r="B9" s="98" t="s">
        <v>163</v>
      </c>
      <c r="C9" s="52">
        <v>3.0581039755351682</v>
      </c>
      <c r="D9" s="53">
        <v>1.7953321364452424</v>
      </c>
      <c r="E9" s="52">
        <v>3.6101083032490973</v>
      </c>
      <c r="F9" s="53">
        <v>2.0161290322580645</v>
      </c>
    </row>
    <row r="10" spans="2:6" x14ac:dyDescent="0.25">
      <c r="B10" s="98" t="s">
        <v>164</v>
      </c>
      <c r="C10" s="52">
        <v>2.6788990825688073</v>
      </c>
      <c r="D10" s="53">
        <v>1.5722593150979971</v>
      </c>
      <c r="E10" s="52">
        <v>3.1682447195921339</v>
      </c>
      <c r="F10" s="53">
        <v>1.8518518518518516</v>
      </c>
    </row>
    <row r="11" spans="2:6" x14ac:dyDescent="0.25">
      <c r="B11" s="103" t="s">
        <v>165</v>
      </c>
      <c r="C11" s="52">
        <v>2.0549704597996405</v>
      </c>
      <c r="D11" s="53">
        <v>1.255985556166104</v>
      </c>
      <c r="E11" s="52">
        <v>2.192926860185068</v>
      </c>
      <c r="F11" s="53">
        <v>1.3000676335763133</v>
      </c>
    </row>
    <row r="12" spans="2:6" x14ac:dyDescent="0.25">
      <c r="B12" s="98" t="s">
        <v>166</v>
      </c>
      <c r="C12" s="52">
        <v>4.0058266569555716</v>
      </c>
      <c r="D12" s="53">
        <v>2.1756329113924053</v>
      </c>
      <c r="E12" s="52">
        <v>3.697749196141479</v>
      </c>
      <c r="F12" s="53">
        <v>2.0499108734402851</v>
      </c>
    </row>
    <row r="13" spans="2:6" x14ac:dyDescent="0.25">
      <c r="B13" s="98" t="s">
        <v>167</v>
      </c>
      <c r="C13" s="52">
        <v>3.5502958579881656</v>
      </c>
      <c r="D13" s="53">
        <v>2.1699819168173597</v>
      </c>
      <c r="E13" s="52">
        <v>3.2448377581120944</v>
      </c>
      <c r="F13" s="53">
        <v>2</v>
      </c>
    </row>
    <row r="14" spans="2:6" x14ac:dyDescent="0.25">
      <c r="B14" s="98" t="s">
        <v>168</v>
      </c>
      <c r="C14" s="52">
        <v>18.518518518518519</v>
      </c>
      <c r="D14" s="53">
        <v>8.6206896551724146</v>
      </c>
      <c r="E14" s="52">
        <v>3.7037037037037033</v>
      </c>
      <c r="F14" s="53">
        <v>2.0408163265306123</v>
      </c>
    </row>
    <row r="15" spans="2:6" x14ac:dyDescent="0.25">
      <c r="B15" s="109" t="s">
        <v>169</v>
      </c>
      <c r="C15" s="52">
        <v>4.1426927502876865</v>
      </c>
      <c r="D15" s="53">
        <v>2.2937241159604969</v>
      </c>
      <c r="E15" s="52">
        <v>3.6024844720496891</v>
      </c>
      <c r="F15" s="53">
        <v>2.0400984875131902</v>
      </c>
    </row>
    <row r="16" spans="2:6" x14ac:dyDescent="0.25">
      <c r="B16" s="42" t="s">
        <v>124</v>
      </c>
      <c r="C16" s="55">
        <v>2.4359512809743809</v>
      </c>
      <c r="D16" s="55">
        <v>1.4611412016626779</v>
      </c>
      <c r="E16" s="55">
        <v>2.4318349299926307</v>
      </c>
      <c r="F16" s="55">
        <v>1.4303405572755419</v>
      </c>
    </row>
    <row r="17" spans="2:9" ht="16.5" x14ac:dyDescent="0.3">
      <c r="B17" s="219" t="s">
        <v>233</v>
      </c>
      <c r="C17" s="220"/>
      <c r="D17" s="220"/>
      <c r="E17" s="220"/>
      <c r="F17" s="220"/>
      <c r="G17" s="220"/>
      <c r="H17" s="220"/>
      <c r="I17" s="220"/>
    </row>
    <row r="18" spans="2:9" ht="27.75" customHeight="1" x14ac:dyDescent="0.3">
      <c r="B18" s="219" t="s">
        <v>234</v>
      </c>
      <c r="C18" s="220"/>
      <c r="D18" s="220"/>
      <c r="E18" s="220"/>
      <c r="F18" s="220"/>
      <c r="G18" s="220"/>
      <c r="H18" s="220"/>
      <c r="I18" s="220"/>
    </row>
  </sheetData>
  <mergeCells count="5">
    <mergeCell ref="B5:B7"/>
    <mergeCell ref="C5:D6"/>
    <mergeCell ref="E5:F6"/>
    <mergeCell ref="B17:I17"/>
    <mergeCell ref="B18:I18"/>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21"/>
  <sheetViews>
    <sheetView workbookViewId="0">
      <selection activeCell="I23" sqref="I23"/>
    </sheetView>
  </sheetViews>
  <sheetFormatPr defaultRowHeight="11.25" x14ac:dyDescent="0.2"/>
  <cols>
    <col min="1" max="1" width="9.140625" style="1"/>
    <col min="2" max="2" width="43.5703125" style="7" customWidth="1"/>
    <col min="3" max="8" width="9.140625" style="1"/>
    <col min="9" max="9" width="9.42578125" style="4" customWidth="1"/>
    <col min="10" max="16384" width="9.140625" style="1"/>
  </cols>
  <sheetData>
    <row r="3" spans="2:9" ht="12.75" x14ac:dyDescent="0.2">
      <c r="B3" s="13" t="s">
        <v>189</v>
      </c>
      <c r="C3" s="6"/>
      <c r="D3" s="6"/>
      <c r="E3" s="6"/>
      <c r="F3" s="6"/>
      <c r="G3" s="6"/>
      <c r="H3" s="6"/>
    </row>
    <row r="4" spans="2:9" ht="12.75" x14ac:dyDescent="0.2">
      <c r="B4" s="15" t="s">
        <v>266</v>
      </c>
      <c r="C4" s="6"/>
      <c r="D4" s="6"/>
      <c r="E4" s="6"/>
      <c r="F4" s="6"/>
      <c r="G4" s="6"/>
      <c r="H4" s="6"/>
      <c r="I4" s="11"/>
    </row>
    <row r="5" spans="2:9" ht="13.5" x14ac:dyDescent="0.25">
      <c r="B5" s="200" t="s">
        <v>78</v>
      </c>
      <c r="C5" s="221" t="s">
        <v>10</v>
      </c>
      <c r="D5" s="221"/>
      <c r="E5" s="221"/>
      <c r="F5" s="222" t="s">
        <v>79</v>
      </c>
      <c r="G5" s="222"/>
      <c r="H5" s="222"/>
      <c r="I5" s="223" t="s">
        <v>40</v>
      </c>
    </row>
    <row r="6" spans="2:9" ht="13.5" x14ac:dyDescent="0.25">
      <c r="B6" s="201"/>
      <c r="C6" s="141" t="s">
        <v>2</v>
      </c>
      <c r="D6" s="141" t="s">
        <v>3</v>
      </c>
      <c r="E6" s="141" t="s">
        <v>4</v>
      </c>
      <c r="F6" s="111" t="s">
        <v>2</v>
      </c>
      <c r="G6" s="111" t="s">
        <v>3</v>
      </c>
      <c r="H6" s="111" t="s">
        <v>4</v>
      </c>
      <c r="I6" s="223"/>
    </row>
    <row r="7" spans="2:9" ht="13.5" x14ac:dyDescent="0.25">
      <c r="B7" s="74" t="s">
        <v>80</v>
      </c>
      <c r="C7" s="112">
        <v>480</v>
      </c>
      <c r="D7" s="113">
        <v>31</v>
      </c>
      <c r="E7" s="112">
        <v>877</v>
      </c>
      <c r="F7" s="114">
        <v>5.04</v>
      </c>
      <c r="G7" s="115">
        <v>13.36</v>
      </c>
      <c r="H7" s="114">
        <v>5.61</v>
      </c>
      <c r="I7" s="116">
        <f t="shared" ref="I7:I15" si="0">D7/C7*100</f>
        <v>6.4583333333333339</v>
      </c>
    </row>
    <row r="8" spans="2:9" ht="13.5" x14ac:dyDescent="0.25">
      <c r="B8" s="74" t="s">
        <v>81</v>
      </c>
      <c r="C8" s="112">
        <v>3994</v>
      </c>
      <c r="D8" s="113">
        <v>53</v>
      </c>
      <c r="E8" s="112">
        <v>6972</v>
      </c>
      <c r="F8" s="114">
        <v>41.94</v>
      </c>
      <c r="G8" s="115">
        <v>22.84</v>
      </c>
      <c r="H8" s="114">
        <v>44.56</v>
      </c>
      <c r="I8" s="116">
        <f t="shared" si="0"/>
        <v>1.3269904857285928</v>
      </c>
    </row>
    <row r="9" spans="2:9" ht="13.5" x14ac:dyDescent="0.25">
      <c r="B9" s="74" t="s">
        <v>82</v>
      </c>
      <c r="C9" s="112">
        <v>1040</v>
      </c>
      <c r="D9" s="113">
        <v>16</v>
      </c>
      <c r="E9" s="112">
        <v>1596</v>
      </c>
      <c r="F9" s="114">
        <v>10.92</v>
      </c>
      <c r="G9" s="115">
        <v>6.9</v>
      </c>
      <c r="H9" s="114">
        <v>10.199999999999999</v>
      </c>
      <c r="I9" s="116">
        <f t="shared" si="0"/>
        <v>1.5384615384615385</v>
      </c>
    </row>
    <row r="10" spans="2:9" ht="13.5" x14ac:dyDescent="0.25">
      <c r="B10" s="74" t="s">
        <v>83</v>
      </c>
      <c r="C10" s="112">
        <v>1559</v>
      </c>
      <c r="D10" s="113">
        <v>29</v>
      </c>
      <c r="E10" s="112">
        <v>3032</v>
      </c>
      <c r="F10" s="114">
        <v>16.37</v>
      </c>
      <c r="G10" s="115">
        <v>12.5</v>
      </c>
      <c r="H10" s="114">
        <v>19.38</v>
      </c>
      <c r="I10" s="116">
        <f t="shared" si="0"/>
        <v>1.8601667735728029</v>
      </c>
    </row>
    <row r="11" spans="2:9" ht="13.5" x14ac:dyDescent="0.25">
      <c r="B11" s="74" t="s">
        <v>84</v>
      </c>
      <c r="C11" s="112">
        <v>205</v>
      </c>
      <c r="D11" s="113">
        <v>3</v>
      </c>
      <c r="E11" s="112">
        <v>334</v>
      </c>
      <c r="F11" s="114">
        <v>2.15</v>
      </c>
      <c r="G11" s="115">
        <v>1.29</v>
      </c>
      <c r="H11" s="114">
        <v>2.13</v>
      </c>
      <c r="I11" s="116">
        <f t="shared" si="0"/>
        <v>1.4634146341463417</v>
      </c>
    </row>
    <row r="12" spans="2:9" ht="13.5" x14ac:dyDescent="0.25">
      <c r="B12" s="74" t="s">
        <v>85</v>
      </c>
      <c r="C12" s="112">
        <v>7278</v>
      </c>
      <c r="D12" s="113">
        <v>132</v>
      </c>
      <c r="E12" s="112">
        <v>12811</v>
      </c>
      <c r="F12" s="114">
        <v>76.42</v>
      </c>
      <c r="G12" s="115">
        <v>56.9</v>
      </c>
      <c r="H12" s="114">
        <v>81.88</v>
      </c>
      <c r="I12" s="116">
        <f t="shared" si="0"/>
        <v>1.8136850783182192</v>
      </c>
    </row>
    <row r="13" spans="2:9" ht="13.5" x14ac:dyDescent="0.25">
      <c r="B13" s="74" t="s">
        <v>86</v>
      </c>
      <c r="C13" s="112">
        <v>960</v>
      </c>
      <c r="D13" s="113">
        <v>25</v>
      </c>
      <c r="E13" s="112">
        <v>1103</v>
      </c>
      <c r="F13" s="114">
        <v>10.08</v>
      </c>
      <c r="G13" s="115">
        <v>10.78</v>
      </c>
      <c r="H13" s="114">
        <v>7.05</v>
      </c>
      <c r="I13" s="116">
        <f t="shared" si="0"/>
        <v>2.604166666666667</v>
      </c>
    </row>
    <row r="14" spans="2:9" ht="13.5" x14ac:dyDescent="0.25">
      <c r="B14" s="74" t="s">
        <v>87</v>
      </c>
      <c r="C14" s="112">
        <v>63</v>
      </c>
      <c r="D14" s="113">
        <v>2</v>
      </c>
      <c r="E14" s="112">
        <v>85</v>
      </c>
      <c r="F14" s="114">
        <v>0.66</v>
      </c>
      <c r="G14" s="115">
        <v>0.86</v>
      </c>
      <c r="H14" s="114">
        <v>0.54</v>
      </c>
      <c r="I14" s="116">
        <f t="shared" si="0"/>
        <v>3.1746031746031744</v>
      </c>
    </row>
    <row r="15" spans="2:9" ht="13.5" x14ac:dyDescent="0.25">
      <c r="B15" s="74" t="s">
        <v>88</v>
      </c>
      <c r="C15" s="112">
        <v>367</v>
      </c>
      <c r="D15" s="113">
        <v>21</v>
      </c>
      <c r="E15" s="112">
        <v>501</v>
      </c>
      <c r="F15" s="114">
        <v>3.85</v>
      </c>
      <c r="G15" s="115">
        <v>9.0500000000000007</v>
      </c>
      <c r="H15" s="114">
        <v>3.2</v>
      </c>
      <c r="I15" s="116">
        <f t="shared" si="0"/>
        <v>5.7220708446866482</v>
      </c>
    </row>
    <row r="16" spans="2:9" ht="13.5" x14ac:dyDescent="0.25">
      <c r="B16" s="74" t="s">
        <v>89</v>
      </c>
      <c r="C16" s="112">
        <v>772</v>
      </c>
      <c r="D16" s="113">
        <v>49</v>
      </c>
      <c r="E16" s="112">
        <v>1056</v>
      </c>
      <c r="F16" s="114">
        <v>8.11</v>
      </c>
      <c r="G16" s="115">
        <v>21.12</v>
      </c>
      <c r="H16" s="114">
        <v>6.75</v>
      </c>
      <c r="I16" s="116">
        <f>D16/C16*100</f>
        <v>6.3471502590673579</v>
      </c>
    </row>
    <row r="17" spans="2:9" ht="13.5" x14ac:dyDescent="0.2">
      <c r="B17" s="74" t="s">
        <v>90</v>
      </c>
      <c r="C17" s="112">
        <v>9</v>
      </c>
      <c r="D17" s="243" t="s">
        <v>125</v>
      </c>
      <c r="E17" s="112">
        <v>11</v>
      </c>
      <c r="F17" s="114">
        <v>0.09</v>
      </c>
      <c r="G17" s="244" t="s">
        <v>125</v>
      </c>
      <c r="H17" s="114">
        <v>7.0000000000000007E-2</v>
      </c>
      <c r="I17" s="244" t="s">
        <v>125</v>
      </c>
    </row>
    <row r="18" spans="2:9" ht="13.5" x14ac:dyDescent="0.25">
      <c r="B18" s="74" t="s">
        <v>91</v>
      </c>
      <c r="C18" s="112">
        <v>75</v>
      </c>
      <c r="D18" s="113">
        <v>3</v>
      </c>
      <c r="E18" s="112">
        <v>79</v>
      </c>
      <c r="F18" s="114">
        <v>0.79</v>
      </c>
      <c r="G18" s="115">
        <v>1.29</v>
      </c>
      <c r="H18" s="114">
        <v>0.5</v>
      </c>
      <c r="I18" s="116">
        <f>D18/C18*100</f>
        <v>4</v>
      </c>
    </row>
    <row r="19" spans="2:9" ht="13.5" x14ac:dyDescent="0.25">
      <c r="B19" s="74" t="s">
        <v>92</v>
      </c>
      <c r="C19" s="112">
        <v>2246</v>
      </c>
      <c r="D19" s="113">
        <v>100</v>
      </c>
      <c r="E19" s="112">
        <v>2835</v>
      </c>
      <c r="F19" s="114">
        <v>23.58</v>
      </c>
      <c r="G19" s="115">
        <v>43.1</v>
      </c>
      <c r="H19" s="114">
        <v>18.12</v>
      </c>
      <c r="I19" s="116">
        <f>D19/C19*100</f>
        <v>4.4523597506678536</v>
      </c>
    </row>
    <row r="20" spans="2:9" ht="13.5" x14ac:dyDescent="0.25">
      <c r="B20" s="42" t="s">
        <v>93</v>
      </c>
      <c r="C20" s="44">
        <v>9524</v>
      </c>
      <c r="D20" s="44">
        <v>232</v>
      </c>
      <c r="E20" s="44">
        <v>15646</v>
      </c>
      <c r="F20" s="79">
        <v>100</v>
      </c>
      <c r="G20" s="79">
        <v>100</v>
      </c>
      <c r="H20" s="79">
        <v>100</v>
      </c>
      <c r="I20" s="79">
        <f>D20/C20*100</f>
        <v>2.4359512809743809</v>
      </c>
    </row>
    <row r="21" spans="2:9" x14ac:dyDescent="0.2">
      <c r="B21" s="16" t="s">
        <v>197</v>
      </c>
      <c r="C21" s="6"/>
      <c r="D21" s="6"/>
      <c r="E21" s="6"/>
      <c r="F21" s="6"/>
      <c r="G21" s="6"/>
      <c r="H21" s="6"/>
    </row>
  </sheetData>
  <mergeCells count="4">
    <mergeCell ref="B5:B6"/>
    <mergeCell ref="C5:E5"/>
    <mergeCell ref="F5:H5"/>
    <mergeCell ref="I5:I6"/>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6:H36"/>
  <sheetViews>
    <sheetView topLeftCell="A7" workbookViewId="0">
      <selection activeCell="J35" sqref="J35"/>
    </sheetView>
  </sheetViews>
  <sheetFormatPr defaultRowHeight="15" x14ac:dyDescent="0.25"/>
  <cols>
    <col min="2" max="2" width="67.7109375" customWidth="1"/>
    <col min="3" max="3" width="10.42578125" customWidth="1"/>
    <col min="4" max="4" width="8.42578125" customWidth="1"/>
    <col min="5" max="5" width="10.85546875" customWidth="1"/>
    <col min="6" max="6" width="7.42578125" customWidth="1"/>
    <col min="7" max="7" width="11" customWidth="1"/>
    <col min="8" max="8" width="7.28515625" customWidth="1"/>
  </cols>
  <sheetData>
    <row r="6" spans="2:8" x14ac:dyDescent="0.25">
      <c r="B6" s="17" t="s">
        <v>190</v>
      </c>
      <c r="C6" s="9"/>
      <c r="D6" s="8"/>
      <c r="E6" s="9"/>
      <c r="F6" s="8"/>
      <c r="G6" s="9"/>
      <c r="H6" s="8"/>
    </row>
    <row r="7" spans="2:8" x14ac:dyDescent="0.25">
      <c r="B7" s="15" t="s">
        <v>267</v>
      </c>
      <c r="C7" s="8"/>
      <c r="D7" s="8"/>
      <c r="E7" s="8"/>
      <c r="F7" s="8"/>
      <c r="G7" s="8"/>
      <c r="H7" s="8"/>
    </row>
    <row r="8" spans="2:8" x14ac:dyDescent="0.25">
      <c r="B8" s="226" t="s">
        <v>235</v>
      </c>
      <c r="C8" s="228" t="s">
        <v>7</v>
      </c>
      <c r="D8" s="228"/>
      <c r="E8" s="229" t="s">
        <v>8</v>
      </c>
      <c r="F8" s="229"/>
      <c r="G8" s="228" t="s">
        <v>9</v>
      </c>
      <c r="H8" s="228"/>
    </row>
    <row r="9" spans="2:8" x14ac:dyDescent="0.25">
      <c r="B9" s="227"/>
      <c r="C9" s="117" t="s">
        <v>10</v>
      </c>
      <c r="D9" s="117" t="s">
        <v>11</v>
      </c>
      <c r="E9" s="117" t="s">
        <v>10</v>
      </c>
      <c r="F9" s="117" t="s">
        <v>11</v>
      </c>
      <c r="G9" s="117" t="s">
        <v>10</v>
      </c>
      <c r="H9" s="117" t="s">
        <v>11</v>
      </c>
    </row>
    <row r="10" spans="2:8" x14ac:dyDescent="0.25">
      <c r="B10" s="74" t="s">
        <v>12</v>
      </c>
      <c r="C10" s="112">
        <v>1132</v>
      </c>
      <c r="D10" s="114">
        <v>13.582913366930645</v>
      </c>
      <c r="E10" s="112">
        <v>516</v>
      </c>
      <c r="F10" s="114">
        <v>14.321398834304746</v>
      </c>
      <c r="G10" s="112">
        <v>1648</v>
      </c>
      <c r="H10" s="114">
        <v>13.805813856077743</v>
      </c>
    </row>
    <row r="11" spans="2:8" x14ac:dyDescent="0.25">
      <c r="B11" s="74" t="s">
        <v>13</v>
      </c>
      <c r="C11" s="112">
        <v>2154</v>
      </c>
      <c r="D11" s="114">
        <v>25.845932325413969</v>
      </c>
      <c r="E11" s="112">
        <v>276</v>
      </c>
      <c r="F11" s="114">
        <v>7.6602830974188167</v>
      </c>
      <c r="G11" s="112">
        <v>2430</v>
      </c>
      <c r="H11" s="114">
        <v>20.356873586328224</v>
      </c>
    </row>
    <row r="12" spans="2:8" x14ac:dyDescent="0.25">
      <c r="B12" s="74" t="s">
        <v>14</v>
      </c>
      <c r="C12" s="112">
        <v>844</v>
      </c>
      <c r="D12" s="114">
        <v>10.127189824814014</v>
      </c>
      <c r="E12" s="112">
        <v>117</v>
      </c>
      <c r="F12" s="114">
        <v>3.2472939217318899</v>
      </c>
      <c r="G12" s="112">
        <v>961</v>
      </c>
      <c r="H12" s="114">
        <v>8.0505989779676632</v>
      </c>
    </row>
    <row r="13" spans="2:8" x14ac:dyDescent="0.25">
      <c r="B13" s="74" t="s">
        <v>15</v>
      </c>
      <c r="C13" s="112">
        <v>521</v>
      </c>
      <c r="D13" s="114">
        <v>6.2514998800095993</v>
      </c>
      <c r="E13" s="112">
        <v>47</v>
      </c>
      <c r="F13" s="114">
        <v>1.3044684984734944</v>
      </c>
      <c r="G13" s="112">
        <v>568</v>
      </c>
      <c r="H13" s="114">
        <v>4.7583144843763092</v>
      </c>
    </row>
    <row r="14" spans="2:8" x14ac:dyDescent="0.25">
      <c r="B14" s="74" t="s">
        <v>16</v>
      </c>
      <c r="C14" s="112">
        <v>635</v>
      </c>
      <c r="D14" s="114">
        <v>7.6193904487640989</v>
      </c>
      <c r="E14" s="112">
        <v>94</v>
      </c>
      <c r="F14" s="114">
        <v>2.6089369969469889</v>
      </c>
      <c r="G14" s="112">
        <v>729</v>
      </c>
      <c r="H14" s="114">
        <v>6.1070620758984671</v>
      </c>
    </row>
    <row r="15" spans="2:8" x14ac:dyDescent="0.25">
      <c r="B15" s="74" t="s">
        <v>17</v>
      </c>
      <c r="C15" s="112">
        <v>154</v>
      </c>
      <c r="D15" s="114">
        <v>1.8478521718262537</v>
      </c>
      <c r="E15" s="112">
        <v>18</v>
      </c>
      <c r="F15" s="114">
        <v>0.49958368026644462</v>
      </c>
      <c r="G15" s="112">
        <v>172</v>
      </c>
      <c r="H15" s="114">
        <v>1.4408980480857836</v>
      </c>
    </row>
    <row r="16" spans="2:8" x14ac:dyDescent="0.25">
      <c r="B16" s="74" t="s">
        <v>18</v>
      </c>
      <c r="C16" s="112">
        <v>916</v>
      </c>
      <c r="D16" s="114">
        <v>10.991120710343173</v>
      </c>
      <c r="E16" s="112">
        <v>551</v>
      </c>
      <c r="F16" s="114">
        <v>15.292811545933944</v>
      </c>
      <c r="G16" s="112">
        <v>1467</v>
      </c>
      <c r="H16" s="114">
        <v>12.289519979894447</v>
      </c>
    </row>
    <row r="17" spans="2:8" x14ac:dyDescent="0.25">
      <c r="B17" s="74" t="s">
        <v>19</v>
      </c>
      <c r="C17" s="112">
        <v>858</v>
      </c>
      <c r="D17" s="114">
        <v>10.29517638588913</v>
      </c>
      <c r="E17" s="112">
        <v>512</v>
      </c>
      <c r="F17" s="114">
        <v>14.210380238689982</v>
      </c>
      <c r="G17" s="112">
        <v>1370</v>
      </c>
      <c r="H17" s="114">
        <v>11.476920499287928</v>
      </c>
    </row>
    <row r="18" spans="2:8" x14ac:dyDescent="0.25">
      <c r="B18" s="74" t="s">
        <v>20</v>
      </c>
      <c r="C18" s="112">
        <v>58</v>
      </c>
      <c r="D18" s="114">
        <v>0.69594432445404364</v>
      </c>
      <c r="E18" s="112">
        <v>39</v>
      </c>
      <c r="F18" s="114">
        <v>1.0824313072439635</v>
      </c>
      <c r="G18" s="112">
        <v>97</v>
      </c>
      <c r="H18" s="114">
        <v>0.81259948060651754</v>
      </c>
    </row>
    <row r="19" spans="2:8" x14ac:dyDescent="0.25">
      <c r="B19" s="74" t="s">
        <v>21</v>
      </c>
      <c r="C19" s="112">
        <v>575</v>
      </c>
      <c r="D19" s="114">
        <v>6.8994480441564674</v>
      </c>
      <c r="E19" s="112">
        <v>412</v>
      </c>
      <c r="F19" s="114">
        <v>11.434915348320844</v>
      </c>
      <c r="G19" s="112">
        <v>987</v>
      </c>
      <c r="H19" s="114">
        <v>8.2684091480271427</v>
      </c>
    </row>
    <row r="20" spans="2:8" x14ac:dyDescent="0.25">
      <c r="B20" s="74" t="s">
        <v>22</v>
      </c>
      <c r="C20" s="112">
        <v>468</v>
      </c>
      <c r="D20" s="114">
        <v>5.615550755939525</v>
      </c>
      <c r="E20" s="112">
        <v>221</v>
      </c>
      <c r="F20" s="114">
        <v>6.1337774077157921</v>
      </c>
      <c r="G20" s="112">
        <v>689</v>
      </c>
      <c r="H20" s="114">
        <v>5.771969506576192</v>
      </c>
    </row>
    <row r="21" spans="2:8" x14ac:dyDescent="0.25">
      <c r="B21" s="74" t="s">
        <v>23</v>
      </c>
      <c r="C21" s="112">
        <v>255</v>
      </c>
      <c r="D21" s="114">
        <v>3.0597552195824331</v>
      </c>
      <c r="E21" s="112">
        <v>40</v>
      </c>
      <c r="F21" s="114">
        <v>1.1101859561476548</v>
      </c>
      <c r="G21" s="112">
        <v>295</v>
      </c>
      <c r="H21" s="114">
        <v>2.4713076987517799</v>
      </c>
    </row>
    <row r="22" spans="2:8" x14ac:dyDescent="0.25">
      <c r="B22" s="74" t="s">
        <v>24</v>
      </c>
      <c r="C22" s="112">
        <v>213</v>
      </c>
      <c r="D22" s="114">
        <v>2.5557955363570914</v>
      </c>
      <c r="E22" s="112">
        <v>58</v>
      </c>
      <c r="F22" s="114">
        <v>1.6097696364140994</v>
      </c>
      <c r="G22" s="112">
        <v>271</v>
      </c>
      <c r="H22" s="114">
        <v>2.2702521571584153</v>
      </c>
    </row>
    <row r="23" spans="2:8" x14ac:dyDescent="0.25">
      <c r="B23" s="74" t="s">
        <v>25</v>
      </c>
      <c r="C23" s="112">
        <v>225</v>
      </c>
      <c r="D23" s="114">
        <v>2.6997840172786178</v>
      </c>
      <c r="E23" s="112">
        <v>84</v>
      </c>
      <c r="F23" s="114">
        <v>2.3313905079100747</v>
      </c>
      <c r="G23" s="112">
        <v>309</v>
      </c>
      <c r="H23" s="114">
        <v>2.5885900980145768</v>
      </c>
    </row>
    <row r="24" spans="2:8" x14ac:dyDescent="0.25">
      <c r="B24" s="74" t="s">
        <v>26</v>
      </c>
      <c r="C24" s="112">
        <v>217</v>
      </c>
      <c r="D24" s="114">
        <v>2.6037916966642669</v>
      </c>
      <c r="E24" s="112">
        <v>3</v>
      </c>
      <c r="F24" s="114">
        <v>8.3263946711074108E-2</v>
      </c>
      <c r="G24" s="112">
        <v>220</v>
      </c>
      <c r="H24" s="114">
        <v>1.8430091312725141</v>
      </c>
    </row>
    <row r="25" spans="2:8" x14ac:dyDescent="0.25">
      <c r="B25" s="74" t="s">
        <v>27</v>
      </c>
      <c r="C25" s="112">
        <v>48</v>
      </c>
      <c r="D25" s="114">
        <v>0.5759539236861051</v>
      </c>
      <c r="E25" s="112">
        <v>167</v>
      </c>
      <c r="F25" s="114">
        <v>4.6350263669164589</v>
      </c>
      <c r="G25" s="112">
        <v>215</v>
      </c>
      <c r="H25" s="114">
        <v>1.8011225601072294</v>
      </c>
    </row>
    <row r="26" spans="2:8" x14ac:dyDescent="0.25">
      <c r="B26" s="74" t="s">
        <v>28</v>
      </c>
      <c r="C26" s="112">
        <v>73</v>
      </c>
      <c r="D26" s="114">
        <v>0.87592992560595151</v>
      </c>
      <c r="E26" s="112">
        <v>23</v>
      </c>
      <c r="F26" s="114">
        <v>0.63835692478490147</v>
      </c>
      <c r="G26" s="112">
        <v>96</v>
      </c>
      <c r="H26" s="114">
        <v>0.80422216637346056</v>
      </c>
    </row>
    <row r="27" spans="2:8" x14ac:dyDescent="0.25">
      <c r="B27" s="74" t="s">
        <v>29</v>
      </c>
      <c r="C27" s="112">
        <v>26</v>
      </c>
      <c r="D27" s="114">
        <v>0.31197504199664022</v>
      </c>
      <c r="E27" s="112">
        <v>84</v>
      </c>
      <c r="F27" s="114">
        <v>2.3313905079100747</v>
      </c>
      <c r="G27" s="112">
        <v>110</v>
      </c>
      <c r="H27" s="114">
        <v>0.92150456563625704</v>
      </c>
    </row>
    <row r="28" spans="2:8" x14ac:dyDescent="0.25">
      <c r="B28" s="74" t="s">
        <v>30</v>
      </c>
      <c r="C28" s="112">
        <v>8</v>
      </c>
      <c r="D28" s="114">
        <v>9.5992320614350854E-2</v>
      </c>
      <c r="E28" s="112">
        <v>24</v>
      </c>
      <c r="F28" s="114">
        <v>0.66611157368859286</v>
      </c>
      <c r="G28" s="112">
        <v>32</v>
      </c>
      <c r="H28" s="114">
        <v>0.26807405545782026</v>
      </c>
    </row>
    <row r="29" spans="2:8" x14ac:dyDescent="0.25">
      <c r="B29" s="74" t="s">
        <v>31</v>
      </c>
      <c r="C29" s="112">
        <v>1134</v>
      </c>
      <c r="D29" s="114">
        <v>13.606911447084233</v>
      </c>
      <c r="E29" s="112">
        <v>770</v>
      </c>
      <c r="F29" s="114">
        <v>21.371079655842355</v>
      </c>
      <c r="G29" s="112">
        <v>1904</v>
      </c>
      <c r="H29" s="114">
        <v>15.950406299740303</v>
      </c>
    </row>
    <row r="30" spans="2:8" x14ac:dyDescent="0.25">
      <c r="B30" s="74" t="s">
        <v>32</v>
      </c>
      <c r="C30" s="112">
        <v>273</v>
      </c>
      <c r="D30" s="114">
        <v>3.2757379409647229</v>
      </c>
      <c r="E30" s="112">
        <v>84</v>
      </c>
      <c r="F30" s="114">
        <v>2.3313905079100747</v>
      </c>
      <c r="G30" s="112">
        <v>357</v>
      </c>
      <c r="H30" s="114">
        <v>2.9907011812013069</v>
      </c>
    </row>
    <row r="31" spans="2:8" x14ac:dyDescent="0.25">
      <c r="B31" s="74" t="s">
        <v>33</v>
      </c>
      <c r="C31" s="112">
        <v>370</v>
      </c>
      <c r="D31" s="114">
        <v>4.4396448284137264</v>
      </c>
      <c r="E31" s="112">
        <v>22</v>
      </c>
      <c r="F31" s="114">
        <v>0.61060227588121008</v>
      </c>
      <c r="G31" s="112">
        <v>392</v>
      </c>
      <c r="H31" s="114">
        <v>3.2839071793582972</v>
      </c>
    </row>
    <row r="32" spans="2:8" x14ac:dyDescent="0.25">
      <c r="B32" s="74" t="s">
        <v>34</v>
      </c>
      <c r="C32" s="112">
        <v>8087</v>
      </c>
      <c r="D32" s="114">
        <v>97.036237101031915</v>
      </c>
      <c r="E32" s="112">
        <v>3335</v>
      </c>
      <c r="F32" s="114">
        <v>92.561754093810706</v>
      </c>
      <c r="G32" s="112">
        <v>11422</v>
      </c>
      <c r="H32" s="114">
        <v>95.685683169975704</v>
      </c>
    </row>
    <row r="33" spans="2:8" x14ac:dyDescent="0.25">
      <c r="B33" s="74" t="s">
        <v>35</v>
      </c>
      <c r="C33" s="112">
        <v>247</v>
      </c>
      <c r="D33" s="114">
        <v>2.9637628989680826</v>
      </c>
      <c r="E33" s="112">
        <v>268</v>
      </c>
      <c r="F33" s="114">
        <v>7.4382459061892865</v>
      </c>
      <c r="G33" s="112">
        <v>515</v>
      </c>
      <c r="H33" s="114">
        <v>4.3143168300242944</v>
      </c>
    </row>
    <row r="34" spans="2:8" x14ac:dyDescent="0.25">
      <c r="B34" s="42" t="s">
        <v>36</v>
      </c>
      <c r="C34" s="44">
        <v>8334</v>
      </c>
      <c r="D34" s="79">
        <v>100</v>
      </c>
      <c r="E34" s="44">
        <v>3603</v>
      </c>
      <c r="F34" s="79">
        <v>100</v>
      </c>
      <c r="G34" s="44">
        <v>11937</v>
      </c>
      <c r="H34" s="79">
        <v>100</v>
      </c>
    </row>
    <row r="35" spans="2:8" ht="27.75" customHeight="1" x14ac:dyDescent="0.3">
      <c r="B35" s="224" t="s">
        <v>210</v>
      </c>
      <c r="C35" s="225"/>
      <c r="D35" s="225"/>
      <c r="E35" s="225"/>
      <c r="F35" s="225"/>
      <c r="G35" s="225"/>
      <c r="H35" s="225"/>
    </row>
    <row r="36" spans="2:8" ht="51" customHeight="1" x14ac:dyDescent="0.3">
      <c r="B36" s="224" t="s">
        <v>211</v>
      </c>
      <c r="C36" s="225"/>
      <c r="D36" s="225"/>
      <c r="E36" s="225"/>
      <c r="F36" s="225"/>
      <c r="G36" s="225"/>
      <c r="H36" s="225"/>
    </row>
  </sheetData>
  <mergeCells count="6">
    <mergeCell ref="B36:H36"/>
    <mergeCell ref="B8:B9"/>
    <mergeCell ref="C8:D8"/>
    <mergeCell ref="E8:F8"/>
    <mergeCell ref="G8:H8"/>
    <mergeCell ref="B35:H35"/>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22"/>
  <sheetViews>
    <sheetView workbookViewId="0">
      <selection activeCell="L32" sqref="L32"/>
    </sheetView>
  </sheetViews>
  <sheetFormatPr defaultRowHeight="15" x14ac:dyDescent="0.25"/>
  <cols>
    <col min="2" max="2" width="12.85546875" customWidth="1"/>
  </cols>
  <sheetData>
    <row r="3" spans="2:10" x14ac:dyDescent="0.25">
      <c r="B3" s="21" t="s">
        <v>191</v>
      </c>
      <c r="C3" s="10"/>
    </row>
    <row r="4" spans="2:10" x14ac:dyDescent="0.25">
      <c r="B4" s="15" t="s">
        <v>268</v>
      </c>
      <c r="C4" s="118"/>
      <c r="D4" s="118"/>
      <c r="E4" s="118"/>
      <c r="F4" s="118"/>
      <c r="G4" s="118"/>
      <c r="H4" s="118"/>
      <c r="I4" s="118"/>
      <c r="J4" s="118"/>
    </row>
    <row r="5" spans="2:10" x14ac:dyDescent="0.25">
      <c r="B5" s="230" t="s">
        <v>236</v>
      </c>
      <c r="C5" s="233" t="s">
        <v>3</v>
      </c>
      <c r="D5" s="233"/>
      <c r="E5" s="233"/>
      <c r="F5" s="233"/>
      <c r="G5" s="234" t="s">
        <v>4</v>
      </c>
      <c r="H5" s="234"/>
      <c r="I5" s="234"/>
      <c r="J5" s="234"/>
    </row>
    <row r="6" spans="2:10" ht="27" x14ac:dyDescent="0.25">
      <c r="B6" s="231"/>
      <c r="C6" s="119" t="s">
        <v>94</v>
      </c>
      <c r="D6" s="119" t="s">
        <v>95</v>
      </c>
      <c r="E6" s="119" t="s">
        <v>96</v>
      </c>
      <c r="F6" s="82" t="s">
        <v>9</v>
      </c>
      <c r="G6" s="119" t="s">
        <v>94</v>
      </c>
      <c r="H6" s="119" t="s">
        <v>95</v>
      </c>
      <c r="I6" s="119" t="s">
        <v>96</v>
      </c>
      <c r="J6" s="82" t="s">
        <v>9</v>
      </c>
    </row>
    <row r="7" spans="2:10" x14ac:dyDescent="0.25">
      <c r="B7" s="232"/>
      <c r="C7" s="235" t="s">
        <v>97</v>
      </c>
      <c r="D7" s="235"/>
      <c r="E7" s="235"/>
      <c r="F7" s="235"/>
      <c r="G7" s="235"/>
      <c r="H7" s="235"/>
      <c r="I7" s="235"/>
      <c r="J7" s="235"/>
    </row>
    <row r="8" spans="2:10" x14ac:dyDescent="0.25">
      <c r="B8" s="120" t="s">
        <v>98</v>
      </c>
      <c r="C8" s="166" t="s">
        <v>125</v>
      </c>
      <c r="D8" s="122">
        <v>3</v>
      </c>
      <c r="E8" s="166" t="s">
        <v>125</v>
      </c>
      <c r="F8" s="122">
        <v>3</v>
      </c>
      <c r="G8" s="121">
        <v>67</v>
      </c>
      <c r="H8" s="122">
        <v>579</v>
      </c>
      <c r="I8" s="121">
        <v>110</v>
      </c>
      <c r="J8" s="122">
        <v>756</v>
      </c>
    </row>
    <row r="9" spans="2:10" x14ac:dyDescent="0.25">
      <c r="B9" s="120" t="s">
        <v>99</v>
      </c>
      <c r="C9" s="121">
        <v>32</v>
      </c>
      <c r="D9" s="122">
        <v>11</v>
      </c>
      <c r="E9" s="121">
        <v>4</v>
      </c>
      <c r="F9" s="122">
        <v>47</v>
      </c>
      <c r="G9" s="121">
        <v>2932</v>
      </c>
      <c r="H9" s="122">
        <v>2098</v>
      </c>
      <c r="I9" s="121">
        <v>222</v>
      </c>
      <c r="J9" s="122">
        <v>5252</v>
      </c>
    </row>
    <row r="10" spans="2:10" x14ac:dyDescent="0.25">
      <c r="B10" s="120" t="s">
        <v>100</v>
      </c>
      <c r="C10" s="121">
        <v>36</v>
      </c>
      <c r="D10" s="122">
        <v>7</v>
      </c>
      <c r="E10" s="121">
        <v>2</v>
      </c>
      <c r="F10" s="122">
        <v>45</v>
      </c>
      <c r="G10" s="121">
        <v>2765</v>
      </c>
      <c r="H10" s="122">
        <v>953</v>
      </c>
      <c r="I10" s="121">
        <v>164</v>
      </c>
      <c r="J10" s="122">
        <v>3882</v>
      </c>
    </row>
    <row r="11" spans="2:10" x14ac:dyDescent="0.25">
      <c r="B11" s="120" t="s">
        <v>101</v>
      </c>
      <c r="C11" s="121">
        <v>49</v>
      </c>
      <c r="D11" s="122">
        <v>6</v>
      </c>
      <c r="E11" s="121">
        <v>6</v>
      </c>
      <c r="F11" s="122">
        <v>61</v>
      </c>
      <c r="G11" s="121">
        <v>2433</v>
      </c>
      <c r="H11" s="122">
        <v>818</v>
      </c>
      <c r="I11" s="121">
        <v>282</v>
      </c>
      <c r="J11" s="122">
        <v>3533</v>
      </c>
    </row>
    <row r="12" spans="2:10" x14ac:dyDescent="0.25">
      <c r="B12" s="120" t="s">
        <v>102</v>
      </c>
      <c r="C12" s="121">
        <v>42</v>
      </c>
      <c r="D12" s="122">
        <v>9</v>
      </c>
      <c r="E12" s="121">
        <v>15</v>
      </c>
      <c r="F12" s="122">
        <v>66</v>
      </c>
      <c r="G12" s="121">
        <v>848</v>
      </c>
      <c r="H12" s="122">
        <v>288</v>
      </c>
      <c r="I12" s="121">
        <v>302</v>
      </c>
      <c r="J12" s="122">
        <v>1438</v>
      </c>
    </row>
    <row r="13" spans="2:10" x14ac:dyDescent="0.25">
      <c r="B13" s="120" t="s">
        <v>103</v>
      </c>
      <c r="C13" s="121">
        <v>2</v>
      </c>
      <c r="D13" s="122">
        <v>8</v>
      </c>
      <c r="E13" s="166" t="s">
        <v>125</v>
      </c>
      <c r="F13" s="122">
        <v>10</v>
      </c>
      <c r="G13" s="121">
        <v>158</v>
      </c>
      <c r="H13" s="122">
        <v>623</v>
      </c>
      <c r="I13" s="121">
        <v>4</v>
      </c>
      <c r="J13" s="122">
        <v>785</v>
      </c>
    </row>
    <row r="14" spans="2:10" x14ac:dyDescent="0.25">
      <c r="B14" s="42" t="s">
        <v>104</v>
      </c>
      <c r="C14" s="44">
        <v>161</v>
      </c>
      <c r="D14" s="44">
        <v>44</v>
      </c>
      <c r="E14" s="44">
        <v>27</v>
      </c>
      <c r="F14" s="44">
        <v>232</v>
      </c>
      <c r="G14" s="44">
        <v>9203</v>
      </c>
      <c r="H14" s="44">
        <v>5359</v>
      </c>
      <c r="I14" s="44">
        <v>1084</v>
      </c>
      <c r="J14" s="44">
        <v>15646</v>
      </c>
    </row>
    <row r="15" spans="2:10" x14ac:dyDescent="0.25">
      <c r="B15" s="120"/>
      <c r="C15" s="235" t="s">
        <v>105</v>
      </c>
      <c r="D15" s="235"/>
      <c r="E15" s="235"/>
      <c r="F15" s="235"/>
      <c r="G15" s="235"/>
      <c r="H15" s="235"/>
      <c r="I15" s="235"/>
      <c r="J15" s="235"/>
    </row>
    <row r="16" spans="2:10" x14ac:dyDescent="0.25">
      <c r="B16" s="120" t="s">
        <v>98</v>
      </c>
      <c r="C16" s="123">
        <v>0</v>
      </c>
      <c r="D16" s="124">
        <v>6.8181818181818175</v>
      </c>
      <c r="E16" s="123">
        <v>0</v>
      </c>
      <c r="F16" s="124">
        <v>1.2931034482758621</v>
      </c>
      <c r="G16" s="123">
        <v>0.72802347060741068</v>
      </c>
      <c r="H16" s="124">
        <v>10.804254525097965</v>
      </c>
      <c r="I16" s="123">
        <v>10.14760147601476</v>
      </c>
      <c r="J16" s="124">
        <v>4.8319059184456092</v>
      </c>
    </row>
    <row r="17" spans="2:10" x14ac:dyDescent="0.25">
      <c r="B17" s="120" t="s">
        <v>99</v>
      </c>
      <c r="C17" s="123">
        <v>19.875776397515526</v>
      </c>
      <c r="D17" s="124">
        <v>25</v>
      </c>
      <c r="E17" s="123">
        <v>14.814814814814813</v>
      </c>
      <c r="F17" s="124">
        <v>20.258620689655171</v>
      </c>
      <c r="G17" s="123">
        <v>31.859176355536238</v>
      </c>
      <c r="H17" s="124">
        <v>39.149094980406787</v>
      </c>
      <c r="I17" s="123">
        <v>20.479704797047972</v>
      </c>
      <c r="J17" s="124">
        <v>33.567685031317907</v>
      </c>
    </row>
    <row r="18" spans="2:10" x14ac:dyDescent="0.25">
      <c r="B18" s="120" t="s">
        <v>100</v>
      </c>
      <c r="C18" s="123">
        <v>22.36024844720497</v>
      </c>
      <c r="D18" s="124">
        <v>15.909090909090908</v>
      </c>
      <c r="E18" s="123">
        <v>7.4074074074074066</v>
      </c>
      <c r="F18" s="124">
        <v>19.396551724137932</v>
      </c>
      <c r="G18" s="123">
        <v>30.044550689992395</v>
      </c>
      <c r="H18" s="124">
        <v>17.783168501586115</v>
      </c>
      <c r="I18" s="123">
        <v>15.129151291512915</v>
      </c>
      <c r="J18" s="124">
        <v>24.811453406621499</v>
      </c>
    </row>
    <row r="19" spans="2:10" x14ac:dyDescent="0.25">
      <c r="B19" s="120" t="s">
        <v>101</v>
      </c>
      <c r="C19" s="123">
        <v>30.434782608695656</v>
      </c>
      <c r="D19" s="124">
        <v>13.636363636363635</v>
      </c>
      <c r="E19" s="123">
        <v>22.222222222222221</v>
      </c>
      <c r="F19" s="124">
        <v>26.293103448275861</v>
      </c>
      <c r="G19" s="123">
        <v>26.437031402803434</v>
      </c>
      <c r="H19" s="124">
        <v>15.264041798843067</v>
      </c>
      <c r="I19" s="123">
        <v>26.014760147601475</v>
      </c>
      <c r="J19" s="124">
        <v>22.580851335804677</v>
      </c>
    </row>
    <row r="20" spans="2:10" x14ac:dyDescent="0.25">
      <c r="B20" s="120" t="s">
        <v>102</v>
      </c>
      <c r="C20" s="123">
        <v>26.086956521739129</v>
      </c>
      <c r="D20" s="124">
        <v>20.454545454545457</v>
      </c>
      <c r="E20" s="123">
        <v>55.555555555555557</v>
      </c>
      <c r="F20" s="124">
        <v>28.448275862068968</v>
      </c>
      <c r="G20" s="123">
        <v>9.2143866130609577</v>
      </c>
      <c r="H20" s="124">
        <v>5.3741369658518385</v>
      </c>
      <c r="I20" s="123">
        <v>27.859778597785979</v>
      </c>
      <c r="J20" s="124">
        <v>9.1908475009587107</v>
      </c>
    </row>
    <row r="21" spans="2:10" x14ac:dyDescent="0.25">
      <c r="B21" s="120" t="s">
        <v>103</v>
      </c>
      <c r="C21" s="123">
        <v>1.2422360248447204</v>
      </c>
      <c r="D21" s="124">
        <v>18.181818181818183</v>
      </c>
      <c r="E21" s="123">
        <v>0</v>
      </c>
      <c r="F21" s="124">
        <v>4.3103448275862073</v>
      </c>
      <c r="G21" s="123">
        <v>1.7168314679995653</v>
      </c>
      <c r="H21" s="124">
        <v>11.62530322821422</v>
      </c>
      <c r="I21" s="123">
        <v>0.36900369003690037</v>
      </c>
      <c r="J21" s="124">
        <v>5.0172568068515915</v>
      </c>
    </row>
    <row r="22" spans="2:10" x14ac:dyDescent="0.25">
      <c r="B22" s="42" t="s">
        <v>104</v>
      </c>
      <c r="C22" s="125">
        <v>100</v>
      </c>
      <c r="D22" s="125">
        <v>100</v>
      </c>
      <c r="E22" s="125">
        <v>100</v>
      </c>
      <c r="F22" s="125">
        <v>100</v>
      </c>
      <c r="G22" s="125">
        <v>100</v>
      </c>
      <c r="H22" s="125">
        <v>100</v>
      </c>
      <c r="I22" s="125">
        <v>100</v>
      </c>
      <c r="J22" s="125">
        <v>100</v>
      </c>
    </row>
  </sheetData>
  <mergeCells count="5">
    <mergeCell ref="B5:B7"/>
    <mergeCell ref="C5:F5"/>
    <mergeCell ref="G5:J5"/>
    <mergeCell ref="C7:J7"/>
    <mergeCell ref="C15:J1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G22"/>
  <sheetViews>
    <sheetView workbookViewId="0">
      <selection activeCell="I25" sqref="I25"/>
    </sheetView>
  </sheetViews>
  <sheetFormatPr defaultRowHeight="15" x14ac:dyDescent="0.25"/>
  <cols>
    <col min="2" max="2" width="21.140625" customWidth="1"/>
    <col min="4" max="4" width="12.28515625" customWidth="1"/>
    <col min="6" max="6" width="13.28515625" customWidth="1"/>
  </cols>
  <sheetData>
    <row r="3" spans="2:7" x14ac:dyDescent="0.25">
      <c r="B3" s="21" t="s">
        <v>192</v>
      </c>
    </row>
    <row r="4" spans="2:7" x14ac:dyDescent="0.25">
      <c r="B4" s="209" t="s">
        <v>269</v>
      </c>
      <c r="C4" s="236"/>
      <c r="D4" s="236"/>
      <c r="E4" s="236"/>
      <c r="F4" s="236"/>
      <c r="G4" s="236"/>
    </row>
    <row r="5" spans="2:7" ht="15" customHeight="1" x14ac:dyDescent="0.25">
      <c r="B5" s="230" t="s">
        <v>237</v>
      </c>
      <c r="C5" s="233" t="s">
        <v>3</v>
      </c>
      <c r="D5" s="233"/>
      <c r="E5" s="234" t="s">
        <v>4</v>
      </c>
      <c r="F5" s="234"/>
      <c r="G5" s="193" t="s">
        <v>106</v>
      </c>
    </row>
    <row r="6" spans="2:7" ht="27" x14ac:dyDescent="0.25">
      <c r="B6" s="231"/>
      <c r="C6" s="143" t="s">
        <v>10</v>
      </c>
      <c r="D6" s="143" t="s">
        <v>107</v>
      </c>
      <c r="E6" s="143" t="s">
        <v>108</v>
      </c>
      <c r="F6" s="143" t="s">
        <v>109</v>
      </c>
      <c r="G6" s="193"/>
    </row>
    <row r="7" spans="2:7" x14ac:dyDescent="0.25">
      <c r="B7" s="232"/>
      <c r="C7" s="235" t="s">
        <v>110</v>
      </c>
      <c r="D7" s="235"/>
      <c r="E7" s="235"/>
      <c r="F7" s="235"/>
      <c r="G7" s="235"/>
    </row>
    <row r="8" spans="2:7" x14ac:dyDescent="0.25">
      <c r="B8" s="120" t="s">
        <v>94</v>
      </c>
      <c r="C8" s="126">
        <v>146</v>
      </c>
      <c r="D8" s="127">
        <v>77.24867724867724</v>
      </c>
      <c r="E8" s="34">
        <v>6913</v>
      </c>
      <c r="F8" s="127">
        <v>71.128716946187879</v>
      </c>
      <c r="G8" s="155">
        <v>2.0682816262926762</v>
      </c>
    </row>
    <row r="9" spans="2:7" x14ac:dyDescent="0.25">
      <c r="B9" s="120" t="s">
        <v>95</v>
      </c>
      <c r="C9" s="126">
        <v>23</v>
      </c>
      <c r="D9" s="127">
        <v>12.169312169312169</v>
      </c>
      <c r="E9" s="34">
        <v>2282</v>
      </c>
      <c r="F9" s="127">
        <v>23.479781870562817</v>
      </c>
      <c r="G9" s="155">
        <v>0.99783080260303691</v>
      </c>
    </row>
    <row r="10" spans="2:7" x14ac:dyDescent="0.25">
      <c r="B10" s="120" t="s">
        <v>96</v>
      </c>
      <c r="C10" s="126">
        <v>20</v>
      </c>
      <c r="D10" s="127">
        <v>10.582010582010582</v>
      </c>
      <c r="E10" s="34">
        <v>524</v>
      </c>
      <c r="F10" s="127">
        <v>5.3915011832493054</v>
      </c>
      <c r="G10" s="155">
        <v>3.6764705882352944</v>
      </c>
    </row>
    <row r="11" spans="2:7" x14ac:dyDescent="0.25">
      <c r="B11" s="42" t="s">
        <v>111</v>
      </c>
      <c r="C11" s="42">
        <v>189</v>
      </c>
      <c r="D11" s="42">
        <v>99.999999999999986</v>
      </c>
      <c r="E11" s="44">
        <v>9719</v>
      </c>
      <c r="F11" s="42">
        <v>100</v>
      </c>
      <c r="G11" s="131">
        <v>1.9075494549858698</v>
      </c>
    </row>
    <row r="12" spans="2:7" x14ac:dyDescent="0.25">
      <c r="B12" s="120"/>
      <c r="C12" s="235" t="s">
        <v>112</v>
      </c>
      <c r="D12" s="235"/>
      <c r="E12" s="235"/>
      <c r="F12" s="235"/>
      <c r="G12" s="235"/>
    </row>
    <row r="13" spans="2:7" x14ac:dyDescent="0.25">
      <c r="B13" s="120" t="s">
        <v>94</v>
      </c>
      <c r="C13" s="126">
        <v>15</v>
      </c>
      <c r="D13" s="127">
        <v>34.883720930232556</v>
      </c>
      <c r="E13" s="34">
        <v>2290</v>
      </c>
      <c r="F13" s="127">
        <v>38.63674708959001</v>
      </c>
      <c r="G13" s="155">
        <v>0.65075921908893708</v>
      </c>
    </row>
    <row r="14" spans="2:7" x14ac:dyDescent="0.25">
      <c r="B14" s="120" t="s">
        <v>95</v>
      </c>
      <c r="C14" s="126">
        <v>21</v>
      </c>
      <c r="D14" s="127">
        <v>48.837209302325576</v>
      </c>
      <c r="E14" s="34">
        <v>3077</v>
      </c>
      <c r="F14" s="127">
        <v>51.914965412518974</v>
      </c>
      <c r="G14" s="155">
        <v>0.67785668173014846</v>
      </c>
    </row>
    <row r="15" spans="2:7" x14ac:dyDescent="0.25">
      <c r="B15" s="120" t="s">
        <v>96</v>
      </c>
      <c r="C15" s="126">
        <v>7</v>
      </c>
      <c r="D15" s="127">
        <v>16.279069767441861</v>
      </c>
      <c r="E15" s="34">
        <v>560</v>
      </c>
      <c r="F15" s="127">
        <v>9.4482874978910072</v>
      </c>
      <c r="G15" s="155">
        <v>1.2345679012345678</v>
      </c>
    </row>
    <row r="16" spans="2:7" x14ac:dyDescent="0.25">
      <c r="B16" s="42" t="s">
        <v>113</v>
      </c>
      <c r="C16" s="42">
        <v>43</v>
      </c>
      <c r="D16" s="42">
        <v>100</v>
      </c>
      <c r="E16" s="44">
        <v>5927</v>
      </c>
      <c r="F16" s="42">
        <v>99.999999999999986</v>
      </c>
      <c r="G16" s="131">
        <v>0.72026800670016755</v>
      </c>
    </row>
    <row r="17" spans="2:7" ht="15" customHeight="1" x14ac:dyDescent="0.25">
      <c r="B17" s="120"/>
      <c r="C17" s="235" t="s">
        <v>114</v>
      </c>
      <c r="D17" s="235"/>
      <c r="E17" s="235"/>
      <c r="F17" s="235"/>
      <c r="G17" s="235"/>
    </row>
    <row r="18" spans="2:7" x14ac:dyDescent="0.25">
      <c r="B18" s="120" t="s">
        <v>94</v>
      </c>
      <c r="C18" s="126">
        <v>161</v>
      </c>
      <c r="D18" s="127">
        <v>69.396551724137936</v>
      </c>
      <c r="E18" s="34">
        <v>9203</v>
      </c>
      <c r="F18" s="127">
        <v>58.820145724146741</v>
      </c>
      <c r="G18" s="155">
        <v>1.7193507048269971</v>
      </c>
    </row>
    <row r="19" spans="2:7" x14ac:dyDescent="0.25">
      <c r="B19" s="120" t="s">
        <v>95</v>
      </c>
      <c r="C19" s="126">
        <v>44</v>
      </c>
      <c r="D19" s="127">
        <v>18.96551724137931</v>
      </c>
      <c r="E19" s="34">
        <v>5359</v>
      </c>
      <c r="F19" s="127">
        <v>34.251565895436528</v>
      </c>
      <c r="G19" s="155">
        <v>0.81436239126411247</v>
      </c>
    </row>
    <row r="20" spans="2:7" x14ac:dyDescent="0.25">
      <c r="B20" s="120" t="s">
        <v>96</v>
      </c>
      <c r="C20" s="126">
        <v>27</v>
      </c>
      <c r="D20" s="127">
        <v>11.637931034482758</v>
      </c>
      <c r="E20" s="34">
        <v>1084</v>
      </c>
      <c r="F20" s="127">
        <v>6.9282883804167197</v>
      </c>
      <c r="G20" s="155">
        <v>2.4302430243024302</v>
      </c>
    </row>
    <row r="21" spans="2:7" x14ac:dyDescent="0.25">
      <c r="B21" s="42" t="s">
        <v>9</v>
      </c>
      <c r="C21" s="42">
        <v>232</v>
      </c>
      <c r="D21" s="42">
        <v>100</v>
      </c>
      <c r="E21" s="44">
        <v>15646</v>
      </c>
      <c r="F21" s="42">
        <v>99.999999999999986</v>
      </c>
      <c r="G21" s="131">
        <v>1.4611412016626779</v>
      </c>
    </row>
    <row r="22" spans="2:7" x14ac:dyDescent="0.25">
      <c r="B22" s="224" t="s">
        <v>238</v>
      </c>
      <c r="C22" s="172"/>
      <c r="D22" s="172"/>
      <c r="E22" s="172"/>
      <c r="F22" s="172"/>
      <c r="G22" s="172"/>
    </row>
  </sheetData>
  <mergeCells count="9">
    <mergeCell ref="C12:G12"/>
    <mergeCell ref="C17:G17"/>
    <mergeCell ref="B22:G22"/>
    <mergeCell ref="B4:G4"/>
    <mergeCell ref="B5:B7"/>
    <mergeCell ref="C5:D5"/>
    <mergeCell ref="E5:F5"/>
    <mergeCell ref="G5:G6"/>
    <mergeCell ref="C7:G7"/>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39"/>
  <sheetViews>
    <sheetView workbookViewId="0">
      <selection activeCell="N24" sqref="N24"/>
    </sheetView>
  </sheetViews>
  <sheetFormatPr defaultRowHeight="15" x14ac:dyDescent="0.25"/>
  <cols>
    <col min="2" max="2" width="24" customWidth="1"/>
    <col min="6" max="10" width="8.7109375" customWidth="1"/>
  </cols>
  <sheetData>
    <row r="2" spans="2:10" x14ac:dyDescent="0.25">
      <c r="B2" s="21" t="s">
        <v>193</v>
      </c>
      <c r="C2" s="149"/>
      <c r="D2" s="149"/>
      <c r="E2" s="149"/>
      <c r="F2" s="149"/>
      <c r="G2" s="149"/>
      <c r="H2" s="149"/>
      <c r="I2" s="149"/>
      <c r="J2" s="149"/>
    </row>
    <row r="3" spans="2:10" x14ac:dyDescent="0.25">
      <c r="B3" s="15" t="s">
        <v>257</v>
      </c>
      <c r="C3" s="150"/>
      <c r="D3" s="150"/>
      <c r="E3" s="150"/>
      <c r="F3" s="150"/>
      <c r="G3" s="150"/>
      <c r="H3" s="150"/>
      <c r="I3" s="150"/>
      <c r="J3" s="150"/>
    </row>
    <row r="4" spans="2:10" x14ac:dyDescent="0.25">
      <c r="B4" s="45" t="s">
        <v>115</v>
      </c>
      <c r="C4" s="193" t="s">
        <v>2</v>
      </c>
      <c r="D4" s="193" t="s">
        <v>3</v>
      </c>
      <c r="E4" s="193" t="s">
        <v>4</v>
      </c>
      <c r="F4" s="193" t="s">
        <v>116</v>
      </c>
      <c r="G4" s="193" t="s">
        <v>117</v>
      </c>
      <c r="H4" s="193" t="s">
        <v>118</v>
      </c>
      <c r="I4" s="193" t="s">
        <v>40</v>
      </c>
      <c r="J4" s="193" t="s">
        <v>41</v>
      </c>
    </row>
    <row r="5" spans="2:10" x14ac:dyDescent="0.25">
      <c r="B5" s="46" t="s">
        <v>119</v>
      </c>
      <c r="C5" s="193"/>
      <c r="D5" s="193"/>
      <c r="E5" s="193"/>
      <c r="F5" s="193"/>
      <c r="G5" s="193"/>
      <c r="H5" s="193"/>
      <c r="I5" s="193"/>
      <c r="J5" s="193"/>
    </row>
    <row r="6" spans="2:10" x14ac:dyDescent="0.25">
      <c r="B6" s="33" t="s">
        <v>127</v>
      </c>
      <c r="C6" s="34">
        <v>1685</v>
      </c>
      <c r="D6" s="35">
        <v>10</v>
      </c>
      <c r="E6" s="34">
        <v>2483</v>
      </c>
      <c r="F6" s="127">
        <v>5.1552305703643082</v>
      </c>
      <c r="G6" s="116">
        <v>3.0594840180203606</v>
      </c>
      <c r="H6" s="127">
        <v>759.66988167445561</v>
      </c>
      <c r="I6" s="116">
        <v>0.59347181008902083</v>
      </c>
      <c r="J6" s="127">
        <v>147.35905044510386</v>
      </c>
    </row>
    <row r="7" spans="2:10" x14ac:dyDescent="0.25">
      <c r="B7" s="33" t="s">
        <v>128</v>
      </c>
      <c r="C7" s="34">
        <v>552</v>
      </c>
      <c r="D7" s="35">
        <v>2</v>
      </c>
      <c r="E7" s="34">
        <v>886</v>
      </c>
      <c r="F7" s="127">
        <v>2.7386657934688774</v>
      </c>
      <c r="G7" s="116">
        <v>0.9922702150249556</v>
      </c>
      <c r="H7" s="127">
        <v>439.5757052560553</v>
      </c>
      <c r="I7" s="116">
        <v>0.36231884057971014</v>
      </c>
      <c r="J7" s="127">
        <v>160.50724637681159</v>
      </c>
    </row>
    <row r="8" spans="2:10" x14ac:dyDescent="0.25">
      <c r="B8" s="33" t="s">
        <v>126</v>
      </c>
      <c r="C8" s="34">
        <v>527</v>
      </c>
      <c r="D8" s="35">
        <v>13</v>
      </c>
      <c r="E8" s="34">
        <v>932</v>
      </c>
      <c r="F8" s="127">
        <v>3.4584477672668088</v>
      </c>
      <c r="G8" s="116">
        <v>8.5312753272236286</v>
      </c>
      <c r="H8" s="127">
        <v>611.62681576710929</v>
      </c>
      <c r="I8" s="116">
        <v>2.4667931688804554</v>
      </c>
      <c r="J8" s="127">
        <v>176.85009487666034</v>
      </c>
    </row>
    <row r="9" spans="2:10" x14ac:dyDescent="0.25">
      <c r="B9" s="33" t="s">
        <v>151</v>
      </c>
      <c r="C9" s="34">
        <v>187</v>
      </c>
      <c r="D9" s="35">
        <v>5</v>
      </c>
      <c r="E9" s="34">
        <v>279</v>
      </c>
      <c r="F9" s="127">
        <v>1.8610854009295474</v>
      </c>
      <c r="G9" s="116">
        <v>4.9761641736084155</v>
      </c>
      <c r="H9" s="127">
        <v>277.66996088734959</v>
      </c>
      <c r="I9" s="116">
        <v>2.6737967914438503</v>
      </c>
      <c r="J9" s="127">
        <v>149.19786096256684</v>
      </c>
    </row>
    <row r="10" spans="2:10" x14ac:dyDescent="0.25">
      <c r="B10" s="33" t="s">
        <v>152</v>
      </c>
      <c r="C10" s="34">
        <v>217</v>
      </c>
      <c r="D10" s="35">
        <v>4</v>
      </c>
      <c r="E10" s="34">
        <v>333</v>
      </c>
      <c r="F10" s="127">
        <v>2.2867982190373319</v>
      </c>
      <c r="G10" s="116">
        <v>4.2152962562900127</v>
      </c>
      <c r="H10" s="127">
        <v>350.92341333614354</v>
      </c>
      <c r="I10" s="116">
        <v>1.8433179723502304</v>
      </c>
      <c r="J10" s="127">
        <v>153.45622119815667</v>
      </c>
    </row>
    <row r="11" spans="2:10" x14ac:dyDescent="0.25">
      <c r="B11" s="33" t="s">
        <v>130</v>
      </c>
      <c r="C11" s="34">
        <v>422</v>
      </c>
      <c r="D11" s="35">
        <v>5</v>
      </c>
      <c r="E11" s="34">
        <v>684</v>
      </c>
      <c r="F11" s="127">
        <v>4.4674758232276979</v>
      </c>
      <c r="G11" s="116">
        <v>5.2932178000328181</v>
      </c>
      <c r="H11" s="127">
        <v>724.11219504448957</v>
      </c>
      <c r="I11" s="116">
        <v>1.1848341232227488</v>
      </c>
      <c r="J11" s="127">
        <v>162.08530805687204</v>
      </c>
    </row>
    <row r="12" spans="2:10" x14ac:dyDescent="0.25">
      <c r="B12" s="33" t="s">
        <v>129</v>
      </c>
      <c r="C12" s="34">
        <v>336</v>
      </c>
      <c r="D12" s="35">
        <v>3</v>
      </c>
      <c r="E12" s="34">
        <v>542</v>
      </c>
      <c r="F12" s="127">
        <v>3.7972752289949088</v>
      </c>
      <c r="G12" s="116">
        <v>3.3904243116025969</v>
      </c>
      <c r="H12" s="127">
        <v>612.53665896286918</v>
      </c>
      <c r="I12" s="116">
        <v>0.89285714285714279</v>
      </c>
      <c r="J12" s="127">
        <v>161.30952380952382</v>
      </c>
    </row>
    <row r="13" spans="2:10" x14ac:dyDescent="0.25">
      <c r="B13" s="33" t="s">
        <v>136</v>
      </c>
      <c r="C13" s="34">
        <v>172</v>
      </c>
      <c r="D13" s="35">
        <v>3</v>
      </c>
      <c r="E13" s="34">
        <v>319</v>
      </c>
      <c r="F13" s="127">
        <v>2.4441712909345399</v>
      </c>
      <c r="G13" s="116">
        <v>4.2630894609323375</v>
      </c>
      <c r="H13" s="127">
        <v>453.30851267913857</v>
      </c>
      <c r="I13" s="116">
        <v>1.7441860465116279</v>
      </c>
      <c r="J13" s="127">
        <v>185.46511627906978</v>
      </c>
    </row>
    <row r="14" spans="2:10" x14ac:dyDescent="0.25">
      <c r="B14" s="33" t="s">
        <v>141</v>
      </c>
      <c r="C14" s="34">
        <v>136</v>
      </c>
      <c r="D14" s="35">
        <v>1</v>
      </c>
      <c r="E14" s="34">
        <v>222</v>
      </c>
      <c r="F14" s="127">
        <v>2.2679518393756459</v>
      </c>
      <c r="G14" s="116">
        <v>1.6676116465997399</v>
      </c>
      <c r="H14" s="127">
        <v>370.20978554514227</v>
      </c>
      <c r="I14" s="116">
        <v>0.73529411764705876</v>
      </c>
      <c r="J14" s="127">
        <v>163.23529411764704</v>
      </c>
    </row>
    <row r="15" spans="2:10" x14ac:dyDescent="0.25">
      <c r="B15" s="33" t="s">
        <v>132</v>
      </c>
      <c r="C15" s="34">
        <v>155</v>
      </c>
      <c r="D15" s="35">
        <v>6</v>
      </c>
      <c r="E15" s="34">
        <v>272</v>
      </c>
      <c r="F15" s="127">
        <v>2.6565887686282577</v>
      </c>
      <c r="G15" s="116">
        <v>10.283569426948093</v>
      </c>
      <c r="H15" s="127">
        <v>466.18848068831358</v>
      </c>
      <c r="I15" s="116">
        <v>3.870967741935484</v>
      </c>
      <c r="J15" s="127">
        <v>175.48387096774195</v>
      </c>
    </row>
    <row r="16" spans="2:10" x14ac:dyDescent="0.25">
      <c r="B16" s="33" t="s">
        <v>134</v>
      </c>
      <c r="C16" s="34">
        <v>77</v>
      </c>
      <c r="D16" s="37" t="s">
        <v>125</v>
      </c>
      <c r="E16" s="34">
        <v>150</v>
      </c>
      <c r="F16" s="127">
        <v>1.3436872873222232</v>
      </c>
      <c r="G16" s="38" t="s">
        <v>125</v>
      </c>
      <c r="H16" s="127">
        <v>261.75726376406942</v>
      </c>
      <c r="I16" s="38" t="s">
        <v>125</v>
      </c>
      <c r="J16" s="127">
        <v>194.80519480519482</v>
      </c>
    </row>
    <row r="17" spans="2:10" x14ac:dyDescent="0.25">
      <c r="B17" s="33" t="s">
        <v>155</v>
      </c>
      <c r="C17" s="34">
        <v>148</v>
      </c>
      <c r="D17" s="37">
        <v>5</v>
      </c>
      <c r="E17" s="34">
        <v>239</v>
      </c>
      <c r="F17" s="127">
        <v>2.6325619452498268</v>
      </c>
      <c r="G17" s="116">
        <v>8.8937903555737385</v>
      </c>
      <c r="H17" s="127">
        <v>425.12317899642471</v>
      </c>
      <c r="I17" s="38">
        <v>3.3783783783783785</v>
      </c>
      <c r="J17" s="127">
        <v>161.48648648648648</v>
      </c>
    </row>
    <row r="18" spans="2:10" x14ac:dyDescent="0.25">
      <c r="B18" s="33" t="s">
        <v>137</v>
      </c>
      <c r="C18" s="34">
        <v>117</v>
      </c>
      <c r="D18" s="35">
        <v>3</v>
      </c>
      <c r="E18" s="34">
        <v>218</v>
      </c>
      <c r="F18" s="127">
        <v>2.1046193696934812</v>
      </c>
      <c r="G18" s="116">
        <v>5.396459922290977</v>
      </c>
      <c r="H18" s="127">
        <v>392.14275435314437</v>
      </c>
      <c r="I18" s="116">
        <v>2.5641025641025639</v>
      </c>
      <c r="J18" s="127">
        <v>186.32478632478632</v>
      </c>
    </row>
    <row r="19" spans="2:10" x14ac:dyDescent="0.25">
      <c r="B19" s="33" t="s">
        <v>153</v>
      </c>
      <c r="C19" s="34">
        <v>102</v>
      </c>
      <c r="D19" s="35">
        <v>1</v>
      </c>
      <c r="E19" s="34">
        <v>151</v>
      </c>
      <c r="F19" s="127">
        <v>1.8388483761346324</v>
      </c>
      <c r="G19" s="116">
        <v>1.8027925256221888</v>
      </c>
      <c r="H19" s="127">
        <v>272.22167136895052</v>
      </c>
      <c r="I19" s="116">
        <v>0.98039215686274506</v>
      </c>
      <c r="J19" s="127">
        <v>148.03921568627453</v>
      </c>
    </row>
    <row r="20" spans="2:10" x14ac:dyDescent="0.25">
      <c r="B20" s="33" t="s">
        <v>135</v>
      </c>
      <c r="C20" s="34">
        <v>106</v>
      </c>
      <c r="D20" s="35">
        <v>7</v>
      </c>
      <c r="E20" s="34">
        <v>184</v>
      </c>
      <c r="F20" s="127">
        <v>1.9592078146515473</v>
      </c>
      <c r="G20" s="116">
        <v>12.938164813736634</v>
      </c>
      <c r="H20" s="127">
        <v>340.08890367536293</v>
      </c>
      <c r="I20" s="116">
        <v>6.6037735849056602</v>
      </c>
      <c r="J20" s="127">
        <v>173.58490566037736</v>
      </c>
    </row>
    <row r="21" spans="2:10" x14ac:dyDescent="0.25">
      <c r="B21" s="33" t="s">
        <v>145</v>
      </c>
      <c r="C21" s="34">
        <v>126</v>
      </c>
      <c r="D21" s="37">
        <v>4</v>
      </c>
      <c r="E21" s="34">
        <v>197</v>
      </c>
      <c r="F21" s="127">
        <v>2.5615222760955083</v>
      </c>
      <c r="G21" s="38">
        <v>8.1318167495095501</v>
      </c>
      <c r="H21" s="127">
        <v>400.4919749133453</v>
      </c>
      <c r="I21" s="38">
        <v>3.1746031746031744</v>
      </c>
      <c r="J21" s="127">
        <v>156.34920634920636</v>
      </c>
    </row>
    <row r="22" spans="2:10" x14ac:dyDescent="0.25">
      <c r="B22" s="33" t="s">
        <v>142</v>
      </c>
      <c r="C22" s="34">
        <v>98</v>
      </c>
      <c r="D22" s="35">
        <v>1</v>
      </c>
      <c r="E22" s="34">
        <v>173</v>
      </c>
      <c r="F22" s="127">
        <v>1.9930852145617246</v>
      </c>
      <c r="G22" s="116">
        <v>2.033760423022168</v>
      </c>
      <c r="H22" s="127">
        <v>351.84055318283504</v>
      </c>
      <c r="I22" s="116">
        <v>1.0204081632653061</v>
      </c>
      <c r="J22" s="127">
        <v>176.53061224489795</v>
      </c>
    </row>
    <row r="23" spans="2:10" x14ac:dyDescent="0.25">
      <c r="B23" s="33" t="s">
        <v>138</v>
      </c>
      <c r="C23" s="34">
        <v>90</v>
      </c>
      <c r="D23" s="35">
        <v>2</v>
      </c>
      <c r="E23" s="34">
        <v>142</v>
      </c>
      <c r="F23" s="127">
        <v>1.8591584209547811</v>
      </c>
      <c r="G23" s="116">
        <v>4.1314631576772918</v>
      </c>
      <c r="H23" s="127">
        <v>293.33388419508771</v>
      </c>
      <c r="I23" s="116">
        <v>2.2222222222222223</v>
      </c>
      <c r="J23" s="127">
        <v>157.77777777777777</v>
      </c>
    </row>
    <row r="24" spans="2:10" x14ac:dyDescent="0.25">
      <c r="B24" s="33" t="s">
        <v>139</v>
      </c>
      <c r="C24" s="34">
        <v>70</v>
      </c>
      <c r="D24" s="35">
        <v>2</v>
      </c>
      <c r="E24" s="34">
        <v>128</v>
      </c>
      <c r="F24" s="127">
        <v>1.5939520903543127</v>
      </c>
      <c r="G24" s="116">
        <v>4.5541488295837507</v>
      </c>
      <c r="H24" s="127">
        <v>291.46552509336004</v>
      </c>
      <c r="I24" s="116">
        <v>2.8571428571428572</v>
      </c>
      <c r="J24" s="127">
        <v>182.85714285714286</v>
      </c>
    </row>
    <row r="25" spans="2:10" x14ac:dyDescent="0.25">
      <c r="B25" s="33" t="s">
        <v>147</v>
      </c>
      <c r="C25" s="34">
        <v>108</v>
      </c>
      <c r="D25" s="35">
        <v>7</v>
      </c>
      <c r="E25" s="34">
        <v>183</v>
      </c>
      <c r="F25" s="127">
        <v>2.7104011644686485</v>
      </c>
      <c r="G25" s="116">
        <v>17.567414954889387</v>
      </c>
      <c r="H25" s="127">
        <v>459.26241953496537</v>
      </c>
      <c r="I25" s="116">
        <v>6.481481481481481</v>
      </c>
      <c r="J25" s="127">
        <v>169.44444444444443</v>
      </c>
    </row>
    <row r="26" spans="2:10" x14ac:dyDescent="0.25">
      <c r="B26" s="33" t="s">
        <v>140</v>
      </c>
      <c r="C26" s="34">
        <v>107</v>
      </c>
      <c r="D26" s="35">
        <v>2</v>
      </c>
      <c r="E26" s="34">
        <v>180</v>
      </c>
      <c r="F26" s="127">
        <v>2.7761922059052462</v>
      </c>
      <c r="G26" s="116">
        <v>5.1891443101032637</v>
      </c>
      <c r="H26" s="127">
        <v>467.02298790929382</v>
      </c>
      <c r="I26" s="116">
        <v>1.8691588785046727</v>
      </c>
      <c r="J26" s="127">
        <v>168.22429906542055</v>
      </c>
    </row>
    <row r="27" spans="2:10" x14ac:dyDescent="0.25">
      <c r="B27" s="33" t="s">
        <v>148</v>
      </c>
      <c r="C27" s="34">
        <v>75</v>
      </c>
      <c r="D27" s="37">
        <v>3</v>
      </c>
      <c r="E27" s="34">
        <v>120</v>
      </c>
      <c r="F27" s="127">
        <v>2.0418719882388174</v>
      </c>
      <c r="G27" s="38">
        <v>8.1674879529552697</v>
      </c>
      <c r="H27" s="127">
        <v>326.69951811821079</v>
      </c>
      <c r="I27" s="38">
        <v>4</v>
      </c>
      <c r="J27" s="127">
        <v>160</v>
      </c>
    </row>
    <row r="28" spans="2:10" x14ac:dyDescent="0.25">
      <c r="B28" s="33" t="s">
        <v>133</v>
      </c>
      <c r="C28" s="34">
        <v>53</v>
      </c>
      <c r="D28" s="37" t="s">
        <v>125</v>
      </c>
      <c r="E28" s="34">
        <v>80</v>
      </c>
      <c r="F28" s="127">
        <v>1.5675371920380941</v>
      </c>
      <c r="G28" s="38" t="s">
        <v>125</v>
      </c>
      <c r="H28" s="127">
        <v>236.60938747744817</v>
      </c>
      <c r="I28" s="38" t="s">
        <v>125</v>
      </c>
      <c r="J28" s="127">
        <v>150.9433962264151</v>
      </c>
    </row>
    <row r="29" spans="2:10" x14ac:dyDescent="0.25">
      <c r="B29" s="33" t="s">
        <v>146</v>
      </c>
      <c r="C29" s="34">
        <v>37</v>
      </c>
      <c r="D29" s="37" t="s">
        <v>125</v>
      </c>
      <c r="E29" s="34">
        <v>64</v>
      </c>
      <c r="F29" s="127">
        <v>1.122334455667789</v>
      </c>
      <c r="G29" s="38" t="s">
        <v>125</v>
      </c>
      <c r="H29" s="127">
        <v>194.13352746686078</v>
      </c>
      <c r="I29" s="38" t="s">
        <v>125</v>
      </c>
      <c r="J29" s="127">
        <v>172.97297297297297</v>
      </c>
    </row>
    <row r="30" spans="2:10" x14ac:dyDescent="0.25">
      <c r="B30" s="33" t="s">
        <v>143</v>
      </c>
      <c r="C30" s="34">
        <v>72</v>
      </c>
      <c r="D30" s="35">
        <v>1</v>
      </c>
      <c r="E30" s="34">
        <v>126</v>
      </c>
      <c r="F30" s="127">
        <v>2.2318314967219974</v>
      </c>
      <c r="G30" s="116">
        <v>3.0997659676694407</v>
      </c>
      <c r="H30" s="127">
        <v>390.57051192634958</v>
      </c>
      <c r="I30" s="116">
        <v>1.3888888888888888</v>
      </c>
      <c r="J30" s="127">
        <v>175</v>
      </c>
    </row>
    <row r="31" spans="2:10" x14ac:dyDescent="0.25">
      <c r="B31" s="33" t="s">
        <v>150</v>
      </c>
      <c r="C31" s="34">
        <v>133</v>
      </c>
      <c r="D31" s="35">
        <v>5</v>
      </c>
      <c r="E31" s="34">
        <v>236</v>
      </c>
      <c r="F31" s="127">
        <v>4.1989613095707901</v>
      </c>
      <c r="G31" s="116">
        <v>15.785568832972897</v>
      </c>
      <c r="H31" s="127">
        <v>745.07884891632068</v>
      </c>
      <c r="I31" s="116">
        <v>3.7593984962406015</v>
      </c>
      <c r="J31" s="127">
        <v>177.44360902255639</v>
      </c>
    </row>
    <row r="32" spans="2:10" x14ac:dyDescent="0.25">
      <c r="B32" s="33" t="s">
        <v>149</v>
      </c>
      <c r="C32" s="34">
        <v>79</v>
      </c>
      <c r="D32" s="35">
        <v>5</v>
      </c>
      <c r="E32" s="34">
        <v>152</v>
      </c>
      <c r="F32" s="127">
        <v>2.5100880119467481</v>
      </c>
      <c r="G32" s="116">
        <v>15.886632987004734</v>
      </c>
      <c r="H32" s="127">
        <v>482.95364280494391</v>
      </c>
      <c r="I32" s="116">
        <v>6.3291139240506329</v>
      </c>
      <c r="J32" s="127">
        <v>192.40506329113924</v>
      </c>
    </row>
    <row r="33" spans="2:10" x14ac:dyDescent="0.25">
      <c r="B33" s="33" t="s">
        <v>144</v>
      </c>
      <c r="C33" s="34">
        <v>90</v>
      </c>
      <c r="D33" s="35">
        <v>3</v>
      </c>
      <c r="E33" s="34">
        <v>128</v>
      </c>
      <c r="F33" s="127">
        <v>2.8620947353357398</v>
      </c>
      <c r="G33" s="116">
        <v>9.5403157844524653</v>
      </c>
      <c r="H33" s="127">
        <v>407.05347346997183</v>
      </c>
      <c r="I33" s="116">
        <v>3.3333333333333335</v>
      </c>
      <c r="J33" s="127">
        <v>142.22222222222223</v>
      </c>
    </row>
    <row r="34" spans="2:10" x14ac:dyDescent="0.25">
      <c r="B34" s="33" t="s">
        <v>154</v>
      </c>
      <c r="C34" s="34">
        <v>38</v>
      </c>
      <c r="D34" s="35">
        <v>3</v>
      </c>
      <c r="E34" s="34">
        <v>52</v>
      </c>
      <c r="F34" s="127">
        <v>1.2509670304347111</v>
      </c>
      <c r="G34" s="116">
        <v>9.8760555034319299</v>
      </c>
      <c r="H34" s="127">
        <v>171.18496205948676</v>
      </c>
      <c r="I34" s="116">
        <v>7.8947368421052628</v>
      </c>
      <c r="J34" s="127">
        <v>136.84210526315789</v>
      </c>
    </row>
    <row r="35" spans="2:10" x14ac:dyDescent="0.25">
      <c r="B35" s="39" t="s">
        <v>196</v>
      </c>
      <c r="C35" s="40">
        <v>6115</v>
      </c>
      <c r="D35" s="40">
        <v>106</v>
      </c>
      <c r="E35" s="40">
        <v>9855</v>
      </c>
      <c r="F35" s="128">
        <v>2.9738001640331637</v>
      </c>
      <c r="G35" s="129">
        <v>5.154911159239826</v>
      </c>
      <c r="H35" s="128">
        <v>479.26084409724984</v>
      </c>
      <c r="I35" s="130">
        <v>1.7334423548650859</v>
      </c>
      <c r="J35" s="128">
        <v>161.16107931316435</v>
      </c>
    </row>
    <row r="36" spans="2:10" x14ac:dyDescent="0.25">
      <c r="B36" s="39" t="s">
        <v>195</v>
      </c>
      <c r="C36" s="40">
        <v>3409</v>
      </c>
      <c r="D36" s="40">
        <v>126</v>
      </c>
      <c r="E36" s="40">
        <v>5791</v>
      </c>
      <c r="F36" s="128">
        <v>1.2661235297562985</v>
      </c>
      <c r="G36" s="129">
        <v>4.6797173584421712</v>
      </c>
      <c r="H36" s="128">
        <v>215.08129541856044</v>
      </c>
      <c r="I36" s="130">
        <v>3.6960985626283369</v>
      </c>
      <c r="J36" s="128">
        <v>169.87386330302141</v>
      </c>
    </row>
    <row r="37" spans="2:10" x14ac:dyDescent="0.25">
      <c r="B37" s="42" t="s">
        <v>124</v>
      </c>
      <c r="C37" s="43">
        <v>9524</v>
      </c>
      <c r="D37" s="44">
        <v>232</v>
      </c>
      <c r="E37" s="43">
        <v>15646</v>
      </c>
      <c r="F37" s="70">
        <v>2.0055754323158514</v>
      </c>
      <c r="G37" s="70">
        <v>4.8854840434405453</v>
      </c>
      <c r="H37" s="70">
        <v>329.4753592399602</v>
      </c>
      <c r="I37" s="131">
        <v>2.4359512809743809</v>
      </c>
      <c r="J37" s="70">
        <v>164.2797144057119</v>
      </c>
    </row>
    <row r="38" spans="2:10" x14ac:dyDescent="0.25">
      <c r="B38" s="237" t="s">
        <v>197</v>
      </c>
      <c r="C38" s="172"/>
      <c r="D38" s="172"/>
      <c r="E38" s="172"/>
      <c r="F38" s="172"/>
      <c r="G38" s="172"/>
      <c r="H38" s="172"/>
    </row>
    <row r="39" spans="2:10" x14ac:dyDescent="0.25">
      <c r="B39" s="180" t="s">
        <v>198</v>
      </c>
      <c r="C39" s="170"/>
      <c r="D39" s="170"/>
      <c r="E39" s="170"/>
      <c r="F39" s="170"/>
      <c r="G39" s="170"/>
      <c r="H39" s="170"/>
    </row>
  </sheetData>
  <mergeCells count="10">
    <mergeCell ref="H4:H5"/>
    <mergeCell ref="I4:I5"/>
    <mergeCell ref="J4:J5"/>
    <mergeCell ref="B38:H38"/>
    <mergeCell ref="B39:H39"/>
    <mergeCell ref="C4:C5"/>
    <mergeCell ref="D4:D5"/>
    <mergeCell ref="E4:E5"/>
    <mergeCell ref="F4:F5"/>
    <mergeCell ref="G4:G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36"/>
  <sheetViews>
    <sheetView workbookViewId="0">
      <selection activeCell="K24" sqref="K24"/>
    </sheetView>
  </sheetViews>
  <sheetFormatPr defaultRowHeight="15" x14ac:dyDescent="0.25"/>
  <cols>
    <col min="2" max="2" width="20" customWidth="1"/>
  </cols>
  <sheetData>
    <row r="1" spans="2:9" x14ac:dyDescent="0.25">
      <c r="B1" s="17" t="s">
        <v>194</v>
      </c>
      <c r="C1" s="12"/>
      <c r="D1" s="12"/>
      <c r="E1" s="12"/>
      <c r="F1" s="12"/>
      <c r="G1" s="12"/>
      <c r="H1" s="12"/>
      <c r="I1" s="12"/>
    </row>
    <row r="2" spans="2:9" ht="24" customHeight="1" x14ac:dyDescent="0.25">
      <c r="B2" s="22" t="s">
        <v>273</v>
      </c>
      <c r="C2" s="12"/>
      <c r="D2" s="12"/>
      <c r="E2" s="12"/>
      <c r="F2" s="12"/>
      <c r="G2" s="12"/>
      <c r="H2" s="12"/>
      <c r="I2" s="12"/>
    </row>
    <row r="3" spans="2:9" ht="15" customHeight="1" x14ac:dyDescent="0.25">
      <c r="B3" s="230" t="s">
        <v>247</v>
      </c>
      <c r="C3" s="176" t="s">
        <v>7</v>
      </c>
      <c r="D3" s="176"/>
      <c r="E3" s="176"/>
      <c r="F3" s="238" t="s">
        <v>120</v>
      </c>
      <c r="G3" s="238"/>
      <c r="H3" s="238"/>
    </row>
    <row r="4" spans="2:9" x14ac:dyDescent="0.25">
      <c r="B4" s="232"/>
      <c r="C4" s="31" t="s">
        <v>2</v>
      </c>
      <c r="D4" s="32" t="s">
        <v>3</v>
      </c>
      <c r="E4" s="31" t="s">
        <v>4</v>
      </c>
      <c r="F4" s="32" t="s">
        <v>2</v>
      </c>
      <c r="G4" s="31" t="s">
        <v>3</v>
      </c>
      <c r="H4" s="32" t="s">
        <v>4</v>
      </c>
    </row>
    <row r="5" spans="2:9" x14ac:dyDescent="0.25">
      <c r="B5" s="33" t="s">
        <v>127</v>
      </c>
      <c r="C5" s="34">
        <v>1501</v>
      </c>
      <c r="D5" s="35">
        <v>6</v>
      </c>
      <c r="E5" s="34">
        <v>2134</v>
      </c>
      <c r="F5" s="33">
        <v>184</v>
      </c>
      <c r="G5" s="36">
        <v>4</v>
      </c>
      <c r="H5" s="33">
        <v>349</v>
      </c>
    </row>
    <row r="6" spans="2:9" x14ac:dyDescent="0.25">
      <c r="B6" s="33" t="s">
        <v>128</v>
      </c>
      <c r="C6" s="34">
        <v>469</v>
      </c>
      <c r="D6" s="35">
        <v>1</v>
      </c>
      <c r="E6" s="34">
        <v>714</v>
      </c>
      <c r="F6" s="33">
        <v>83</v>
      </c>
      <c r="G6" s="36">
        <v>1</v>
      </c>
      <c r="H6" s="33">
        <v>172</v>
      </c>
    </row>
    <row r="7" spans="2:9" x14ac:dyDescent="0.25">
      <c r="B7" s="33" t="s">
        <v>126</v>
      </c>
      <c r="C7" s="34">
        <v>462</v>
      </c>
      <c r="D7" s="35">
        <v>3</v>
      </c>
      <c r="E7" s="34">
        <v>800</v>
      </c>
      <c r="F7" s="33">
        <v>65</v>
      </c>
      <c r="G7" s="36">
        <v>10</v>
      </c>
      <c r="H7" s="33">
        <v>132</v>
      </c>
    </row>
    <row r="8" spans="2:9" x14ac:dyDescent="0.25">
      <c r="B8" s="33" t="s">
        <v>151</v>
      </c>
      <c r="C8" s="34">
        <v>142</v>
      </c>
      <c r="D8" s="37">
        <v>2</v>
      </c>
      <c r="E8" s="34">
        <v>208</v>
      </c>
      <c r="F8" s="33">
        <v>45</v>
      </c>
      <c r="G8" s="36">
        <v>3</v>
      </c>
      <c r="H8" s="33">
        <v>71</v>
      </c>
    </row>
    <row r="9" spans="2:9" x14ac:dyDescent="0.25">
      <c r="B9" s="33" t="s">
        <v>152</v>
      </c>
      <c r="C9" s="34">
        <v>182</v>
      </c>
      <c r="D9" s="35">
        <v>2</v>
      </c>
      <c r="E9" s="34">
        <v>266</v>
      </c>
      <c r="F9" s="33">
        <v>35</v>
      </c>
      <c r="G9" s="36">
        <v>2</v>
      </c>
      <c r="H9" s="33">
        <v>67</v>
      </c>
    </row>
    <row r="10" spans="2:9" x14ac:dyDescent="0.25">
      <c r="B10" s="33" t="s">
        <v>130</v>
      </c>
      <c r="C10" s="34">
        <v>359</v>
      </c>
      <c r="D10" s="35">
        <v>1</v>
      </c>
      <c r="E10" s="34">
        <v>554</v>
      </c>
      <c r="F10" s="33">
        <v>63</v>
      </c>
      <c r="G10" s="36">
        <v>4</v>
      </c>
      <c r="H10" s="33">
        <v>130</v>
      </c>
    </row>
    <row r="11" spans="2:9" x14ac:dyDescent="0.25">
      <c r="B11" s="33" t="s">
        <v>129</v>
      </c>
      <c r="C11" s="34">
        <v>269</v>
      </c>
      <c r="D11" s="35">
        <v>2</v>
      </c>
      <c r="E11" s="34">
        <v>404</v>
      </c>
      <c r="F11" s="33">
        <v>67</v>
      </c>
      <c r="G11" s="36">
        <v>1</v>
      </c>
      <c r="H11" s="33">
        <v>138</v>
      </c>
    </row>
    <row r="12" spans="2:9" x14ac:dyDescent="0.25">
      <c r="B12" s="33" t="s">
        <v>136</v>
      </c>
      <c r="C12" s="34">
        <v>94</v>
      </c>
      <c r="D12" s="37" t="s">
        <v>125</v>
      </c>
      <c r="E12" s="34">
        <v>157</v>
      </c>
      <c r="F12" s="33">
        <v>78</v>
      </c>
      <c r="G12" s="36">
        <v>3</v>
      </c>
      <c r="H12" s="33">
        <v>162</v>
      </c>
    </row>
    <row r="13" spans="2:9" x14ac:dyDescent="0.25">
      <c r="B13" s="33" t="s">
        <v>141</v>
      </c>
      <c r="C13" s="34">
        <v>88</v>
      </c>
      <c r="D13" s="37" t="s">
        <v>125</v>
      </c>
      <c r="E13" s="34">
        <v>130</v>
      </c>
      <c r="F13" s="33">
        <v>48</v>
      </c>
      <c r="G13" s="36">
        <v>1</v>
      </c>
      <c r="H13" s="33">
        <v>92</v>
      </c>
    </row>
    <row r="14" spans="2:9" x14ac:dyDescent="0.25">
      <c r="B14" s="33" t="s">
        <v>132</v>
      </c>
      <c r="C14" s="34">
        <v>96</v>
      </c>
      <c r="D14" s="167" t="s">
        <v>125</v>
      </c>
      <c r="E14" s="34">
        <v>164</v>
      </c>
      <c r="F14" s="33">
        <v>59</v>
      </c>
      <c r="G14" s="36">
        <v>6</v>
      </c>
      <c r="H14" s="33">
        <v>108</v>
      </c>
    </row>
    <row r="15" spans="2:9" x14ac:dyDescent="0.25">
      <c r="B15" s="33" t="s">
        <v>134</v>
      </c>
      <c r="C15" s="34">
        <v>68</v>
      </c>
      <c r="D15" s="167" t="s">
        <v>125</v>
      </c>
      <c r="E15" s="34">
        <v>123</v>
      </c>
      <c r="F15" s="33">
        <v>9</v>
      </c>
      <c r="G15" s="38" t="s">
        <v>125</v>
      </c>
      <c r="H15" s="33">
        <v>27</v>
      </c>
    </row>
    <row r="16" spans="2:9" x14ac:dyDescent="0.25">
      <c r="B16" s="33" t="s">
        <v>155</v>
      </c>
      <c r="C16" s="34">
        <v>113</v>
      </c>
      <c r="D16" s="37">
        <v>3</v>
      </c>
      <c r="E16" s="34">
        <v>172</v>
      </c>
      <c r="F16" s="33">
        <v>35</v>
      </c>
      <c r="G16" s="38">
        <v>2</v>
      </c>
      <c r="H16" s="33">
        <v>67</v>
      </c>
    </row>
    <row r="17" spans="2:8" x14ac:dyDescent="0.25">
      <c r="B17" s="33" t="s">
        <v>137</v>
      </c>
      <c r="C17" s="34">
        <v>58</v>
      </c>
      <c r="D17" s="35">
        <v>1</v>
      </c>
      <c r="E17" s="34">
        <v>100</v>
      </c>
      <c r="F17" s="33">
        <v>59</v>
      </c>
      <c r="G17" s="36">
        <v>2</v>
      </c>
      <c r="H17" s="33">
        <v>118</v>
      </c>
    </row>
    <row r="18" spans="2:8" x14ac:dyDescent="0.25">
      <c r="B18" s="33" t="s">
        <v>153</v>
      </c>
      <c r="C18" s="34">
        <v>80</v>
      </c>
      <c r="D18" s="35">
        <v>1</v>
      </c>
      <c r="E18" s="34">
        <v>108</v>
      </c>
      <c r="F18" s="33">
        <v>22</v>
      </c>
      <c r="G18" s="38" t="s">
        <v>125</v>
      </c>
      <c r="H18" s="33">
        <v>43</v>
      </c>
    </row>
    <row r="19" spans="2:8" x14ac:dyDescent="0.25">
      <c r="B19" s="33" t="s">
        <v>135</v>
      </c>
      <c r="C19" s="34">
        <v>70</v>
      </c>
      <c r="D19" s="37" t="s">
        <v>125</v>
      </c>
      <c r="E19" s="34">
        <v>118</v>
      </c>
      <c r="F19" s="33">
        <v>36</v>
      </c>
      <c r="G19" s="36">
        <v>7</v>
      </c>
      <c r="H19" s="33">
        <v>66</v>
      </c>
    </row>
    <row r="20" spans="2:8" x14ac:dyDescent="0.25">
      <c r="B20" s="33" t="s">
        <v>145</v>
      </c>
      <c r="C20" s="34">
        <v>56</v>
      </c>
      <c r="D20" s="37" t="s">
        <v>125</v>
      </c>
      <c r="E20" s="34">
        <v>97</v>
      </c>
      <c r="F20" s="33">
        <v>42</v>
      </c>
      <c r="G20" s="38">
        <v>1</v>
      </c>
      <c r="H20" s="33">
        <v>76</v>
      </c>
    </row>
    <row r="21" spans="2:8" x14ac:dyDescent="0.25">
      <c r="B21" s="33" t="s">
        <v>142</v>
      </c>
      <c r="C21" s="34">
        <v>80</v>
      </c>
      <c r="D21" s="167" t="s">
        <v>125</v>
      </c>
      <c r="E21" s="34">
        <v>111</v>
      </c>
      <c r="F21" s="33">
        <v>46</v>
      </c>
      <c r="G21" s="36">
        <v>4</v>
      </c>
      <c r="H21" s="33">
        <v>86</v>
      </c>
    </row>
    <row r="22" spans="2:8" x14ac:dyDescent="0.25">
      <c r="B22" s="33" t="s">
        <v>138</v>
      </c>
      <c r="C22" s="34">
        <v>50</v>
      </c>
      <c r="D22" s="37" t="s">
        <v>125</v>
      </c>
      <c r="E22" s="34">
        <v>69</v>
      </c>
      <c r="F22" s="33">
        <v>40</v>
      </c>
      <c r="G22" s="36">
        <v>2</v>
      </c>
      <c r="H22" s="33">
        <v>73</v>
      </c>
    </row>
    <row r="23" spans="2:8" x14ac:dyDescent="0.25">
      <c r="B23" s="33" t="s">
        <v>139</v>
      </c>
      <c r="C23" s="34">
        <v>54</v>
      </c>
      <c r="D23" s="37" t="s">
        <v>125</v>
      </c>
      <c r="E23" s="34">
        <v>97</v>
      </c>
      <c r="F23" s="33">
        <v>16</v>
      </c>
      <c r="G23" s="36">
        <v>2</v>
      </c>
      <c r="H23" s="33">
        <v>31</v>
      </c>
    </row>
    <row r="24" spans="2:8" x14ac:dyDescent="0.25">
      <c r="B24" s="33" t="s">
        <v>147</v>
      </c>
      <c r="C24" s="34">
        <v>46</v>
      </c>
      <c r="D24" s="167" t="s">
        <v>125</v>
      </c>
      <c r="E24" s="34">
        <v>76</v>
      </c>
      <c r="F24" s="33">
        <v>62</v>
      </c>
      <c r="G24" s="36">
        <v>7</v>
      </c>
      <c r="H24" s="33">
        <v>107</v>
      </c>
    </row>
    <row r="25" spans="2:8" x14ac:dyDescent="0.25">
      <c r="B25" s="33" t="s">
        <v>140</v>
      </c>
      <c r="C25" s="34">
        <v>64</v>
      </c>
      <c r="D25" s="167" t="s">
        <v>125</v>
      </c>
      <c r="E25" s="34">
        <v>106</v>
      </c>
      <c r="F25" s="33">
        <v>43</v>
      </c>
      <c r="G25" s="38">
        <v>2</v>
      </c>
      <c r="H25" s="33">
        <v>74</v>
      </c>
    </row>
    <row r="26" spans="2:8" x14ac:dyDescent="0.25">
      <c r="B26" s="33" t="s">
        <v>148</v>
      </c>
      <c r="C26" s="34">
        <v>44</v>
      </c>
      <c r="D26" s="37" t="s">
        <v>125</v>
      </c>
      <c r="E26" s="34">
        <v>70</v>
      </c>
      <c r="F26" s="33">
        <v>31</v>
      </c>
      <c r="G26" s="38">
        <v>3</v>
      </c>
      <c r="H26" s="33">
        <v>50</v>
      </c>
    </row>
    <row r="27" spans="2:8" x14ac:dyDescent="0.25">
      <c r="B27" s="33" t="s">
        <v>133</v>
      </c>
      <c r="C27" s="34">
        <v>41</v>
      </c>
      <c r="D27" s="167" t="s">
        <v>125</v>
      </c>
      <c r="E27" s="34">
        <v>56</v>
      </c>
      <c r="F27" s="33">
        <v>12</v>
      </c>
      <c r="G27" s="38" t="s">
        <v>125</v>
      </c>
      <c r="H27" s="33">
        <v>24</v>
      </c>
    </row>
    <row r="28" spans="2:8" x14ac:dyDescent="0.25">
      <c r="B28" s="33" t="s">
        <v>146</v>
      </c>
      <c r="C28" s="34">
        <v>26</v>
      </c>
      <c r="D28" s="37" t="s">
        <v>125</v>
      </c>
      <c r="E28" s="34">
        <v>37</v>
      </c>
      <c r="F28" s="33">
        <v>11</v>
      </c>
      <c r="G28" s="168" t="s">
        <v>125</v>
      </c>
      <c r="H28" s="33">
        <v>27</v>
      </c>
    </row>
    <row r="29" spans="2:8" x14ac:dyDescent="0.25">
      <c r="B29" s="33" t="s">
        <v>143</v>
      </c>
      <c r="C29" s="34">
        <v>54</v>
      </c>
      <c r="D29" s="167" t="s">
        <v>125</v>
      </c>
      <c r="E29" s="34">
        <v>93</v>
      </c>
      <c r="F29" s="33">
        <v>18</v>
      </c>
      <c r="G29" s="36">
        <v>1</v>
      </c>
      <c r="H29" s="33">
        <v>33</v>
      </c>
    </row>
    <row r="30" spans="2:8" x14ac:dyDescent="0.25">
      <c r="B30" s="33" t="s">
        <v>150</v>
      </c>
      <c r="C30" s="34">
        <v>118</v>
      </c>
      <c r="D30" s="35">
        <v>4</v>
      </c>
      <c r="E30" s="34">
        <v>206</v>
      </c>
      <c r="F30" s="33">
        <v>15</v>
      </c>
      <c r="G30" s="38">
        <v>1</v>
      </c>
      <c r="H30" s="33">
        <v>30</v>
      </c>
    </row>
    <row r="31" spans="2:8" x14ac:dyDescent="0.25">
      <c r="B31" s="33" t="s">
        <v>149</v>
      </c>
      <c r="C31" s="34">
        <v>35</v>
      </c>
      <c r="D31" s="37" t="s">
        <v>125</v>
      </c>
      <c r="E31" s="34">
        <v>44</v>
      </c>
      <c r="F31" s="33">
        <v>55</v>
      </c>
      <c r="G31" s="36">
        <v>3</v>
      </c>
      <c r="H31" s="33">
        <v>84</v>
      </c>
    </row>
    <row r="32" spans="2:8" x14ac:dyDescent="0.25">
      <c r="B32" s="33" t="s">
        <v>144</v>
      </c>
      <c r="C32" s="34">
        <v>47</v>
      </c>
      <c r="D32" s="35">
        <v>1</v>
      </c>
      <c r="E32" s="34">
        <v>111</v>
      </c>
      <c r="F32" s="33">
        <v>23</v>
      </c>
      <c r="G32" s="168" t="s">
        <v>125</v>
      </c>
      <c r="H32" s="33">
        <v>45</v>
      </c>
    </row>
    <row r="33" spans="2:8" x14ac:dyDescent="0.25">
      <c r="B33" s="33" t="s">
        <v>154</v>
      </c>
      <c r="C33" s="34">
        <v>35</v>
      </c>
      <c r="D33" s="37" t="s">
        <v>125</v>
      </c>
      <c r="E33" s="34">
        <v>44</v>
      </c>
      <c r="F33" s="33">
        <v>55</v>
      </c>
      <c r="G33" s="36">
        <v>3</v>
      </c>
      <c r="H33" s="33">
        <v>84</v>
      </c>
    </row>
    <row r="34" spans="2:8" x14ac:dyDescent="0.25">
      <c r="B34" s="39" t="s">
        <v>196</v>
      </c>
      <c r="C34" s="40">
        <f>SUM(C5:C33)</f>
        <v>4801</v>
      </c>
      <c r="D34" s="40">
        <f t="shared" ref="D34:E34" si="0">SUM(D5:D33)</f>
        <v>27</v>
      </c>
      <c r="E34" s="40">
        <f t="shared" si="0"/>
        <v>7369</v>
      </c>
      <c r="F34" s="41">
        <f>SUM(F5:F33)</f>
        <v>1357</v>
      </c>
      <c r="G34" s="41">
        <f>SUM(G5:G33)</f>
        <v>75</v>
      </c>
      <c r="H34" s="41">
        <f t="shared" ref="H34" si="1">SUM(H5:H33)</f>
        <v>2566</v>
      </c>
    </row>
    <row r="35" spans="2:8" x14ac:dyDescent="0.25">
      <c r="B35" s="39" t="s">
        <v>195</v>
      </c>
      <c r="C35" s="40">
        <f>C36-C34</f>
        <v>2033</v>
      </c>
      <c r="D35" s="40">
        <f t="shared" ref="D35:E35" si="2">D36-D34</f>
        <v>31</v>
      </c>
      <c r="E35" s="40">
        <f t="shared" si="2"/>
        <v>3298</v>
      </c>
      <c r="F35" s="41">
        <f t="shared" ref="F35:H35" si="3">F36-F34</f>
        <v>1333</v>
      </c>
      <c r="G35" s="40">
        <f t="shared" si="3"/>
        <v>99</v>
      </c>
      <c r="H35" s="41">
        <f t="shared" si="3"/>
        <v>2413</v>
      </c>
    </row>
    <row r="36" spans="2:8" x14ac:dyDescent="0.25">
      <c r="B36" s="42" t="s">
        <v>124</v>
      </c>
      <c r="C36" s="43">
        <v>6834</v>
      </c>
      <c r="D36" s="44">
        <v>58</v>
      </c>
      <c r="E36" s="43">
        <v>10667</v>
      </c>
      <c r="F36" s="44">
        <v>2690</v>
      </c>
      <c r="G36" s="43">
        <v>174</v>
      </c>
      <c r="H36" s="44">
        <v>4979</v>
      </c>
    </row>
  </sheetData>
  <mergeCells count="3">
    <mergeCell ref="C3:E3"/>
    <mergeCell ref="F3:H3"/>
    <mergeCell ref="B3:B4"/>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H30" sqref="H30"/>
    </sheetView>
  </sheetViews>
  <sheetFormatPr defaultRowHeight="15" x14ac:dyDescent="0.25"/>
  <cols>
    <col min="2" max="2" width="13.85546875" customWidth="1"/>
    <col min="3" max="3" width="26.7109375" customWidth="1"/>
    <col min="4" max="4" width="17.85546875"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39"/>
      <c r="D2" s="239"/>
      <c r="E2" s="239"/>
      <c r="F2" s="239"/>
      <c r="G2" s="239"/>
      <c r="H2" s="239"/>
      <c r="I2" s="239"/>
      <c r="J2" s="239"/>
      <c r="K2" s="239"/>
      <c r="L2" s="239"/>
    </row>
    <row r="3" spans="3:12" x14ac:dyDescent="0.25">
      <c r="C3" s="13" t="s">
        <v>274</v>
      </c>
      <c r="D3" s="149"/>
      <c r="E3" s="149"/>
    </row>
    <row r="4" spans="3:12" ht="15.75" thickBot="1" x14ac:dyDescent="0.3"/>
    <row r="5" spans="3:12" ht="15.75" thickBot="1" x14ac:dyDescent="0.3">
      <c r="C5" s="240" t="s">
        <v>275</v>
      </c>
      <c r="D5" s="242" t="s">
        <v>276</v>
      </c>
      <c r="E5" s="242"/>
    </row>
    <row r="6" spans="3:12" ht="15.75" thickBot="1" x14ac:dyDescent="0.3">
      <c r="C6" s="241"/>
      <c r="D6" s="157" t="s">
        <v>277</v>
      </c>
      <c r="E6" s="157" t="s">
        <v>278</v>
      </c>
      <c r="H6" s="156"/>
      <c r="I6" s="156"/>
      <c r="J6" s="156"/>
    </row>
    <row r="7" spans="3:12" ht="15.75" thickBot="1" x14ac:dyDescent="0.3">
      <c r="C7" s="158" t="s">
        <v>279</v>
      </c>
      <c r="D7" s="153">
        <v>176.6086020611184</v>
      </c>
      <c r="E7" s="159">
        <v>1034253441</v>
      </c>
      <c r="H7" s="156"/>
      <c r="I7" s="156"/>
      <c r="J7" s="156"/>
    </row>
    <row r="8" spans="3:12" ht="15.75" thickBot="1" x14ac:dyDescent="0.3">
      <c r="C8" s="158" t="s">
        <v>280</v>
      </c>
      <c r="D8" s="153">
        <v>187.3903503082729</v>
      </c>
      <c r="E8" s="159">
        <v>369829098</v>
      </c>
      <c r="H8" s="156"/>
      <c r="I8" s="156"/>
      <c r="J8" s="156"/>
    </row>
    <row r="9" spans="3:12" ht="15.75" thickBot="1" x14ac:dyDescent="0.3">
      <c r="C9" s="158" t="s">
        <v>281</v>
      </c>
      <c r="D9" s="153">
        <v>219.4985216869878</v>
      </c>
      <c r="E9" s="159">
        <v>68634444</v>
      </c>
      <c r="H9" s="156"/>
      <c r="I9" s="156"/>
      <c r="J9" s="156"/>
    </row>
    <row r="10" spans="3:12" ht="15.75" thickBot="1" x14ac:dyDescent="0.3">
      <c r="C10" s="158" t="s">
        <v>282</v>
      </c>
      <c r="D10" s="153">
        <v>224.80275056679685</v>
      </c>
      <c r="E10" s="159">
        <v>1142710710</v>
      </c>
      <c r="H10" s="156"/>
      <c r="I10" s="156"/>
      <c r="J10" s="156"/>
    </row>
    <row r="11" spans="3:12" ht="15.75" thickBot="1" x14ac:dyDescent="0.3">
      <c r="C11" s="158" t="s">
        <v>283</v>
      </c>
      <c r="D11" s="153">
        <v>241.4636951495734</v>
      </c>
      <c r="E11" s="159">
        <v>30862320</v>
      </c>
      <c r="H11" s="156"/>
      <c r="I11" s="156"/>
      <c r="J11" s="156"/>
    </row>
    <row r="12" spans="3:12" ht="15.75" thickBot="1" x14ac:dyDescent="0.3">
      <c r="C12" s="158" t="s">
        <v>284</v>
      </c>
      <c r="D12" s="153">
        <v>244.97774779559998</v>
      </c>
      <c r="E12" s="159">
        <v>140900544</v>
      </c>
      <c r="H12" s="156"/>
      <c r="I12" s="156"/>
      <c r="J12" s="156"/>
    </row>
    <row r="13" spans="3:12" ht="15.75" thickBot="1" x14ac:dyDescent="0.3">
      <c r="C13" s="158" t="s">
        <v>285</v>
      </c>
      <c r="D13" s="153">
        <v>256.86537882546764</v>
      </c>
      <c r="E13" s="159">
        <v>426579417</v>
      </c>
      <c r="H13" s="156"/>
      <c r="I13" s="156"/>
      <c r="J13" s="156"/>
    </row>
    <row r="14" spans="3:12" ht="15.75" thickBot="1" x14ac:dyDescent="0.3">
      <c r="C14" s="158" t="s">
        <v>286</v>
      </c>
      <c r="D14" s="153">
        <v>267.20554762625085</v>
      </c>
      <c r="E14" s="159">
        <v>1179540546</v>
      </c>
      <c r="H14" s="156"/>
      <c r="I14" s="156"/>
      <c r="J14" s="156"/>
    </row>
    <row r="15" spans="3:12" ht="15.75" thickBot="1" x14ac:dyDescent="0.3">
      <c r="C15" s="158" t="s">
        <v>124</v>
      </c>
      <c r="D15" s="153">
        <v>272.82425622952883</v>
      </c>
      <c r="E15" s="159">
        <v>1114114818</v>
      </c>
      <c r="H15" s="156"/>
      <c r="I15" s="156"/>
      <c r="J15" s="156"/>
    </row>
    <row r="16" spans="3:12" ht="15.75" thickBot="1" x14ac:dyDescent="0.3">
      <c r="C16" s="158" t="s">
        <v>287</v>
      </c>
      <c r="D16" s="153">
        <v>274.98590903909468</v>
      </c>
      <c r="E16" s="159">
        <v>365468235</v>
      </c>
      <c r="H16" s="156"/>
      <c r="I16" s="156"/>
      <c r="J16" s="156"/>
    </row>
    <row r="17" spans="3:10" ht="15.75" thickBot="1" x14ac:dyDescent="0.3">
      <c r="C17" s="158" t="s">
        <v>288</v>
      </c>
      <c r="D17" s="153">
        <v>280.77553035934551</v>
      </c>
      <c r="E17" s="159">
        <v>343716981</v>
      </c>
      <c r="H17" s="156"/>
      <c r="I17" s="156"/>
      <c r="J17" s="156"/>
    </row>
    <row r="18" spans="3:10" ht="15.75" thickBot="1" x14ac:dyDescent="0.3">
      <c r="C18" s="158" t="s">
        <v>289</v>
      </c>
      <c r="D18" s="153">
        <v>291.55498109821076</v>
      </c>
      <c r="E18" s="159">
        <v>1434846876</v>
      </c>
      <c r="H18" s="156"/>
      <c r="I18" s="156"/>
      <c r="J18" s="156"/>
    </row>
    <row r="19" spans="3:10" ht="15.75" thickBot="1" x14ac:dyDescent="0.3">
      <c r="C19" s="158" t="s">
        <v>290</v>
      </c>
      <c r="D19" s="153">
        <v>292.77643463425204</v>
      </c>
      <c r="E19" s="159">
        <v>261441012</v>
      </c>
      <c r="H19" s="156"/>
      <c r="I19" s="156"/>
      <c r="J19" s="156"/>
    </row>
    <row r="20" spans="3:10" ht="15.75" thickBot="1" x14ac:dyDescent="0.3">
      <c r="C20" s="158" t="s">
        <v>291</v>
      </c>
      <c r="D20" s="153">
        <v>298.5751052273144</v>
      </c>
      <c r="E20" s="159">
        <v>2987387841</v>
      </c>
      <c r="H20" s="156"/>
      <c r="I20" s="156"/>
      <c r="J20" s="156"/>
    </row>
    <row r="21" spans="3:10" ht="15.75" thickBot="1" x14ac:dyDescent="0.3">
      <c r="C21" s="158" t="s">
        <v>292</v>
      </c>
      <c r="D21" s="153">
        <v>303.44334880343143</v>
      </c>
      <c r="E21" s="159">
        <v>320898624</v>
      </c>
      <c r="H21" s="156"/>
      <c r="I21" s="156"/>
      <c r="J21" s="156"/>
    </row>
    <row r="22" spans="3:10" ht="15.75" thickBot="1" x14ac:dyDescent="0.3">
      <c r="C22" s="158" t="s">
        <v>293</v>
      </c>
      <c r="D22" s="153">
        <v>333.72021587150789</v>
      </c>
      <c r="E22" s="159">
        <v>1965761745</v>
      </c>
      <c r="H22" s="156"/>
      <c r="I22" s="156"/>
      <c r="J22" s="156"/>
    </row>
    <row r="23" spans="3:10" ht="15.75" thickBot="1" x14ac:dyDescent="0.3">
      <c r="C23" s="158" t="s">
        <v>294</v>
      </c>
      <c r="D23" s="153">
        <v>335.80162401746554</v>
      </c>
      <c r="E23" s="159">
        <v>519577122</v>
      </c>
      <c r="H23" s="156"/>
      <c r="I23" s="156"/>
      <c r="J23" s="156"/>
    </row>
    <row r="24" spans="3:10" ht="15.75" thickBot="1" x14ac:dyDescent="0.3">
      <c r="C24" s="158" t="s">
        <v>295</v>
      </c>
      <c r="D24" s="153">
        <v>378.84334462268112</v>
      </c>
      <c r="E24" s="159">
        <v>1685597922</v>
      </c>
      <c r="H24" s="156"/>
      <c r="I24" s="156"/>
      <c r="J24" s="156"/>
    </row>
    <row r="25" spans="3:10" ht="15.75" thickBot="1" x14ac:dyDescent="0.3">
      <c r="C25" s="158" t="s">
        <v>296</v>
      </c>
      <c r="D25" s="153">
        <v>381.62734658903258</v>
      </c>
      <c r="E25" s="159">
        <v>1430540031</v>
      </c>
      <c r="H25" s="156"/>
      <c r="I25" s="156"/>
      <c r="J25" s="156"/>
    </row>
    <row r="26" spans="3:10" ht="15.75" thickBot="1" x14ac:dyDescent="0.3">
      <c r="C26" s="158" t="s">
        <v>297</v>
      </c>
      <c r="D26" s="153">
        <v>428.12256413117774</v>
      </c>
      <c r="E26" s="159">
        <v>675216927</v>
      </c>
    </row>
    <row r="27" spans="3:10" ht="15.75" thickBot="1" x14ac:dyDescent="0.3">
      <c r="C27" s="160" t="s">
        <v>5</v>
      </c>
      <c r="D27" s="154">
        <v>288.11345995956668</v>
      </c>
      <c r="E27" s="161">
        <v>17497878654</v>
      </c>
    </row>
    <row r="29" spans="3:10" x14ac:dyDescent="0.25">
      <c r="C29" s="224" t="s">
        <v>298</v>
      </c>
      <c r="D29" s="172"/>
      <c r="E29" s="172"/>
      <c r="F29" s="172"/>
      <c r="G29" s="172"/>
      <c r="H29" s="172"/>
    </row>
  </sheetData>
  <mergeCells count="5">
    <mergeCell ref="C2:G2"/>
    <mergeCell ref="H2:L2"/>
    <mergeCell ref="C5:C6"/>
    <mergeCell ref="D5:E5"/>
    <mergeCell ref="C29:H29"/>
  </mergeCells>
  <conditionalFormatting sqref="E7:E26">
    <cfRule type="dataBar" priority="2">
      <dataBar>
        <cfvo type="min"/>
        <cfvo type="max"/>
        <color rgb="FFFF555A"/>
      </dataBar>
      <extLst>
        <ext xmlns:x14="http://schemas.microsoft.com/office/spreadsheetml/2009/9/main" uri="{B025F937-C7B1-47D3-B67F-A62EFF666E3E}">
          <x14:id>{0B0161E5-63E7-4B9F-B4AC-AC97BAE78D49}</x14:id>
        </ext>
      </extLst>
    </cfRule>
  </conditionalFormatting>
  <conditionalFormatting sqref="D7:D26">
    <cfRule type="dataBar" priority="1">
      <dataBar>
        <cfvo type="min"/>
        <cfvo type="max"/>
        <color rgb="FF638EC6"/>
      </dataBar>
      <extLst>
        <ext xmlns:x14="http://schemas.microsoft.com/office/spreadsheetml/2009/9/main" uri="{B025F937-C7B1-47D3-B67F-A62EFF666E3E}">
          <x14:id>{B0FBBF3D-7904-46C8-B8B8-B2BBB98F411A}</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0B0161E5-63E7-4B9F-B4AC-AC97BAE78D49}">
            <x14:dataBar minLength="0" maxLength="100" gradient="0">
              <x14:cfvo type="autoMin"/>
              <x14:cfvo type="autoMax"/>
              <x14:negativeFillColor rgb="FFFF0000"/>
              <x14:axisColor rgb="FF000000"/>
            </x14:dataBar>
          </x14:cfRule>
          <xm:sqref>E7:E26</xm:sqref>
        </x14:conditionalFormatting>
        <x14:conditionalFormatting xmlns:xm="http://schemas.microsoft.com/office/excel/2006/main">
          <x14:cfRule type="dataBar" id="{B0FBBF3D-7904-46C8-B8B8-B2BBB98F411A}">
            <x14:dataBar minLength="0" maxLength="100" gradient="0">
              <x14:cfvo type="autoMin"/>
              <x14:cfvo type="autoMax"/>
              <x14:negativeFillColor rgb="FFFF0000"/>
              <x14:axisColor rgb="FF000000"/>
            </x14:dataBar>
          </x14:cfRule>
          <xm:sqref>D7:D26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7"/>
  <sheetViews>
    <sheetView workbookViewId="0">
      <selection activeCell="G21" sqref="G21"/>
    </sheetView>
  </sheetViews>
  <sheetFormatPr defaultRowHeight="15" x14ac:dyDescent="0.25"/>
  <sheetData>
    <row r="3" spans="2:9" x14ac:dyDescent="0.25">
      <c r="B3" s="169" t="s">
        <v>175</v>
      </c>
      <c r="C3" s="170"/>
      <c r="D3" s="170"/>
      <c r="E3" s="170"/>
      <c r="F3" s="170"/>
      <c r="G3" s="170"/>
      <c r="H3" s="170"/>
      <c r="I3" s="170"/>
    </row>
    <row r="4" spans="2:9" x14ac:dyDescent="0.25">
      <c r="B4" s="171" t="s">
        <v>252</v>
      </c>
      <c r="C4" s="172"/>
      <c r="D4" s="172"/>
      <c r="E4" s="172"/>
      <c r="F4" s="172"/>
    </row>
    <row r="5" spans="2:9" x14ac:dyDescent="0.25">
      <c r="B5" s="173" t="s">
        <v>0</v>
      </c>
      <c r="C5" s="176">
        <v>2015</v>
      </c>
      <c r="D5" s="176"/>
      <c r="E5" s="177">
        <v>2010</v>
      </c>
      <c r="F5" s="177"/>
    </row>
    <row r="6" spans="2:9" x14ac:dyDescent="0.25">
      <c r="B6" s="174"/>
      <c r="C6" s="176"/>
      <c r="D6" s="176"/>
      <c r="E6" s="177"/>
      <c r="F6" s="177"/>
    </row>
    <row r="7" spans="2:9" ht="27" x14ac:dyDescent="0.25">
      <c r="B7" s="175"/>
      <c r="C7" s="143" t="s">
        <v>228</v>
      </c>
      <c r="D7" s="143" t="s">
        <v>6</v>
      </c>
      <c r="E7" s="143" t="s">
        <v>228</v>
      </c>
      <c r="F7" s="143" t="s">
        <v>6</v>
      </c>
    </row>
    <row r="8" spans="2:9" x14ac:dyDescent="0.25">
      <c r="B8" s="47" t="s">
        <v>126</v>
      </c>
      <c r="C8" s="52">
        <v>3.83</v>
      </c>
      <c r="D8" s="53">
        <v>2.11</v>
      </c>
      <c r="E8" s="56">
        <v>4.5287637698898413</v>
      </c>
      <c r="F8" s="57">
        <v>2.3817186997103312</v>
      </c>
    </row>
    <row r="9" spans="2:9" x14ac:dyDescent="0.25">
      <c r="B9" s="47" t="s">
        <v>127</v>
      </c>
      <c r="C9" s="52">
        <v>1.67</v>
      </c>
      <c r="D9" s="53">
        <v>1.05</v>
      </c>
      <c r="E9" s="56">
        <v>1.2163336229365769</v>
      </c>
      <c r="F9" s="57">
        <v>0.74231177094379641</v>
      </c>
    </row>
    <row r="10" spans="2:9" x14ac:dyDescent="0.25">
      <c r="B10" s="47" t="s">
        <v>128</v>
      </c>
      <c r="C10" s="52">
        <v>2.04</v>
      </c>
      <c r="D10" s="53">
        <v>1.17</v>
      </c>
      <c r="E10" s="56">
        <v>2.3153942428035044</v>
      </c>
      <c r="F10" s="57">
        <v>1.3415518491660623</v>
      </c>
    </row>
    <row r="11" spans="2:9" x14ac:dyDescent="0.25">
      <c r="B11" s="47" t="s">
        <v>129</v>
      </c>
      <c r="C11" s="52">
        <v>2.61</v>
      </c>
      <c r="D11" s="53">
        <v>1.61</v>
      </c>
      <c r="E11" s="56">
        <v>2.4182076813655762</v>
      </c>
      <c r="F11" s="57">
        <v>1.3742926434923202</v>
      </c>
    </row>
    <row r="12" spans="2:9" x14ac:dyDescent="0.25">
      <c r="B12" s="47" t="s">
        <v>130</v>
      </c>
      <c r="C12" s="52">
        <v>3.01</v>
      </c>
      <c r="D12" s="53">
        <v>1.75</v>
      </c>
      <c r="E12" s="56">
        <v>2.658855340243353</v>
      </c>
      <c r="F12" s="57">
        <v>1.6751845542305508</v>
      </c>
    </row>
    <row r="13" spans="2:9" ht="27" x14ac:dyDescent="0.25">
      <c r="B13" s="47" t="s">
        <v>131</v>
      </c>
      <c r="C13" s="52">
        <v>3</v>
      </c>
      <c r="D13" s="53">
        <v>1.89</v>
      </c>
      <c r="E13" s="56">
        <v>3.1434184675834969</v>
      </c>
      <c r="F13" s="57">
        <v>1.7650303364589079</v>
      </c>
    </row>
    <row r="14" spans="2:9" x14ac:dyDescent="0.25">
      <c r="B14" s="42" t="s">
        <v>124</v>
      </c>
      <c r="C14" s="55">
        <v>2.44</v>
      </c>
      <c r="D14" s="55">
        <v>1.46</v>
      </c>
      <c r="E14" s="55">
        <v>2.3399310842214924</v>
      </c>
      <c r="F14" s="55">
        <v>1.3761900273352814</v>
      </c>
    </row>
    <row r="15" spans="2:9" x14ac:dyDescent="0.25">
      <c r="B15" s="42" t="s">
        <v>5</v>
      </c>
      <c r="C15" s="55">
        <v>1.96</v>
      </c>
      <c r="D15" s="55">
        <v>1.37</v>
      </c>
      <c r="E15" s="55">
        <v>1.87</v>
      </c>
      <c r="F15" s="55">
        <v>1.3</v>
      </c>
    </row>
    <row r="16" spans="2:9" x14ac:dyDescent="0.25">
      <c r="B16" s="180" t="s">
        <v>197</v>
      </c>
      <c r="C16" s="170"/>
      <c r="D16" s="170"/>
      <c r="E16" s="170"/>
      <c r="F16" s="170"/>
      <c r="G16" s="170"/>
      <c r="H16" s="170"/>
      <c r="I16" s="170"/>
    </row>
    <row r="17" spans="2:9" ht="25.5" customHeight="1" x14ac:dyDescent="0.25">
      <c r="B17" s="180" t="s">
        <v>232</v>
      </c>
      <c r="C17" s="170"/>
      <c r="D17" s="170"/>
      <c r="E17" s="170"/>
      <c r="F17" s="170"/>
      <c r="G17" s="170"/>
      <c r="H17" s="170"/>
      <c r="I17" s="170"/>
    </row>
  </sheetData>
  <mergeCells count="7">
    <mergeCell ref="B16:I16"/>
    <mergeCell ref="B17:I17"/>
    <mergeCell ref="B3:I3"/>
    <mergeCell ref="B4:F4"/>
    <mergeCell ref="B5:B7"/>
    <mergeCell ref="C5:D6"/>
    <mergeCell ref="E5:F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I24"/>
  <sheetViews>
    <sheetView workbookViewId="0">
      <selection activeCell="L23" sqref="L23"/>
    </sheetView>
  </sheetViews>
  <sheetFormatPr defaultRowHeight="11.25" x14ac:dyDescent="0.2"/>
  <cols>
    <col min="1" max="1" width="9.140625" style="1"/>
    <col min="2" max="2" width="9.140625" style="6"/>
    <col min="3" max="7" width="9.140625" style="1"/>
    <col min="8" max="8" width="9.7109375" style="1" customWidth="1"/>
    <col min="9" max="16384" width="9.140625" style="1"/>
  </cols>
  <sheetData>
    <row r="4" spans="2:9" ht="12.75" x14ac:dyDescent="0.2">
      <c r="B4" s="181" t="s">
        <v>241</v>
      </c>
      <c r="C4" s="181"/>
      <c r="D4" s="181"/>
      <c r="E4" s="181"/>
      <c r="F4" s="181"/>
      <c r="G4" s="181"/>
      <c r="H4" s="181"/>
      <c r="I4" s="181"/>
    </row>
    <row r="5" spans="2:9" ht="15" x14ac:dyDescent="0.25">
      <c r="B5" s="171" t="s">
        <v>253</v>
      </c>
      <c r="C5" s="172"/>
      <c r="D5" s="172"/>
      <c r="E5" s="172"/>
      <c r="F5" s="172"/>
    </row>
    <row r="6" spans="2:9" ht="81" x14ac:dyDescent="0.25">
      <c r="B6" s="132" t="s">
        <v>240</v>
      </c>
      <c r="C6" s="143" t="s">
        <v>2</v>
      </c>
      <c r="D6" s="143" t="s">
        <v>3</v>
      </c>
      <c r="E6" s="143" t="s">
        <v>4</v>
      </c>
      <c r="F6" s="143" t="s">
        <v>254</v>
      </c>
      <c r="G6" s="143" t="s">
        <v>170</v>
      </c>
      <c r="H6" s="143" t="s">
        <v>172</v>
      </c>
      <c r="I6" s="143" t="s">
        <v>171</v>
      </c>
    </row>
    <row r="7" spans="2:9" ht="13.5" x14ac:dyDescent="0.25">
      <c r="B7" s="58">
        <v>2001</v>
      </c>
      <c r="C7" s="59">
        <v>11188</v>
      </c>
      <c r="D7" s="60">
        <v>462</v>
      </c>
      <c r="E7" s="59">
        <v>17812</v>
      </c>
      <c r="F7" s="61">
        <v>11.4838</v>
      </c>
      <c r="G7" s="62">
        <v>4.1294199999999996</v>
      </c>
      <c r="H7" s="52" t="s">
        <v>125</v>
      </c>
      <c r="I7" s="53" t="s">
        <v>125</v>
      </c>
    </row>
    <row r="8" spans="2:9" ht="13.5" x14ac:dyDescent="0.2">
      <c r="B8" s="58">
        <v>2002</v>
      </c>
      <c r="C8" s="59">
        <v>11550</v>
      </c>
      <c r="D8" s="60">
        <v>448</v>
      </c>
      <c r="E8" s="59">
        <v>18895</v>
      </c>
      <c r="F8" s="61">
        <v>11.1441</v>
      </c>
      <c r="G8" s="62">
        <v>3.87879</v>
      </c>
      <c r="H8" s="63">
        <v>-3.0303</v>
      </c>
      <c r="I8" s="64">
        <v>-3.0303</v>
      </c>
    </row>
    <row r="9" spans="2:9" ht="13.5" x14ac:dyDescent="0.2">
      <c r="B9" s="58">
        <v>2003</v>
      </c>
      <c r="C9" s="59">
        <v>11029</v>
      </c>
      <c r="D9" s="60">
        <v>444</v>
      </c>
      <c r="E9" s="59">
        <v>17874</v>
      </c>
      <c r="F9" s="61">
        <v>11.0382</v>
      </c>
      <c r="G9" s="62">
        <v>4.0257500000000004</v>
      </c>
      <c r="H9" s="63">
        <v>-0.89290000000000003</v>
      </c>
      <c r="I9" s="64">
        <v>-3.8961000000000001</v>
      </c>
    </row>
    <row r="10" spans="2:9" ht="13.5" x14ac:dyDescent="0.2">
      <c r="B10" s="58">
        <v>2004</v>
      </c>
      <c r="C10" s="59">
        <v>10526</v>
      </c>
      <c r="D10" s="60">
        <v>455</v>
      </c>
      <c r="E10" s="59">
        <v>17277</v>
      </c>
      <c r="F10" s="61">
        <v>11.2933</v>
      </c>
      <c r="G10" s="62">
        <v>4.3226300000000002</v>
      </c>
      <c r="H10" s="63">
        <v>2.4775</v>
      </c>
      <c r="I10" s="64">
        <v>-1.5152000000000001</v>
      </c>
    </row>
    <row r="11" spans="2:9" ht="13.5" x14ac:dyDescent="0.2">
      <c r="B11" s="58">
        <v>2005</v>
      </c>
      <c r="C11" s="59">
        <v>11235</v>
      </c>
      <c r="D11" s="60">
        <v>428</v>
      </c>
      <c r="E11" s="59">
        <v>18727</v>
      </c>
      <c r="F11" s="61">
        <v>10.611800000000001</v>
      </c>
      <c r="G11" s="62">
        <v>3.80952</v>
      </c>
      <c r="H11" s="63">
        <v>-5.9340999999999999</v>
      </c>
      <c r="I11" s="64">
        <v>-7.3593000000000002</v>
      </c>
    </row>
    <row r="12" spans="2:9" ht="13.5" x14ac:dyDescent="0.2">
      <c r="B12" s="58">
        <v>2006</v>
      </c>
      <c r="C12" s="59">
        <v>11583</v>
      </c>
      <c r="D12" s="60">
        <v>409</v>
      </c>
      <c r="E12" s="59">
        <v>19346</v>
      </c>
      <c r="F12" s="61">
        <v>10.1419</v>
      </c>
      <c r="G12" s="62">
        <v>3.53104</v>
      </c>
      <c r="H12" s="63">
        <v>-4.4393000000000002</v>
      </c>
      <c r="I12" s="64">
        <v>-11.4719</v>
      </c>
    </row>
    <row r="13" spans="2:9" ht="13.5" x14ac:dyDescent="0.2">
      <c r="B13" s="58">
        <v>2007</v>
      </c>
      <c r="C13" s="59">
        <v>11776</v>
      </c>
      <c r="D13" s="60">
        <v>366</v>
      </c>
      <c r="E13" s="59">
        <v>19652</v>
      </c>
      <c r="F13" s="61">
        <v>9.0675000000000008</v>
      </c>
      <c r="G13" s="62">
        <v>3.1080199999999998</v>
      </c>
      <c r="H13" s="63">
        <v>-10.513400000000001</v>
      </c>
      <c r="I13" s="64">
        <v>-20.779199999999999</v>
      </c>
    </row>
    <row r="14" spans="2:9" ht="13.5" x14ac:dyDescent="0.2">
      <c r="B14" s="58">
        <v>2008</v>
      </c>
      <c r="C14" s="59">
        <v>12024</v>
      </c>
      <c r="D14" s="60">
        <v>353</v>
      </c>
      <c r="E14" s="59">
        <v>20259</v>
      </c>
      <c r="F14" s="61">
        <v>8.7327999999999992</v>
      </c>
      <c r="G14" s="62">
        <v>2.9358</v>
      </c>
      <c r="H14" s="63">
        <v>-3.5518999999999998</v>
      </c>
      <c r="I14" s="64">
        <v>-23.5931</v>
      </c>
    </row>
    <row r="15" spans="2:9" ht="13.5" x14ac:dyDescent="0.2">
      <c r="B15" s="58">
        <v>2009</v>
      </c>
      <c r="C15" s="59">
        <v>12812</v>
      </c>
      <c r="D15" s="60">
        <v>301</v>
      </c>
      <c r="E15" s="59">
        <v>21356</v>
      </c>
      <c r="F15" s="61">
        <v>7.4396000000000004</v>
      </c>
      <c r="G15" s="62">
        <v>2.3493599999999999</v>
      </c>
      <c r="H15" s="63">
        <v>-14.7309</v>
      </c>
      <c r="I15" s="64">
        <v>-34.848500000000001</v>
      </c>
    </row>
    <row r="16" spans="2:9" ht="13.5" x14ac:dyDescent="0.2">
      <c r="B16" s="58">
        <v>2010</v>
      </c>
      <c r="C16" s="59">
        <v>12479</v>
      </c>
      <c r="D16" s="60">
        <v>292</v>
      </c>
      <c r="E16" s="59">
        <v>20926</v>
      </c>
      <c r="F16" s="61">
        <v>7.2084000000000001</v>
      </c>
      <c r="G16" s="62">
        <v>2.3399299999999998</v>
      </c>
      <c r="H16" s="63">
        <v>-2.99</v>
      </c>
      <c r="I16" s="64">
        <v>-36.796500000000002</v>
      </c>
    </row>
    <row r="17" spans="2:9" ht="13.5" x14ac:dyDescent="0.2">
      <c r="B17" s="58">
        <v>2011</v>
      </c>
      <c r="C17" s="59">
        <v>12101</v>
      </c>
      <c r="D17" s="60">
        <v>271</v>
      </c>
      <c r="E17" s="59">
        <v>20263</v>
      </c>
      <c r="F17" s="61">
        <v>6.6882999999999999</v>
      </c>
      <c r="G17" s="62">
        <v>2.2394799999999999</v>
      </c>
      <c r="H17" s="63">
        <v>-7.1917999999999997</v>
      </c>
      <c r="I17" s="64">
        <v>-41.341999999999999</v>
      </c>
    </row>
    <row r="18" spans="2:9" ht="13.5" x14ac:dyDescent="0.2">
      <c r="B18" s="58">
        <v>2012</v>
      </c>
      <c r="C18" s="59">
        <v>10287</v>
      </c>
      <c r="D18" s="60">
        <v>267</v>
      </c>
      <c r="E18" s="59">
        <v>16569</v>
      </c>
      <c r="F18" s="61">
        <v>6.5918999999999999</v>
      </c>
      <c r="G18" s="62">
        <v>2.59551</v>
      </c>
      <c r="H18" s="63">
        <v>-1.476</v>
      </c>
      <c r="I18" s="64">
        <v>-42.207799999999999</v>
      </c>
    </row>
    <row r="19" spans="2:9" ht="13.5" x14ac:dyDescent="0.2">
      <c r="B19" s="58">
        <v>2013</v>
      </c>
      <c r="C19" s="59">
        <v>10202</v>
      </c>
      <c r="D19" s="60">
        <v>224</v>
      </c>
      <c r="E19" s="59">
        <v>17147</v>
      </c>
      <c r="F19" s="61">
        <v>5.5030000000000001</v>
      </c>
      <c r="G19" s="62">
        <v>2.1956500000000001</v>
      </c>
      <c r="H19" s="63">
        <v>-16.104900000000001</v>
      </c>
      <c r="I19" s="64">
        <v>-51.5152</v>
      </c>
    </row>
    <row r="20" spans="2:9" ht="13.5" x14ac:dyDescent="0.2">
      <c r="B20" s="58">
        <v>2014</v>
      </c>
      <c r="C20" s="59">
        <v>9499</v>
      </c>
      <c r="D20" s="60">
        <v>231</v>
      </c>
      <c r="E20" s="59">
        <v>15919</v>
      </c>
      <c r="F20" s="61">
        <v>5.6477000000000004</v>
      </c>
      <c r="G20" s="62">
        <v>2.4318300000000002</v>
      </c>
      <c r="H20" s="63">
        <v>3.125</v>
      </c>
      <c r="I20" s="64">
        <v>-50</v>
      </c>
    </row>
    <row r="21" spans="2:9" ht="13.5" x14ac:dyDescent="0.2">
      <c r="B21" s="58">
        <v>2015</v>
      </c>
      <c r="C21" s="59">
        <v>9524</v>
      </c>
      <c r="D21" s="60">
        <v>232</v>
      </c>
      <c r="E21" s="59">
        <v>15646</v>
      </c>
      <c r="F21" s="61">
        <v>5.6811999999999996</v>
      </c>
      <c r="G21" s="62">
        <v>2.4359500000000001</v>
      </c>
      <c r="H21" s="63">
        <v>0.43290000000000001</v>
      </c>
      <c r="I21" s="64">
        <v>-49.783499999999997</v>
      </c>
    </row>
    <row r="22" spans="2:9" x14ac:dyDescent="0.2">
      <c r="B22" s="23" t="s">
        <v>37</v>
      </c>
      <c r="C22" s="24"/>
      <c r="D22" s="24"/>
      <c r="E22" s="24"/>
      <c r="F22" s="24"/>
      <c r="G22" s="24"/>
      <c r="H22" s="24"/>
      <c r="I22" s="24"/>
    </row>
    <row r="23" spans="2:9" x14ac:dyDescent="0.2">
      <c r="B23" s="23" t="s">
        <v>202</v>
      </c>
      <c r="C23" s="24"/>
      <c r="D23" s="24"/>
      <c r="E23" s="24"/>
      <c r="F23" s="24"/>
      <c r="G23" s="24"/>
      <c r="H23" s="24"/>
      <c r="I23" s="24"/>
    </row>
    <row r="24" spans="2:9" x14ac:dyDescent="0.2">
      <c r="B24" s="23" t="s">
        <v>38</v>
      </c>
      <c r="C24" s="24"/>
      <c r="D24" s="24"/>
      <c r="E24" s="24"/>
      <c r="F24" s="24"/>
      <c r="G24" s="24"/>
      <c r="H24" s="24"/>
      <c r="I24" s="24"/>
    </row>
  </sheetData>
  <mergeCells count="2">
    <mergeCell ref="B4:I4"/>
    <mergeCell ref="B5:F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12"/>
  <sheetViews>
    <sheetView workbookViewId="0">
      <selection activeCell="G26" sqref="G26"/>
    </sheetView>
  </sheetViews>
  <sheetFormatPr defaultRowHeight="15" x14ac:dyDescent="0.25"/>
  <cols>
    <col min="2" max="2" width="13.5703125" bestFit="1" customWidth="1"/>
    <col min="3" max="4" width="9.7109375" bestFit="1" customWidth="1"/>
    <col min="5" max="5" width="8.85546875" customWidth="1"/>
  </cols>
  <sheetData>
    <row r="3" spans="2:10" x14ac:dyDescent="0.25">
      <c r="B3" s="13" t="s">
        <v>176</v>
      </c>
      <c r="C3" s="142"/>
      <c r="D3" s="142"/>
      <c r="E3" s="142"/>
      <c r="F3" s="142"/>
      <c r="G3" s="142"/>
      <c r="H3" s="142"/>
      <c r="I3" s="142"/>
    </row>
    <row r="4" spans="2:10" x14ac:dyDescent="0.25">
      <c r="B4" s="14" t="s">
        <v>255</v>
      </c>
    </row>
    <row r="5" spans="2:10" x14ac:dyDescent="0.25">
      <c r="B5" s="182"/>
      <c r="C5" s="176" t="s">
        <v>124</v>
      </c>
      <c r="D5" s="176" t="s">
        <v>124</v>
      </c>
      <c r="E5" s="177" t="s">
        <v>5</v>
      </c>
      <c r="F5" s="177"/>
      <c r="G5" s="176" t="s">
        <v>124</v>
      </c>
      <c r="H5" s="176" t="s">
        <v>124</v>
      </c>
      <c r="I5" s="177" t="s">
        <v>5</v>
      </c>
      <c r="J5" s="177" t="s">
        <v>5</v>
      </c>
    </row>
    <row r="6" spans="2:10" x14ac:dyDescent="0.25">
      <c r="B6" s="183"/>
      <c r="C6" s="185" t="s">
        <v>10</v>
      </c>
      <c r="D6" s="185"/>
      <c r="E6" s="185"/>
      <c r="F6" s="185"/>
      <c r="G6" s="185" t="s">
        <v>79</v>
      </c>
      <c r="H6" s="185"/>
      <c r="I6" s="185"/>
      <c r="J6" s="185"/>
    </row>
    <row r="7" spans="2:10" x14ac:dyDescent="0.25">
      <c r="B7" s="184"/>
      <c r="C7" s="71">
        <v>2010</v>
      </c>
      <c r="D7" s="71">
        <v>2015</v>
      </c>
      <c r="E7" s="71">
        <v>2010</v>
      </c>
      <c r="F7" s="71">
        <v>2015</v>
      </c>
      <c r="G7" s="147">
        <v>2010</v>
      </c>
      <c r="H7" s="147">
        <v>2015</v>
      </c>
      <c r="I7" s="147">
        <v>2010</v>
      </c>
      <c r="J7" s="147">
        <v>2015</v>
      </c>
    </row>
    <row r="8" spans="2:10" x14ac:dyDescent="0.25">
      <c r="B8" s="47" t="s">
        <v>156</v>
      </c>
      <c r="C8" s="48">
        <v>7</v>
      </c>
      <c r="D8" s="68">
        <v>3</v>
      </c>
      <c r="E8" s="69">
        <v>70</v>
      </c>
      <c r="F8" s="68">
        <v>39</v>
      </c>
      <c r="G8" s="65">
        <v>2.3972602739726026</v>
      </c>
      <c r="H8" s="66">
        <v>1.2931034482758621</v>
      </c>
      <c r="I8" s="67">
        <v>1.7015070491006319</v>
      </c>
      <c r="J8" s="66">
        <v>1.1376896149358227</v>
      </c>
    </row>
    <row r="9" spans="2:10" x14ac:dyDescent="0.25">
      <c r="B9" s="47" t="s">
        <v>157</v>
      </c>
      <c r="C9" s="48">
        <v>47</v>
      </c>
      <c r="D9" s="68">
        <v>30</v>
      </c>
      <c r="E9" s="69">
        <v>668</v>
      </c>
      <c r="F9" s="68">
        <v>436</v>
      </c>
      <c r="G9" s="65">
        <v>16.095890410958905</v>
      </c>
      <c r="H9" s="66">
        <v>12.931034482758621</v>
      </c>
      <c r="I9" s="67">
        <v>16.237238697131744</v>
      </c>
      <c r="J9" s="66">
        <v>12.718786464410737</v>
      </c>
    </row>
    <row r="10" spans="2:10" x14ac:dyDescent="0.25">
      <c r="B10" s="47" t="s">
        <v>158</v>
      </c>
      <c r="C10" s="48">
        <v>48</v>
      </c>
      <c r="D10" s="68">
        <v>66</v>
      </c>
      <c r="E10" s="69">
        <v>1064</v>
      </c>
      <c r="F10" s="68">
        <v>1088</v>
      </c>
      <c r="G10" s="65">
        <v>16.43835616438356</v>
      </c>
      <c r="H10" s="66">
        <v>28.448275862068968</v>
      </c>
      <c r="I10" s="67">
        <v>25.862907146329604</v>
      </c>
      <c r="J10" s="66">
        <v>31.738623103850642</v>
      </c>
    </row>
    <row r="11" spans="2:10" x14ac:dyDescent="0.25">
      <c r="B11" s="47" t="s">
        <v>159</v>
      </c>
      <c r="C11" s="48">
        <v>190</v>
      </c>
      <c r="D11" s="68">
        <v>133</v>
      </c>
      <c r="E11" s="69">
        <v>2312</v>
      </c>
      <c r="F11" s="68">
        <v>1865</v>
      </c>
      <c r="G11" s="65">
        <v>65.06849315068493</v>
      </c>
      <c r="H11" s="66">
        <v>57.327586206896555</v>
      </c>
      <c r="I11" s="67">
        <v>56.198347107438018</v>
      </c>
      <c r="J11" s="66">
        <v>54.404900816802801</v>
      </c>
    </row>
    <row r="12" spans="2:10" x14ac:dyDescent="0.25">
      <c r="B12" s="42" t="s">
        <v>160</v>
      </c>
      <c r="C12" s="43">
        <v>292</v>
      </c>
      <c r="D12" s="43">
        <v>232</v>
      </c>
      <c r="E12" s="43">
        <v>4114</v>
      </c>
      <c r="F12" s="43">
        <v>3428</v>
      </c>
      <c r="G12" s="70">
        <v>100</v>
      </c>
      <c r="H12" s="70">
        <v>100</v>
      </c>
      <c r="I12" s="70">
        <v>100</v>
      </c>
      <c r="J12" s="70">
        <v>100</v>
      </c>
    </row>
  </sheetData>
  <mergeCells count="7">
    <mergeCell ref="B5:B7"/>
    <mergeCell ref="C5:D5"/>
    <mergeCell ref="E5:F5"/>
    <mergeCell ref="G5:H5"/>
    <mergeCell ref="I5:J5"/>
    <mergeCell ref="C6:F6"/>
    <mergeCell ref="G6:J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14"/>
  <sheetViews>
    <sheetView workbookViewId="0">
      <selection activeCell="E23" sqref="E23"/>
    </sheetView>
  </sheetViews>
  <sheetFormatPr defaultRowHeight="15" x14ac:dyDescent="0.25"/>
  <cols>
    <col min="2" max="2" width="13.5703125" bestFit="1" customWidth="1"/>
    <col min="3" max="4" width="9.7109375" bestFit="1" customWidth="1"/>
    <col min="5" max="5" width="8.85546875" customWidth="1"/>
  </cols>
  <sheetData>
    <row r="3" spans="2:10" x14ac:dyDescent="0.25">
      <c r="B3" s="13" t="s">
        <v>212</v>
      </c>
      <c r="C3" s="142"/>
      <c r="D3" s="142"/>
      <c r="E3" s="142"/>
      <c r="F3" s="142"/>
      <c r="G3" s="142"/>
      <c r="H3" s="142"/>
      <c r="I3" s="142"/>
    </row>
    <row r="4" spans="2:10" x14ac:dyDescent="0.25">
      <c r="B4" s="14" t="s">
        <v>255</v>
      </c>
    </row>
    <row r="5" spans="2:10" x14ac:dyDescent="0.25">
      <c r="B5" s="182"/>
      <c r="C5" s="176" t="s">
        <v>124</v>
      </c>
      <c r="D5" s="176"/>
      <c r="E5" s="177" t="s">
        <v>5</v>
      </c>
      <c r="F5" s="177" t="s">
        <v>5</v>
      </c>
      <c r="G5" s="176" t="s">
        <v>124</v>
      </c>
      <c r="H5" s="176"/>
      <c r="I5" s="177" t="s">
        <v>5</v>
      </c>
      <c r="J5" s="177" t="s">
        <v>5</v>
      </c>
    </row>
    <row r="6" spans="2:10" x14ac:dyDescent="0.25">
      <c r="B6" s="183"/>
      <c r="C6" s="185" t="s">
        <v>10</v>
      </c>
      <c r="D6" s="185"/>
      <c r="E6" s="185"/>
      <c r="F6" s="185"/>
      <c r="G6" s="185" t="s">
        <v>79</v>
      </c>
      <c r="H6" s="185"/>
      <c r="I6" s="185"/>
      <c r="J6" s="185"/>
    </row>
    <row r="7" spans="2:10" x14ac:dyDescent="0.25">
      <c r="B7" s="184"/>
      <c r="C7" s="148">
        <v>2010</v>
      </c>
      <c r="D7" s="147">
        <v>2015</v>
      </c>
      <c r="E7" s="147">
        <v>2010</v>
      </c>
      <c r="F7" s="147">
        <v>2015</v>
      </c>
      <c r="G7" s="71">
        <v>2010</v>
      </c>
      <c r="H7" s="71">
        <v>2015</v>
      </c>
      <c r="I7" s="71">
        <v>2010</v>
      </c>
      <c r="J7" s="71">
        <v>2015</v>
      </c>
    </row>
    <row r="8" spans="2:10" x14ac:dyDescent="0.25">
      <c r="B8" s="47" t="s">
        <v>203</v>
      </c>
      <c r="C8" s="48">
        <v>17</v>
      </c>
      <c r="D8" s="68">
        <v>11</v>
      </c>
      <c r="E8" s="69">
        <v>206</v>
      </c>
      <c r="F8" s="68">
        <v>105</v>
      </c>
      <c r="G8" s="65">
        <v>5.8219178082191778</v>
      </c>
      <c r="H8" s="66">
        <v>4.7413793103448274</v>
      </c>
      <c r="I8" s="67">
        <v>5.0072921730675741</v>
      </c>
      <c r="J8" s="66">
        <v>3.0630105017502918</v>
      </c>
    </row>
    <row r="9" spans="2:10" x14ac:dyDescent="0.25">
      <c r="B9" s="47" t="s">
        <v>204</v>
      </c>
      <c r="C9" s="48">
        <v>60</v>
      </c>
      <c r="D9" s="68">
        <v>37</v>
      </c>
      <c r="E9" s="69">
        <v>950</v>
      </c>
      <c r="F9" s="68">
        <v>773</v>
      </c>
      <c r="G9" s="65">
        <v>20.547945205479451</v>
      </c>
      <c r="H9" s="66">
        <v>15.948275862068966</v>
      </c>
      <c r="I9" s="67">
        <v>23.091881380651433</v>
      </c>
      <c r="J9" s="66">
        <v>22.549591598599765</v>
      </c>
    </row>
    <row r="10" spans="2:10" x14ac:dyDescent="0.25">
      <c r="B10" s="47" t="s">
        <v>205</v>
      </c>
      <c r="C10" s="48">
        <v>10</v>
      </c>
      <c r="D10" s="68">
        <v>11</v>
      </c>
      <c r="E10" s="69">
        <v>265</v>
      </c>
      <c r="F10" s="68">
        <v>251</v>
      </c>
      <c r="G10" s="65">
        <v>3.4246575342465753</v>
      </c>
      <c r="H10" s="66">
        <v>4.7413793103448274</v>
      </c>
      <c r="I10" s="67">
        <v>6.4414195430238212</v>
      </c>
      <c r="J10" s="66">
        <v>7.3220536756126027</v>
      </c>
    </row>
    <row r="11" spans="2:10" x14ac:dyDescent="0.25">
      <c r="B11" s="47" t="s">
        <v>206</v>
      </c>
      <c r="C11" s="48">
        <v>26</v>
      </c>
      <c r="D11" s="68">
        <v>27</v>
      </c>
      <c r="E11" s="69">
        <v>621</v>
      </c>
      <c r="F11" s="68">
        <v>602</v>
      </c>
      <c r="G11" s="65">
        <v>8.9041095890410951</v>
      </c>
      <c r="H11" s="66">
        <v>11.637931034482758</v>
      </c>
      <c r="I11" s="67">
        <v>15.094798249878464</v>
      </c>
      <c r="J11" s="66">
        <v>17.561260210035005</v>
      </c>
    </row>
    <row r="12" spans="2:10" x14ac:dyDescent="0.25">
      <c r="B12" s="47" t="s">
        <v>207</v>
      </c>
      <c r="C12" s="48">
        <v>179</v>
      </c>
      <c r="D12" s="68">
        <v>146</v>
      </c>
      <c r="E12" s="69">
        <v>2072</v>
      </c>
      <c r="F12" s="68">
        <v>1697</v>
      </c>
      <c r="G12" s="65">
        <v>61.301369863013697</v>
      </c>
      <c r="H12" s="66">
        <v>62.931034482758619</v>
      </c>
      <c r="I12" s="67">
        <v>50.36460865337871</v>
      </c>
      <c r="J12" s="66">
        <v>49.504084014002338</v>
      </c>
    </row>
    <row r="13" spans="2:10" x14ac:dyDescent="0.25">
      <c r="B13" s="42" t="s">
        <v>160</v>
      </c>
      <c r="C13" s="43">
        <v>292</v>
      </c>
      <c r="D13" s="43">
        <v>232</v>
      </c>
      <c r="E13" s="43">
        <v>4114</v>
      </c>
      <c r="F13" s="43">
        <v>3428</v>
      </c>
      <c r="G13" s="70">
        <v>100</v>
      </c>
      <c r="H13" s="70">
        <v>100</v>
      </c>
      <c r="I13" s="70">
        <v>100</v>
      </c>
      <c r="J13" s="70">
        <v>100</v>
      </c>
    </row>
    <row r="14" spans="2:10" x14ac:dyDescent="0.25">
      <c r="B14" s="25" t="s">
        <v>248</v>
      </c>
    </row>
  </sheetData>
  <mergeCells count="7">
    <mergeCell ref="B5:B7"/>
    <mergeCell ref="C5:D5"/>
    <mergeCell ref="E5:F5"/>
    <mergeCell ref="G5:H5"/>
    <mergeCell ref="I5:J5"/>
    <mergeCell ref="C6:F6"/>
    <mergeCell ref="G6:J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0"/>
  <sheetViews>
    <sheetView workbookViewId="0">
      <selection activeCell="C8" sqref="C8"/>
    </sheetView>
  </sheetViews>
  <sheetFormatPr defaultRowHeight="15" x14ac:dyDescent="0.25"/>
  <cols>
    <col min="2" max="2" width="13.5703125" bestFit="1" customWidth="1"/>
    <col min="3" max="4" width="9.7109375" bestFit="1" customWidth="1"/>
    <col min="5" max="5" width="8.85546875" customWidth="1"/>
  </cols>
  <sheetData>
    <row r="2" spans="2:10" x14ac:dyDescent="0.25">
      <c r="B2" s="13" t="s">
        <v>213</v>
      </c>
      <c r="C2" s="142"/>
      <c r="D2" s="142"/>
      <c r="E2" s="142"/>
      <c r="F2" s="142"/>
      <c r="G2" s="142"/>
      <c r="H2" s="142"/>
      <c r="I2" s="142"/>
    </row>
    <row r="3" spans="2:10" x14ac:dyDescent="0.25">
      <c r="B3" s="14" t="s">
        <v>256</v>
      </c>
    </row>
    <row r="4" spans="2:10" x14ac:dyDescent="0.25">
      <c r="B4" s="186" t="s">
        <v>236</v>
      </c>
      <c r="C4" s="189" t="s">
        <v>124</v>
      </c>
      <c r="D4" s="189"/>
      <c r="E4" s="189"/>
      <c r="F4" s="189"/>
      <c r="G4" s="190" t="s">
        <v>5</v>
      </c>
      <c r="H4" s="190"/>
      <c r="I4" s="190"/>
      <c r="J4" s="190"/>
    </row>
    <row r="5" spans="2:10" x14ac:dyDescent="0.25">
      <c r="B5" s="187"/>
      <c r="C5" s="191">
        <v>2010</v>
      </c>
      <c r="D5" s="191"/>
      <c r="E5" s="192">
        <v>2015</v>
      </c>
      <c r="F5" s="192"/>
      <c r="G5" s="191">
        <v>2010</v>
      </c>
      <c r="H5" s="191"/>
      <c r="I5" s="192">
        <v>2015</v>
      </c>
      <c r="J5" s="192"/>
    </row>
    <row r="6" spans="2:10" x14ac:dyDescent="0.25">
      <c r="B6" s="188"/>
      <c r="C6" s="72" t="s">
        <v>214</v>
      </c>
      <c r="D6" s="72" t="s">
        <v>4</v>
      </c>
      <c r="E6" s="72" t="s">
        <v>214</v>
      </c>
      <c r="F6" s="72" t="s">
        <v>4</v>
      </c>
      <c r="G6" s="72" t="s">
        <v>214</v>
      </c>
      <c r="H6" s="72" t="s">
        <v>4</v>
      </c>
      <c r="I6" s="72" t="s">
        <v>214</v>
      </c>
      <c r="J6" s="72" t="s">
        <v>4</v>
      </c>
    </row>
    <row r="7" spans="2:10" x14ac:dyDescent="0.25">
      <c r="B7" s="73" t="s">
        <v>215</v>
      </c>
      <c r="C7" s="48">
        <v>5</v>
      </c>
      <c r="D7" s="50">
        <v>239</v>
      </c>
      <c r="E7" s="48">
        <v>1</v>
      </c>
      <c r="F7" s="50">
        <v>181</v>
      </c>
      <c r="G7" s="48">
        <v>27</v>
      </c>
      <c r="H7" s="50">
        <v>3381</v>
      </c>
      <c r="I7" s="48">
        <v>19</v>
      </c>
      <c r="J7" s="50">
        <v>3485</v>
      </c>
    </row>
    <row r="8" spans="2:10" x14ac:dyDescent="0.25">
      <c r="B8" s="73" t="s">
        <v>216</v>
      </c>
      <c r="C8" s="52" t="s">
        <v>125</v>
      </c>
      <c r="D8" s="50">
        <v>267</v>
      </c>
      <c r="E8" s="52" t="s">
        <v>125</v>
      </c>
      <c r="F8" s="50">
        <v>193</v>
      </c>
      <c r="G8" s="48">
        <v>14</v>
      </c>
      <c r="H8" s="50">
        <v>3137</v>
      </c>
      <c r="I8" s="48">
        <v>8</v>
      </c>
      <c r="J8" s="50">
        <v>2892</v>
      </c>
    </row>
    <row r="9" spans="2:10" x14ac:dyDescent="0.25">
      <c r="B9" s="73" t="s">
        <v>217</v>
      </c>
      <c r="C9" s="48">
        <v>2</v>
      </c>
      <c r="D9" s="50">
        <v>507</v>
      </c>
      <c r="E9" s="48">
        <v>2</v>
      </c>
      <c r="F9" s="50">
        <v>382</v>
      </c>
      <c r="G9" s="48">
        <v>29</v>
      </c>
      <c r="H9" s="50">
        <v>6314</v>
      </c>
      <c r="I9" s="48">
        <v>12</v>
      </c>
      <c r="J9" s="50">
        <v>5063</v>
      </c>
    </row>
    <row r="10" spans="2:10" x14ac:dyDescent="0.25">
      <c r="B10" s="73" t="s">
        <v>218</v>
      </c>
      <c r="C10" s="48">
        <v>8</v>
      </c>
      <c r="D10" s="50">
        <v>1211</v>
      </c>
      <c r="E10" s="48">
        <v>6</v>
      </c>
      <c r="F10" s="50">
        <v>625</v>
      </c>
      <c r="G10" s="48">
        <v>121</v>
      </c>
      <c r="H10" s="50">
        <v>14678</v>
      </c>
      <c r="I10" s="48">
        <v>57</v>
      </c>
      <c r="J10" s="50">
        <v>8911</v>
      </c>
    </row>
    <row r="11" spans="2:10" x14ac:dyDescent="0.25">
      <c r="B11" s="73" t="s">
        <v>219</v>
      </c>
      <c r="C11" s="48">
        <v>20</v>
      </c>
      <c r="D11" s="50">
        <v>2055</v>
      </c>
      <c r="E11" s="48">
        <v>10</v>
      </c>
      <c r="F11" s="50">
        <v>1277</v>
      </c>
      <c r="G11" s="48">
        <v>253</v>
      </c>
      <c r="H11" s="50">
        <v>23858</v>
      </c>
      <c r="I11" s="48">
        <v>146</v>
      </c>
      <c r="J11" s="50">
        <v>15337</v>
      </c>
    </row>
    <row r="12" spans="2:10" x14ac:dyDescent="0.25">
      <c r="B12" s="73" t="s">
        <v>220</v>
      </c>
      <c r="C12" s="48">
        <v>19</v>
      </c>
      <c r="D12" s="50">
        <v>2224</v>
      </c>
      <c r="E12" s="48">
        <v>14</v>
      </c>
      <c r="F12" s="50">
        <v>1653</v>
      </c>
      <c r="G12" s="48">
        <v>294</v>
      </c>
      <c r="H12" s="50">
        <v>28690</v>
      </c>
      <c r="I12" s="48">
        <v>233</v>
      </c>
      <c r="J12" s="50">
        <v>21501</v>
      </c>
    </row>
    <row r="13" spans="2:10" x14ac:dyDescent="0.25">
      <c r="B13" s="73" t="s">
        <v>221</v>
      </c>
      <c r="C13" s="48">
        <v>32</v>
      </c>
      <c r="D13" s="50">
        <v>2226</v>
      </c>
      <c r="E13" s="48">
        <v>17</v>
      </c>
      <c r="F13" s="50">
        <v>1697</v>
      </c>
      <c r="G13" s="48">
        <v>351</v>
      </c>
      <c r="H13" s="50">
        <v>32620</v>
      </c>
      <c r="I13" s="48">
        <v>226</v>
      </c>
      <c r="J13" s="50">
        <v>24346</v>
      </c>
    </row>
    <row r="14" spans="2:10" x14ac:dyDescent="0.25">
      <c r="B14" s="73" t="s">
        <v>222</v>
      </c>
      <c r="C14" s="48">
        <v>67</v>
      </c>
      <c r="D14" s="50">
        <v>5403</v>
      </c>
      <c r="E14" s="48">
        <v>45</v>
      </c>
      <c r="F14" s="50">
        <v>3882</v>
      </c>
      <c r="G14" s="48">
        <v>948</v>
      </c>
      <c r="H14" s="50">
        <v>86891</v>
      </c>
      <c r="I14" s="48">
        <v>669</v>
      </c>
      <c r="J14" s="50">
        <v>65450</v>
      </c>
    </row>
    <row r="15" spans="2:10" x14ac:dyDescent="0.25">
      <c r="B15" s="73" t="s">
        <v>223</v>
      </c>
      <c r="C15" s="48">
        <v>26</v>
      </c>
      <c r="D15" s="50">
        <v>2454</v>
      </c>
      <c r="E15" s="48">
        <v>40</v>
      </c>
      <c r="F15" s="50">
        <v>2192</v>
      </c>
      <c r="G15" s="48">
        <v>522</v>
      </c>
      <c r="H15" s="50">
        <v>40907</v>
      </c>
      <c r="I15" s="48">
        <v>512</v>
      </c>
      <c r="J15" s="50">
        <v>40364</v>
      </c>
    </row>
    <row r="16" spans="2:10" x14ac:dyDescent="0.25">
      <c r="B16" s="73" t="s">
        <v>224</v>
      </c>
      <c r="C16" s="48">
        <v>13</v>
      </c>
      <c r="D16" s="50">
        <v>782</v>
      </c>
      <c r="E16" s="48">
        <v>15</v>
      </c>
      <c r="F16" s="50">
        <v>750</v>
      </c>
      <c r="G16" s="48">
        <v>195</v>
      </c>
      <c r="H16" s="50">
        <v>13488</v>
      </c>
      <c r="I16" s="48">
        <v>210</v>
      </c>
      <c r="J16" s="50">
        <v>14274</v>
      </c>
    </row>
    <row r="17" spans="2:10" x14ac:dyDescent="0.25">
      <c r="B17" s="73" t="s">
        <v>225</v>
      </c>
      <c r="C17" s="48">
        <v>17</v>
      </c>
      <c r="D17" s="50">
        <v>714</v>
      </c>
      <c r="E17" s="48">
        <v>6</v>
      </c>
      <c r="F17" s="50">
        <v>591</v>
      </c>
      <c r="G17" s="48">
        <v>202</v>
      </c>
      <c r="H17" s="50">
        <v>11264</v>
      </c>
      <c r="I17" s="48">
        <v>197</v>
      </c>
      <c r="J17" s="50">
        <v>10526</v>
      </c>
    </row>
    <row r="18" spans="2:10" x14ac:dyDescent="0.25">
      <c r="B18" s="73" t="s">
        <v>226</v>
      </c>
      <c r="C18" s="48">
        <v>48</v>
      </c>
      <c r="D18" s="50">
        <v>1588</v>
      </c>
      <c r="E18" s="48">
        <v>66</v>
      </c>
      <c r="F18" s="50">
        <v>1438</v>
      </c>
      <c r="G18" s="48">
        <v>1064</v>
      </c>
      <c r="H18" s="50">
        <v>28223</v>
      </c>
      <c r="I18" s="48">
        <v>1088</v>
      </c>
      <c r="J18" s="50">
        <v>29568</v>
      </c>
    </row>
    <row r="19" spans="2:10" x14ac:dyDescent="0.25">
      <c r="B19" s="73" t="s">
        <v>227</v>
      </c>
      <c r="C19" s="48">
        <v>35</v>
      </c>
      <c r="D19" s="50">
        <v>1256</v>
      </c>
      <c r="E19" s="48">
        <v>10</v>
      </c>
      <c r="F19" s="50">
        <v>785</v>
      </c>
      <c r="G19" s="48">
        <v>94</v>
      </c>
      <c r="H19" s="50">
        <v>11269</v>
      </c>
      <c r="I19" s="48">
        <v>51</v>
      </c>
      <c r="J19" s="50">
        <v>5203</v>
      </c>
    </row>
    <row r="20" spans="2:10" x14ac:dyDescent="0.25">
      <c r="B20" s="42" t="s">
        <v>9</v>
      </c>
      <c r="C20" s="43">
        <v>292</v>
      </c>
      <c r="D20" s="44">
        <v>20926</v>
      </c>
      <c r="E20" s="43">
        <v>232</v>
      </c>
      <c r="F20" s="44">
        <v>15646</v>
      </c>
      <c r="G20" s="43">
        <v>4114</v>
      </c>
      <c r="H20" s="44">
        <v>304720</v>
      </c>
      <c r="I20" s="43">
        <f>SUM(I7:I19)</f>
        <v>3428</v>
      </c>
      <c r="J20" s="44">
        <v>246920</v>
      </c>
    </row>
  </sheetData>
  <mergeCells count="7">
    <mergeCell ref="B4:B6"/>
    <mergeCell ref="C4:F4"/>
    <mergeCell ref="G4:J4"/>
    <mergeCell ref="C5:D5"/>
    <mergeCell ref="E5:F5"/>
    <mergeCell ref="G5:H5"/>
    <mergeCell ref="I5:J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3"/>
  <sheetViews>
    <sheetView zoomScale="118" zoomScaleNormal="118" workbookViewId="0">
      <selection activeCell="B12" sqref="B12"/>
    </sheetView>
  </sheetViews>
  <sheetFormatPr defaultRowHeight="11.25" x14ac:dyDescent="0.2"/>
  <cols>
    <col min="1" max="1" width="5.42578125" style="1" customWidth="1"/>
    <col min="2" max="2" width="18.7109375" style="7" customWidth="1"/>
    <col min="3" max="4" width="6.5703125" style="1" customWidth="1"/>
    <col min="5" max="5" width="7.140625" style="1" customWidth="1"/>
    <col min="6" max="6" width="7.7109375" style="4" customWidth="1"/>
    <col min="7" max="7" width="8" style="4" customWidth="1"/>
    <col min="8" max="8" width="6.28515625" style="1" customWidth="1"/>
    <col min="9" max="9" width="4.7109375" style="1" customWidth="1"/>
    <col min="10" max="10" width="9.140625" style="1"/>
    <col min="11" max="11" width="12.85546875" style="1" customWidth="1"/>
    <col min="12" max="12" width="10.5703125" style="1" customWidth="1"/>
    <col min="13" max="16384" width="9.140625" style="1"/>
  </cols>
  <sheetData>
    <row r="3" spans="2:9" ht="12.75" x14ac:dyDescent="0.2">
      <c r="B3" s="13" t="s">
        <v>178</v>
      </c>
    </row>
    <row r="4" spans="2:9" ht="12.75" x14ac:dyDescent="0.2">
      <c r="B4" s="15" t="s">
        <v>257</v>
      </c>
    </row>
    <row r="5" spans="2:9" x14ac:dyDescent="0.2">
      <c r="B5" s="194" t="s">
        <v>39</v>
      </c>
      <c r="C5" s="193" t="s">
        <v>2</v>
      </c>
      <c r="D5" s="193" t="s">
        <v>3</v>
      </c>
      <c r="E5" s="193" t="s">
        <v>4</v>
      </c>
      <c r="F5" s="193" t="s">
        <v>242</v>
      </c>
      <c r="G5" s="193" t="s">
        <v>243</v>
      </c>
    </row>
    <row r="6" spans="2:9" x14ac:dyDescent="0.2">
      <c r="B6" s="195"/>
      <c r="C6" s="193"/>
      <c r="D6" s="193"/>
      <c r="E6" s="193"/>
      <c r="F6" s="193"/>
      <c r="G6" s="193"/>
    </row>
    <row r="7" spans="2:9" ht="13.5" x14ac:dyDescent="0.2">
      <c r="B7" s="74" t="s">
        <v>7</v>
      </c>
      <c r="C7" s="75">
        <v>6834</v>
      </c>
      <c r="D7" s="76">
        <v>58</v>
      </c>
      <c r="E7" s="75">
        <v>10667</v>
      </c>
      <c r="F7" s="77">
        <v>0.85</v>
      </c>
      <c r="G7" s="78">
        <v>156.09</v>
      </c>
    </row>
    <row r="8" spans="2:9" ht="13.5" x14ac:dyDescent="0.2">
      <c r="B8" s="74" t="s">
        <v>42</v>
      </c>
      <c r="C8" s="75">
        <v>68</v>
      </c>
      <c r="D8" s="76">
        <v>6</v>
      </c>
      <c r="E8" s="75">
        <v>139</v>
      </c>
      <c r="F8" s="77">
        <v>8.82</v>
      </c>
      <c r="G8" s="78">
        <v>204.41</v>
      </c>
    </row>
    <row r="9" spans="2:9" ht="13.5" x14ac:dyDescent="0.2">
      <c r="B9" s="74" t="s">
        <v>43</v>
      </c>
      <c r="C9" s="75">
        <v>2622</v>
      </c>
      <c r="D9" s="76">
        <v>168</v>
      </c>
      <c r="E9" s="75">
        <v>4840</v>
      </c>
      <c r="F9" s="77">
        <v>6.41</v>
      </c>
      <c r="G9" s="78">
        <v>184.59</v>
      </c>
    </row>
    <row r="10" spans="2:9" ht="13.5" x14ac:dyDescent="0.25">
      <c r="B10" s="42" t="s">
        <v>9</v>
      </c>
      <c r="C10" s="44">
        <v>9524</v>
      </c>
      <c r="D10" s="44">
        <v>232</v>
      </c>
      <c r="E10" s="44">
        <v>15646</v>
      </c>
      <c r="F10" s="79">
        <v>2.44</v>
      </c>
      <c r="G10" s="79">
        <v>164.28</v>
      </c>
    </row>
    <row r="11" spans="2:9" x14ac:dyDescent="0.2">
      <c r="B11" s="26" t="s">
        <v>197</v>
      </c>
      <c r="C11" s="27"/>
      <c r="D11" s="27"/>
      <c r="E11" s="27"/>
      <c r="F11" s="28"/>
      <c r="G11" s="28"/>
      <c r="H11" s="27"/>
      <c r="I11" s="27"/>
    </row>
    <row r="12" spans="2:9" x14ac:dyDescent="0.2">
      <c r="B12" s="26" t="s">
        <v>299</v>
      </c>
      <c r="C12" s="27"/>
      <c r="D12" s="27"/>
      <c r="E12" s="27"/>
      <c r="F12" s="28"/>
      <c r="G12" s="28"/>
      <c r="H12" s="27"/>
      <c r="I12" s="27"/>
    </row>
    <row r="13" spans="2:9" x14ac:dyDescent="0.2">
      <c r="B13" s="26" t="s">
        <v>229</v>
      </c>
      <c r="C13" s="27"/>
      <c r="D13" s="27"/>
      <c r="E13" s="27"/>
      <c r="F13" s="28"/>
      <c r="G13" s="28"/>
      <c r="H13" s="27"/>
      <c r="I13" s="27"/>
    </row>
  </sheetData>
  <mergeCells count="6">
    <mergeCell ref="G5:G6"/>
    <mergeCell ref="B5:B6"/>
    <mergeCell ref="C5:C6"/>
    <mergeCell ref="D5:D6"/>
    <mergeCell ref="E5:E6"/>
    <mergeCell ref="F5:F6"/>
  </mergeCells>
  <pageMargins left="0.7" right="0.7" top="0.75" bottom="0.75" header="0.3" footer="0.3"/>
  <pageSetup paperSize="256"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U13"/>
  <sheetViews>
    <sheetView workbookViewId="0">
      <selection activeCell="E18" sqref="E18"/>
    </sheetView>
  </sheetViews>
  <sheetFormatPr defaultRowHeight="15" x14ac:dyDescent="0.25"/>
  <cols>
    <col min="2" max="2" width="20.5703125" customWidth="1"/>
  </cols>
  <sheetData>
    <row r="2" spans="2:21" x14ac:dyDescent="0.25">
      <c r="B2" s="13" t="s">
        <v>259</v>
      </c>
      <c r="C2" s="1"/>
      <c r="D2" s="1"/>
      <c r="E2" s="1"/>
      <c r="F2" s="4"/>
      <c r="G2" s="4"/>
      <c r="H2" s="1"/>
      <c r="I2" s="1"/>
      <c r="J2" s="1"/>
      <c r="K2" s="1"/>
      <c r="L2" s="1"/>
      <c r="M2" s="1"/>
      <c r="N2" s="1"/>
      <c r="O2" s="1"/>
      <c r="P2" s="1"/>
      <c r="Q2" s="1"/>
      <c r="R2" s="1"/>
      <c r="S2" s="1"/>
      <c r="T2" s="1"/>
      <c r="U2" s="1"/>
    </row>
    <row r="3" spans="2:21" ht="15" customHeight="1" x14ac:dyDescent="0.25">
      <c r="B3" s="15" t="s">
        <v>177</v>
      </c>
      <c r="C3" s="1"/>
      <c r="D3" s="1"/>
      <c r="E3" s="1"/>
      <c r="F3" s="4"/>
      <c r="G3" s="4"/>
      <c r="H3" s="1"/>
      <c r="I3" s="1"/>
      <c r="J3" s="1"/>
      <c r="K3" s="1"/>
      <c r="L3" s="1"/>
      <c r="M3" s="1"/>
      <c r="N3" s="1"/>
      <c r="O3" s="1"/>
      <c r="P3" s="1"/>
      <c r="Q3" s="1"/>
      <c r="R3" s="1"/>
      <c r="S3" s="1"/>
      <c r="T3" s="1"/>
      <c r="U3" s="1"/>
    </row>
    <row r="4" spans="2:21" ht="15" customHeight="1" x14ac:dyDescent="0.25">
      <c r="B4" s="194" t="s">
        <v>39</v>
      </c>
      <c r="C4" s="193" t="s">
        <v>2</v>
      </c>
      <c r="D4" s="193" t="s">
        <v>3</v>
      </c>
      <c r="E4" s="193" t="s">
        <v>4</v>
      </c>
      <c r="F4" s="193" t="s">
        <v>242</v>
      </c>
      <c r="G4" s="193" t="s">
        <v>243</v>
      </c>
      <c r="H4" s="1"/>
      <c r="I4" s="1"/>
      <c r="J4" s="1"/>
      <c r="K4" s="1"/>
      <c r="L4" s="1"/>
      <c r="M4" s="1"/>
      <c r="N4" s="1"/>
      <c r="O4" s="1"/>
      <c r="P4" s="1"/>
      <c r="Q4" s="1"/>
      <c r="R4" s="1"/>
      <c r="S4" s="1"/>
      <c r="T4" s="1"/>
      <c r="U4" s="1"/>
    </row>
    <row r="5" spans="2:21" x14ac:dyDescent="0.25">
      <c r="B5" s="195"/>
      <c r="C5" s="193"/>
      <c r="D5" s="193"/>
      <c r="E5" s="193"/>
      <c r="F5" s="193"/>
      <c r="G5" s="193"/>
      <c r="H5" s="1"/>
      <c r="I5" s="1"/>
      <c r="J5" s="1"/>
      <c r="K5" s="1"/>
      <c r="L5" s="1"/>
      <c r="M5" s="1"/>
      <c r="N5" s="1"/>
      <c r="O5" s="1"/>
      <c r="P5" s="1"/>
      <c r="Q5" s="1"/>
      <c r="R5" s="1"/>
      <c r="S5" s="1"/>
      <c r="T5" s="1"/>
      <c r="U5" s="1"/>
    </row>
    <row r="6" spans="2:21" x14ac:dyDescent="0.25">
      <c r="B6" s="74" t="s">
        <v>7</v>
      </c>
      <c r="C6" s="75">
        <v>6869</v>
      </c>
      <c r="D6" s="76">
        <v>63</v>
      </c>
      <c r="E6" s="75">
        <v>11039</v>
      </c>
      <c r="F6" s="77">
        <v>0.92</v>
      </c>
      <c r="G6" s="78">
        <v>160.71</v>
      </c>
      <c r="H6" s="1"/>
      <c r="I6" s="1"/>
      <c r="J6" s="1"/>
      <c r="K6" s="1"/>
      <c r="L6" s="1"/>
      <c r="M6" s="1"/>
      <c r="N6" s="1"/>
      <c r="O6" s="1"/>
      <c r="P6" s="1"/>
      <c r="Q6" s="1"/>
      <c r="R6" s="1"/>
      <c r="S6" s="1"/>
      <c r="T6" s="1"/>
      <c r="U6" s="1"/>
    </row>
    <row r="7" spans="2:21" x14ac:dyDescent="0.25">
      <c r="B7" s="74" t="s">
        <v>42</v>
      </c>
      <c r="C7" s="75">
        <v>71</v>
      </c>
      <c r="D7" s="76">
        <v>4</v>
      </c>
      <c r="E7" s="75">
        <v>139</v>
      </c>
      <c r="F7" s="77">
        <v>5.63</v>
      </c>
      <c r="G7" s="78">
        <v>195.77</v>
      </c>
      <c r="H7" s="1"/>
      <c r="I7" s="1"/>
      <c r="J7" s="1"/>
      <c r="K7" s="1"/>
      <c r="L7" s="1"/>
      <c r="M7" s="1"/>
      <c r="N7" s="1"/>
      <c r="O7" s="1"/>
      <c r="P7" s="1"/>
      <c r="Q7" s="1"/>
      <c r="R7" s="1"/>
      <c r="S7" s="1"/>
      <c r="T7" s="1"/>
      <c r="U7" s="1"/>
    </row>
    <row r="8" spans="2:21" x14ac:dyDescent="0.25">
      <c r="B8" s="74" t="s">
        <v>43</v>
      </c>
      <c r="C8" s="75">
        <v>2559</v>
      </c>
      <c r="D8" s="76">
        <v>164</v>
      </c>
      <c r="E8" s="75">
        <v>4741</v>
      </c>
      <c r="F8" s="77">
        <v>6.41</v>
      </c>
      <c r="G8" s="78">
        <v>185.27</v>
      </c>
      <c r="H8" s="1"/>
      <c r="I8" s="1"/>
      <c r="J8" s="1"/>
      <c r="K8" s="1"/>
      <c r="L8" s="1"/>
      <c r="M8" s="1"/>
      <c r="N8" s="1"/>
      <c r="O8" s="1"/>
      <c r="P8" s="1"/>
      <c r="Q8" s="1"/>
      <c r="R8" s="1"/>
      <c r="S8" s="1"/>
      <c r="T8" s="1"/>
      <c r="U8" s="1"/>
    </row>
    <row r="9" spans="2:21" x14ac:dyDescent="0.25">
      <c r="B9" s="42" t="s">
        <v>9</v>
      </c>
      <c r="C9" s="44">
        <v>9499</v>
      </c>
      <c r="D9" s="44">
        <v>231</v>
      </c>
      <c r="E9" s="44">
        <v>15919</v>
      </c>
      <c r="F9" s="79">
        <v>2.4300000000000002</v>
      </c>
      <c r="G9" s="79">
        <v>167.59</v>
      </c>
      <c r="H9" s="1"/>
      <c r="I9" s="1"/>
      <c r="J9" s="1"/>
      <c r="K9" s="1"/>
      <c r="L9" s="1"/>
      <c r="M9" s="1"/>
      <c r="N9" s="1"/>
      <c r="O9" s="1"/>
      <c r="P9" s="1"/>
      <c r="Q9" s="1"/>
      <c r="R9" s="1"/>
      <c r="S9" s="1"/>
      <c r="T9" s="1"/>
      <c r="U9" s="1"/>
    </row>
    <row r="10" spans="2:21" x14ac:dyDescent="0.25">
      <c r="B10" s="26" t="s">
        <v>197</v>
      </c>
      <c r="C10" s="27"/>
      <c r="D10" s="27"/>
      <c r="E10" s="27"/>
      <c r="F10" s="28"/>
      <c r="G10" s="28"/>
      <c r="H10" s="27"/>
      <c r="I10" s="27"/>
      <c r="J10" s="1"/>
      <c r="K10" s="1"/>
      <c r="L10" s="1"/>
      <c r="M10" s="1"/>
      <c r="N10" s="1"/>
      <c r="O10" s="1"/>
      <c r="P10" s="1"/>
      <c r="Q10" s="1"/>
      <c r="R10" s="1"/>
      <c r="S10" s="1"/>
      <c r="T10" s="1"/>
      <c r="U10" s="1"/>
    </row>
    <row r="11" spans="2:21" x14ac:dyDescent="0.25">
      <c r="B11" s="26" t="s">
        <v>299</v>
      </c>
      <c r="C11" s="27"/>
      <c r="D11" s="27"/>
      <c r="E11" s="27"/>
      <c r="F11" s="28"/>
      <c r="G11" s="28"/>
      <c r="H11" s="27"/>
      <c r="I11" s="27"/>
      <c r="J11" s="1"/>
      <c r="K11" s="1"/>
      <c r="L11" s="1"/>
      <c r="M11" s="1"/>
      <c r="N11" s="1"/>
      <c r="O11" s="1"/>
      <c r="P11" s="1"/>
      <c r="Q11" s="1"/>
      <c r="R11" s="1"/>
      <c r="S11" s="1"/>
      <c r="T11" s="1"/>
      <c r="U11" s="1"/>
    </row>
    <row r="12" spans="2:21" x14ac:dyDescent="0.25">
      <c r="B12" s="26" t="s">
        <v>229</v>
      </c>
      <c r="C12" s="27"/>
      <c r="D12" s="27"/>
      <c r="E12" s="27"/>
      <c r="F12" s="28"/>
      <c r="G12" s="28"/>
      <c r="H12" s="27"/>
      <c r="I12" s="27"/>
      <c r="J12" s="1"/>
      <c r="K12" s="1"/>
      <c r="L12" s="1"/>
      <c r="M12" s="1"/>
      <c r="N12" s="1"/>
      <c r="O12" s="1"/>
      <c r="P12" s="1"/>
      <c r="Q12" s="1"/>
      <c r="R12" s="1"/>
      <c r="S12" s="1"/>
      <c r="T12" s="1"/>
      <c r="U12" s="1"/>
    </row>
    <row r="13" spans="2:21" x14ac:dyDescent="0.25">
      <c r="B13" s="3"/>
      <c r="C13" s="1"/>
      <c r="D13" s="1"/>
      <c r="E13" s="1"/>
      <c r="F13" s="4"/>
      <c r="G13" s="4"/>
      <c r="H13" s="1"/>
      <c r="I13" s="1"/>
      <c r="J13" s="1"/>
      <c r="K13" s="1"/>
      <c r="L13" s="1"/>
      <c r="M13" s="1"/>
      <c r="N13" s="1"/>
      <c r="O13" s="1"/>
      <c r="P13" s="1"/>
      <c r="Q13" s="1"/>
      <c r="R13" s="1"/>
      <c r="S13" s="1"/>
      <c r="T13" s="1"/>
      <c r="U13" s="1"/>
    </row>
  </sheetData>
  <mergeCells count="6">
    <mergeCell ref="G4:G5"/>
    <mergeCell ref="B4:B5"/>
    <mergeCell ref="C4:C5"/>
    <mergeCell ref="D4:D5"/>
    <mergeCell ref="E4:E5"/>
    <mergeCell ref="F4:F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 bis</vt:lpstr>
      <vt:lpstr>Tavola 3</vt:lpstr>
      <vt:lpstr>Tavola 4.1</vt:lpstr>
      <vt:lpstr>Tavola 4.2</vt:lpstr>
      <vt:lpstr>Tavola 4.3 </vt:lpstr>
      <vt:lpstr>Tavola 5</vt:lpstr>
      <vt:lpstr>Tavola 5.1</vt:lpstr>
      <vt:lpstr>Tavola 5.2</vt:lpstr>
      <vt:lpstr>Tavola 6</vt:lpstr>
      <vt:lpstr>Tav 6.1</vt:lpstr>
      <vt:lpstr>Tav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Enrico Caleprico</cp:lastModifiedBy>
  <cp:lastPrinted>2015-10-13T09:47:54Z</cp:lastPrinted>
  <dcterms:created xsi:type="dcterms:W3CDTF">2015-10-05T10:12:28Z</dcterms:created>
  <dcterms:modified xsi:type="dcterms:W3CDTF">2016-11-11T13:39:07Z</dcterms:modified>
</cp:coreProperties>
</file>