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0" yWindow="915" windowWidth="14715" windowHeight="7125" firstSheet="19" activeTab="26"/>
  </bookViews>
  <sheets>
    <sheet name="Tavola 1" sheetId="1" r:id="rId1"/>
    <sheet name="Tavola 2" sheetId="25" r:id="rId2"/>
    <sheet name="Tavola 2bis" sheetId="26" r:id="rId3"/>
    <sheet name="Tavola 3" sheetId="5" r:id="rId4"/>
    <sheet name="Tavola 4.1" sheetId="19" r:id="rId5"/>
    <sheet name="Tavola 4.2" sheetId="27" r:id="rId6"/>
    <sheet name="Tavola 4.3" sheetId="28" r:id="rId7"/>
    <sheet name="Tavola 5" sheetId="15" r:id="rId8"/>
    <sheet name="Tavola 5.1" sheetId="29" r:id="rId9"/>
    <sheet name="Tavola 5.2" sheetId="30" r:id="rId10"/>
    <sheet name="Tavola 6" sheetId="14" r:id="rId11"/>
    <sheet name="Tavola 6.1" sheetId="21" r:id="rId12"/>
    <sheet name="Tavola 6.2" sheetId="20" r:id="rId13"/>
    <sheet name="Tavola 7" sheetId="13" r:id="rId14"/>
    <sheet name="Tavola 8" sheetId="12" r:id="rId15"/>
    <sheet name="Tavola 9" sheetId="11" r:id="rId16"/>
    <sheet name="Tavola 10" sheetId="18" r:id="rId17"/>
    <sheet name="Tavola 10.1" sheetId="23" r:id="rId18"/>
    <sheet name="Tavola 10.2" sheetId="22" r:id="rId19"/>
    <sheet name="Tavola 11" sheetId="4" r:id="rId20"/>
    <sheet name="Tavola 12" sheetId="24" r:id="rId21"/>
    <sheet name="Tavola 13" sheetId="10" r:id="rId22"/>
    <sheet name="Tavola 14" sheetId="2" r:id="rId23"/>
    <sheet name="Tavola 15" sheetId="8" r:id="rId24"/>
    <sheet name="Tavola 16" sheetId="7" r:id="rId25"/>
    <sheet name="Tavola 17" sheetId="6" r:id="rId26"/>
    <sheet name="Tavola 18" sheetId="16" r:id="rId27"/>
  </sheets>
  <calcPr calcId="145621"/>
</workbook>
</file>

<file path=xl/calcChain.xml><?xml version="1.0" encoding="utf-8"?>
<calcChain xmlns="http://schemas.openxmlformats.org/spreadsheetml/2006/main">
  <c r="H32" i="16" l="1"/>
  <c r="H33" i="16" s="1"/>
  <c r="G32" i="16"/>
  <c r="G33" i="16" s="1"/>
  <c r="F32" i="16"/>
  <c r="F33" i="16" s="1"/>
  <c r="E32" i="16"/>
  <c r="E33" i="16" s="1"/>
  <c r="D32" i="16"/>
  <c r="D33" i="16" s="1"/>
  <c r="C32" i="16"/>
  <c r="C33" i="16" s="1"/>
  <c r="E32" i="6"/>
  <c r="D32" i="6"/>
  <c r="C32" i="6"/>
  <c r="H18" i="10" l="1"/>
  <c r="G18" i="10"/>
  <c r="F18" i="10"/>
  <c r="E18" i="10"/>
  <c r="D18" i="10"/>
  <c r="C18" i="10"/>
  <c r="I18" i="10" l="1"/>
  <c r="K12" i="1"/>
  <c r="J12" i="1"/>
  <c r="I12" i="1"/>
  <c r="E60" i="1" l="1"/>
  <c r="D60" i="1"/>
  <c r="C60" i="1"/>
  <c r="G59" i="1"/>
  <c r="F59" i="1"/>
  <c r="G58" i="1"/>
  <c r="F58" i="1"/>
  <c r="G57" i="1"/>
  <c r="F57" i="1"/>
  <c r="G56" i="1"/>
  <c r="F56" i="1"/>
  <c r="G55" i="1"/>
  <c r="F55" i="1"/>
  <c r="G54" i="1"/>
  <c r="F54" i="1"/>
  <c r="G53" i="1"/>
  <c r="F53" i="1"/>
  <c r="G52" i="1"/>
  <c r="F52" i="1"/>
  <c r="G51" i="1"/>
  <c r="F51" i="1"/>
  <c r="G50" i="1"/>
  <c r="F50" i="1"/>
  <c r="G49" i="1"/>
  <c r="F49" i="1"/>
  <c r="G48" i="1"/>
  <c r="F48" i="1"/>
  <c r="F60" i="1" l="1"/>
  <c r="G60" i="1"/>
</calcChain>
</file>

<file path=xl/sharedStrings.xml><?xml version="1.0" encoding="utf-8"?>
<sst xmlns="http://schemas.openxmlformats.org/spreadsheetml/2006/main" count="715" uniqueCount="281">
  <si>
    <t>PROVINCE</t>
  </si>
  <si>
    <t>Incidenti</t>
  </si>
  <si>
    <t>Morti</t>
  </si>
  <si>
    <t>Feriti</t>
  </si>
  <si>
    <t>Italia</t>
  </si>
  <si>
    <t xml:space="preserve"> Indice   di gravità (b)</t>
  </si>
  <si>
    <t>Anno 2010. Valori assoluti</t>
  </si>
  <si>
    <t>Strade urbane</t>
  </si>
  <si>
    <t>Strade extraurbane</t>
  </si>
  <si>
    <t>Totale</t>
  </si>
  <si>
    <t>Valori assoluti</t>
  </si>
  <si>
    <t>%</t>
  </si>
  <si>
    <t>Procedeva con guida distratta o andamento indeciso</t>
  </si>
  <si>
    <t>Procedeva senza rispettare le regole della precedenza o il semaforo</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</si>
  <si>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</si>
  <si>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</si>
  <si>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</si>
  <si>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</si>
  <si>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Procedeva con velocità troppo elevata</t>
  </si>
  <si>
    <t xml:space="preserve"> -procedeva con eccesso di velocità</t>
  </si>
  <si>
    <t xml:space="preserve"> -procedeva senza rispettare i limiti di velocità</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</si>
  <si>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</si>
  <si>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</si>
  <si>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</si>
  <si>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</si>
  <si>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</si>
  <si>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</si>
  <si>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</si>
  <si>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</si>
  <si>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</si>
  <si>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</si>
  <si>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</si>
  <si>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</si>
  <si>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</si>
  <si>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</si>
  <si>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 xml:space="preserve">Altre cause </t>
  </si>
  <si>
    <t>Totale cause</t>
  </si>
  <si>
    <t>TIPOLOGIA DI COMUNE</t>
  </si>
  <si>
    <t>Numero comuni</t>
  </si>
  <si>
    <t>Polo</t>
  </si>
  <si>
    <t>Cintura</t>
  </si>
  <si>
    <t>Totale Centri</t>
  </si>
  <si>
    <t>Intermedio</t>
  </si>
  <si>
    <t>Periferico</t>
  </si>
  <si>
    <t>Totale Aree interne</t>
  </si>
  <si>
    <t>(a) Morti su popolazione media residente (per 100.000).</t>
  </si>
  <si>
    <t>(c) La variazione percentuale annua è calcolata per l'anno t rispetto all'anno t-1 su base variabile.</t>
  </si>
  <si>
    <t>AMBITO STRADALE</t>
  </si>
  <si>
    <t>(b)</t>
  </si>
  <si>
    <t>Autostrade e raccordi</t>
  </si>
  <si>
    <t>Altre strade (c)</t>
  </si>
  <si>
    <t>STRADE URBANE</t>
  </si>
  <si>
    <t>STRADE EXTRAURBANE</t>
  </si>
  <si>
    <t>Incrocio</t>
  </si>
  <si>
    <t>Rotatoria</t>
  </si>
  <si>
    <t>Intersezione</t>
  </si>
  <si>
    <t>Rettilineo</t>
  </si>
  <si>
    <t>Curva</t>
  </si>
  <si>
    <t>Composizioni percentuali</t>
  </si>
  <si>
    <t>Gennaio</t>
  </si>
  <si>
    <t>Febbraio</t>
  </si>
  <si>
    <t>Marzo</t>
  </si>
  <si>
    <t>Aprile</t>
  </si>
  <si>
    <t>Maggio</t>
  </si>
  <si>
    <t>Giugno</t>
  </si>
  <si>
    <t>Luglio</t>
  </si>
  <si>
    <t>Agosto</t>
  </si>
  <si>
    <t>Settembre</t>
  </si>
  <si>
    <t>Ottobre</t>
  </si>
  <si>
    <t>Novembre</t>
  </si>
  <si>
    <t>Dicembre</t>
  </si>
  <si>
    <t>GIORNI DELLA SETTIMANA</t>
  </si>
  <si>
    <t>Lunedì</t>
  </si>
  <si>
    <t>Martedì</t>
  </si>
  <si>
    <t>Mercoledì</t>
  </si>
  <si>
    <t>Giovedì</t>
  </si>
  <si>
    <t>Venerdì</t>
  </si>
  <si>
    <t>Sabato</t>
  </si>
  <si>
    <t>Domenica</t>
  </si>
  <si>
    <t>ORA DEL GIORNO</t>
  </si>
  <si>
    <t>NATURA DELL'INCIDENTE</t>
  </si>
  <si>
    <t>Scontro frontale</t>
  </si>
  <si>
    <t>Scontro frontale-laterale</t>
  </si>
  <si>
    <t>Scontro laterale</t>
  </si>
  <si>
    <t>Tamponamento</t>
  </si>
  <si>
    <t>Urto con veicolo in momentanea fermata o arresto</t>
  </si>
  <si>
    <t>Totale incidenti tra veicoli</t>
  </si>
  <si>
    <t>Investimento di pedone</t>
  </si>
  <si>
    <t>Urto con veicolo in sosta</t>
  </si>
  <si>
    <t>Urto con ostacolo accidentale</t>
  </si>
  <si>
    <t>Fuoriuscita</t>
  </si>
  <si>
    <t>Frenata improvvisa</t>
  </si>
  <si>
    <t>Caduta da veicolo</t>
  </si>
  <si>
    <t>Totale incidenti a veicoli isolati</t>
  </si>
  <si>
    <t>Totale generale</t>
  </si>
  <si>
    <t>Conducente</t>
  </si>
  <si>
    <t>Persone trasportate</t>
  </si>
  <si>
    <t>Pedone</t>
  </si>
  <si>
    <t>VALORI ASSOLUTI</t>
  </si>
  <si>
    <t>&lt; 14</t>
  </si>
  <si>
    <t>15-29</t>
  </si>
  <si>
    <t>30-44</t>
  </si>
  <si>
    <t>45-64</t>
  </si>
  <si>
    <t>65 +</t>
  </si>
  <si>
    <t>Età imprecisata</t>
  </si>
  <si>
    <t xml:space="preserve">Totale </t>
  </si>
  <si>
    <t>VALORI PERCENTUALI</t>
  </si>
  <si>
    <t>Indice di gravità (a)</t>
  </si>
  <si>
    <t>Composizione    percentuale</t>
  </si>
  <si>
    <t>Valori   assoluti</t>
  </si>
  <si>
    <t>Composizione  percentuale</t>
  </si>
  <si>
    <t>MASCHI</t>
  </si>
  <si>
    <t>Totale maschi</t>
  </si>
  <si>
    <t>FEMMINE</t>
  </si>
  <si>
    <t>Totale femmine</t>
  </si>
  <si>
    <t>MASCHI e FEMMINE</t>
  </si>
  <si>
    <t>CAPOLUOGHI</t>
  </si>
  <si>
    <t>Incidenti per 1.000 ab.</t>
  </si>
  <si>
    <t>Morti per 100.000 ab.</t>
  </si>
  <si>
    <t>Feriti per 100.000 ab.</t>
  </si>
  <si>
    <t>Indice di mortalità (a)</t>
  </si>
  <si>
    <t>Indice di lesività (b)</t>
  </si>
  <si>
    <t>Altri Comuni</t>
  </si>
  <si>
    <t xml:space="preserve">Strade extra-urbane </t>
  </si>
  <si>
    <t>Venerdì notte</t>
  </si>
  <si>
    <t>Sabato notte</t>
  </si>
  <si>
    <t>Altre notti</t>
  </si>
  <si>
    <t>Varese</t>
  </si>
  <si>
    <t>Como</t>
  </si>
  <si>
    <t>Sondrio</t>
  </si>
  <si>
    <t>Milano</t>
  </si>
  <si>
    <t>Bergamo</t>
  </si>
  <si>
    <t>Brescia</t>
  </si>
  <si>
    <t>Pavia</t>
  </si>
  <si>
    <t>Cremona</t>
  </si>
  <si>
    <t>Mantova</t>
  </si>
  <si>
    <t>Lecco</t>
  </si>
  <si>
    <t>Lodi</t>
  </si>
  <si>
    <t>Monza</t>
  </si>
  <si>
    <t>Lombardia</t>
  </si>
  <si>
    <t>Ultra periferico</t>
  </si>
  <si>
    <t>Non rilevata</t>
  </si>
  <si>
    <t>Variazione percentuale numero morti rispetto all'anno precedente (c)</t>
  </si>
  <si>
    <t>Variazione percentuale numero morti rispetto al 2001</t>
  </si>
  <si>
    <t>Altro (passaggio a livello, dosso, pendenza, galleria)</t>
  </si>
  <si>
    <t>Anni 2014 e 2013, valori assoluti e variazioni percentuali</t>
  </si>
  <si>
    <t>Anni 2014 e 2013</t>
  </si>
  <si>
    <t>Anni 2014 e 2010</t>
  </si>
  <si>
    <t>(b) Rapporto percentuale tra il numero dei morti e il numero degli incidenti con lesioni a persone.</t>
  </si>
  <si>
    <t>Anno 2014, valori assoluti e indicatori</t>
  </si>
  <si>
    <t>(a) Rapporto percentuale tra il numero dei morti e il numero degli incidenti con lesioni a persone.</t>
  </si>
  <si>
    <t>(c) Sono incluse nella categoria 'Altre strade' le strade Statali, Regionali, Provinciali fuori dell'abitato e Comunali extraurbane.</t>
  </si>
  <si>
    <t>Anno 2013, valori assoluti e indicatori</t>
  </si>
  <si>
    <t>Anno 2014, valori assoluti</t>
  </si>
  <si>
    <t>Anno 2014, composizioni percentuali</t>
  </si>
  <si>
    <t>Anno 2014, valori assoluti e composizioni percentuali</t>
  </si>
  <si>
    <t>(b) Rapporto percentuale tra il numero dei feriti e il numero degli incidenti con lesioni a persone.</t>
  </si>
  <si>
    <t>Anno 2014, valori assoluti e indice di mortalità</t>
  </si>
  <si>
    <t>Anno 2014, valori assoluti e indice di mortalità.</t>
  </si>
  <si>
    <t>(a) Dalle ore 22 alle ore 6.</t>
  </si>
  <si>
    <t>Anno 2014 e 2013, Indicatori</t>
  </si>
  <si>
    <t>Anno 2014, valori assoluti e valori percentuali (a) (b)</t>
  </si>
  <si>
    <r>
      <t>a) I</t>
    </r>
    <r>
      <rPr>
        <sz val="7.5"/>
        <color theme="1"/>
        <rFont val="Arial Narrow"/>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</si>
  <si>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</si>
  <si>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Anno 2014, valori assoluti e valori percentuali</t>
  </si>
  <si>
    <t>(b) Rapporto percentuale tra il numero di feriti e il numero degli incidenti con lesioni a persone.</t>
  </si>
  <si>
    <t>Altri comuni</t>
  </si>
  <si>
    <t xml:space="preserve">Anno 2014, valori assoluti </t>
  </si>
  <si>
    <t>Morti per 100.000 abitanti (a)</t>
  </si>
  <si>
    <t>Indice di mortalità (b)</t>
  </si>
  <si>
    <t>Anno 2014, valori assoluti, composizioni percentuali e indice di mortalità</t>
  </si>
  <si>
    <t>CAUSE</t>
  </si>
  <si>
    <t>Viterbo</t>
  </si>
  <si>
    <t>Rieti</t>
  </si>
  <si>
    <t>Roma</t>
  </si>
  <si>
    <t>Latina</t>
  </si>
  <si>
    <t>Frosinone</t>
  </si>
  <si>
    <t>Lazio</t>
  </si>
  <si>
    <t>TAVOLA 2. INDICI DI MORTALITA' E GRAVITA' PER PROVINCIA. LAZIO.</t>
  </si>
  <si>
    <t xml:space="preserve"> Indice  di      mortalità (a)</t>
  </si>
  <si>
    <t>TAVOLA 6. INCIDENTI STRADALI CON LESIONI A PERSONE PER PROVINCIA, CARATTERISTICA DELLA STRADA E AMBITO STRADALE. LAZIO.</t>
  </si>
  <si>
    <t>TAVOLA 6.1. INCIDENTI STRADALI CON LESIONI A PERSONE PER CARATTERISTICA DELLA STRADA E AMBITO STRADALE. LAZIO.</t>
  </si>
  <si>
    <t>TAVOLA  6.2. INCIDENTI STRADALI CON LESIONI A PERSONE PER CARATTERISTICA DELLA STRADA E AMBITO STRADALE. LAZIO.</t>
  </si>
  <si>
    <t xml:space="preserve">TAVOLA 7. INCIDENTI STRADALI CON LESIONI A PERSONE PER MESE. LAZIO. </t>
  </si>
  <si>
    <t>TAVOLA 8. INCIDENTI STRADALI CON LESIONI A PERSONE MORTI E FERITI PER GIORNO DELLA SETTIMANA. LAZIO.</t>
  </si>
  <si>
    <t xml:space="preserve">TAVOLA 12. INCIDENTI STRADALI, MORTI E FERITI PER TIPOLOGIA DI COMUNE. LAZIO. </t>
  </si>
  <si>
    <t xml:space="preserve">TAVOLA 14. CAUSE ACCERTATE O PRESUNTE DI INCIDENTE SECONDO L’AMBITO STRADALE. LAZIO. </t>
  </si>
  <si>
    <t xml:space="preserve">TAVOLA 15. MORTI E FERITI PER CATEGORIA DI UTENTI E CLASSE DI ETÀ. LAZIO. </t>
  </si>
  <si>
    <t>Guidonia Montecelio</t>
  </si>
  <si>
    <t>Fiumicino</t>
  </si>
  <si>
    <t>Aprilia</t>
  </si>
  <si>
    <t>Pomezia</t>
  </si>
  <si>
    <t>Tivoli</t>
  </si>
  <si>
    <t>Anzio</t>
  </si>
  <si>
    <t>Velletri</t>
  </si>
  <si>
    <t>Civitavecchia</t>
  </si>
  <si>
    <t>Ardea</t>
  </si>
  <si>
    <t>Nettuno</t>
  </si>
  <si>
    <t>Terracina</t>
  </si>
  <si>
    <t>Marino</t>
  </si>
  <si>
    <t>Albano Laziale</t>
  </si>
  <si>
    <t>Monterotondo</t>
  </si>
  <si>
    <t>Ladispoli</t>
  </si>
  <si>
    <t>Fondi</t>
  </si>
  <si>
    <t>Ciampino</t>
  </si>
  <si>
    <t>Formia</t>
  </si>
  <si>
    <t>Cerveteri</t>
  </si>
  <si>
    <t>Cisterna di Latina</t>
  </si>
  <si>
    <t>Cassino</t>
  </si>
  <si>
    <t>Fonte Nuova</t>
  </si>
  <si>
    <t xml:space="preserve">TAVOLA 17. INCIDENTI STRADALI, MORTI E FERITI NEI COMUNI CAPOLUOGO E NEI COMUNI CON ALMENO 30.000 ABITANTI. LAZIO. </t>
  </si>
  <si>
    <t xml:space="preserve">  </t>
  </si>
  <si>
    <t xml:space="preserve">   </t>
  </si>
  <si>
    <t xml:space="preserve">TAVOLA 18. INCIDENTI STRADALI, MORTI E FERITI PER CATEGORIA DELLA STRADA NEI COMUNI CAPOLUOGO E NEI COMUNI CON ALMENO 30.000 ABITANTI. LAZIO. </t>
  </si>
  <si>
    <r>
      <t>TAVOLA 5. INCIDENTI STRADALI CON LESIONI A PERSONE SECONDO LA CATEGORIA DELLA STRADA. LAZIO .</t>
    </r>
    <r>
      <rPr>
        <b/>
        <sz val="9.5"/>
        <color rgb="FF808080"/>
        <rFont val="Arial Narrow"/>
        <family val="2"/>
      </rPr>
      <t xml:space="preserve"> </t>
    </r>
  </si>
  <si>
    <t>TAVOLA 1. INCIDENTI STRADALI, MORTI E FERITI PER PROVINCIA. LAZIO.</t>
  </si>
  <si>
    <t>TAVOLA 2bis. INDICI DI MORTALITA' E GRAVITA' PER PROVINCIA. LAZIO.</t>
  </si>
  <si>
    <t>Bambini (0 - 14)</t>
  </si>
  <si>
    <t>Giovani (15 - 24)</t>
  </si>
  <si>
    <t>Anziani (65+)</t>
  </si>
  <si>
    <t>Altri utenti</t>
  </si>
  <si>
    <t>TOTALE</t>
  </si>
  <si>
    <t>Motocicli (a)</t>
  </si>
  <si>
    <t>Velocipedi (a)</t>
  </si>
  <si>
    <t>Pedoni</t>
  </si>
  <si>
    <t>Altri Utenti</t>
  </si>
  <si>
    <t>(a) Conducenti e passeggeri</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</si>
  <si>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</si>
  <si>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</si>
  <si>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</si>
  <si>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</si>
  <si>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</si>
  <si>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</si>
  <si>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</si>
  <si>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</si>
  <si>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</si>
  <si>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</si>
  <si>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</si>
  <si>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</si>
  <si>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</si>
  <si>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</si>
  <si>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t>Anni 2010 e 2014, valori assoluti</t>
  </si>
  <si>
    <t xml:space="preserve">TAVOLA 4.3. UTENTI VULNERABILI MORTI E FERITI IN INCIDENTI STRADALI PER CLASSI DI ETA' IN LAZIO E IN ITALIA. </t>
  </si>
  <si>
    <t>-</t>
  </si>
  <si>
    <t>Anno 2012, valori assoluti e indicatori</t>
  </si>
  <si>
    <t>(a) Rapporto percentuale  tra il numero dei morti e il numero degli incidenti  con lesioni a persone.</t>
  </si>
  <si>
    <t>TAVOLA 16. MORTI E FERITI PER CATEGORIA DI UTENTI E GENERE. LAZIO.</t>
  </si>
  <si>
    <r>
      <t>(</t>
    </r>
    <r>
      <rPr>
        <sz val="7.5"/>
        <color rgb="FF000000"/>
        <rFont val="Arial"/>
        <family val="2"/>
      </rPr>
      <t>a) Rapporto percentuale tra il numero dei morti e il numero dei morti e dei feriti in incidenti con lesioni a persone.</t>
    </r>
  </si>
  <si>
    <t>Totale comuni &gt; 30.000 abitanti</t>
  </si>
  <si>
    <t>Anno 2014, valori assoluti e variazioni percentuali</t>
  </si>
  <si>
    <t>CLASSE DI ETA'</t>
  </si>
  <si>
    <t>ANNO</t>
  </si>
  <si>
    <t>Indice di  mortalità (a)</t>
  </si>
  <si>
    <t>Indice di lesività  (b)</t>
  </si>
  <si>
    <t>Strade Urbane</t>
  </si>
  <si>
    <t>Srade ExtraUrbane</t>
  </si>
  <si>
    <t>MESI</t>
  </si>
  <si>
    <t>CATEGORIA DI UTENTE</t>
  </si>
  <si>
    <t>Variazioni %                                           2014/2013</t>
  </si>
  <si>
    <t>(a) Rapporto percentuale tra il numero dei morti e il numero degli incidenti  con lesioni a persone.</t>
  </si>
  <si>
    <r>
      <t xml:space="preserve">(b) </t>
    </r>
    <r>
      <rPr>
        <sz val="7.5"/>
        <color rgb="FF000000"/>
        <rFont val="Verdana"/>
        <family val="2"/>
      </rPr>
      <t>Rapporto percentuale tra il numero dei morti e il complesso degli infortunati (morti e feriti) in incidenti  con lesioni a persone.</t>
    </r>
  </si>
  <si>
    <t>Anni 2014 e 2010, valori assoluti, indicatori e variazioni percentuali</t>
  </si>
  <si>
    <t>TAVOLA 3. INCIDENTI STRADALI CON LESIONI A PERSONE MORTI E FERITI. LAZIO.</t>
  </si>
  <si>
    <t>Ciclomotori (a)</t>
  </si>
  <si>
    <t xml:space="preserve">TAVOLA 4.2. UTENTI VULNERABILI  MORTI IN INCIDENTI STRADALI PER RUOLO IN LAZIO E IN ITALIA. </t>
  </si>
  <si>
    <t xml:space="preserve">TAVOLA 4.1. UTENTI VULNERABILI MORTI IN INCIDENTI STRADALI PER ETÀ IN LAZIO E IN ITALIA. </t>
  </si>
  <si>
    <t>(b) Rapporto percentuale tra il numero dei morti e il numero dei morti e dei feriti in incidenti con lesioni a persone.</t>
  </si>
  <si>
    <t>(a) Rapporto percentuale  tra il numero dei morti e il numero degli incidenti con lesioni a persone.</t>
  </si>
  <si>
    <t xml:space="preserve">TAVOLA 10. INCIDENTI STRADALI CON LESIONI A PERSONE, MORTI E FERITI'  PER PROVINCIA, GIORNO DELLA SETTIMANA E FASCIA ORARIA NOTTURNA (a). LAZIO.  </t>
  </si>
  <si>
    <t xml:space="preserve">TAVOLA 10.1. INCIDENTI STRADALI CON LESIONI A PERSONE, MORTI E FERITI PER PROVINCIA, GIORNO DELLA SETTIMANA E FASCIA ORARIA NOTTURNA (a). STRADE URBANE. LAZIO. </t>
  </si>
  <si>
    <t xml:space="preserve">TAVOLA 10.2. INCIDENTI STRADALI CON LESIONI A PERSONE, MORTI E FERITI PER PROVINCIA, GIORNO DELLA SETTIMANA E FASCIA ORARIA NOTTURNA (a). STRADE EXTRAURBANE. LAZIO. </t>
  </si>
  <si>
    <t>TAVOLA 11. INCIDENTI STRADALI, MORTI E FERITI PER TIPOLOGIA DI COMUNE. LAZIO.</t>
  </si>
  <si>
    <t>(b) Rapporto percentuale tra il numero dei morti e il complesso degli infortunati (morti e feriti) in incidenti con lesioni a persone.</t>
  </si>
  <si>
    <t xml:space="preserve">TAVOLA 13. INCIDENTI STRADALI CON LESIONI A PERSONE INFORTUNATE SECONDO LA NATURA. LAZIO. </t>
  </si>
  <si>
    <t>Anno 2014, valori assoluti, composizioni percentuali e indice di gravità</t>
  </si>
  <si>
    <r>
      <t xml:space="preserve">CAPOLUOGHI                                </t>
    </r>
    <r>
      <rPr>
        <sz val="9"/>
        <color rgb="FF000000"/>
        <rFont val="Arial Narrow"/>
        <family val="2"/>
      </rPr>
      <t>Altri Comuni</t>
    </r>
  </si>
  <si>
    <r>
      <t>TAVOLA 5.1. INCIDENTI STRADALI CON LESIONI A PERSONE SECONDO LA CATEGORIA DELLA STRADA. LAZIO .</t>
    </r>
    <r>
      <rPr>
        <b/>
        <sz val="9.5"/>
        <color rgb="FF808080"/>
        <rFont val="Arial Narrow"/>
        <family val="2"/>
      </rPr>
      <t xml:space="preserve"> </t>
    </r>
  </si>
  <si>
    <r>
      <t>TAVOLA 5.2. INCIDENTI STRADALI CON LESIONI A PERSONE SECONDO LA CATEGORIA DELLA STRADA. LAZIO .</t>
    </r>
    <r>
      <rPr>
        <b/>
        <sz val="9.5"/>
        <color rgb="FF808080"/>
        <rFont val="Arial Narrow"/>
        <family val="2"/>
      </rPr>
      <t xml:space="preserve"> </t>
    </r>
  </si>
  <si>
    <r>
      <t xml:space="preserve">(b) </t>
    </r>
    <r>
      <rPr>
        <sz val="7.5"/>
        <color rgb="FF000000"/>
        <rFont val="Verdana"/>
        <family val="2"/>
      </rPr>
      <t>Rapporto percentuale tra il numero dei morti e il complesso degli infortunati (morti e feriti) in incidenti con lesioni a persone</t>
    </r>
  </si>
  <si>
    <t xml:space="preserve">TAVOLA 9. INCIDENTI STRADALI CON LESIONI A PERSONE MORTI E FERITI PER ORA DEL GIORNO. LAZIO. </t>
  </si>
  <si>
    <t>Variazioni %                                                             2014/2013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</si>
</sst>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0"/>
    <numFmt numFmtId="165" formatCode="0.0000"/>
    <numFmt numFmtId="166" formatCode="#,##0.0"/>
    <numFmt numFmtId="167" formatCode="_-* #,##0.0_-;\-* #,##0.0_-;_-* &quot;-&quot;??_-;_-@_-"/>
  </numFmts>
  <fonts count="30" x14ac:knownFonts="1">
    <font>
      <sz val="11"/>
      <color theme="1"/>
      <name val="Calibri"/>
      <family val="2"/>
      <scheme val="minor"/>
    </font>
    <font>
      <b/>
      <sz val="9"/>
      <color rgb="FF000000"/>
      <name val="Arial Narrow"/>
      <family val="2"/>
    </font>
    <font>
      <sz val="9"/>
      <color rgb="FF000000"/>
      <name val="Arial Narrow"/>
      <family val="2"/>
    </font>
    <font>
      <b/>
      <sz val="9"/>
      <color rgb="FFFFFFFF"/>
      <name val="Arial Narrow"/>
      <family val="2"/>
    </font>
    <font>
      <sz val="9"/>
      <color theme="1"/>
      <name val="Calibri"/>
      <family val="2"/>
      <scheme val="minor"/>
    </font>
    <font>
      <sz val="10"/>
      <name val="MS Sans Serif"/>
      <family val="2"/>
    </font>
    <font>
      <b/>
      <sz val="9"/>
      <color theme="1"/>
      <name val="Arial Narrow"/>
      <family val="2"/>
    </font>
    <font>
      <sz val="9"/>
      <color theme="1"/>
      <name val="Arial Narrow"/>
      <family val="2"/>
    </font>
    <font>
      <sz val="11"/>
      <color theme="1"/>
      <name val="Calibri"/>
      <family val="2"/>
      <scheme val="minor"/>
    </font>
    <font>
      <sz val="8"/>
      <color theme="1"/>
      <name val="Arial"/>
      <family val="2"/>
    </font>
    <font>
      <sz val="7.5"/>
      <color rgb="FF000000"/>
      <name val="Arial Narrow"/>
      <family val="2"/>
    </font>
    <font>
      <sz val="11"/>
      <color theme="1"/>
      <name val="Arial Narrow"/>
      <family val="2"/>
    </font>
    <font>
      <b/>
      <sz val="9"/>
      <color rgb="FF808080"/>
      <name val="Arial Narrow"/>
      <family val="2"/>
    </font>
    <font>
      <sz val="9"/>
      <name val="Arial Narrow"/>
      <family val="2"/>
    </font>
    <font>
      <b/>
      <sz val="9"/>
      <color theme="0" tint="-0.499984740745262"/>
      <name val="Arial Narrow"/>
      <family val="2"/>
    </font>
    <font>
      <b/>
      <sz val="8"/>
      <color theme="0" tint="-0.499984740745262"/>
      <name val="Arial"/>
      <family val="2"/>
    </font>
    <font>
      <b/>
      <sz val="10"/>
      <color rgb="FF808080"/>
      <name val="Arial Narrow"/>
      <family val="2"/>
    </font>
    <font>
      <sz val="9.5"/>
      <color rgb="FF000000"/>
      <name val="Arial Narrow"/>
      <family val="2"/>
    </font>
    <font>
      <sz val="7.5"/>
      <color theme="1"/>
      <name val="Arial Narrow"/>
      <family val="2"/>
    </font>
    <font>
      <sz val="9.5"/>
      <color theme="1"/>
      <name val="Arial Narrow"/>
      <family val="2"/>
    </font>
    <font>
      <b/>
      <sz val="9"/>
      <name val="Arial Narrow"/>
      <family val="2"/>
    </font>
    <font>
      <b/>
      <sz val="9.5"/>
      <color rgb="FF808080"/>
      <name val="Arial Narrow"/>
      <family val="2"/>
    </font>
    <font>
      <sz val="9.5"/>
      <name val="Arial Narrow"/>
      <family val="2"/>
    </font>
    <font>
      <sz val="9.5"/>
      <name val="Calibri"/>
      <family val="2"/>
      <scheme val="minor"/>
    </font>
    <font>
      <b/>
      <sz val="10"/>
      <color theme="0" tint="-0.499984740745262"/>
      <name val="Arial Narrow"/>
      <family val="2"/>
    </font>
    <font>
      <sz val="7.5"/>
      <color rgb="FF000000"/>
      <name val="Arial"/>
      <family val="2"/>
    </font>
    <font>
      <sz val="11"/>
      <color rgb="FFFF0000"/>
      <name val="Calibri"/>
      <family val="2"/>
      <scheme val="minor"/>
    </font>
    <font>
      <sz val="7.5"/>
      <color rgb="FF000000"/>
      <name val="Verdana"/>
      <family val="2"/>
    </font>
    <font>
      <sz val="8"/>
      <color rgb="FF000000"/>
      <name val="Arial"/>
      <family val="2"/>
    </font>
    <font>
      <sz val="8"/>
      <name val="Arial"/>
      <family val="2"/>
    </font>
  </fonts>
  <fills count="9">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A71433"/>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FDFBF3"/>
        <bgColor indexed="64"/>
      </patternFill>
    </fill>
    <fill>
      <patternFill patternType="solid">
        <fgColor theme="0"/>
        <bgColor theme="0"/>
      </patternFill>
    </fill>
  </fills>
  <borders count="6">
    <border>
      <left/>
      <right/>
      <top/>
      <bottom/>
      <diagonal/>
    </border>
    <border>
      <left/>
      <right/>
      <top/>
      <bottom style="medium">
        <color indexed="64"/>
      </bottom>
      <diagonal/>
    </border>
    <border>
      <left/>
      <right/>
      <top style="thin">
        <color indexed="64"/>
      </top>
      <bottom/>
      <diagonal/>
    </border>
    <border>
      <left/>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5" fillId="0" borderId="0"/>
    <xf numFmtId="43" fontId="8" fillId="0" borderId="0" applyFont="0" applyFill="0" applyBorder="0" applyAlignment="0" applyProtection="0"/>
  </cellStyleXfs>
  <cellXfs count="245">
    <xf numFmtId="0" fontId="0" fillId="0" borderId="0" xfId="0"/>
    <xf numFmtId="0" fontId="2" fillId="0" borderId="1" xfId="0" applyFont="1" applyBorder="1" applyAlignment="1">
      <alignment wrapText="1"/>
    </xf>
    <xf numFmtId="3" fontId="2" fillId="2" borderId="1" xfId="0" applyNumberFormat="1" applyFont="1" applyFill="1" applyBorder="1" applyAlignment="1">
      <alignment horizontal="right" wrapText="1"/>
    </xf>
    <xf numFmtId="0" fontId="3" fillId="4" borderId="1" xfId="0" applyFont="1" applyFill="1" applyBorder="1" applyAlignment="1">
      <alignment wrapText="1"/>
    </xf>
    <xf numFmtId="3" fontId="3" fillId="4" borderId="1" xfId="0" applyNumberFormat="1" applyFont="1" applyFill="1" applyBorder="1" applyAlignment="1">
      <alignment horizontal="right" wrapText="1"/>
    </xf>
    <xf numFmtId="0" fontId="2" fillId="3" borderId="3" xfId="0" applyFont="1" applyFill="1" applyBorder="1" applyAlignment="1">
      <alignment horizontal="right" wrapText="1"/>
    </xf>
    <xf numFmtId="164" fontId="0" fillId="0" borderId="0" xfId="0" applyNumberFormat="1"/>
    <xf numFmtId="0" fontId="9" fillId="0" borderId="0" xfId="0" applyFont="1"/>
    <xf numFmtId="2" fontId="9" fillId="0" borderId="0" xfId="0" applyNumberFormat="1" applyFont="1"/>
    <xf numFmtId="0" fontId="9" fillId="0" borderId="0" xfId="0" applyFont="1" applyAlignment="1"/>
    <xf numFmtId="0" fontId="5" fillId="0" borderId="0" xfId="1" applyFont="1"/>
    <xf numFmtId="0" fontId="4" fillId="0" borderId="0" xfId="0" applyFont="1"/>
    <xf numFmtId="164" fontId="3" fillId="4" borderId="1" xfId="0" applyNumberFormat="1" applyFont="1" applyFill="1" applyBorder="1" applyAlignment="1">
      <alignment wrapText="1"/>
    </xf>
    <xf numFmtId="0" fontId="11" fillId="0" borderId="0" xfId="0" applyFont="1"/>
    <xf numFmtId="0" fontId="7" fillId="0" borderId="0" xfId="0" applyFont="1"/>
    <xf numFmtId="164" fontId="7" fillId="0" borderId="0" xfId="0" applyNumberFormat="1" applyFont="1" applyBorder="1"/>
    <xf numFmtId="164" fontId="7" fillId="0" borderId="0" xfId="0" applyNumberFormat="1" applyFont="1"/>
    <xf numFmtId="0" fontId="7" fillId="0" borderId="2" xfId="0" applyFont="1" applyBorder="1"/>
    <xf numFmtId="2" fontId="7" fillId="0" borderId="0" xfId="0" applyNumberFormat="1" applyFont="1"/>
    <xf numFmtId="0" fontId="4" fillId="0" borderId="0" xfId="0" applyFont="1" applyAlignment="1"/>
    <xf numFmtId="0" fontId="2" fillId="0" borderId="0" xfId="0" applyFont="1" applyBorder="1" applyAlignment="1">
      <alignment horizontal="right" wrapText="1"/>
    </xf>
    <xf numFmtId="2" fontId="2" fillId="0" borderId="0" xfId="0" applyNumberFormat="1" applyFont="1" applyBorder="1" applyAlignment="1">
      <alignment horizontal="right" wrapText="1"/>
    </xf>
    <xf numFmtId="0" fontId="2" fillId="5" borderId="0" xfId="0" applyFont="1" applyFill="1" applyBorder="1" applyAlignment="1">
      <alignment horizontal="right" wrapText="1"/>
    </xf>
    <xf numFmtId="0" fontId="16" fillId="0" borderId="0" xfId="0" applyFont="1" applyAlignment="1"/>
    <xf numFmtId="0" fontId="10" fillId="7" borderId="0" xfId="0" applyFont="1" applyFill="1" applyAlignment="1">
      <alignment vertical="top"/>
    </xf>
    <xf numFmtId="0" fontId="22" fillId="0" borderId="0" xfId="0" applyFont="1" applyAlignment="1"/>
    <xf numFmtId="0" fontId="16" fillId="0" borderId="0" xfId="0" applyFont="1" applyBorder="1" applyAlignment="1"/>
    <xf numFmtId="0" fontId="24" fillId="0" borderId="0" xfId="0" applyFont="1" applyAlignment="1"/>
    <xf numFmtId="0" fontId="15" fillId="0" borderId="0" xfId="0" applyFont="1" applyAlignment="1"/>
    <xf numFmtId="165" fontId="15" fillId="0" borderId="0" xfId="0" applyNumberFormat="1" applyFont="1" applyAlignment="1"/>
    <xf numFmtId="0" fontId="10" fillId="0" borderId="0" xfId="0" applyFont="1" applyFill="1" applyAlignment="1"/>
    <xf numFmtId="2" fontId="9" fillId="0" borderId="0" xfId="0" applyNumberFormat="1" applyFont="1" applyAlignment="1"/>
    <xf numFmtId="0" fontId="10" fillId="0" borderId="0" xfId="0" applyFont="1" applyFill="1" applyAlignment="1">
      <alignment horizontal="left"/>
    </xf>
    <xf numFmtId="0" fontId="16" fillId="0" borderId="0" xfId="0" applyFont="1" applyAlignment="1">
      <alignment vertical="center"/>
    </xf>
    <xf numFmtId="0" fontId="19" fillId="0" borderId="0" xfId="0" applyFont="1" applyAlignment="1">
      <alignment vertical="center"/>
    </xf>
    <xf numFmtId="0" fontId="0" fillId="0" borderId="0" xfId="0" applyBorder="1" applyAlignment="1"/>
    <xf numFmtId="0" fontId="0" fillId="0" borderId="0" xfId="0" applyAlignment="1"/>
    <xf numFmtId="0" fontId="22" fillId="0" borderId="0" xfId="0" applyFont="1" applyAlignment="1">
      <alignment horizontal="justify" vertical="top"/>
    </xf>
    <xf numFmtId="0" fontId="0" fillId="0" borderId="0" xfId="0" applyFill="1" applyAlignment="1"/>
    <xf numFmtId="0" fontId="28" fillId="0" borderId="0" xfId="0" applyFont="1" applyFill="1" applyAlignment="1">
      <alignment vertical="top"/>
    </xf>
    <xf numFmtId="0" fontId="9" fillId="0" borderId="0" xfId="0" applyFont="1" applyFill="1"/>
    <xf numFmtId="0" fontId="9" fillId="0" borderId="0" xfId="0" applyFont="1" applyAlignment="1">
      <alignment horizontal="left" vertical="center"/>
    </xf>
    <xf numFmtId="0" fontId="28" fillId="0" borderId="0" xfId="0" applyFont="1" applyFill="1" applyAlignment="1">
      <alignment horizontal="left" vertical="top"/>
    </xf>
    <xf numFmtId="0" fontId="0" fillId="0" borderId="0" xfId="0" applyAlignment="1"/>
    <xf numFmtId="167" fontId="3" fillId="4" borderId="1" xfId="0" applyNumberFormat="1" applyFont="1" applyFill="1" applyBorder="1" applyAlignment="1">
      <alignment wrapText="1"/>
    </xf>
    <xf numFmtId="0" fontId="26" fillId="3" borderId="0" xfId="0" applyFont="1" applyFill="1"/>
    <xf numFmtId="0" fontId="0" fillId="3" borderId="0" xfId="0" applyFill="1"/>
    <xf numFmtId="0" fontId="0" fillId="0" borderId="0" xfId="0" applyAlignment="1"/>
    <xf numFmtId="0" fontId="0" fillId="0" borderId="0" xfId="0" applyBorder="1" applyAlignment="1"/>
    <xf numFmtId="0" fontId="19" fillId="0" borderId="0" xfId="0" applyFont="1"/>
    <xf numFmtId="0" fontId="18" fillId="0" borderId="0" xfId="0" quotePrefix="1" applyFont="1"/>
    <xf numFmtId="0" fontId="2" fillId="5" borderId="5" xfId="0" applyFont="1" applyFill="1" applyBorder="1" applyAlignment="1">
      <alignment horizontal="left" vertical="center"/>
    </xf>
    <xf numFmtId="3" fontId="2" fillId="0" borderId="5" xfId="0" applyNumberFormat="1" applyFont="1" applyBorder="1" applyAlignment="1">
      <alignment vertical="center" wrapText="1"/>
    </xf>
    <xf numFmtId="3" fontId="2" fillId="5" borderId="5" xfId="0" applyNumberFormat="1" applyFont="1" applyFill="1" applyBorder="1" applyAlignment="1">
      <alignment vertical="center" wrapText="1"/>
    </xf>
    <xf numFmtId="164" fontId="2" fillId="5" borderId="5" xfId="0" applyNumberFormat="1" applyFont="1" applyFill="1" applyBorder="1" applyAlignment="1">
      <alignment vertical="center" wrapText="1"/>
    </xf>
    <xf numFmtId="164" fontId="2" fillId="0" borderId="5" xfId="0" applyNumberFormat="1" applyFont="1" applyBorder="1" applyAlignment="1">
      <alignment vertical="center" wrapText="1"/>
    </xf>
    <xf numFmtId="164" fontId="2" fillId="0" borderId="5" xfId="0" applyNumberFormat="1" applyFont="1" applyBorder="1" applyAlignment="1">
      <alignment horizontal="right" vertical="center"/>
    </xf>
    <xf numFmtId="164" fontId="2" fillId="5" borderId="5" xfId="0" applyNumberFormat="1" applyFont="1" applyFill="1" applyBorder="1" applyAlignment="1">
      <alignment horizontal="right" vertical="center"/>
    </xf>
    <xf numFmtId="3" fontId="28" fillId="0" borderId="5" xfId="0" applyNumberFormat="1" applyFont="1" applyBorder="1" applyAlignment="1">
      <alignment vertical="center" wrapText="1"/>
    </xf>
    <xf numFmtId="0" fontId="2" fillId="0" borderId="5" xfId="0" applyFont="1" applyBorder="1" applyAlignment="1">
      <alignment wrapText="1"/>
    </xf>
    <xf numFmtId="1" fontId="2" fillId="0" borderId="5" xfId="0" applyNumberFormat="1" applyFont="1" applyFill="1" applyBorder="1" applyAlignment="1">
      <alignment horizontal="right" wrapText="1"/>
    </xf>
    <xf numFmtId="166" fontId="2" fillId="2" borderId="5" xfId="0" applyNumberFormat="1" applyFont="1" applyFill="1" applyBorder="1" applyAlignment="1">
      <alignment horizontal="right" wrapText="1"/>
    </xf>
    <xf numFmtId="166" fontId="2" fillId="0" borderId="5" xfId="0" applyNumberFormat="1" applyFont="1" applyFill="1" applyBorder="1" applyAlignment="1">
      <alignment horizontal="right" wrapText="1"/>
    </xf>
    <xf numFmtId="166" fontId="2" fillId="5" borderId="5" xfId="0" applyNumberFormat="1" applyFont="1" applyFill="1" applyBorder="1" applyAlignment="1">
      <alignment horizontal="right" wrapText="1"/>
    </xf>
    <xf numFmtId="3" fontId="2" fillId="2" borderId="5" xfId="0" applyNumberFormat="1" applyFont="1" applyFill="1" applyBorder="1" applyAlignment="1">
      <alignment horizontal="right" wrapText="1"/>
    </xf>
    <xf numFmtId="3" fontId="2" fillId="0" borderId="5" xfId="0" applyNumberFormat="1" applyFont="1" applyFill="1" applyBorder="1" applyAlignment="1">
      <alignment horizontal="right" wrapText="1"/>
    </xf>
    <xf numFmtId="3" fontId="2" fillId="5" borderId="5" xfId="0" applyNumberFormat="1" applyFont="1" applyFill="1" applyBorder="1" applyAlignment="1">
      <alignment horizontal="right" wrapText="1"/>
    </xf>
    <xf numFmtId="0" fontId="3" fillId="4" borderId="5" xfId="0" applyFont="1" applyFill="1" applyBorder="1" applyAlignment="1">
      <alignment wrapText="1"/>
    </xf>
    <xf numFmtId="166" fontId="3" fillId="4" borderId="5" xfId="0" applyNumberFormat="1" applyFont="1" applyFill="1" applyBorder="1" applyAlignment="1">
      <alignment horizontal="right" wrapText="1"/>
    </xf>
    <xf numFmtId="3" fontId="3" fillId="4" borderId="5" xfId="0" applyNumberFormat="1" applyFont="1" applyFill="1" applyBorder="1" applyAlignment="1">
      <alignment horizontal="right" wrapText="1"/>
    </xf>
    <xf numFmtId="0" fontId="2" fillId="3" borderId="4" xfId="0" applyFont="1" applyFill="1" applyBorder="1" applyAlignment="1">
      <alignment wrapText="1"/>
    </xf>
    <xf numFmtId="0" fontId="7" fillId="3" borderId="5" xfId="0" applyFont="1" applyFill="1" applyBorder="1" applyAlignment="1">
      <alignment horizontal="right"/>
    </xf>
    <xf numFmtId="0" fontId="13" fillId="3" borderId="5" xfId="0" applyFont="1" applyFill="1" applyBorder="1" applyAlignment="1">
      <alignment vertical="top" wrapText="1"/>
    </xf>
    <xf numFmtId="3" fontId="2" fillId="0" borderId="5" xfId="0" applyNumberFormat="1" applyFont="1" applyBorder="1" applyAlignment="1">
      <alignment horizontal="right" wrapText="1"/>
    </xf>
    <xf numFmtId="0" fontId="2" fillId="2" borderId="5" xfId="0" applyFont="1" applyFill="1" applyBorder="1" applyAlignment="1">
      <alignment horizontal="right" wrapText="1"/>
    </xf>
    <xf numFmtId="3" fontId="3" fillId="4" borderId="5" xfId="0" applyNumberFormat="1" applyFont="1" applyFill="1" applyBorder="1" applyAlignment="1">
      <alignment wrapText="1"/>
    </xf>
    <xf numFmtId="2" fontId="2" fillId="3" borderId="5" xfId="0" applyNumberFormat="1" applyFont="1" applyFill="1" applyBorder="1" applyAlignment="1">
      <alignment horizontal="right" wrapText="1"/>
    </xf>
    <xf numFmtId="0" fontId="2" fillId="0" borderId="5" xfId="0" applyFont="1" applyBorder="1" applyAlignment="1">
      <alignment horizontal="left" vertical="top"/>
    </xf>
    <xf numFmtId="3" fontId="2" fillId="5" borderId="5" xfId="0" applyNumberFormat="1" applyFont="1" applyFill="1" applyBorder="1" applyAlignment="1">
      <alignment vertical="top" wrapText="1"/>
    </xf>
    <xf numFmtId="3" fontId="2" fillId="0" borderId="5" xfId="0" applyNumberFormat="1" applyFont="1" applyBorder="1" applyAlignment="1">
      <alignment vertical="top" wrapText="1"/>
    </xf>
    <xf numFmtId="164" fontId="2" fillId="0" borderId="5" xfId="0" applyNumberFormat="1" applyFont="1" applyBorder="1" applyAlignment="1">
      <alignment vertical="top" wrapText="1"/>
    </xf>
    <xf numFmtId="164" fontId="2" fillId="5" borderId="5" xfId="0" applyNumberFormat="1" applyFont="1" applyFill="1" applyBorder="1" applyAlignment="1">
      <alignment vertical="top" wrapText="1"/>
    </xf>
    <xf numFmtId="164" fontId="3" fillId="4" borderId="5" xfId="0" applyNumberFormat="1" applyFont="1" applyFill="1" applyBorder="1" applyAlignment="1">
      <alignment wrapText="1"/>
    </xf>
    <xf numFmtId="2" fontId="2" fillId="0" borderId="5" xfId="0" applyNumberFormat="1" applyFont="1" applyBorder="1" applyAlignment="1">
      <alignment horizontal="right" wrapText="1"/>
    </xf>
    <xf numFmtId="0" fontId="3" fillId="4" borderId="3" xfId="0" applyFont="1" applyFill="1" applyBorder="1" applyAlignment="1">
      <alignment wrapText="1"/>
    </xf>
    <xf numFmtId="164" fontId="3" fillId="4" borderId="3" xfId="0" applyNumberFormat="1" applyFont="1" applyFill="1" applyBorder="1" applyAlignment="1">
      <alignment wrapText="1"/>
    </xf>
    <xf numFmtId="164" fontId="2" fillId="0" borderId="5" xfId="0" applyNumberFormat="1" applyFont="1" applyBorder="1" applyAlignment="1">
      <alignment horizontal="right" vertical="top" wrapText="1"/>
    </xf>
    <xf numFmtId="166" fontId="2" fillId="3" borderId="5" xfId="0" applyNumberFormat="1" applyFont="1" applyFill="1" applyBorder="1" applyAlignment="1">
      <alignment horizontal="right" wrapText="1"/>
    </xf>
    <xf numFmtId="0" fontId="7" fillId="6" borderId="5" xfId="0" applyFont="1" applyFill="1" applyBorder="1" applyAlignment="1">
      <alignment horizontal="right" wrapText="1"/>
    </xf>
    <xf numFmtId="0" fontId="7" fillId="6" borderId="5" xfId="0" applyFont="1" applyFill="1" applyBorder="1" applyAlignment="1">
      <alignment wrapText="1"/>
    </xf>
    <xf numFmtId="164" fontId="7" fillId="2" borderId="5" xfId="0" applyNumberFormat="1" applyFont="1" applyFill="1" applyBorder="1" applyAlignment="1">
      <alignment horizontal="right" wrapText="1"/>
    </xf>
    <xf numFmtId="164" fontId="7" fillId="6" borderId="5" xfId="0" applyNumberFormat="1" applyFont="1" applyFill="1" applyBorder="1" applyAlignment="1">
      <alignment horizontal="right" wrapText="1"/>
    </xf>
    <xf numFmtId="0" fontId="6" fillId="6" borderId="5" xfId="0" applyFont="1" applyFill="1" applyBorder="1" applyAlignment="1">
      <alignment wrapText="1"/>
    </xf>
    <xf numFmtId="3" fontId="1" fillId="2" borderId="5" xfId="0" applyNumberFormat="1" applyFont="1" applyFill="1" applyBorder="1" applyAlignment="1">
      <alignment horizontal="right" wrapText="1"/>
    </xf>
    <xf numFmtId="164" fontId="6" fillId="2" borderId="5" xfId="0" applyNumberFormat="1" applyFont="1" applyFill="1" applyBorder="1" applyAlignment="1">
      <alignment horizontal="right" wrapText="1"/>
    </xf>
    <xf numFmtId="164" fontId="6" fillId="6" borderId="5" xfId="0" applyNumberFormat="1" applyFont="1" applyFill="1" applyBorder="1" applyAlignment="1">
      <alignment horizontal="right" wrapText="1"/>
    </xf>
    <xf numFmtId="0" fontId="6" fillId="0" borderId="5" xfId="0" applyFont="1" applyBorder="1" applyAlignment="1">
      <alignment wrapText="1"/>
    </xf>
    <xf numFmtId="164" fontId="6" fillId="0" borderId="5" xfId="0" applyNumberFormat="1" applyFont="1" applyBorder="1" applyAlignment="1">
      <alignment horizontal="right" wrapText="1"/>
    </xf>
    <xf numFmtId="0" fontId="3" fillId="4" borderId="5" xfId="0" applyFont="1" applyFill="1" applyBorder="1" applyAlignment="1">
      <alignment horizontal="right" wrapText="1"/>
    </xf>
    <xf numFmtId="164" fontId="3" fillId="4" borderId="5" xfId="0" applyNumberFormat="1" applyFont="1" applyFill="1" applyBorder="1" applyAlignment="1">
      <alignment horizontal="right" wrapText="1"/>
    </xf>
    <xf numFmtId="3" fontId="2" fillId="3" borderId="5" xfId="0" applyNumberFormat="1" applyFont="1" applyFill="1" applyBorder="1" applyAlignment="1">
      <alignment horizontal="right" wrapText="1"/>
    </xf>
    <xf numFmtId="3" fontId="1" fillId="3" borderId="5" xfId="0" applyNumberFormat="1" applyFont="1" applyFill="1" applyBorder="1" applyAlignment="1">
      <alignment horizontal="right" wrapText="1"/>
    </xf>
    <xf numFmtId="0" fontId="2" fillId="3" borderId="5" xfId="0" applyFont="1" applyFill="1" applyBorder="1" applyAlignment="1">
      <alignment horizontal="right" wrapText="1"/>
    </xf>
    <xf numFmtId="0" fontId="2" fillId="0" borderId="5" xfId="0" applyFont="1" applyFill="1" applyBorder="1" applyAlignment="1">
      <alignment wrapText="1"/>
    </xf>
    <xf numFmtId="164" fontId="2" fillId="2" borderId="5" xfId="0" applyNumberFormat="1" applyFont="1" applyFill="1" applyBorder="1" applyAlignment="1">
      <alignment horizontal="right" wrapText="1"/>
    </xf>
    <xf numFmtId="164" fontId="2" fillId="0" borderId="5" xfId="0" applyNumberFormat="1" applyFont="1" applyBorder="1" applyAlignment="1">
      <alignment horizontal="right" wrapText="1"/>
    </xf>
    <xf numFmtId="164" fontId="2" fillId="0" borderId="5" xfId="0" applyNumberFormat="1" applyFont="1" applyFill="1" applyBorder="1" applyAlignment="1">
      <alignment horizontal="right" wrapText="1"/>
    </xf>
    <xf numFmtId="164" fontId="2" fillId="5" borderId="5" xfId="0" applyNumberFormat="1" applyFont="1" applyFill="1" applyBorder="1" applyAlignment="1">
      <alignment horizontal="right" wrapText="1"/>
    </xf>
    <xf numFmtId="164" fontId="2" fillId="3" borderId="5" xfId="0" applyNumberFormat="1" applyFont="1" applyFill="1" applyBorder="1" applyAlignment="1">
      <alignment horizontal="right" wrapText="1"/>
    </xf>
    <xf numFmtId="3" fontId="2" fillId="5" borderId="5" xfId="0" applyNumberFormat="1" applyFont="1" applyFill="1" applyBorder="1" applyAlignment="1">
      <alignment vertical="top"/>
    </xf>
    <xf numFmtId="3" fontId="2" fillId="0" borderId="5" xfId="0" applyNumberFormat="1" applyFont="1" applyBorder="1" applyAlignment="1">
      <alignment vertical="top"/>
    </xf>
    <xf numFmtId="164" fontId="2" fillId="0" borderId="5" xfId="0" applyNumberFormat="1" applyFont="1" applyBorder="1" applyAlignment="1">
      <alignment vertical="top"/>
    </xf>
    <xf numFmtId="164" fontId="2" fillId="5" borderId="5" xfId="0" applyNumberFormat="1" applyFont="1" applyFill="1" applyBorder="1" applyAlignment="1">
      <alignment vertical="top"/>
    </xf>
    <xf numFmtId="164" fontId="7" fillId="5" borderId="5" xfId="0" applyNumberFormat="1" applyFont="1" applyFill="1" applyBorder="1"/>
    <xf numFmtId="0" fontId="7" fillId="3" borderId="5" xfId="0" applyFont="1" applyFill="1" applyBorder="1" applyAlignment="1">
      <alignment horizontal="right" vertical="center" wrapText="1"/>
    </xf>
    <xf numFmtId="0" fontId="1" fillId="3" borderId="5" xfId="0" applyFont="1" applyFill="1" applyBorder="1" applyAlignment="1">
      <alignment horizontal="right" vertical="center" wrapText="1"/>
    </xf>
    <xf numFmtId="0" fontId="7" fillId="3" borderId="5" xfId="0" applyFont="1" applyFill="1" applyBorder="1" applyAlignment="1">
      <alignment horizontal="left" vertical="center" wrapText="1"/>
    </xf>
    <xf numFmtId="3" fontId="7" fillId="5" borderId="5" xfId="2" applyNumberFormat="1" applyFont="1" applyFill="1" applyBorder="1" applyAlignment="1">
      <alignment vertical="center"/>
    </xf>
    <xf numFmtId="3" fontId="7" fillId="3" borderId="5" xfId="2" applyNumberFormat="1" applyFont="1" applyFill="1" applyBorder="1" applyAlignment="1">
      <alignment vertical="center"/>
    </xf>
    <xf numFmtId="0" fontId="3" fillId="4" borderId="5" xfId="0" applyFont="1" applyFill="1" applyBorder="1" applyAlignment="1">
      <alignment vertical="center" wrapText="1"/>
    </xf>
    <xf numFmtId="3" fontId="3" fillId="4" borderId="5" xfId="0" applyNumberFormat="1" applyFont="1" applyFill="1" applyBorder="1" applyAlignment="1">
      <alignment vertical="center" wrapText="1"/>
    </xf>
    <xf numFmtId="167" fontId="7" fillId="5" borderId="5" xfId="2" applyNumberFormat="1" applyFont="1" applyFill="1" applyBorder="1" applyAlignment="1">
      <alignment vertical="center"/>
    </xf>
    <xf numFmtId="167" fontId="7" fillId="3" borderId="5" xfId="2" applyNumberFormat="1" applyFont="1" applyFill="1" applyBorder="1" applyAlignment="1">
      <alignment vertical="center"/>
    </xf>
    <xf numFmtId="0" fontId="2" fillId="3" borderId="5" xfId="0" applyFont="1" applyFill="1" applyBorder="1" applyAlignment="1">
      <alignment horizontal="right" vertical="center" wrapText="1"/>
    </xf>
    <xf numFmtId="0" fontId="7" fillId="5" borderId="5" xfId="0" applyNumberFormat="1" applyFont="1" applyFill="1" applyBorder="1" applyAlignment="1">
      <alignment vertical="center"/>
    </xf>
    <xf numFmtId="164" fontId="7" fillId="0" borderId="5" xfId="0" applyNumberFormat="1" applyFont="1" applyBorder="1" applyAlignment="1">
      <alignment vertical="center"/>
    </xf>
    <xf numFmtId="3" fontId="7" fillId="5" borderId="5" xfId="0" applyNumberFormat="1" applyFont="1" applyFill="1" applyBorder="1" applyAlignment="1">
      <alignment vertical="center"/>
    </xf>
    <xf numFmtId="164" fontId="7" fillId="5" borderId="5" xfId="0" applyNumberFormat="1" applyFont="1" applyFill="1" applyBorder="1" applyAlignment="1">
      <alignment horizontal="right" vertical="center"/>
    </xf>
    <xf numFmtId="2" fontId="3" fillId="4" borderId="5" xfId="0" applyNumberFormat="1" applyFont="1" applyFill="1" applyBorder="1" applyAlignment="1">
      <alignment vertical="center" wrapText="1"/>
    </xf>
    <xf numFmtId="0" fontId="6" fillId="0" borderId="5" xfId="0" applyFont="1" applyBorder="1"/>
    <xf numFmtId="3" fontId="7" fillId="5" borderId="5" xfId="0" applyNumberFormat="1" applyFont="1" applyFill="1" applyBorder="1"/>
    <xf numFmtId="3" fontId="7" fillId="0" borderId="5" xfId="0" applyNumberFormat="1" applyFont="1" applyBorder="1"/>
    <xf numFmtId="164" fontId="7" fillId="0" borderId="5" xfId="0" applyNumberFormat="1" applyFont="1" applyBorder="1"/>
    <xf numFmtId="0" fontId="7" fillId="0" borderId="5" xfId="0" applyFont="1" applyBorder="1"/>
    <xf numFmtId="0" fontId="6" fillId="3" borderId="5" xfId="0" applyFont="1" applyFill="1" applyBorder="1" applyAlignment="1">
      <alignment horizontal="left" wrapText="1"/>
    </xf>
    <xf numFmtId="3" fontId="6" fillId="5" borderId="5" xfId="0" applyNumberFormat="1" applyFont="1" applyFill="1" applyBorder="1" applyAlignment="1">
      <alignment horizontal="right"/>
    </xf>
    <xf numFmtId="3" fontId="6" fillId="3" borderId="5" xfId="0" applyNumberFormat="1" applyFont="1" applyFill="1" applyBorder="1" applyAlignment="1">
      <alignment horizontal="right"/>
    </xf>
    <xf numFmtId="166" fontId="6" fillId="3" borderId="5" xfId="0" applyNumberFormat="1" applyFont="1" applyFill="1" applyBorder="1" applyAlignment="1">
      <alignment horizontal="right"/>
    </xf>
    <xf numFmtId="166" fontId="6" fillId="5" borderId="5" xfId="0" applyNumberFormat="1" applyFont="1" applyFill="1" applyBorder="1" applyAlignment="1">
      <alignment horizontal="right"/>
    </xf>
    <xf numFmtId="164" fontId="6" fillId="5" borderId="5" xfId="0" applyNumberFormat="1" applyFont="1" applyFill="1" applyBorder="1" applyAlignment="1">
      <alignment horizontal="right"/>
    </xf>
    <xf numFmtId="164" fontId="6" fillId="3" borderId="5" xfId="0" applyNumberFormat="1" applyFont="1" applyFill="1" applyBorder="1" applyAlignment="1">
      <alignment horizontal="right"/>
    </xf>
    <xf numFmtId="0" fontId="6" fillId="3" borderId="5" xfId="0" applyFont="1" applyFill="1" applyBorder="1" applyAlignment="1">
      <alignment horizontal="left"/>
    </xf>
    <xf numFmtId="166" fontId="3" fillId="4" borderId="5" xfId="0" applyNumberFormat="1" applyFont="1" applyFill="1" applyBorder="1" applyAlignment="1">
      <alignment wrapText="1"/>
    </xf>
    <xf numFmtId="0" fontId="2" fillId="5" borderId="5" xfId="0" applyFont="1" applyFill="1" applyBorder="1" applyAlignment="1">
      <alignment horizontal="right" wrapText="1"/>
    </xf>
    <xf numFmtId="0" fontId="0" fillId="0" borderId="0" xfId="0" applyAlignment="1"/>
    <xf numFmtId="0" fontId="2" fillId="3" borderId="5" xfId="0" applyFont="1" applyFill="1" applyBorder="1" applyAlignment="1">
      <alignment horizontal="right" wrapText="1"/>
    </xf>
    <xf numFmtId="0" fontId="11" fillId="0" borderId="0" xfId="0" applyFont="1" applyAlignment="1"/>
    <xf numFmtId="2" fontId="2" fillId="3" borderId="5" xfId="0" applyNumberFormat="1" applyFont="1" applyFill="1" applyBorder="1" applyAlignment="1">
      <alignment horizontal="right" wrapText="1"/>
    </xf>
    <xf numFmtId="0" fontId="2" fillId="3" borderId="5" xfId="0" applyFont="1" applyFill="1" applyBorder="1" applyAlignment="1">
      <alignment horizontal="right"/>
    </xf>
    <xf numFmtId="3" fontId="2" fillId="0" borderId="5" xfId="0" applyNumberFormat="1" applyFont="1" applyBorder="1" applyAlignment="1">
      <alignment horizontal="right" vertical="top" wrapText="1"/>
    </xf>
    <xf numFmtId="0" fontId="17" fillId="0" borderId="0" xfId="0" applyFont="1" applyBorder="1" applyAlignment="1"/>
    <xf numFmtId="0" fontId="14" fillId="0" borderId="0" xfId="0" applyFont="1" applyAlignment="1">
      <alignment wrapText="1"/>
    </xf>
    <xf numFmtId="0" fontId="18" fillId="0" borderId="0" xfId="0" applyFont="1"/>
    <xf numFmtId="0" fontId="22" fillId="0" borderId="0" xfId="0" applyFont="1" applyBorder="1" applyAlignment="1"/>
    <xf numFmtId="1" fontId="2" fillId="3" borderId="5" xfId="0" applyNumberFormat="1" applyFont="1" applyFill="1" applyBorder="1" applyAlignment="1">
      <alignment horizontal="right" wrapText="1"/>
    </xf>
    <xf numFmtId="0" fontId="2" fillId="3" borderId="5" xfId="0" applyNumberFormat="1" applyFont="1" applyFill="1" applyBorder="1" applyAlignment="1">
      <alignment horizontal="right" wrapText="1"/>
    </xf>
    <xf numFmtId="0" fontId="10" fillId="7" borderId="0" xfId="0" applyFont="1" applyFill="1" applyAlignment="1">
      <alignment horizontal="left"/>
    </xf>
    <xf numFmtId="0" fontId="18" fillId="0" borderId="0" xfId="0" applyFont="1" applyAlignment="1"/>
    <xf numFmtId="2" fontId="18" fillId="0" borderId="0" xfId="0" applyNumberFormat="1" applyFont="1" applyAlignment="1"/>
    <xf numFmtId="0" fontId="18" fillId="0" borderId="0" xfId="0" applyFont="1" applyFill="1" applyAlignment="1"/>
    <xf numFmtId="0" fontId="29" fillId="0" borderId="0" xfId="0" applyFont="1"/>
    <xf numFmtId="2" fontId="2" fillId="0" borderId="2" xfId="0" applyNumberFormat="1" applyFont="1" applyBorder="1" applyAlignment="1">
      <alignment horizontal="right" wrapText="1"/>
    </xf>
    <xf numFmtId="0" fontId="13" fillId="3" borderId="5" xfId="1" applyFont="1" applyFill="1" applyBorder="1" applyAlignment="1">
      <alignment horizontal="right"/>
    </xf>
    <xf numFmtId="164" fontId="3" fillId="4" borderId="5" xfId="0" applyNumberFormat="1" applyFont="1" applyFill="1" applyBorder="1" applyAlignment="1">
      <alignment vertical="center" wrapText="1"/>
    </xf>
    <xf numFmtId="0" fontId="1" fillId="3" borderId="2" xfId="0" applyFont="1" applyFill="1" applyBorder="1" applyAlignment="1">
      <alignment wrapText="1"/>
    </xf>
    <xf numFmtId="0" fontId="2" fillId="5" borderId="5" xfId="0" applyFont="1" applyFill="1" applyBorder="1" applyAlignment="1">
      <alignment horizontal="right" vertical="top" wrapText="1"/>
    </xf>
    <xf numFmtId="0" fontId="1" fillId="2" borderId="5" xfId="0" applyFont="1" applyFill="1" applyBorder="1" applyAlignment="1">
      <alignment horizontal="center" wrapText="1"/>
    </xf>
    <xf numFmtId="0" fontId="0" fillId="0" borderId="5" xfId="0" applyBorder="1" applyAlignment="1">
      <alignment horizontal="center"/>
    </xf>
    <xf numFmtId="0" fontId="12" fillId="0" borderId="0" xfId="0" applyFont="1" applyAlignment="1">
      <alignment horizontal="justify"/>
    </xf>
    <xf numFmtId="0" fontId="7" fillId="0" borderId="0" xfId="0" applyFont="1" applyAlignment="1"/>
    <xf numFmtId="0" fontId="16" fillId="0" borderId="0" xfId="0" applyFont="1" applyAlignment="1">
      <alignment horizontal="justify"/>
    </xf>
    <xf numFmtId="0" fontId="0" fillId="0" borderId="0" xfId="0" applyAlignment="1"/>
    <xf numFmtId="0" fontId="17" fillId="0" borderId="0" xfId="0" applyFont="1" applyBorder="1" applyAlignment="1">
      <alignment horizontal="justify"/>
    </xf>
    <xf numFmtId="0" fontId="0" fillId="0" borderId="0" xfId="0" applyBorder="1" applyAlignment="1"/>
    <xf numFmtId="0" fontId="1" fillId="0" borderId="2" xfId="0" applyFont="1" applyBorder="1" applyAlignment="1">
      <alignment horizontal="left" vertical="center" wrapText="1"/>
    </xf>
    <xf numFmtId="0" fontId="1" fillId="0" borderId="0" xfId="0" applyFont="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center" wrapText="1"/>
    </xf>
    <xf numFmtId="0" fontId="25" fillId="0" borderId="0" xfId="0" applyFont="1" applyAlignment="1">
      <alignment horizontal="justify"/>
    </xf>
    <xf numFmtId="0" fontId="25" fillId="0" borderId="0" xfId="0" applyFont="1" applyAlignment="1">
      <alignment horizontal="justify" vertical="center"/>
    </xf>
    <xf numFmtId="0" fontId="0" fillId="0" borderId="0" xfId="0" applyAlignment="1">
      <alignment vertical="center"/>
    </xf>
    <xf numFmtId="0" fontId="2" fillId="0" borderId="0" xfId="0" applyFont="1" applyBorder="1" applyAlignment="1">
      <alignment horizontal="justify"/>
    </xf>
    <xf numFmtId="0" fontId="7" fillId="0" borderId="0" xfId="0" applyFont="1" applyBorder="1" applyAlignment="1"/>
    <xf numFmtId="0" fontId="10" fillId="0" borderId="0" xfId="0" applyFont="1" applyAlignment="1">
      <alignment horizontal="left"/>
    </xf>
    <xf numFmtId="0" fontId="1" fillId="3" borderId="2" xfId="0" applyFont="1" applyFill="1" applyBorder="1" applyAlignment="1">
      <alignment horizontal="left"/>
    </xf>
    <xf numFmtId="0" fontId="1" fillId="3" borderId="0" xfId="0" applyFont="1" applyFill="1" applyBorder="1" applyAlignment="1">
      <alignment horizontal="left"/>
    </xf>
    <xf numFmtId="0" fontId="1" fillId="3" borderId="4" xfId="0" applyFont="1" applyFill="1" applyBorder="1" applyAlignment="1">
      <alignment horizontal="left"/>
    </xf>
    <xf numFmtId="0" fontId="2" fillId="3" borderId="5" xfId="0" applyFont="1" applyFill="1" applyBorder="1" applyAlignment="1">
      <alignment horizontal="center" wrapText="1"/>
    </xf>
    <xf numFmtId="0" fontId="2" fillId="3" borderId="5" xfId="0" applyFont="1" applyFill="1" applyBorder="1" applyAlignment="1">
      <alignment horizontal="right" wrapText="1"/>
    </xf>
    <xf numFmtId="0" fontId="4" fillId="0" borderId="2" xfId="0" applyFont="1" applyBorder="1" applyAlignment="1">
      <alignment horizontal="center"/>
    </xf>
    <xf numFmtId="0" fontId="4" fillId="0" borderId="0" xfId="0" applyFont="1" applyBorder="1" applyAlignment="1">
      <alignment horizontal="center"/>
    </xf>
    <xf numFmtId="0" fontId="4" fillId="0" borderId="4" xfId="0" applyFont="1" applyBorder="1" applyAlignment="1">
      <alignment horizontal="center"/>
    </xf>
    <xf numFmtId="0" fontId="1" fillId="0" borderId="5" xfId="0" applyFont="1" applyFill="1" applyBorder="1" applyAlignment="1">
      <alignment horizontal="center" wrapText="1"/>
    </xf>
    <xf numFmtId="0" fontId="20" fillId="3" borderId="2" xfId="0" applyFont="1" applyFill="1" applyBorder="1" applyAlignment="1">
      <alignment horizontal="left" vertical="center" wrapText="1"/>
    </xf>
    <xf numFmtId="0" fontId="7" fillId="3" borderId="0" xfId="0" applyFont="1" applyFill="1" applyBorder="1" applyAlignment="1">
      <alignment horizontal="left" vertical="center"/>
    </xf>
    <xf numFmtId="0" fontId="7" fillId="3" borderId="4" xfId="0" applyFont="1" applyFill="1" applyBorder="1" applyAlignment="1">
      <alignment horizontal="left" vertical="center"/>
    </xf>
    <xf numFmtId="0" fontId="6" fillId="5" borderId="5" xfId="0" applyFont="1" applyFill="1" applyBorder="1" applyAlignment="1">
      <alignment horizontal="center"/>
    </xf>
    <xf numFmtId="0" fontId="6" fillId="0" borderId="5" xfId="0" applyFont="1" applyBorder="1" applyAlignment="1">
      <alignment horizontal="center"/>
    </xf>
    <xf numFmtId="0" fontId="7" fillId="0" borderId="5" xfId="0" applyFont="1" applyBorder="1" applyAlignment="1">
      <alignment horizontal="center"/>
    </xf>
    <xf numFmtId="0" fontId="7" fillId="5" borderId="5" xfId="0" applyFont="1" applyFill="1" applyBorder="1" applyAlignment="1">
      <alignment horizontal="center"/>
    </xf>
    <xf numFmtId="0" fontId="1" fillId="3" borderId="5" xfId="0" applyFont="1" applyFill="1" applyBorder="1" applyAlignment="1">
      <alignment horizontal="justify" wrapText="1"/>
    </xf>
    <xf numFmtId="0" fontId="2" fillId="3" borderId="5" xfId="0" applyFont="1" applyFill="1" applyBorder="1" applyAlignment="1">
      <alignment horizontal="right" vertical="center" wrapText="1"/>
    </xf>
    <xf numFmtId="0" fontId="22" fillId="0" borderId="0" xfId="0" applyFont="1" applyAlignment="1">
      <alignment horizontal="justify" vertical="top"/>
    </xf>
    <xf numFmtId="0" fontId="23" fillId="0" borderId="0" xfId="0" applyFont="1" applyAlignment="1">
      <alignment vertical="top"/>
    </xf>
    <xf numFmtId="0" fontId="1" fillId="0" borderId="2" xfId="0" applyFont="1" applyBorder="1" applyAlignment="1">
      <alignment horizontal="left" vertical="center"/>
    </xf>
    <xf numFmtId="0" fontId="1" fillId="0" borderId="0" xfId="0" applyFont="1" applyBorder="1" applyAlignment="1">
      <alignment horizontal="left" vertical="center"/>
    </xf>
    <xf numFmtId="0" fontId="1" fillId="0" borderId="4" xfId="0" applyFont="1" applyBorder="1" applyAlignment="1">
      <alignment horizontal="left" vertical="center"/>
    </xf>
    <xf numFmtId="0" fontId="1" fillId="3" borderId="5" xfId="0" applyFont="1" applyFill="1" applyBorder="1" applyAlignment="1">
      <alignment horizontal="center" vertical="top" wrapText="1"/>
    </xf>
    <xf numFmtId="0" fontId="1" fillId="5" borderId="5" xfId="0" applyFont="1" applyFill="1" applyBorder="1" applyAlignment="1">
      <alignment horizontal="center" vertical="top" wrapText="1"/>
    </xf>
    <xf numFmtId="0" fontId="1" fillId="3" borderId="5" xfId="0" applyFont="1" applyFill="1" applyBorder="1" applyAlignment="1">
      <alignment horizontal="right" wrapText="1"/>
    </xf>
    <xf numFmtId="0" fontId="24" fillId="0" borderId="0" xfId="0" applyFont="1" applyFill="1" applyAlignment="1">
      <alignment horizontal="left" vertical="top" wrapText="1"/>
    </xf>
    <xf numFmtId="2" fontId="1" fillId="3" borderId="5" xfId="0" applyNumberFormat="1" applyFont="1" applyFill="1" applyBorder="1" applyAlignment="1">
      <alignment horizontal="center" vertical="center" wrapText="1"/>
    </xf>
    <xf numFmtId="2" fontId="1" fillId="0" borderId="5" xfId="0" applyNumberFormat="1" applyFont="1" applyBorder="1" applyAlignment="1">
      <alignment horizontal="right" wrapText="1"/>
    </xf>
    <xf numFmtId="0" fontId="22" fillId="0" borderId="0" xfId="0" applyFont="1" applyBorder="1" applyAlignment="1">
      <alignment horizontal="justify"/>
    </xf>
    <xf numFmtId="0" fontId="1" fillId="8" borderId="2" xfId="0" applyFont="1" applyFill="1" applyBorder="1" applyAlignment="1">
      <alignment horizontal="left" vertical="center" wrapText="1"/>
    </xf>
    <xf numFmtId="0" fontId="6" fillId="8" borderId="4" xfId="0" applyFont="1" applyFill="1" applyBorder="1" applyAlignment="1">
      <alignment horizontal="left" vertical="center" wrapText="1"/>
    </xf>
    <xf numFmtId="0" fontId="23" fillId="0" borderId="0" xfId="0" applyFont="1" applyBorder="1" applyAlignment="1"/>
    <xf numFmtId="0" fontId="1" fillId="3" borderId="5" xfId="0" applyFont="1" applyFill="1" applyBorder="1" applyAlignment="1">
      <alignment horizontal="left" wrapText="1"/>
    </xf>
    <xf numFmtId="0" fontId="1" fillId="0" borderId="5" xfId="0" applyFont="1" applyBorder="1" applyAlignment="1">
      <alignment horizontal="center" vertical="top" wrapText="1"/>
    </xf>
    <xf numFmtId="0" fontId="1" fillId="6" borderId="2" xfId="0" applyFont="1" applyFill="1" applyBorder="1" applyAlignment="1">
      <alignment horizontal="left" vertical="center" wrapText="1"/>
    </xf>
    <xf numFmtId="0" fontId="1" fillId="6" borderId="0" xfId="0" applyFont="1" applyFill="1" applyBorder="1" applyAlignment="1">
      <alignment horizontal="left" vertical="center" wrapText="1"/>
    </xf>
    <xf numFmtId="0" fontId="1" fillId="6" borderId="4" xfId="0" applyFont="1" applyFill="1" applyBorder="1" applyAlignment="1">
      <alignment horizontal="left" vertical="center" wrapText="1"/>
    </xf>
    <xf numFmtId="0" fontId="6" fillId="2" borderId="5" xfId="0" applyFont="1" applyFill="1" applyBorder="1" applyAlignment="1">
      <alignment horizontal="center" wrapText="1"/>
    </xf>
    <xf numFmtId="0" fontId="6" fillId="6" borderId="2" xfId="0" applyFont="1" applyFill="1" applyBorder="1" applyAlignment="1">
      <alignment horizontal="center" wrapText="1"/>
    </xf>
    <xf numFmtId="0" fontId="6" fillId="6" borderId="4" xfId="0" applyFont="1" applyFill="1" applyBorder="1" applyAlignment="1">
      <alignment horizontal="center" wrapText="1"/>
    </xf>
    <xf numFmtId="0" fontId="10" fillId="0" borderId="0" xfId="0" applyFont="1" applyAlignment="1">
      <alignment horizontal="justify"/>
    </xf>
    <xf numFmtId="0" fontId="11" fillId="0" borderId="0" xfId="0" applyFont="1" applyAlignment="1"/>
    <xf numFmtId="0" fontId="1" fillId="5" borderId="5" xfId="0" applyFont="1" applyFill="1" applyBorder="1" applyAlignment="1">
      <alignment horizontal="center" wrapText="1"/>
    </xf>
    <xf numFmtId="0" fontId="1" fillId="3" borderId="5" xfId="0" applyFont="1" applyFill="1" applyBorder="1" applyAlignment="1">
      <alignment horizontal="center" wrapText="1"/>
    </xf>
    <xf numFmtId="2" fontId="2" fillId="3" borderId="5" xfId="0" applyNumberFormat="1" applyFont="1" applyFill="1" applyBorder="1" applyAlignment="1">
      <alignment horizontal="right" wrapText="1"/>
    </xf>
    <xf numFmtId="0" fontId="1" fillId="5" borderId="5" xfId="0" applyFont="1" applyFill="1" applyBorder="1" applyAlignment="1">
      <alignment horizontal="center" vertical="center"/>
    </xf>
    <xf numFmtId="0" fontId="1" fillId="0" borderId="5" xfId="0" applyFont="1" applyFill="1" applyBorder="1" applyAlignment="1">
      <alignment horizontal="center" vertical="center"/>
    </xf>
    <xf numFmtId="0" fontId="10" fillId="0" borderId="0" xfId="0" applyFont="1" applyBorder="1" applyAlignment="1">
      <alignment wrapText="1"/>
    </xf>
    <xf numFmtId="0" fontId="11" fillId="0" borderId="0" xfId="0" applyFont="1" applyBorder="1" applyAlignment="1">
      <alignment wrapText="1"/>
    </xf>
    <xf numFmtId="0" fontId="10" fillId="0" borderId="0" xfId="0" applyFont="1" applyBorder="1" applyAlignment="1">
      <alignment vertical="center" wrapText="1"/>
    </xf>
    <xf numFmtId="0" fontId="11" fillId="0" borderId="0" xfId="0" applyFont="1" applyBorder="1" applyAlignment="1">
      <alignment vertical="center" wrapText="1"/>
    </xf>
    <xf numFmtId="0" fontId="20" fillId="0" borderId="2" xfId="1" applyFont="1" applyBorder="1" applyAlignment="1">
      <alignment horizontal="left" vertical="center"/>
    </xf>
    <xf numFmtId="0" fontId="20" fillId="0" borderId="4" xfId="1" applyFont="1" applyBorder="1" applyAlignment="1">
      <alignment horizontal="left" vertical="center"/>
    </xf>
    <xf numFmtId="0" fontId="1" fillId="3" borderId="2" xfId="0" applyFont="1" applyFill="1" applyBorder="1" applyAlignment="1">
      <alignment horizontal="left" vertical="center" wrapText="1"/>
    </xf>
    <xf numFmtId="0" fontId="1" fillId="3" borderId="0"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5" xfId="0" applyFont="1" applyFill="1" applyBorder="1" applyAlignment="1">
      <alignment horizontal="center" vertical="center"/>
    </xf>
    <xf numFmtId="0" fontId="7" fillId="3" borderId="5" xfId="0" applyFont="1" applyFill="1" applyBorder="1" applyAlignment="1">
      <alignment horizontal="center" vertical="center" wrapText="1"/>
    </xf>
    <xf numFmtId="0" fontId="10" fillId="0" borderId="0" xfId="0" applyFont="1" applyBorder="1" applyAlignment="1">
      <alignment horizontal="justify"/>
    </xf>
    <xf numFmtId="0" fontId="25" fillId="0" borderId="0" xfId="0" applyFont="1" applyBorder="1" applyAlignment="1">
      <alignment horizontal="justify"/>
    </xf>
  </cellXfs>
  <cellStyles count="3">
    <cellStyle name="Migliaia" xfId="2" builtinId="3"/>
    <cellStyle name="Normale" xfId="0" builtinId="0"/>
    <cellStyle name="Normale 2" xfId="1"/>
  </cellStyles>
  <dxfs count="0"/>
  <tableStyles count="0" defaultTableStyle="TableStyleMedium9" defaultPivotStyle="PivotStyleLight16"/>
  <colors>
    <mruColors>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79"/>
  <sheetViews>
    <sheetView workbookViewId="0">
      <selection activeCell="C34" sqref="C34"/>
    </sheetView>
  </sheetViews>
  <sheetFormatPr defaultRowHeight="15" x14ac:dyDescent="0.25"/>
  <sheetData>
    <row r="1" spans="2:11" s="14" customFormat="1" x14ac:dyDescent="0.25">
      <c r="B1" s="170" t="s">
        <v>215</v>
      </c>
      <c r="C1" s="171"/>
      <c r="D1" s="171"/>
      <c r="E1" s="171"/>
      <c r="F1" s="171"/>
      <c r="G1" s="171"/>
      <c r="H1" s="171"/>
      <c r="I1" s="171"/>
      <c r="J1" s="171"/>
      <c r="K1" s="171"/>
    </row>
    <row r="2" spans="2:11" s="14" customFormat="1" x14ac:dyDescent="0.25">
      <c r="B2" s="172" t="s">
        <v>145</v>
      </c>
      <c r="C2" s="173"/>
      <c r="D2" s="173"/>
      <c r="E2" s="173"/>
      <c r="F2" s="173"/>
      <c r="G2" s="173"/>
      <c r="H2" s="173"/>
      <c r="I2" s="173"/>
      <c r="J2" s="173"/>
      <c r="K2" s="173"/>
    </row>
    <row r="3" spans="2:11" s="14" customFormat="1" ht="13.5" customHeight="1" x14ac:dyDescent="0.25">
      <c r="B3" s="174" t="s">
        <v>0</v>
      </c>
      <c r="C3" s="166">
        <v>2014</v>
      </c>
      <c r="D3" s="166"/>
      <c r="E3" s="166"/>
      <c r="F3" s="177">
        <v>2013</v>
      </c>
      <c r="G3" s="177"/>
      <c r="H3" s="177"/>
      <c r="I3" s="166" t="s">
        <v>258</v>
      </c>
      <c r="J3" s="166"/>
      <c r="K3" s="166"/>
    </row>
    <row r="4" spans="2:11" s="14" customFormat="1" ht="13.5" customHeight="1" x14ac:dyDescent="0.25">
      <c r="B4" s="175"/>
      <c r="C4" s="166"/>
      <c r="D4" s="166"/>
      <c r="E4" s="166"/>
      <c r="F4" s="177"/>
      <c r="G4" s="177"/>
      <c r="H4" s="177"/>
      <c r="I4" s="167"/>
      <c r="J4" s="167"/>
      <c r="K4" s="167"/>
    </row>
    <row r="5" spans="2:11" s="14" customFormat="1" ht="13.5" x14ac:dyDescent="0.25">
      <c r="B5" s="176"/>
      <c r="C5" s="102" t="s">
        <v>1</v>
      </c>
      <c r="D5" s="102" t="s">
        <v>2</v>
      </c>
      <c r="E5" s="102" t="s">
        <v>3</v>
      </c>
      <c r="F5" s="102" t="s">
        <v>1</v>
      </c>
      <c r="G5" s="102" t="s">
        <v>2</v>
      </c>
      <c r="H5" s="102" t="s">
        <v>3</v>
      </c>
      <c r="I5" s="102" t="s">
        <v>1</v>
      </c>
      <c r="J5" s="102" t="s">
        <v>2</v>
      </c>
      <c r="K5" s="102" t="s">
        <v>3</v>
      </c>
    </row>
    <row r="6" spans="2:11" s="14" customFormat="1" ht="13.5" x14ac:dyDescent="0.25">
      <c r="B6" s="103" t="s">
        <v>172</v>
      </c>
      <c r="C6" s="64">
        <v>714</v>
      </c>
      <c r="D6" s="64">
        <v>24</v>
      </c>
      <c r="E6" s="64">
        <v>1105</v>
      </c>
      <c r="F6" s="64">
        <v>743</v>
      </c>
      <c r="G6" s="64">
        <v>32</v>
      </c>
      <c r="H6" s="64">
        <v>1106</v>
      </c>
      <c r="I6" s="104">
        <v>-3.9</v>
      </c>
      <c r="J6" s="105">
        <v>-25</v>
      </c>
      <c r="K6" s="104">
        <v>-0.1</v>
      </c>
    </row>
    <row r="7" spans="2:11" s="14" customFormat="1" ht="13.5" x14ac:dyDescent="0.25">
      <c r="B7" s="103" t="s">
        <v>173</v>
      </c>
      <c r="C7" s="64">
        <v>381</v>
      </c>
      <c r="D7" s="64">
        <v>12</v>
      </c>
      <c r="E7" s="64">
        <v>593</v>
      </c>
      <c r="F7" s="64">
        <v>400</v>
      </c>
      <c r="G7" s="64">
        <v>10</v>
      </c>
      <c r="H7" s="64">
        <v>619</v>
      </c>
      <c r="I7" s="104">
        <v>-4.8</v>
      </c>
      <c r="J7" s="105">
        <v>20</v>
      </c>
      <c r="K7" s="104">
        <v>-4.2</v>
      </c>
    </row>
    <row r="8" spans="2:11" s="14" customFormat="1" ht="13.5" x14ac:dyDescent="0.25">
      <c r="B8" s="103" t="s">
        <v>174</v>
      </c>
      <c r="C8" s="64">
        <v>16922</v>
      </c>
      <c r="D8" s="64">
        <v>245</v>
      </c>
      <c r="E8" s="64">
        <v>22764</v>
      </c>
      <c r="F8" s="64">
        <v>18240</v>
      </c>
      <c r="G8" s="64">
        <v>234</v>
      </c>
      <c r="H8" s="64">
        <v>24544</v>
      </c>
      <c r="I8" s="104">
        <v>-7.2</v>
      </c>
      <c r="J8" s="105">
        <v>4.7</v>
      </c>
      <c r="K8" s="104">
        <v>-7.3</v>
      </c>
    </row>
    <row r="9" spans="2:11" s="14" customFormat="1" ht="13.5" x14ac:dyDescent="0.25">
      <c r="B9" s="103" t="s">
        <v>175</v>
      </c>
      <c r="C9" s="64">
        <v>1562</v>
      </c>
      <c r="D9" s="64">
        <v>53</v>
      </c>
      <c r="E9" s="64">
        <v>2465</v>
      </c>
      <c r="F9" s="64">
        <v>1685</v>
      </c>
      <c r="G9" s="64">
        <v>52</v>
      </c>
      <c r="H9" s="64">
        <v>2587</v>
      </c>
      <c r="I9" s="104">
        <v>-7.3</v>
      </c>
      <c r="J9" s="105">
        <v>1.9</v>
      </c>
      <c r="K9" s="104">
        <v>-4.7</v>
      </c>
    </row>
    <row r="10" spans="2:11" s="14" customFormat="1" ht="13.5" x14ac:dyDescent="0.25">
      <c r="B10" s="103" t="s">
        <v>176</v>
      </c>
      <c r="C10" s="64">
        <v>1010</v>
      </c>
      <c r="D10" s="64">
        <v>37</v>
      </c>
      <c r="E10" s="64">
        <v>1668</v>
      </c>
      <c r="F10" s="64">
        <v>1100</v>
      </c>
      <c r="G10" s="64">
        <v>38</v>
      </c>
      <c r="H10" s="64">
        <v>1926</v>
      </c>
      <c r="I10" s="104">
        <v>-8.1999999999999993</v>
      </c>
      <c r="J10" s="105">
        <v>-2.6</v>
      </c>
      <c r="K10" s="104">
        <v>-13.4</v>
      </c>
    </row>
    <row r="11" spans="2:11" s="14" customFormat="1" ht="13.5" x14ac:dyDescent="0.25">
      <c r="B11" s="67" t="s">
        <v>177</v>
      </c>
      <c r="C11" s="69">
        <v>20589</v>
      </c>
      <c r="D11" s="98">
        <v>371</v>
      </c>
      <c r="E11" s="69">
        <v>28595</v>
      </c>
      <c r="F11" s="69">
        <v>22168</v>
      </c>
      <c r="G11" s="98">
        <v>366</v>
      </c>
      <c r="H11" s="69">
        <v>30782</v>
      </c>
      <c r="I11" s="99">
        <v>-7.1</v>
      </c>
      <c r="J11" s="99">
        <v>1.4</v>
      </c>
      <c r="K11" s="99">
        <v>-7.1</v>
      </c>
    </row>
    <row r="12" spans="2:11" s="14" customFormat="1" ht="13.5" x14ac:dyDescent="0.25">
      <c r="B12" s="67" t="s">
        <v>4</v>
      </c>
      <c r="C12" s="69">
        <v>177031</v>
      </c>
      <c r="D12" s="69">
        <v>3381</v>
      </c>
      <c r="E12" s="69">
        <v>251147</v>
      </c>
      <c r="F12" s="69">
        <v>181660</v>
      </c>
      <c r="G12" s="69">
        <v>3401</v>
      </c>
      <c r="H12" s="69">
        <v>258093</v>
      </c>
      <c r="I12" s="99">
        <f t="shared" ref="I12:K12" si="0">C12/F12*100-100</f>
        <v>-2.5481669052075233</v>
      </c>
      <c r="J12" s="99">
        <f t="shared" si="0"/>
        <v>-0.58806233460745716</v>
      </c>
      <c r="K12" s="99">
        <f t="shared" si="0"/>
        <v>-2.6912779501962518</v>
      </c>
    </row>
    <row r="13" spans="2:11" s="14" customFormat="1" ht="13.5" x14ac:dyDescent="0.25"/>
    <row r="14" spans="2:11" s="14" customFormat="1" ht="13.5" x14ac:dyDescent="0.25"/>
    <row r="15" spans="2:11" s="14" customFormat="1" ht="13.5" x14ac:dyDescent="0.25"/>
    <row r="16" spans="2:11" s="14" customFormat="1" ht="13.5" x14ac:dyDescent="0.25"/>
    <row r="17" s="14" customFormat="1" ht="27" customHeight="1" x14ac:dyDescent="0.25"/>
    <row r="18" s="14" customFormat="1" ht="13.5" x14ac:dyDescent="0.25"/>
    <row r="19" s="14" customFormat="1" ht="13.5" x14ac:dyDescent="0.25"/>
    <row r="20" s="14" customFormat="1" ht="15" customHeight="1" x14ac:dyDescent="0.25"/>
    <row r="21" s="14" customFormat="1" ht="15.75" customHeight="1" x14ac:dyDescent="0.25"/>
    <row r="22" s="14" customFormat="1" ht="13.5" customHeight="1" x14ac:dyDescent="0.25"/>
    <row r="23" s="14" customFormat="1" ht="13.5" x14ac:dyDescent="0.25"/>
    <row r="24" s="14" customFormat="1" ht="13.5" x14ac:dyDescent="0.25"/>
    <row r="25" s="14" customFormat="1" ht="13.5" x14ac:dyDescent="0.25"/>
    <row r="26" s="14" customFormat="1" ht="13.5" x14ac:dyDescent="0.25"/>
    <row r="27" s="14" customFormat="1" ht="13.5" x14ac:dyDescent="0.25"/>
    <row r="28" s="14" customFormat="1" ht="13.5" x14ac:dyDescent="0.25"/>
    <row r="29" s="14" customFormat="1" ht="15" customHeight="1" x14ac:dyDescent="0.25"/>
    <row r="30" s="14" customFormat="1" ht="14.25" customHeight="1" x14ac:dyDescent="0.25"/>
    <row r="31" s="14" customFormat="1" ht="13.5" x14ac:dyDescent="0.25"/>
    <row r="32" s="14" customFormat="1" ht="13.5" x14ac:dyDescent="0.25"/>
    <row r="33" spans="2:9" s="14" customFormat="1" ht="13.5" x14ac:dyDescent="0.25"/>
    <row r="34" spans="2:9" s="14" customFormat="1" ht="15" customHeight="1" x14ac:dyDescent="0.25"/>
    <row r="35" spans="2:9" s="14" customFormat="1" ht="13.5" x14ac:dyDescent="0.25"/>
    <row r="36" spans="2:9" s="14" customFormat="1" ht="13.5" x14ac:dyDescent="0.25"/>
    <row r="37" spans="2:9" s="14" customFormat="1" ht="22.5" customHeight="1" x14ac:dyDescent="0.25"/>
    <row r="38" spans="2:9" s="14" customFormat="1" ht="13.5" x14ac:dyDescent="0.25"/>
    <row r="39" spans="2:9" s="14" customFormat="1" ht="13.5" x14ac:dyDescent="0.25"/>
    <row r="40" spans="2:9" s="14" customFormat="1" ht="13.5" x14ac:dyDescent="0.25"/>
    <row r="41" spans="2:9" s="14" customFormat="1" ht="13.5" x14ac:dyDescent="0.25"/>
    <row r="42" spans="2:9" s="14" customFormat="1" ht="13.5" x14ac:dyDescent="0.25"/>
    <row r="43" spans="2:9" s="14" customFormat="1" ht="13.5" x14ac:dyDescent="0.25"/>
    <row r="44" spans="2:9" s="14" customFormat="1" ht="13.5" x14ac:dyDescent="0.25"/>
    <row r="45" spans="2:9" s="14" customFormat="1" ht="13.5" x14ac:dyDescent="0.25"/>
    <row r="46" spans="2:9" s="14" customFormat="1" ht="13.5" x14ac:dyDescent="0.25">
      <c r="B46" s="168" t="s">
        <v>6</v>
      </c>
      <c r="C46" s="169"/>
      <c r="D46" s="169"/>
      <c r="E46" s="169"/>
      <c r="F46" s="169"/>
      <c r="G46" s="169"/>
      <c r="H46" s="169"/>
      <c r="I46" s="169"/>
    </row>
    <row r="47" spans="2:9" s="14" customFormat="1" ht="14.25" thickBot="1" x14ac:dyDescent="0.3">
      <c r="B47" s="17"/>
      <c r="C47" s="5" t="s">
        <v>1</v>
      </c>
      <c r="D47" s="5" t="s">
        <v>2</v>
      </c>
      <c r="E47" s="5" t="s">
        <v>3</v>
      </c>
    </row>
    <row r="48" spans="2:9" s="14" customFormat="1" ht="14.25" thickBot="1" x14ac:dyDescent="0.3">
      <c r="B48" s="1" t="s">
        <v>127</v>
      </c>
      <c r="C48" s="2">
        <v>2914</v>
      </c>
      <c r="D48" s="2">
        <v>46</v>
      </c>
      <c r="E48" s="2">
        <v>4035</v>
      </c>
      <c r="F48" s="16">
        <f t="shared" ref="F48:F59" si="1">D48/C48*100</f>
        <v>1.5785861358956761</v>
      </c>
      <c r="G48" s="15">
        <f t="shared" ref="G48:G59" si="2">D48/(D48+E48)*100</f>
        <v>1.1271747120803726</v>
      </c>
    </row>
    <row r="49" spans="2:11" s="14" customFormat="1" ht="14.25" thickBot="1" x14ac:dyDescent="0.3">
      <c r="B49" s="1" t="s">
        <v>128</v>
      </c>
      <c r="C49" s="2">
        <v>1697</v>
      </c>
      <c r="D49" s="2">
        <v>23</v>
      </c>
      <c r="E49" s="2">
        <v>2370</v>
      </c>
      <c r="F49" s="16">
        <f t="shared" si="1"/>
        <v>1.3553329404832055</v>
      </c>
      <c r="G49" s="15">
        <f t="shared" si="2"/>
        <v>0.96113664855829506</v>
      </c>
    </row>
    <row r="50" spans="2:11" s="14" customFormat="1" ht="14.25" thickBot="1" x14ac:dyDescent="0.3">
      <c r="B50" s="1" t="s">
        <v>129</v>
      </c>
      <c r="C50" s="2">
        <v>434</v>
      </c>
      <c r="D50" s="2">
        <v>17</v>
      </c>
      <c r="E50" s="2">
        <v>637</v>
      </c>
      <c r="F50" s="16">
        <f t="shared" si="1"/>
        <v>3.9170506912442393</v>
      </c>
      <c r="G50" s="15">
        <f t="shared" si="2"/>
        <v>2.5993883792048931</v>
      </c>
    </row>
    <row r="51" spans="2:11" s="14" customFormat="1" ht="14.25" thickBot="1" x14ac:dyDescent="0.3">
      <c r="B51" s="1" t="s">
        <v>130</v>
      </c>
      <c r="C51" s="2">
        <v>18266</v>
      </c>
      <c r="D51" s="2">
        <v>141</v>
      </c>
      <c r="E51" s="2">
        <v>24813</v>
      </c>
      <c r="F51" s="16">
        <f t="shared" si="1"/>
        <v>0.77192598270009849</v>
      </c>
      <c r="G51" s="15">
        <f t="shared" si="2"/>
        <v>0.56503967299831692</v>
      </c>
    </row>
    <row r="52" spans="2:11" s="14" customFormat="1" ht="14.25" thickBot="1" x14ac:dyDescent="0.3">
      <c r="B52" s="1" t="s">
        <v>131</v>
      </c>
      <c r="C52" s="2">
        <v>3195</v>
      </c>
      <c r="D52" s="2">
        <v>64</v>
      </c>
      <c r="E52" s="2">
        <v>4401</v>
      </c>
      <c r="F52" s="16">
        <f t="shared" si="1"/>
        <v>2.0031298904538342</v>
      </c>
      <c r="G52" s="15">
        <f t="shared" si="2"/>
        <v>1.4333706606942891</v>
      </c>
    </row>
    <row r="53" spans="2:11" s="14" customFormat="1" ht="14.25" thickBot="1" x14ac:dyDescent="0.3">
      <c r="B53" s="1" t="s">
        <v>132</v>
      </c>
      <c r="C53" s="2">
        <v>3685</v>
      </c>
      <c r="D53" s="2">
        <v>82</v>
      </c>
      <c r="E53" s="2">
        <v>5313</v>
      </c>
      <c r="F53" s="16">
        <f t="shared" si="1"/>
        <v>2.2252374491180462</v>
      </c>
      <c r="G53" s="15">
        <f t="shared" si="2"/>
        <v>1.519925857275255</v>
      </c>
    </row>
    <row r="54" spans="2:11" s="14" customFormat="1" ht="14.25" thickBot="1" x14ac:dyDescent="0.3">
      <c r="B54" s="1" t="s">
        <v>133</v>
      </c>
      <c r="C54" s="2">
        <v>1808</v>
      </c>
      <c r="D54" s="2">
        <v>52</v>
      </c>
      <c r="E54" s="2">
        <v>2617</v>
      </c>
      <c r="F54" s="16">
        <f t="shared" si="1"/>
        <v>2.8761061946902653</v>
      </c>
      <c r="G54" s="15">
        <f t="shared" si="2"/>
        <v>1.9482952416635442</v>
      </c>
    </row>
    <row r="55" spans="2:11" s="14" customFormat="1" ht="14.25" thickBot="1" x14ac:dyDescent="0.3">
      <c r="B55" s="1" t="s">
        <v>134</v>
      </c>
      <c r="C55" s="2">
        <v>1226</v>
      </c>
      <c r="D55" s="2">
        <v>43</v>
      </c>
      <c r="E55" s="2">
        <v>1678</v>
      </c>
      <c r="F55" s="16">
        <f t="shared" si="1"/>
        <v>3.5073409461663951</v>
      </c>
      <c r="G55" s="15">
        <f t="shared" si="2"/>
        <v>2.4985473561882623</v>
      </c>
    </row>
    <row r="56" spans="2:11" s="14" customFormat="1" ht="14.25" thickBot="1" x14ac:dyDescent="0.3">
      <c r="B56" s="1" t="s">
        <v>135</v>
      </c>
      <c r="C56" s="2">
        <v>1308</v>
      </c>
      <c r="D56" s="2">
        <v>42</v>
      </c>
      <c r="E56" s="2">
        <v>1778</v>
      </c>
      <c r="F56" s="16">
        <f t="shared" si="1"/>
        <v>3.2110091743119269</v>
      </c>
      <c r="G56" s="15">
        <f t="shared" si="2"/>
        <v>2.3076923076923079</v>
      </c>
    </row>
    <row r="57" spans="2:11" s="14" customFormat="1" ht="14.25" thickBot="1" x14ac:dyDescent="0.3">
      <c r="B57" s="1" t="s">
        <v>136</v>
      </c>
      <c r="C57" s="2">
        <v>1080</v>
      </c>
      <c r="D57" s="2">
        <v>17</v>
      </c>
      <c r="E57" s="2">
        <v>1406</v>
      </c>
      <c r="F57" s="16">
        <f t="shared" si="1"/>
        <v>1.574074074074074</v>
      </c>
      <c r="G57" s="15">
        <f t="shared" si="2"/>
        <v>1.1946591707659873</v>
      </c>
    </row>
    <row r="58" spans="2:11" s="14" customFormat="1" ht="14.25" thickBot="1" x14ac:dyDescent="0.3">
      <c r="B58" s="1" t="s">
        <v>137</v>
      </c>
      <c r="C58" s="2">
        <v>554</v>
      </c>
      <c r="D58" s="2">
        <v>12</v>
      </c>
      <c r="E58" s="2">
        <v>867</v>
      </c>
      <c r="F58" s="16">
        <f t="shared" si="1"/>
        <v>2.1660649819494582</v>
      </c>
      <c r="G58" s="15">
        <f t="shared" si="2"/>
        <v>1.3651877133105803</v>
      </c>
    </row>
    <row r="59" spans="2:11" s="14" customFormat="1" ht="14.25" thickBot="1" x14ac:dyDescent="0.3">
      <c r="B59" s="1" t="s">
        <v>138</v>
      </c>
      <c r="C59" s="2">
        <v>3155</v>
      </c>
      <c r="D59" s="2">
        <v>26</v>
      </c>
      <c r="E59" s="2">
        <v>3891</v>
      </c>
      <c r="F59" s="16">
        <f t="shared" si="1"/>
        <v>0.82408874801901744</v>
      </c>
      <c r="G59" s="15">
        <f t="shared" si="2"/>
        <v>0.66377329588971146</v>
      </c>
    </row>
    <row r="60" spans="2:11" s="14" customFormat="1" ht="22.5" customHeight="1" thickBot="1" x14ac:dyDescent="0.3">
      <c r="B60" s="3" t="s">
        <v>139</v>
      </c>
      <c r="C60" s="4">
        <f>SUM(C48:C59)</f>
        <v>39322</v>
      </c>
      <c r="D60" s="4">
        <f t="shared" ref="D60:E60" si="3">SUM(D48:D59)</f>
        <v>565</v>
      </c>
      <c r="E60" s="4">
        <f t="shared" si="3"/>
        <v>53806</v>
      </c>
      <c r="F60" s="16">
        <f>D60/C60*100</f>
        <v>1.4368546869436956</v>
      </c>
      <c r="G60" s="15">
        <f>D60/(D60+E60)*100</f>
        <v>1.0391569034963493</v>
      </c>
    </row>
    <row r="61" spans="2:11" s="14" customFormat="1" x14ac:dyDescent="0.25">
      <c r="B61"/>
      <c r="C61"/>
      <c r="D61"/>
      <c r="E61"/>
      <c r="F61"/>
      <c r="G61"/>
      <c r="H61"/>
      <c r="I61"/>
      <c r="J61"/>
      <c r="K61"/>
    </row>
    <row r="62" spans="2:11" s="14" customFormat="1" x14ac:dyDescent="0.25">
      <c r="B62"/>
      <c r="C62"/>
      <c r="D62"/>
      <c r="E62"/>
      <c r="F62"/>
      <c r="G62"/>
      <c r="H62"/>
      <c r="I62"/>
      <c r="J62"/>
      <c r="K62"/>
    </row>
    <row r="63" spans="2:11" s="14" customFormat="1" x14ac:dyDescent="0.25">
      <c r="B63"/>
      <c r="C63"/>
      <c r="D63"/>
      <c r="E63"/>
      <c r="F63"/>
      <c r="G63"/>
      <c r="H63"/>
      <c r="I63"/>
      <c r="J63"/>
      <c r="K63"/>
    </row>
    <row r="64" spans="2:11" s="14" customFormat="1" x14ac:dyDescent="0.25">
      <c r="B64"/>
      <c r="C64"/>
      <c r="D64"/>
      <c r="E64"/>
      <c r="F64"/>
      <c r="G64"/>
      <c r="H64"/>
      <c r="I64"/>
      <c r="J64"/>
      <c r="K64"/>
    </row>
    <row r="65" spans="2:11" s="14" customFormat="1" x14ac:dyDescent="0.25">
      <c r="B65"/>
      <c r="C65"/>
      <c r="D65"/>
      <c r="E65"/>
      <c r="F65"/>
      <c r="G65"/>
      <c r="H65"/>
      <c r="I65"/>
      <c r="J65"/>
      <c r="K65"/>
    </row>
    <row r="66" spans="2:11" s="14" customFormat="1" x14ac:dyDescent="0.25">
      <c r="B66"/>
      <c r="C66"/>
      <c r="D66"/>
      <c r="E66"/>
      <c r="F66"/>
      <c r="G66"/>
      <c r="H66"/>
      <c r="I66"/>
      <c r="J66"/>
      <c r="K66"/>
    </row>
    <row r="67" spans="2:11" s="14" customFormat="1" x14ac:dyDescent="0.25">
      <c r="B67"/>
      <c r="C67"/>
      <c r="D67"/>
      <c r="E67"/>
      <c r="F67"/>
      <c r="G67"/>
      <c r="H67"/>
      <c r="I67"/>
      <c r="J67"/>
      <c r="K67"/>
    </row>
    <row r="68" spans="2:11" s="14" customFormat="1" x14ac:dyDescent="0.25">
      <c r="B68"/>
      <c r="C68"/>
      <c r="D68"/>
      <c r="E68"/>
      <c r="F68"/>
      <c r="G68"/>
      <c r="H68"/>
      <c r="I68"/>
      <c r="J68"/>
      <c r="K68"/>
    </row>
    <row r="69" spans="2:11" s="14" customFormat="1" x14ac:dyDescent="0.25">
      <c r="B69"/>
      <c r="C69"/>
      <c r="D69"/>
      <c r="E69"/>
      <c r="F69"/>
      <c r="G69"/>
      <c r="H69"/>
      <c r="I69"/>
      <c r="J69"/>
      <c r="K69"/>
    </row>
    <row r="70" spans="2:11" s="14" customFormat="1" x14ac:dyDescent="0.25">
      <c r="B70"/>
      <c r="C70"/>
      <c r="D70"/>
      <c r="E70"/>
      <c r="F70"/>
      <c r="G70"/>
      <c r="H70"/>
      <c r="I70"/>
      <c r="J70"/>
      <c r="K70"/>
    </row>
    <row r="71" spans="2:11" s="14" customFormat="1" x14ac:dyDescent="0.25">
      <c r="B71"/>
      <c r="C71"/>
      <c r="D71"/>
      <c r="E71"/>
      <c r="F71"/>
      <c r="G71"/>
      <c r="H71"/>
      <c r="I71"/>
      <c r="J71"/>
      <c r="K71"/>
    </row>
    <row r="72" spans="2:11" s="14" customFormat="1" x14ac:dyDescent="0.25">
      <c r="B72"/>
      <c r="C72"/>
      <c r="D72"/>
      <c r="E72"/>
      <c r="F72"/>
      <c r="G72"/>
      <c r="H72"/>
      <c r="I72"/>
      <c r="J72"/>
      <c r="K72"/>
    </row>
    <row r="73" spans="2:11" s="14" customFormat="1" x14ac:dyDescent="0.25">
      <c r="B73"/>
      <c r="C73"/>
      <c r="D73"/>
      <c r="E73"/>
      <c r="F73"/>
      <c r="G73"/>
      <c r="H73"/>
      <c r="I73"/>
      <c r="J73"/>
      <c r="K73"/>
    </row>
    <row r="74" spans="2:11" s="14" customFormat="1" x14ac:dyDescent="0.25">
      <c r="B74"/>
      <c r="C74"/>
      <c r="D74"/>
      <c r="E74"/>
      <c r="F74"/>
      <c r="G74"/>
      <c r="H74"/>
      <c r="I74"/>
      <c r="J74"/>
      <c r="K74"/>
    </row>
    <row r="75" spans="2:11" s="14" customFormat="1" x14ac:dyDescent="0.25">
      <c r="B75"/>
      <c r="C75"/>
      <c r="D75"/>
      <c r="E75"/>
      <c r="F75"/>
      <c r="G75"/>
      <c r="H75"/>
      <c r="I75"/>
      <c r="J75"/>
      <c r="K75"/>
    </row>
    <row r="76" spans="2:11" s="14" customFormat="1" x14ac:dyDescent="0.25">
      <c r="B76"/>
      <c r="C76"/>
      <c r="D76"/>
      <c r="E76"/>
      <c r="F76"/>
      <c r="G76"/>
      <c r="H76"/>
      <c r="I76"/>
      <c r="J76"/>
      <c r="K76"/>
    </row>
    <row r="77" spans="2:11" s="14" customFormat="1" x14ac:dyDescent="0.25">
      <c r="B77"/>
      <c r="C77"/>
      <c r="D77"/>
      <c r="E77"/>
      <c r="F77"/>
      <c r="G77"/>
      <c r="H77"/>
      <c r="I77"/>
      <c r="J77"/>
      <c r="K77"/>
    </row>
    <row r="78" spans="2:11" s="14" customFormat="1" x14ac:dyDescent="0.25">
      <c r="B78"/>
      <c r="C78"/>
      <c r="D78"/>
      <c r="E78"/>
      <c r="F78"/>
      <c r="G78"/>
      <c r="H78"/>
      <c r="I78"/>
      <c r="J78"/>
      <c r="K78"/>
    </row>
    <row r="79" spans="2:11" s="14" customFormat="1" x14ac:dyDescent="0.25">
      <c r="B79"/>
      <c r="C79"/>
      <c r="D79"/>
      <c r="E79"/>
      <c r="F79"/>
      <c r="G79"/>
      <c r="H79"/>
      <c r="I79"/>
      <c r="J79"/>
      <c r="K79"/>
    </row>
  </sheetData>
  <mergeCells count="7">
    <mergeCell ref="I3:K4"/>
    <mergeCell ref="B46:I46"/>
    <mergeCell ref="B1:K1"/>
    <mergeCell ref="B2:K2"/>
    <mergeCell ref="B3:B5"/>
    <mergeCell ref="C3:E4"/>
    <mergeCell ref="F3:H4"/>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2F2F2"/>
  </sheetPr>
  <dimension ref="B1:M43"/>
  <sheetViews>
    <sheetView workbookViewId="0">
      <selection activeCell="K32" sqref="K32"/>
    </sheetView>
  </sheetViews>
  <sheetFormatPr defaultRowHeight="15" x14ac:dyDescent="0.25"/>
  <cols>
    <col min="2" max="2" width="16.85546875" customWidth="1"/>
  </cols>
  <sheetData>
    <row r="1" spans="2:9" x14ac:dyDescent="0.25">
      <c r="B1" s="23" t="s">
        <v>277</v>
      </c>
    </row>
    <row r="2" spans="2:9" x14ac:dyDescent="0.25">
      <c r="B2" s="25" t="s">
        <v>244</v>
      </c>
      <c r="C2" s="14"/>
      <c r="D2" s="14"/>
      <c r="E2" s="14"/>
      <c r="F2" s="18"/>
      <c r="G2" s="18"/>
      <c r="H2" s="14"/>
    </row>
    <row r="3" spans="2:9" x14ac:dyDescent="0.25">
      <c r="B3" s="200" t="s">
        <v>47</v>
      </c>
      <c r="C3" s="188" t="s">
        <v>1</v>
      </c>
      <c r="D3" s="188" t="s">
        <v>2</v>
      </c>
      <c r="E3" s="188" t="s">
        <v>3</v>
      </c>
      <c r="F3" s="188" t="s">
        <v>252</v>
      </c>
      <c r="G3" s="188" t="s">
        <v>253</v>
      </c>
      <c r="H3" s="14"/>
    </row>
    <row r="4" spans="2:9" x14ac:dyDescent="0.25">
      <c r="B4" s="200"/>
      <c r="C4" s="188"/>
      <c r="D4" s="188"/>
      <c r="E4" s="188"/>
      <c r="F4" s="188"/>
      <c r="G4" s="188"/>
      <c r="H4" s="14"/>
    </row>
    <row r="5" spans="2:9" x14ac:dyDescent="0.25">
      <c r="B5" s="77" t="s">
        <v>7</v>
      </c>
      <c r="C5" s="78">
        <v>18500</v>
      </c>
      <c r="D5" s="79">
        <v>176</v>
      </c>
      <c r="E5" s="78">
        <v>24604</v>
      </c>
      <c r="F5" s="80">
        <v>0.95</v>
      </c>
      <c r="G5" s="81">
        <v>132.99</v>
      </c>
      <c r="H5" s="14"/>
    </row>
    <row r="6" spans="2:9" x14ac:dyDescent="0.25">
      <c r="B6" s="77" t="s">
        <v>49</v>
      </c>
      <c r="C6" s="78">
        <v>1347</v>
      </c>
      <c r="D6" s="79">
        <v>33</v>
      </c>
      <c r="E6" s="78">
        <v>2112</v>
      </c>
      <c r="F6" s="80">
        <v>2.4500000000000002</v>
      </c>
      <c r="G6" s="81">
        <v>156.79</v>
      </c>
      <c r="H6" s="14"/>
    </row>
    <row r="7" spans="2:9" x14ac:dyDescent="0.25">
      <c r="B7" s="77" t="s">
        <v>50</v>
      </c>
      <c r="C7" s="78">
        <v>3898</v>
      </c>
      <c r="D7" s="79">
        <v>176</v>
      </c>
      <c r="E7" s="78">
        <v>6315</v>
      </c>
      <c r="F7" s="80">
        <v>4.5199999999999996</v>
      </c>
      <c r="G7" s="81">
        <v>162.01</v>
      </c>
      <c r="H7" s="14"/>
    </row>
    <row r="8" spans="2:9" x14ac:dyDescent="0.25">
      <c r="B8" s="67" t="s">
        <v>9</v>
      </c>
      <c r="C8" s="75">
        <v>23745</v>
      </c>
      <c r="D8" s="75">
        <v>385</v>
      </c>
      <c r="E8" s="75">
        <v>33031</v>
      </c>
      <c r="F8" s="82">
        <v>1.62</v>
      </c>
      <c r="G8" s="82">
        <v>139.11000000000001</v>
      </c>
      <c r="H8" s="14"/>
    </row>
    <row r="9" spans="2:9" x14ac:dyDescent="0.25">
      <c r="B9" s="32" t="s">
        <v>150</v>
      </c>
      <c r="C9" s="159"/>
      <c r="D9" s="144"/>
      <c r="E9" s="144"/>
      <c r="F9" s="144"/>
      <c r="G9" s="144"/>
      <c r="H9" s="144"/>
      <c r="I9" s="144"/>
    </row>
    <row r="10" spans="2:9" x14ac:dyDescent="0.25">
      <c r="B10" s="32" t="s">
        <v>266</v>
      </c>
      <c r="C10" s="159"/>
      <c r="D10" s="144"/>
      <c r="E10" s="144"/>
      <c r="F10" s="144"/>
      <c r="G10" s="144"/>
      <c r="H10" s="144"/>
      <c r="I10" s="144"/>
    </row>
    <row r="11" spans="2:9" x14ac:dyDescent="0.25">
      <c r="B11" s="156" t="s">
        <v>151</v>
      </c>
      <c r="C11" s="157"/>
      <c r="D11" s="144"/>
      <c r="E11" s="144"/>
      <c r="F11" s="144"/>
      <c r="G11" s="144"/>
      <c r="H11" s="144"/>
      <c r="I11" s="144"/>
    </row>
    <row r="32" spans="11:13" x14ac:dyDescent="0.25">
      <c r="K32" s="7"/>
      <c r="L32" s="7"/>
      <c r="M32" s="7"/>
    </row>
    <row r="33" spans="11:13" x14ac:dyDescent="0.25">
      <c r="K33" s="7"/>
      <c r="L33" s="7"/>
      <c r="M33" s="7"/>
    </row>
    <row r="34" spans="11:13" x14ac:dyDescent="0.25">
      <c r="K34" s="7"/>
      <c r="L34" s="7"/>
      <c r="M34" s="7"/>
    </row>
    <row r="35" spans="11:13" x14ac:dyDescent="0.25">
      <c r="K35" s="7"/>
      <c r="L35" s="7"/>
      <c r="M35" s="7"/>
    </row>
    <row r="36" spans="11:13" x14ac:dyDescent="0.25">
      <c r="K36" s="7"/>
      <c r="L36" s="7"/>
      <c r="M36" s="7"/>
    </row>
    <row r="37" spans="11:13" x14ac:dyDescent="0.25">
      <c r="K37" s="7"/>
      <c r="L37" s="7"/>
      <c r="M37" s="7"/>
    </row>
    <row r="38" spans="11:13" x14ac:dyDescent="0.25">
      <c r="K38" s="7"/>
      <c r="L38" s="7"/>
      <c r="M38" s="7"/>
    </row>
    <row r="39" spans="11:13" x14ac:dyDescent="0.25">
      <c r="K39" s="7"/>
      <c r="L39" s="7"/>
      <c r="M39" s="7"/>
    </row>
    <row r="40" spans="11:13" x14ac:dyDescent="0.25">
      <c r="K40" s="7"/>
      <c r="L40" s="7"/>
      <c r="M40" s="7"/>
    </row>
    <row r="41" spans="11:13" x14ac:dyDescent="0.25">
      <c r="K41" s="7"/>
      <c r="L41" s="7"/>
      <c r="M41" s="7"/>
    </row>
    <row r="42" spans="11:13" x14ac:dyDescent="0.25">
      <c r="K42" s="7"/>
      <c r="L42" s="7"/>
      <c r="M42" s="7"/>
    </row>
    <row r="43" spans="11:13" x14ac:dyDescent="0.25">
      <c r="K43" s="7"/>
      <c r="L43" s="7"/>
      <c r="M43" s="7"/>
    </row>
  </sheetData>
  <mergeCells count="6">
    <mergeCell ref="G3:G4"/>
    <mergeCell ref="B3:B4"/>
    <mergeCell ref="C3:C4"/>
    <mergeCell ref="D3:D4"/>
    <mergeCell ref="E3:E4"/>
    <mergeCell ref="F3:F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6"/>
  <sheetViews>
    <sheetView workbookViewId="0">
      <selection activeCell="I4" sqref="I4:I7"/>
    </sheetView>
  </sheetViews>
  <sheetFormatPr defaultRowHeight="15" x14ac:dyDescent="0.25"/>
  <cols>
    <col min="3" max="3" width="10" bestFit="1" customWidth="1"/>
    <col min="10" max="10" width="10" bestFit="1" customWidth="1"/>
  </cols>
  <sheetData>
    <row r="1" spans="2:16" ht="17.25" customHeight="1" x14ac:dyDescent="0.25">
      <c r="B1" s="26" t="s">
        <v>180</v>
      </c>
      <c r="C1" s="26"/>
      <c r="D1" s="26"/>
      <c r="E1" s="26"/>
      <c r="F1" s="26"/>
      <c r="G1" s="26"/>
      <c r="H1" s="26"/>
      <c r="I1" s="7"/>
      <c r="J1" s="7"/>
      <c r="K1" s="7"/>
      <c r="L1" s="7"/>
      <c r="M1" s="7"/>
      <c r="N1" s="7"/>
      <c r="O1" s="7"/>
      <c r="P1" s="7"/>
    </row>
    <row r="2" spans="2:16" x14ac:dyDescent="0.25">
      <c r="B2" s="202" t="s">
        <v>153</v>
      </c>
      <c r="C2" s="203"/>
      <c r="D2" s="203"/>
      <c r="E2" s="203"/>
      <c r="F2" s="203"/>
      <c r="G2" s="203"/>
      <c r="H2" s="203"/>
      <c r="I2" s="7"/>
      <c r="J2" s="7"/>
      <c r="K2" s="7"/>
      <c r="L2" s="7"/>
      <c r="M2" s="7"/>
      <c r="N2" s="7"/>
      <c r="O2" s="7"/>
      <c r="P2" s="7"/>
    </row>
    <row r="3" spans="2:16" ht="18.75" customHeight="1" x14ac:dyDescent="0.25">
      <c r="B3" s="204" t="s">
        <v>0</v>
      </c>
      <c r="C3" s="207" t="s">
        <v>51</v>
      </c>
      <c r="D3" s="207"/>
      <c r="E3" s="207"/>
      <c r="F3" s="207"/>
      <c r="G3" s="207"/>
      <c r="H3" s="207"/>
      <c r="I3" s="207"/>
      <c r="J3" s="208" t="s">
        <v>52</v>
      </c>
      <c r="K3" s="208"/>
      <c r="L3" s="208"/>
      <c r="M3" s="208"/>
      <c r="N3" s="208"/>
      <c r="O3" s="208"/>
      <c r="P3" s="208"/>
    </row>
    <row r="4" spans="2:16" x14ac:dyDescent="0.25">
      <c r="B4" s="205"/>
      <c r="C4" s="188" t="s">
        <v>53</v>
      </c>
      <c r="D4" s="188" t="s">
        <v>54</v>
      </c>
      <c r="E4" s="188" t="s">
        <v>55</v>
      </c>
      <c r="F4" s="188" t="s">
        <v>56</v>
      </c>
      <c r="G4" s="188" t="s">
        <v>57</v>
      </c>
      <c r="H4" s="188" t="s">
        <v>144</v>
      </c>
      <c r="I4" s="209" t="s">
        <v>9</v>
      </c>
      <c r="J4" s="188" t="s">
        <v>53</v>
      </c>
      <c r="K4" s="188" t="s">
        <v>54</v>
      </c>
      <c r="L4" s="188" t="s">
        <v>55</v>
      </c>
      <c r="M4" s="188" t="s">
        <v>56</v>
      </c>
      <c r="N4" s="188" t="s">
        <v>57</v>
      </c>
      <c r="O4" s="188" t="s">
        <v>144</v>
      </c>
      <c r="P4" s="209" t="s">
        <v>9</v>
      </c>
    </row>
    <row r="5" spans="2:16" ht="14.25" customHeight="1" x14ac:dyDescent="0.25">
      <c r="B5" s="205"/>
      <c r="C5" s="188"/>
      <c r="D5" s="188"/>
      <c r="E5" s="188"/>
      <c r="F5" s="188"/>
      <c r="G5" s="188"/>
      <c r="H5" s="188"/>
      <c r="I5" s="209"/>
      <c r="J5" s="188"/>
      <c r="K5" s="188"/>
      <c r="L5" s="188"/>
      <c r="M5" s="188"/>
      <c r="N5" s="188"/>
      <c r="O5" s="188"/>
      <c r="P5" s="209"/>
    </row>
    <row r="6" spans="2:16" ht="14.25" customHeight="1" x14ac:dyDescent="0.25">
      <c r="B6" s="205"/>
      <c r="C6" s="188"/>
      <c r="D6" s="188"/>
      <c r="E6" s="188"/>
      <c r="F6" s="188"/>
      <c r="G6" s="188"/>
      <c r="H6" s="188"/>
      <c r="I6" s="209"/>
      <c r="J6" s="188"/>
      <c r="K6" s="188"/>
      <c r="L6" s="188"/>
      <c r="M6" s="188"/>
      <c r="N6" s="188"/>
      <c r="O6" s="188"/>
      <c r="P6" s="209"/>
    </row>
    <row r="7" spans="2:16" ht="25.5" customHeight="1" x14ac:dyDescent="0.25">
      <c r="B7" s="206"/>
      <c r="C7" s="188"/>
      <c r="D7" s="188"/>
      <c r="E7" s="188"/>
      <c r="F7" s="188"/>
      <c r="G7" s="188"/>
      <c r="H7" s="188"/>
      <c r="I7" s="209"/>
      <c r="J7" s="188"/>
      <c r="K7" s="188"/>
      <c r="L7" s="188"/>
      <c r="M7" s="188"/>
      <c r="N7" s="188"/>
      <c r="O7" s="188"/>
      <c r="P7" s="209"/>
    </row>
    <row r="8" spans="2:16" ht="14.25" customHeight="1" x14ac:dyDescent="0.25">
      <c r="B8" s="77" t="s">
        <v>172</v>
      </c>
      <c r="C8" s="78">
        <v>109</v>
      </c>
      <c r="D8" s="79">
        <v>4</v>
      </c>
      <c r="E8" s="78">
        <v>47</v>
      </c>
      <c r="F8" s="79">
        <v>177</v>
      </c>
      <c r="G8" s="78">
        <v>31</v>
      </c>
      <c r="H8" s="79">
        <v>15</v>
      </c>
      <c r="I8" s="78">
        <v>383</v>
      </c>
      <c r="J8" s="79">
        <v>37</v>
      </c>
      <c r="K8" s="78">
        <v>6</v>
      </c>
      <c r="L8" s="79">
        <v>47</v>
      </c>
      <c r="M8" s="78">
        <v>140</v>
      </c>
      <c r="N8" s="79">
        <v>95</v>
      </c>
      <c r="O8" s="78">
        <v>6</v>
      </c>
      <c r="P8" s="79">
        <v>331</v>
      </c>
    </row>
    <row r="9" spans="2:16" ht="14.25" customHeight="1" x14ac:dyDescent="0.25">
      <c r="B9" s="77" t="s">
        <v>173</v>
      </c>
      <c r="C9" s="78">
        <v>61</v>
      </c>
      <c r="D9" s="79">
        <v>2</v>
      </c>
      <c r="E9" s="78">
        <v>26</v>
      </c>
      <c r="F9" s="79">
        <v>77</v>
      </c>
      <c r="G9" s="78">
        <v>16</v>
      </c>
      <c r="H9" s="79">
        <v>3</v>
      </c>
      <c r="I9" s="78">
        <v>185</v>
      </c>
      <c r="J9" s="79">
        <v>27</v>
      </c>
      <c r="K9" s="78">
        <v>1</v>
      </c>
      <c r="L9" s="79">
        <v>21</v>
      </c>
      <c r="M9" s="78">
        <v>72</v>
      </c>
      <c r="N9" s="79">
        <v>69</v>
      </c>
      <c r="O9" s="78">
        <v>6</v>
      </c>
      <c r="P9" s="79">
        <v>196</v>
      </c>
    </row>
    <row r="10" spans="2:16" ht="14.25" customHeight="1" x14ac:dyDescent="0.25">
      <c r="B10" s="77" t="s">
        <v>174</v>
      </c>
      <c r="C10" s="78">
        <v>2988</v>
      </c>
      <c r="D10" s="79">
        <v>179</v>
      </c>
      <c r="E10" s="78">
        <v>2576</v>
      </c>
      <c r="F10" s="79">
        <v>7010</v>
      </c>
      <c r="G10" s="78">
        <v>1041</v>
      </c>
      <c r="H10" s="79">
        <v>206</v>
      </c>
      <c r="I10" s="78">
        <v>14000</v>
      </c>
      <c r="J10" s="79">
        <v>244</v>
      </c>
      <c r="K10" s="78">
        <v>42</v>
      </c>
      <c r="L10" s="79">
        <v>302</v>
      </c>
      <c r="M10" s="78">
        <v>1737</v>
      </c>
      <c r="N10" s="79">
        <v>559</v>
      </c>
      <c r="O10" s="78">
        <v>38</v>
      </c>
      <c r="P10" s="79">
        <v>2922</v>
      </c>
    </row>
    <row r="11" spans="2:16" ht="14.25" customHeight="1" x14ac:dyDescent="0.25">
      <c r="B11" s="77" t="s">
        <v>175</v>
      </c>
      <c r="C11" s="78">
        <v>219</v>
      </c>
      <c r="D11" s="79">
        <v>41</v>
      </c>
      <c r="E11" s="78">
        <v>255</v>
      </c>
      <c r="F11" s="79">
        <v>386</v>
      </c>
      <c r="G11" s="78">
        <v>41</v>
      </c>
      <c r="H11" s="79">
        <v>8</v>
      </c>
      <c r="I11" s="78">
        <v>950</v>
      </c>
      <c r="J11" s="79">
        <v>101</v>
      </c>
      <c r="K11" s="78">
        <v>32</v>
      </c>
      <c r="L11" s="79">
        <v>154</v>
      </c>
      <c r="M11" s="78">
        <v>269</v>
      </c>
      <c r="N11" s="79">
        <v>49</v>
      </c>
      <c r="O11" s="78">
        <v>7</v>
      </c>
      <c r="P11" s="79">
        <v>612</v>
      </c>
    </row>
    <row r="12" spans="2:16" ht="14.25" customHeight="1" x14ac:dyDescent="0.25">
      <c r="B12" s="77" t="s">
        <v>176</v>
      </c>
      <c r="C12" s="78">
        <v>105</v>
      </c>
      <c r="D12" s="79">
        <v>18</v>
      </c>
      <c r="E12" s="78">
        <v>127</v>
      </c>
      <c r="F12" s="79">
        <v>230</v>
      </c>
      <c r="G12" s="78">
        <v>71</v>
      </c>
      <c r="H12" s="79">
        <v>9</v>
      </c>
      <c r="I12" s="78">
        <v>560</v>
      </c>
      <c r="J12" s="79">
        <v>28</v>
      </c>
      <c r="K12" s="78">
        <v>9</v>
      </c>
      <c r="L12" s="79">
        <v>50</v>
      </c>
      <c r="M12" s="78">
        <v>295</v>
      </c>
      <c r="N12" s="79">
        <v>60</v>
      </c>
      <c r="O12" s="78">
        <v>8</v>
      </c>
      <c r="P12" s="79">
        <v>450</v>
      </c>
    </row>
    <row r="13" spans="2:16" ht="14.25" customHeight="1" x14ac:dyDescent="0.25">
      <c r="B13" s="67" t="s">
        <v>9</v>
      </c>
      <c r="C13" s="75">
        <v>3482</v>
      </c>
      <c r="D13" s="75">
        <v>244</v>
      </c>
      <c r="E13" s="75">
        <v>3031</v>
      </c>
      <c r="F13" s="75">
        <v>7880</v>
      </c>
      <c r="G13" s="75">
        <v>1200</v>
      </c>
      <c r="H13" s="75">
        <v>241</v>
      </c>
      <c r="I13" s="75">
        <v>16078</v>
      </c>
      <c r="J13" s="75">
        <v>437</v>
      </c>
      <c r="K13" s="75">
        <v>90</v>
      </c>
      <c r="L13" s="75">
        <v>574</v>
      </c>
      <c r="M13" s="75">
        <v>2513</v>
      </c>
      <c r="N13" s="75">
        <v>832</v>
      </c>
      <c r="O13" s="75">
        <v>65</v>
      </c>
      <c r="P13" s="75">
        <v>4511</v>
      </c>
    </row>
    <row r="14" spans="2:16" ht="14.25" customHeight="1" x14ac:dyDescent="0.25">
      <c r="B14" s="41"/>
      <c r="C14" s="7"/>
      <c r="D14" s="7"/>
      <c r="E14" s="7"/>
      <c r="F14" s="7"/>
      <c r="G14" s="7"/>
      <c r="H14" s="7"/>
      <c r="I14" s="7"/>
      <c r="J14" s="7"/>
      <c r="K14" s="7"/>
      <c r="L14" s="7"/>
      <c r="M14" s="7"/>
      <c r="N14" s="7"/>
      <c r="O14" s="7"/>
      <c r="P14" s="7"/>
    </row>
    <row r="15" spans="2:16" ht="14.25" customHeight="1" x14ac:dyDescent="0.25"/>
    <row r="16" spans="2:16" ht="14.25" customHeight="1" x14ac:dyDescent="0.25"/>
    <row r="22" ht="15.75" customHeight="1" x14ac:dyDescent="0.25"/>
    <row r="25" ht="27" customHeight="1" x14ac:dyDescent="0.25"/>
    <row r="26" ht="14.25" customHeight="1" x14ac:dyDescent="0.25"/>
  </sheetData>
  <mergeCells count="18">
    <mergeCell ref="O4:O7"/>
    <mergeCell ref="P4:P7"/>
    <mergeCell ref="B2:H2"/>
    <mergeCell ref="B3:B7"/>
    <mergeCell ref="C3:I3"/>
    <mergeCell ref="J3:P3"/>
    <mergeCell ref="H4:H7"/>
    <mergeCell ref="I4:I7"/>
    <mergeCell ref="J4:J7"/>
    <mergeCell ref="K4:K7"/>
    <mergeCell ref="L4:L7"/>
    <mergeCell ref="C4:C7"/>
    <mergeCell ref="D4:D7"/>
    <mergeCell ref="E4:E7"/>
    <mergeCell ref="F4:F7"/>
    <mergeCell ref="G4:G7"/>
    <mergeCell ref="M4:M7"/>
    <mergeCell ref="N4:N7"/>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3"/>
  <sheetViews>
    <sheetView workbookViewId="0">
      <selection activeCell="B3" sqref="B3:B4"/>
    </sheetView>
  </sheetViews>
  <sheetFormatPr defaultRowHeight="15" x14ac:dyDescent="0.25"/>
  <cols>
    <col min="12" max="12" width="14.140625" customWidth="1"/>
  </cols>
  <sheetData>
    <row r="1" spans="2:12" ht="15.75" customHeight="1" x14ac:dyDescent="0.25">
      <c r="B1" s="210" t="s">
        <v>181</v>
      </c>
      <c r="C1" s="210"/>
      <c r="D1" s="210"/>
      <c r="E1" s="210"/>
      <c r="F1" s="210"/>
      <c r="G1" s="210"/>
      <c r="H1" s="210"/>
      <c r="I1" s="210"/>
      <c r="J1" s="210"/>
      <c r="K1" s="210"/>
      <c r="L1" s="210"/>
    </row>
    <row r="2" spans="2:12" s="14" customFormat="1" ht="14.25" customHeight="1" x14ac:dyDescent="0.25">
      <c r="B2" s="202" t="s">
        <v>154</v>
      </c>
      <c r="C2" s="203"/>
      <c r="D2" s="203"/>
      <c r="E2" s="203"/>
      <c r="F2" s="203"/>
      <c r="G2" s="203"/>
      <c r="H2" s="203"/>
      <c r="I2" s="37"/>
      <c r="J2"/>
      <c r="K2"/>
      <c r="L2"/>
    </row>
    <row r="3" spans="2:12" s="14" customFormat="1" ht="17.25" customHeight="1" x14ac:dyDescent="0.25">
      <c r="B3" s="204" t="s">
        <v>0</v>
      </c>
      <c r="C3" s="211" t="s">
        <v>254</v>
      </c>
      <c r="D3" s="211"/>
      <c r="E3" s="211"/>
      <c r="F3" s="211"/>
      <c r="G3" s="211"/>
      <c r="H3" s="211"/>
      <c r="I3" s="212" t="s">
        <v>9</v>
      </c>
      <c r="J3" s="8"/>
      <c r="K3" s="8"/>
      <c r="L3" s="8"/>
    </row>
    <row r="4" spans="2:12" s="14" customFormat="1" ht="74.25" customHeight="1" x14ac:dyDescent="0.25">
      <c r="B4" s="206"/>
      <c r="C4" s="76" t="s">
        <v>53</v>
      </c>
      <c r="D4" s="76" t="s">
        <v>54</v>
      </c>
      <c r="E4" s="76" t="s">
        <v>55</v>
      </c>
      <c r="F4" s="76" t="s">
        <v>56</v>
      </c>
      <c r="G4" s="76" t="s">
        <v>57</v>
      </c>
      <c r="H4" s="76" t="s">
        <v>144</v>
      </c>
      <c r="I4" s="212"/>
      <c r="J4" s="8"/>
      <c r="K4" s="8"/>
      <c r="L4" s="8"/>
    </row>
    <row r="5" spans="2:12" s="14" customFormat="1" ht="17.25" customHeight="1" x14ac:dyDescent="0.25">
      <c r="B5" s="77" t="s">
        <v>172</v>
      </c>
      <c r="C5" s="81">
        <v>28.46</v>
      </c>
      <c r="D5" s="80">
        <v>1.04</v>
      </c>
      <c r="E5" s="81">
        <v>12.27</v>
      </c>
      <c r="F5" s="80">
        <v>46.21</v>
      </c>
      <c r="G5" s="81">
        <v>8.09</v>
      </c>
      <c r="H5" s="80">
        <v>3.92</v>
      </c>
      <c r="I5" s="81">
        <v>100</v>
      </c>
      <c r="J5" s="8"/>
      <c r="K5" s="8"/>
      <c r="L5" s="8"/>
    </row>
    <row r="6" spans="2:12" s="14" customFormat="1" ht="17.25" customHeight="1" x14ac:dyDescent="0.25">
      <c r="B6" s="77" t="s">
        <v>173</v>
      </c>
      <c r="C6" s="81">
        <v>32.97</v>
      </c>
      <c r="D6" s="80">
        <v>1.08</v>
      </c>
      <c r="E6" s="81">
        <v>14.05</v>
      </c>
      <c r="F6" s="80">
        <v>41.62</v>
      </c>
      <c r="G6" s="81">
        <v>8.65</v>
      </c>
      <c r="H6" s="80">
        <v>1.62</v>
      </c>
      <c r="I6" s="81">
        <v>100</v>
      </c>
      <c r="J6" s="8"/>
      <c r="K6" s="8"/>
      <c r="L6" s="8"/>
    </row>
    <row r="7" spans="2:12" s="14" customFormat="1" ht="13.5" x14ac:dyDescent="0.25">
      <c r="B7" s="77" t="s">
        <v>174</v>
      </c>
      <c r="C7" s="81">
        <v>21.34</v>
      </c>
      <c r="D7" s="80">
        <v>1.28</v>
      </c>
      <c r="E7" s="81">
        <v>18.399999999999999</v>
      </c>
      <c r="F7" s="80">
        <v>50.07</v>
      </c>
      <c r="G7" s="81">
        <v>7.44</v>
      </c>
      <c r="H7" s="80">
        <v>1.47</v>
      </c>
      <c r="I7" s="81">
        <v>100</v>
      </c>
      <c r="J7" s="8"/>
      <c r="K7" s="8"/>
      <c r="L7" s="8"/>
    </row>
    <row r="8" spans="2:12" s="14" customFormat="1" ht="13.5" x14ac:dyDescent="0.25">
      <c r="B8" s="77" t="s">
        <v>175</v>
      </c>
      <c r="C8" s="81">
        <v>23.05</v>
      </c>
      <c r="D8" s="80">
        <v>4.32</v>
      </c>
      <c r="E8" s="81">
        <v>26.84</v>
      </c>
      <c r="F8" s="80">
        <v>40.630000000000003</v>
      </c>
      <c r="G8" s="81">
        <v>4.32</v>
      </c>
      <c r="H8" s="80">
        <v>0.84</v>
      </c>
      <c r="I8" s="81">
        <v>100</v>
      </c>
      <c r="J8" s="8"/>
      <c r="K8" s="8"/>
      <c r="L8" s="8"/>
    </row>
    <row r="9" spans="2:12" s="14" customFormat="1" ht="13.5" x14ac:dyDescent="0.25">
      <c r="B9" s="77" t="s">
        <v>176</v>
      </c>
      <c r="C9" s="81">
        <v>18.75</v>
      </c>
      <c r="D9" s="80">
        <v>3.21</v>
      </c>
      <c r="E9" s="81">
        <v>22.68</v>
      </c>
      <c r="F9" s="80">
        <v>41.07</v>
      </c>
      <c r="G9" s="81">
        <v>12.68</v>
      </c>
      <c r="H9" s="80">
        <v>1.61</v>
      </c>
      <c r="I9" s="81">
        <v>100</v>
      </c>
      <c r="J9" s="8"/>
      <c r="K9" s="8"/>
      <c r="L9" s="8"/>
    </row>
    <row r="10" spans="2:12" s="14" customFormat="1" ht="14.25" thickBot="1" x14ac:dyDescent="0.3">
      <c r="B10" s="84" t="s">
        <v>9</v>
      </c>
      <c r="C10" s="85">
        <v>21.66</v>
      </c>
      <c r="D10" s="85">
        <v>1.52</v>
      </c>
      <c r="E10" s="85">
        <v>18.850000000000001</v>
      </c>
      <c r="F10" s="85">
        <v>49.01</v>
      </c>
      <c r="G10" s="85">
        <v>7.46</v>
      </c>
      <c r="H10" s="85">
        <v>1.5</v>
      </c>
      <c r="I10" s="85">
        <v>100</v>
      </c>
      <c r="J10" s="8"/>
      <c r="K10" s="8"/>
      <c r="L10" s="8"/>
    </row>
    <row r="11" spans="2:12" s="14" customFormat="1" ht="13.5" x14ac:dyDescent="0.25">
      <c r="B11" s="41"/>
      <c r="C11" s="8"/>
      <c r="D11" s="8"/>
      <c r="E11" s="8"/>
      <c r="F11" s="8"/>
      <c r="G11" s="8"/>
      <c r="H11" s="8"/>
      <c r="I11" s="8"/>
      <c r="J11" s="8"/>
      <c r="K11" s="8"/>
      <c r="L11" s="8"/>
    </row>
    <row r="12" spans="2:12" s="14" customFormat="1" ht="13.5" x14ac:dyDescent="0.25">
      <c r="B12" s="42"/>
      <c r="C12" s="8"/>
      <c r="D12" s="8"/>
      <c r="E12" s="8"/>
      <c r="F12" s="8"/>
      <c r="G12" s="8"/>
      <c r="H12" s="8"/>
      <c r="I12" s="8"/>
      <c r="J12" s="8"/>
      <c r="K12" s="8"/>
      <c r="L12" s="8"/>
    </row>
    <row r="13" spans="2:12" s="14" customFormat="1" x14ac:dyDescent="0.25">
      <c r="B13"/>
      <c r="C13"/>
      <c r="D13"/>
      <c r="E13"/>
      <c r="F13"/>
      <c r="G13"/>
      <c r="H13"/>
      <c r="I13"/>
      <c r="J13"/>
      <c r="K13"/>
      <c r="L13"/>
    </row>
    <row r="14" spans="2:12" s="14" customFormat="1" x14ac:dyDescent="0.25">
      <c r="B14"/>
      <c r="C14"/>
      <c r="D14"/>
      <c r="E14"/>
      <c r="F14"/>
      <c r="G14"/>
      <c r="H14"/>
      <c r="I14"/>
      <c r="J14"/>
      <c r="K14"/>
      <c r="L14"/>
    </row>
    <row r="15" spans="2:12" s="14" customFormat="1" x14ac:dyDescent="0.25">
      <c r="B15"/>
      <c r="C15"/>
      <c r="D15"/>
      <c r="E15"/>
      <c r="F15"/>
      <c r="G15"/>
      <c r="H15"/>
      <c r="I15"/>
      <c r="J15"/>
      <c r="K15"/>
      <c r="L15"/>
    </row>
    <row r="16" spans="2:12" s="14" customFormat="1" x14ac:dyDescent="0.25">
      <c r="B16"/>
      <c r="C16"/>
      <c r="D16"/>
      <c r="E16"/>
      <c r="F16"/>
      <c r="G16"/>
      <c r="H16"/>
      <c r="I16"/>
      <c r="J16"/>
      <c r="K16"/>
      <c r="L16"/>
    </row>
    <row r="17" spans="2:13" s="14" customFormat="1" x14ac:dyDescent="0.25">
      <c r="B17"/>
      <c r="C17"/>
      <c r="D17"/>
      <c r="E17"/>
      <c r="F17"/>
      <c r="G17"/>
      <c r="H17"/>
      <c r="I17"/>
      <c r="J17"/>
      <c r="K17"/>
      <c r="L17"/>
    </row>
    <row r="18" spans="2:13" s="14" customFormat="1" x14ac:dyDescent="0.25">
      <c r="B18"/>
      <c r="C18"/>
      <c r="D18"/>
      <c r="E18"/>
      <c r="F18"/>
      <c r="G18"/>
      <c r="H18"/>
      <c r="I18"/>
      <c r="J18"/>
      <c r="K18"/>
      <c r="L18"/>
    </row>
    <row r="19" spans="2:13" s="14" customFormat="1" x14ac:dyDescent="0.25">
      <c r="B19"/>
      <c r="C19"/>
      <c r="D19"/>
      <c r="E19"/>
      <c r="F19"/>
      <c r="G19"/>
      <c r="H19"/>
      <c r="I19"/>
      <c r="J19"/>
      <c r="K19"/>
      <c r="L19"/>
    </row>
    <row r="22" spans="2:13" ht="15" customHeight="1" x14ac:dyDescent="0.25">
      <c r="M22" s="8"/>
    </row>
    <row r="23" spans="2:13" ht="15.75" customHeight="1" x14ac:dyDescent="0.25">
      <c r="M23" s="8"/>
    </row>
    <row r="24" spans="2:13" ht="15.75" customHeight="1" x14ac:dyDescent="0.25">
      <c r="M24" s="8"/>
    </row>
    <row r="25" spans="2:13" x14ac:dyDescent="0.25">
      <c r="M25" s="8"/>
    </row>
    <row r="26" spans="2:13" x14ac:dyDescent="0.25">
      <c r="M26" s="8"/>
    </row>
    <row r="27" spans="2:13" x14ac:dyDescent="0.25">
      <c r="M27" s="8"/>
    </row>
    <row r="28" spans="2:13" x14ac:dyDescent="0.25">
      <c r="M28" s="8"/>
    </row>
    <row r="29" spans="2:13" x14ac:dyDescent="0.25">
      <c r="M29" s="8"/>
    </row>
    <row r="30" spans="2:13" x14ac:dyDescent="0.25">
      <c r="M30" s="8"/>
    </row>
    <row r="31" spans="2:13" x14ac:dyDescent="0.25">
      <c r="M31" s="8"/>
    </row>
    <row r="32" spans="2:13" x14ac:dyDescent="0.25">
      <c r="M32" s="8"/>
    </row>
    <row r="33" spans="13:13" x14ac:dyDescent="0.25">
      <c r="M33" s="8"/>
    </row>
  </sheetData>
  <mergeCells count="5">
    <mergeCell ref="B3:B4"/>
    <mergeCell ref="B1:L1"/>
    <mergeCell ref="B2:H2"/>
    <mergeCell ref="C3:H3"/>
    <mergeCell ref="I3:I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2"/>
  <sheetViews>
    <sheetView workbookViewId="0">
      <selection activeCell="K21" sqref="K21"/>
    </sheetView>
  </sheetViews>
  <sheetFormatPr defaultRowHeight="15" x14ac:dyDescent="0.25"/>
  <sheetData>
    <row r="1" spans="2:13" ht="17.25" customHeight="1" x14ac:dyDescent="0.25">
      <c r="B1" s="23" t="s">
        <v>182</v>
      </c>
      <c r="C1" s="43"/>
    </row>
    <row r="2" spans="2:13" ht="14.25" customHeight="1" x14ac:dyDescent="0.25">
      <c r="B2" s="213" t="s">
        <v>154</v>
      </c>
      <c r="C2" s="213"/>
      <c r="D2" s="213"/>
      <c r="E2" s="213"/>
      <c r="F2" s="213"/>
      <c r="G2" s="213"/>
      <c r="H2" s="213"/>
      <c r="I2" s="14"/>
    </row>
    <row r="3" spans="2:13" ht="14.25" customHeight="1" x14ac:dyDescent="0.25">
      <c r="B3" s="204" t="s">
        <v>0</v>
      </c>
      <c r="C3" s="211" t="s">
        <v>255</v>
      </c>
      <c r="D3" s="211"/>
      <c r="E3" s="211"/>
      <c r="F3" s="211"/>
      <c r="G3" s="211"/>
      <c r="H3" s="211"/>
      <c r="I3" s="212" t="s">
        <v>9</v>
      </c>
      <c r="J3" s="8"/>
      <c r="K3" s="8"/>
      <c r="L3" s="8"/>
      <c r="M3" s="8"/>
    </row>
    <row r="4" spans="2:13" ht="69.75" customHeight="1" x14ac:dyDescent="0.25">
      <c r="B4" s="206"/>
      <c r="C4" s="83" t="s">
        <v>53</v>
      </c>
      <c r="D4" s="83" t="s">
        <v>54</v>
      </c>
      <c r="E4" s="83" t="s">
        <v>55</v>
      </c>
      <c r="F4" s="83" t="s">
        <v>56</v>
      </c>
      <c r="G4" s="83" t="s">
        <v>57</v>
      </c>
      <c r="H4" s="83" t="s">
        <v>144</v>
      </c>
      <c r="I4" s="212"/>
      <c r="J4" s="8"/>
      <c r="K4" s="8"/>
      <c r="L4" s="8"/>
      <c r="M4" s="8"/>
    </row>
    <row r="5" spans="2:13" ht="14.25" customHeight="1" x14ac:dyDescent="0.25">
      <c r="B5" s="77" t="s">
        <v>172</v>
      </c>
      <c r="C5" s="81">
        <v>11.18</v>
      </c>
      <c r="D5" s="80">
        <v>1.81</v>
      </c>
      <c r="E5" s="81">
        <v>14.2</v>
      </c>
      <c r="F5" s="80">
        <v>42.3</v>
      </c>
      <c r="G5" s="81">
        <v>28.7</v>
      </c>
      <c r="H5" s="80">
        <v>1.81</v>
      </c>
      <c r="I5" s="81">
        <v>100</v>
      </c>
      <c r="J5" s="8"/>
      <c r="K5" s="8"/>
      <c r="L5" s="8"/>
      <c r="M5" s="8"/>
    </row>
    <row r="6" spans="2:13" ht="14.25" customHeight="1" x14ac:dyDescent="0.25">
      <c r="B6" s="77" t="s">
        <v>173</v>
      </c>
      <c r="C6" s="81">
        <v>13.78</v>
      </c>
      <c r="D6" s="80">
        <v>0.51</v>
      </c>
      <c r="E6" s="81">
        <v>10.71</v>
      </c>
      <c r="F6" s="80">
        <v>36.729999999999997</v>
      </c>
      <c r="G6" s="81">
        <v>35.200000000000003</v>
      </c>
      <c r="H6" s="80">
        <v>3.06</v>
      </c>
      <c r="I6" s="81">
        <v>100</v>
      </c>
      <c r="J6" s="8"/>
      <c r="K6" s="8"/>
      <c r="L6" s="8"/>
      <c r="M6" s="8"/>
    </row>
    <row r="7" spans="2:13" ht="14.25" customHeight="1" x14ac:dyDescent="0.25">
      <c r="B7" s="77" t="s">
        <v>174</v>
      </c>
      <c r="C7" s="81">
        <v>8.35</v>
      </c>
      <c r="D7" s="80">
        <v>1.44</v>
      </c>
      <c r="E7" s="81">
        <v>10.34</v>
      </c>
      <c r="F7" s="80">
        <v>59.45</v>
      </c>
      <c r="G7" s="81">
        <v>19.13</v>
      </c>
      <c r="H7" s="80">
        <v>1.3</v>
      </c>
      <c r="I7" s="81">
        <v>100</v>
      </c>
      <c r="J7" s="8"/>
      <c r="K7" s="8"/>
      <c r="L7" s="8"/>
      <c r="M7" s="8"/>
    </row>
    <row r="8" spans="2:13" ht="14.25" customHeight="1" x14ac:dyDescent="0.25">
      <c r="B8" s="77" t="s">
        <v>175</v>
      </c>
      <c r="C8" s="81">
        <v>16.5</v>
      </c>
      <c r="D8" s="80">
        <v>5.23</v>
      </c>
      <c r="E8" s="81">
        <v>25.16</v>
      </c>
      <c r="F8" s="80">
        <v>43.95</v>
      </c>
      <c r="G8" s="81">
        <v>8.01</v>
      </c>
      <c r="H8" s="80">
        <v>1.1399999999999999</v>
      </c>
      <c r="I8" s="81">
        <v>100</v>
      </c>
      <c r="J8" s="8"/>
      <c r="K8" s="8"/>
      <c r="L8" s="8"/>
      <c r="M8" s="8"/>
    </row>
    <row r="9" spans="2:13" ht="14.25" customHeight="1" x14ac:dyDescent="0.25">
      <c r="B9" s="77" t="s">
        <v>176</v>
      </c>
      <c r="C9" s="81">
        <v>6.22</v>
      </c>
      <c r="D9" s="80">
        <v>2</v>
      </c>
      <c r="E9" s="81">
        <v>11.11</v>
      </c>
      <c r="F9" s="80">
        <v>65.56</v>
      </c>
      <c r="G9" s="81">
        <v>13.33</v>
      </c>
      <c r="H9" s="86">
        <v>1.78</v>
      </c>
      <c r="I9" s="81">
        <v>100</v>
      </c>
      <c r="J9" s="8"/>
      <c r="K9" s="8"/>
      <c r="L9" s="8"/>
      <c r="M9" s="8"/>
    </row>
    <row r="10" spans="2:13" ht="14.25" customHeight="1" x14ac:dyDescent="0.25">
      <c r="B10" s="67" t="s">
        <v>9</v>
      </c>
      <c r="C10" s="82">
        <v>9.69</v>
      </c>
      <c r="D10" s="82">
        <v>2</v>
      </c>
      <c r="E10" s="82">
        <v>12.72</v>
      </c>
      <c r="F10" s="82">
        <v>55.71</v>
      </c>
      <c r="G10" s="82">
        <v>18.440000000000001</v>
      </c>
      <c r="H10" s="82">
        <v>1.44</v>
      </c>
      <c r="I10" s="82">
        <v>100</v>
      </c>
      <c r="J10" s="8"/>
      <c r="K10" s="8"/>
      <c r="L10" s="8"/>
      <c r="M10" s="8"/>
    </row>
    <row r="11" spans="2:13" ht="14.25" customHeight="1" x14ac:dyDescent="0.25">
      <c r="B11" s="41"/>
      <c r="C11" s="8"/>
      <c r="D11" s="8"/>
      <c r="E11" s="8"/>
      <c r="F11" s="8"/>
      <c r="G11" s="8"/>
      <c r="H11" s="8"/>
      <c r="I11" s="8"/>
      <c r="J11" s="8"/>
      <c r="K11" s="8"/>
      <c r="L11" s="8"/>
      <c r="M11" s="8"/>
    </row>
    <row r="12" spans="2:13" ht="14.25" customHeight="1" x14ac:dyDescent="0.25"/>
    <row r="13" spans="2:13" ht="14.25" customHeight="1" x14ac:dyDescent="0.25"/>
    <row r="15" spans="2:13" ht="2.25" customHeight="1" x14ac:dyDescent="0.25"/>
    <row r="21" ht="15.75" customHeight="1" x14ac:dyDescent="0.25"/>
    <row r="22" ht="15.75" customHeight="1" x14ac:dyDescent="0.25"/>
  </sheetData>
  <mergeCells count="4">
    <mergeCell ref="B3:B4"/>
    <mergeCell ref="C3:H3"/>
    <mergeCell ref="I3:I4"/>
    <mergeCell ref="B2:H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3"/>
  <sheetViews>
    <sheetView workbookViewId="0">
      <selection activeCell="J25" sqref="J25"/>
    </sheetView>
  </sheetViews>
  <sheetFormatPr defaultRowHeight="15" x14ac:dyDescent="0.25"/>
  <sheetData>
    <row r="1" spans="2:8" ht="14.25" customHeight="1" x14ac:dyDescent="0.25">
      <c r="B1" s="27" t="s">
        <v>183</v>
      </c>
      <c r="C1" s="28"/>
      <c r="D1" s="28"/>
      <c r="E1" s="28"/>
      <c r="F1" s="29"/>
      <c r="G1" s="29"/>
      <c r="H1" s="29"/>
    </row>
    <row r="2" spans="2:8" ht="14.25" customHeight="1" x14ac:dyDescent="0.25">
      <c r="B2" s="213" t="s">
        <v>155</v>
      </c>
      <c r="C2" s="216"/>
      <c r="D2" s="216"/>
      <c r="E2" s="216"/>
      <c r="F2" s="216"/>
      <c r="G2" s="216"/>
      <c r="H2" s="216"/>
    </row>
    <row r="3" spans="2:8" ht="14.25" customHeight="1" x14ac:dyDescent="0.25">
      <c r="B3" s="214" t="s">
        <v>256</v>
      </c>
      <c r="C3" s="166" t="s">
        <v>10</v>
      </c>
      <c r="D3" s="166"/>
      <c r="E3" s="166"/>
      <c r="F3" s="177" t="s">
        <v>58</v>
      </c>
      <c r="G3" s="177"/>
      <c r="H3" s="177"/>
    </row>
    <row r="4" spans="2:8" ht="14.25" customHeight="1" x14ac:dyDescent="0.25">
      <c r="B4" s="215"/>
      <c r="C4" s="145" t="s">
        <v>1</v>
      </c>
      <c r="D4" s="145" t="s">
        <v>2</v>
      </c>
      <c r="E4" s="145" t="s">
        <v>3</v>
      </c>
      <c r="F4" s="145" t="s">
        <v>1</v>
      </c>
      <c r="G4" s="145" t="s">
        <v>2</v>
      </c>
      <c r="H4" s="145" t="s">
        <v>3</v>
      </c>
    </row>
    <row r="5" spans="2:8" ht="14.25" customHeight="1" x14ac:dyDescent="0.25">
      <c r="B5" s="77" t="s">
        <v>59</v>
      </c>
      <c r="C5" s="78">
        <v>1652</v>
      </c>
      <c r="D5" s="79">
        <v>28</v>
      </c>
      <c r="E5" s="78">
        <v>2312</v>
      </c>
      <c r="F5" s="80">
        <v>8.0236999999999998</v>
      </c>
      <c r="G5" s="81">
        <v>7.5472000000000001</v>
      </c>
      <c r="H5" s="80">
        <v>8.0853000000000002</v>
      </c>
    </row>
    <row r="6" spans="2:8" ht="14.25" customHeight="1" x14ac:dyDescent="0.25">
      <c r="B6" s="77" t="s">
        <v>60</v>
      </c>
      <c r="C6" s="78">
        <v>1566</v>
      </c>
      <c r="D6" s="79">
        <v>26</v>
      </c>
      <c r="E6" s="78">
        <v>2125</v>
      </c>
      <c r="F6" s="80">
        <v>7.6059999999999999</v>
      </c>
      <c r="G6" s="81">
        <v>7.0080999999999998</v>
      </c>
      <c r="H6" s="80">
        <v>7.4314</v>
      </c>
    </row>
    <row r="7" spans="2:8" ht="14.25" customHeight="1" x14ac:dyDescent="0.25">
      <c r="B7" s="77" t="s">
        <v>61</v>
      </c>
      <c r="C7" s="78">
        <v>1799</v>
      </c>
      <c r="D7" s="79">
        <v>35</v>
      </c>
      <c r="E7" s="78">
        <v>2475</v>
      </c>
      <c r="F7" s="80">
        <v>8.7377000000000002</v>
      </c>
      <c r="G7" s="81">
        <v>9.4339999999999993</v>
      </c>
      <c r="H7" s="80">
        <v>8.6554000000000002</v>
      </c>
    </row>
    <row r="8" spans="2:8" ht="14.25" customHeight="1" x14ac:dyDescent="0.25">
      <c r="B8" s="77" t="s">
        <v>62</v>
      </c>
      <c r="C8" s="78">
        <v>1752</v>
      </c>
      <c r="D8" s="79">
        <v>33</v>
      </c>
      <c r="E8" s="78">
        <v>2486</v>
      </c>
      <c r="F8" s="80">
        <v>8.5093999999999994</v>
      </c>
      <c r="G8" s="81">
        <v>8.8948999999999998</v>
      </c>
      <c r="H8" s="80">
        <v>8.6937999999999995</v>
      </c>
    </row>
    <row r="9" spans="2:8" ht="14.25" customHeight="1" x14ac:dyDescent="0.25">
      <c r="B9" s="77" t="s">
        <v>63</v>
      </c>
      <c r="C9" s="78">
        <v>1896</v>
      </c>
      <c r="D9" s="79">
        <v>34</v>
      </c>
      <c r="E9" s="78">
        <v>2616</v>
      </c>
      <c r="F9" s="80">
        <v>9.2088000000000001</v>
      </c>
      <c r="G9" s="81">
        <v>9.1644000000000005</v>
      </c>
      <c r="H9" s="80">
        <v>9.1485000000000003</v>
      </c>
    </row>
    <row r="10" spans="2:8" ht="14.25" customHeight="1" x14ac:dyDescent="0.25">
      <c r="B10" s="77" t="s">
        <v>64</v>
      </c>
      <c r="C10" s="78">
        <v>1824</v>
      </c>
      <c r="D10" s="79">
        <v>34</v>
      </c>
      <c r="E10" s="78">
        <v>2549</v>
      </c>
      <c r="F10" s="80">
        <v>8.8590999999999998</v>
      </c>
      <c r="G10" s="81">
        <v>9.1644000000000005</v>
      </c>
      <c r="H10" s="80">
        <v>8.9140999999999995</v>
      </c>
    </row>
    <row r="11" spans="2:8" ht="14.25" customHeight="1" x14ac:dyDescent="0.25">
      <c r="B11" s="77" t="s">
        <v>65</v>
      </c>
      <c r="C11" s="78">
        <v>1739</v>
      </c>
      <c r="D11" s="79">
        <v>29</v>
      </c>
      <c r="E11" s="78">
        <v>2453</v>
      </c>
      <c r="F11" s="80">
        <v>8.4463000000000008</v>
      </c>
      <c r="G11" s="81">
        <v>7.8167</v>
      </c>
      <c r="H11" s="80">
        <v>8.5784000000000002</v>
      </c>
    </row>
    <row r="12" spans="2:8" ht="14.25" customHeight="1" x14ac:dyDescent="0.25">
      <c r="B12" s="77" t="s">
        <v>66</v>
      </c>
      <c r="C12" s="78">
        <v>1381</v>
      </c>
      <c r="D12" s="79">
        <v>22</v>
      </c>
      <c r="E12" s="78">
        <v>2012</v>
      </c>
      <c r="F12" s="80">
        <v>6.7074999999999996</v>
      </c>
      <c r="G12" s="81">
        <v>5.9298999999999999</v>
      </c>
      <c r="H12" s="80">
        <v>7.0362</v>
      </c>
    </row>
    <row r="13" spans="2:8" ht="14.25" customHeight="1" x14ac:dyDescent="0.25">
      <c r="B13" s="77" t="s">
        <v>67</v>
      </c>
      <c r="C13" s="78">
        <v>1687</v>
      </c>
      <c r="D13" s="79">
        <v>31</v>
      </c>
      <c r="E13" s="78">
        <v>2338</v>
      </c>
      <c r="F13" s="80">
        <v>8.1936999999999998</v>
      </c>
      <c r="G13" s="81">
        <v>8.3558000000000003</v>
      </c>
      <c r="H13" s="80">
        <v>8.1762999999999995</v>
      </c>
    </row>
    <row r="14" spans="2:8" ht="14.25" customHeight="1" x14ac:dyDescent="0.25">
      <c r="B14" s="77" t="s">
        <v>68</v>
      </c>
      <c r="C14" s="78">
        <v>1834</v>
      </c>
      <c r="D14" s="79">
        <v>38</v>
      </c>
      <c r="E14" s="78">
        <v>2505</v>
      </c>
      <c r="F14" s="80">
        <v>8.9077000000000002</v>
      </c>
      <c r="G14" s="81">
        <v>10.242599999999999</v>
      </c>
      <c r="H14" s="80">
        <v>8.7603000000000009</v>
      </c>
    </row>
    <row r="15" spans="2:8" ht="14.25" customHeight="1" x14ac:dyDescent="0.25">
      <c r="B15" s="77" t="s">
        <v>69</v>
      </c>
      <c r="C15" s="78">
        <v>1751</v>
      </c>
      <c r="D15" s="79">
        <v>23</v>
      </c>
      <c r="E15" s="78">
        <v>2389</v>
      </c>
      <c r="F15" s="80">
        <v>8.5045000000000002</v>
      </c>
      <c r="G15" s="81">
        <v>6.1994999999999996</v>
      </c>
      <c r="H15" s="80">
        <v>8.3545999999999996</v>
      </c>
    </row>
    <row r="16" spans="2:8" ht="14.25" customHeight="1" x14ac:dyDescent="0.25">
      <c r="B16" s="77" t="s">
        <v>70</v>
      </c>
      <c r="C16" s="78">
        <v>1708</v>
      </c>
      <c r="D16" s="79">
        <v>38</v>
      </c>
      <c r="E16" s="78">
        <v>2335</v>
      </c>
      <c r="F16" s="80">
        <v>8.2957000000000001</v>
      </c>
      <c r="G16" s="81">
        <v>10.242599999999999</v>
      </c>
      <c r="H16" s="80">
        <v>8.1658000000000008</v>
      </c>
    </row>
    <row r="17" spans="2:9" ht="14.25" customHeight="1" x14ac:dyDescent="0.25">
      <c r="B17" s="67" t="s">
        <v>9</v>
      </c>
      <c r="C17" s="75">
        <v>20589</v>
      </c>
      <c r="D17" s="75">
        <v>371</v>
      </c>
      <c r="E17" s="75">
        <v>28595</v>
      </c>
      <c r="F17" s="82">
        <v>100</v>
      </c>
      <c r="G17" s="82">
        <v>100</v>
      </c>
      <c r="H17" s="82">
        <v>100</v>
      </c>
    </row>
    <row r="18" spans="2:9" ht="14.25" customHeight="1" x14ac:dyDescent="0.25">
      <c r="I18" s="7"/>
    </row>
    <row r="19" spans="2:9" ht="14.25" customHeight="1" x14ac:dyDescent="0.25">
      <c r="I19" s="7"/>
    </row>
    <row r="20" spans="2:9" ht="14.25" customHeight="1" x14ac:dyDescent="0.25">
      <c r="I20" s="7"/>
    </row>
    <row r="21" spans="2:9" ht="14.25" customHeight="1" x14ac:dyDescent="0.25">
      <c r="I21" s="7"/>
    </row>
    <row r="22" spans="2:9" ht="14.25" customHeight="1" x14ac:dyDescent="0.25">
      <c r="I22" s="7"/>
    </row>
    <row r="23" spans="2:9" ht="14.25" customHeight="1" x14ac:dyDescent="0.25">
      <c r="I23" s="7"/>
    </row>
    <row r="24" spans="2:9" ht="14.25" customHeight="1" x14ac:dyDescent="0.25">
      <c r="I24" s="7"/>
    </row>
    <row r="25" spans="2:9" ht="14.25" customHeight="1" x14ac:dyDescent="0.25">
      <c r="I25" s="7"/>
    </row>
    <row r="26" spans="2:9" ht="14.25" customHeight="1" x14ac:dyDescent="0.25">
      <c r="I26" s="7"/>
    </row>
    <row r="27" spans="2:9" ht="14.25" customHeight="1" x14ac:dyDescent="0.25">
      <c r="I27" s="7"/>
    </row>
    <row r="28" spans="2:9" ht="14.25" customHeight="1" x14ac:dyDescent="0.25">
      <c r="I28" s="7"/>
    </row>
    <row r="29" spans="2:9" ht="14.25" customHeight="1" x14ac:dyDescent="0.25">
      <c r="I29" s="7"/>
    </row>
    <row r="30" spans="2:9" ht="14.25" customHeight="1" x14ac:dyDescent="0.25">
      <c r="I30" s="7"/>
    </row>
    <row r="31" spans="2:9" ht="14.25" customHeight="1" x14ac:dyDescent="0.25">
      <c r="I31" s="7"/>
    </row>
    <row r="32" spans="2:9" ht="14.25" customHeight="1" x14ac:dyDescent="0.25">
      <c r="I32" s="7"/>
    </row>
    <row r="33" ht="14.25" customHeight="1" x14ac:dyDescent="0.25"/>
  </sheetData>
  <mergeCells count="4">
    <mergeCell ref="B3:B4"/>
    <mergeCell ref="C3:E3"/>
    <mergeCell ref="F3:H3"/>
    <mergeCell ref="B2:H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2"/>
  <sheetViews>
    <sheetView workbookViewId="0">
      <selection activeCell="B3" sqref="B3:B4"/>
    </sheetView>
  </sheetViews>
  <sheetFormatPr defaultRowHeight="15" x14ac:dyDescent="0.25"/>
  <cols>
    <col min="2" max="2" width="15.5703125" customWidth="1"/>
    <col min="3" max="3" width="8.5703125" customWidth="1"/>
    <col min="4" max="4" width="8.7109375" customWidth="1"/>
    <col min="5" max="5" width="8.42578125" customWidth="1"/>
    <col min="6" max="6" width="8.5703125" customWidth="1"/>
    <col min="7" max="8" width="8.28515625" customWidth="1"/>
  </cols>
  <sheetData>
    <row r="1" spans="2:10" ht="14.25" customHeight="1" x14ac:dyDescent="0.25">
      <c r="B1" s="27" t="s">
        <v>184</v>
      </c>
      <c r="C1" s="28"/>
      <c r="D1" s="28"/>
      <c r="E1" s="28"/>
      <c r="F1" s="29"/>
      <c r="G1" s="29"/>
      <c r="H1" s="29"/>
    </row>
    <row r="2" spans="2:10" ht="14.25" customHeight="1" x14ac:dyDescent="0.25">
      <c r="B2" s="213" t="s">
        <v>155</v>
      </c>
      <c r="C2" s="216"/>
      <c r="D2" s="216"/>
      <c r="E2" s="216"/>
      <c r="F2" s="216"/>
      <c r="G2" s="216"/>
      <c r="H2" s="216"/>
    </row>
    <row r="3" spans="2:10" ht="14.25" customHeight="1" x14ac:dyDescent="0.25">
      <c r="B3" s="174" t="s">
        <v>71</v>
      </c>
      <c r="C3" s="166" t="s">
        <v>10</v>
      </c>
      <c r="D3" s="166"/>
      <c r="E3" s="166"/>
      <c r="F3" s="177" t="s">
        <v>58</v>
      </c>
      <c r="G3" s="177"/>
      <c r="H3" s="177"/>
    </row>
    <row r="4" spans="2:10" ht="14.25" customHeight="1" x14ac:dyDescent="0.25">
      <c r="B4" s="176"/>
      <c r="C4" s="145" t="s">
        <v>1</v>
      </c>
      <c r="D4" s="145" t="s">
        <v>2</v>
      </c>
      <c r="E4" s="145" t="s">
        <v>3</v>
      </c>
      <c r="F4" s="145" t="s">
        <v>1</v>
      </c>
      <c r="G4" s="145" t="s">
        <v>2</v>
      </c>
      <c r="H4" s="145" t="s">
        <v>3</v>
      </c>
    </row>
    <row r="5" spans="2:10" ht="14.25" customHeight="1" x14ac:dyDescent="0.25">
      <c r="B5" s="77" t="s">
        <v>72</v>
      </c>
      <c r="C5" s="78">
        <v>3119</v>
      </c>
      <c r="D5" s="79">
        <v>51</v>
      </c>
      <c r="E5" s="78">
        <v>4214</v>
      </c>
      <c r="F5" s="80">
        <v>15.148899999999999</v>
      </c>
      <c r="G5" s="81">
        <v>13.746600000000001</v>
      </c>
      <c r="H5" s="80">
        <v>14.736800000000001</v>
      </c>
    </row>
    <row r="6" spans="2:10" ht="14.25" customHeight="1" x14ac:dyDescent="0.25">
      <c r="B6" s="77" t="s">
        <v>73</v>
      </c>
      <c r="C6" s="78">
        <v>3188</v>
      </c>
      <c r="D6" s="79">
        <v>59</v>
      </c>
      <c r="E6" s="78">
        <v>4164</v>
      </c>
      <c r="F6" s="80">
        <v>15.484</v>
      </c>
      <c r="G6" s="81">
        <v>15.903</v>
      </c>
      <c r="H6" s="80">
        <v>14.561999999999999</v>
      </c>
    </row>
    <row r="7" spans="2:10" ht="14.25" customHeight="1" x14ac:dyDescent="0.25">
      <c r="B7" s="77" t="s">
        <v>74</v>
      </c>
      <c r="C7" s="78">
        <v>3181</v>
      </c>
      <c r="D7" s="79">
        <v>51</v>
      </c>
      <c r="E7" s="78">
        <v>4277</v>
      </c>
      <c r="F7" s="80">
        <v>15.45</v>
      </c>
      <c r="G7" s="81">
        <v>13.746600000000001</v>
      </c>
      <c r="H7" s="80">
        <v>14.9572</v>
      </c>
    </row>
    <row r="8" spans="2:10" ht="14.25" customHeight="1" x14ac:dyDescent="0.25">
      <c r="B8" s="77" t="s">
        <v>75</v>
      </c>
      <c r="C8" s="78">
        <v>3102</v>
      </c>
      <c r="D8" s="79">
        <v>47</v>
      </c>
      <c r="E8" s="78">
        <v>4182</v>
      </c>
      <c r="F8" s="80">
        <v>15.0663</v>
      </c>
      <c r="G8" s="81">
        <v>12.6685</v>
      </c>
      <c r="H8" s="80">
        <v>14.6249</v>
      </c>
    </row>
    <row r="9" spans="2:10" ht="14.25" customHeight="1" x14ac:dyDescent="0.25">
      <c r="B9" s="77" t="s">
        <v>76</v>
      </c>
      <c r="C9" s="78">
        <v>3225</v>
      </c>
      <c r="D9" s="79">
        <v>56</v>
      </c>
      <c r="E9" s="78">
        <v>4400</v>
      </c>
      <c r="F9" s="80">
        <v>15.6637</v>
      </c>
      <c r="G9" s="81">
        <v>15.0943</v>
      </c>
      <c r="H9" s="80">
        <v>15.3873</v>
      </c>
    </row>
    <row r="10" spans="2:10" ht="14.25" customHeight="1" x14ac:dyDescent="0.25">
      <c r="B10" s="77" t="s">
        <v>77</v>
      </c>
      <c r="C10" s="78">
        <v>2687</v>
      </c>
      <c r="D10" s="79">
        <v>54</v>
      </c>
      <c r="E10" s="78">
        <v>3975</v>
      </c>
      <c r="F10" s="80">
        <v>13.050700000000001</v>
      </c>
      <c r="G10" s="81">
        <v>14.555300000000001</v>
      </c>
      <c r="H10" s="80">
        <v>13.901</v>
      </c>
    </row>
    <row r="11" spans="2:10" ht="14.25" customHeight="1" x14ac:dyDescent="0.25">
      <c r="B11" s="77" t="s">
        <v>78</v>
      </c>
      <c r="C11" s="78">
        <v>2087</v>
      </c>
      <c r="D11" s="79">
        <v>53</v>
      </c>
      <c r="E11" s="78">
        <v>3383</v>
      </c>
      <c r="F11" s="80">
        <v>10.1365</v>
      </c>
      <c r="G11" s="81">
        <v>14.2857</v>
      </c>
      <c r="H11" s="80">
        <v>11.8307</v>
      </c>
    </row>
    <row r="12" spans="2:10" x14ac:dyDescent="0.25">
      <c r="B12" s="67" t="s">
        <v>9</v>
      </c>
      <c r="C12" s="75">
        <v>20589</v>
      </c>
      <c r="D12" s="75">
        <v>371</v>
      </c>
      <c r="E12" s="75">
        <v>28595</v>
      </c>
      <c r="F12" s="82">
        <v>100</v>
      </c>
      <c r="G12" s="82">
        <v>100</v>
      </c>
      <c r="H12" s="82">
        <v>100</v>
      </c>
    </row>
    <row r="13" spans="2:10" x14ac:dyDescent="0.25">
      <c r="B13" s="41"/>
      <c r="C13" s="7"/>
      <c r="D13" s="7"/>
      <c r="E13" s="7"/>
      <c r="F13" s="8"/>
      <c r="G13" s="8"/>
      <c r="H13" s="8"/>
      <c r="I13" s="7"/>
      <c r="J13" s="7"/>
    </row>
    <row r="14" spans="2:10" x14ac:dyDescent="0.25">
      <c r="I14" s="7"/>
      <c r="J14" s="7"/>
    </row>
    <row r="15" spans="2:10" x14ac:dyDescent="0.25">
      <c r="I15" s="7"/>
      <c r="J15" s="7"/>
    </row>
    <row r="16" spans="2:10" x14ac:dyDescent="0.25">
      <c r="I16" s="7"/>
      <c r="J16" s="7"/>
    </row>
    <row r="17" spans="9:10" x14ac:dyDescent="0.25">
      <c r="I17" s="7"/>
      <c r="J17" s="7"/>
    </row>
    <row r="18" spans="9:10" x14ac:dyDescent="0.25">
      <c r="I18" s="7"/>
      <c r="J18" s="7"/>
    </row>
    <row r="19" spans="9:10" x14ac:dyDescent="0.25">
      <c r="I19" s="7"/>
      <c r="J19" s="7"/>
    </row>
    <row r="20" spans="9:10" x14ac:dyDescent="0.25">
      <c r="I20" s="7"/>
      <c r="J20" s="7"/>
    </row>
    <row r="21" spans="9:10" x14ac:dyDescent="0.25">
      <c r="I21" s="7"/>
      <c r="J21" s="7"/>
    </row>
    <row r="22" spans="9:10" x14ac:dyDescent="0.25">
      <c r="I22" s="7"/>
      <c r="J22" s="7"/>
    </row>
  </sheetData>
  <mergeCells count="4">
    <mergeCell ref="B3:B4"/>
    <mergeCell ref="C3:E3"/>
    <mergeCell ref="F3:H3"/>
    <mergeCell ref="B2:H2"/>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4"/>
  <sheetViews>
    <sheetView workbookViewId="0">
      <selection activeCell="B31" sqref="B31:H32"/>
    </sheetView>
  </sheetViews>
  <sheetFormatPr defaultRowHeight="15" x14ac:dyDescent="0.25"/>
  <sheetData>
    <row r="1" spans="2:12" x14ac:dyDescent="0.25">
      <c r="B1" s="27" t="s">
        <v>279</v>
      </c>
      <c r="C1" s="28"/>
      <c r="D1" s="28"/>
      <c r="E1" s="28"/>
      <c r="F1" s="29"/>
      <c r="G1" s="29"/>
      <c r="H1" s="29"/>
      <c r="L1" s="7"/>
    </row>
    <row r="2" spans="2:12" ht="14.25" customHeight="1" x14ac:dyDescent="0.25">
      <c r="B2" s="213" t="s">
        <v>149</v>
      </c>
      <c r="C2" s="216"/>
      <c r="D2" s="216"/>
      <c r="E2" s="216"/>
      <c r="F2" s="216"/>
      <c r="G2" s="216"/>
      <c r="H2" s="216"/>
      <c r="L2" s="7"/>
    </row>
    <row r="3" spans="2:12" ht="27" customHeight="1" x14ac:dyDescent="0.25">
      <c r="B3" s="217" t="s">
        <v>79</v>
      </c>
      <c r="C3" s="188" t="s">
        <v>1</v>
      </c>
      <c r="D3" s="188" t="s">
        <v>2</v>
      </c>
      <c r="E3" s="188" t="s">
        <v>3</v>
      </c>
      <c r="F3" s="188" t="s">
        <v>120</v>
      </c>
      <c r="G3" s="188" t="s">
        <v>121</v>
      </c>
      <c r="L3" s="7"/>
    </row>
    <row r="4" spans="2:12" ht="14.25" customHeight="1" x14ac:dyDescent="0.25">
      <c r="B4" s="217"/>
      <c r="C4" s="188"/>
      <c r="D4" s="188"/>
      <c r="E4" s="188"/>
      <c r="F4" s="188"/>
      <c r="G4" s="188" t="s">
        <v>48</v>
      </c>
      <c r="L4" s="7"/>
    </row>
    <row r="5" spans="2:12" ht="14.25" customHeight="1" x14ac:dyDescent="0.25">
      <c r="B5" s="77">
        <v>1</v>
      </c>
      <c r="C5" s="78">
        <v>421</v>
      </c>
      <c r="D5" s="79">
        <v>12</v>
      </c>
      <c r="E5" s="78">
        <v>642</v>
      </c>
      <c r="F5" s="80">
        <v>2.85</v>
      </c>
      <c r="G5" s="81">
        <v>152.49</v>
      </c>
      <c r="L5" s="7"/>
    </row>
    <row r="6" spans="2:12" ht="14.25" customHeight="1" x14ac:dyDescent="0.25">
      <c r="B6" s="77">
        <v>2</v>
      </c>
      <c r="C6" s="78">
        <v>320</v>
      </c>
      <c r="D6" s="79">
        <v>12</v>
      </c>
      <c r="E6" s="78">
        <v>550</v>
      </c>
      <c r="F6" s="80">
        <v>3.75</v>
      </c>
      <c r="G6" s="81">
        <v>171.88</v>
      </c>
      <c r="L6" s="7"/>
    </row>
    <row r="7" spans="2:12" ht="14.25" customHeight="1" x14ac:dyDescent="0.25">
      <c r="B7" s="77">
        <v>3</v>
      </c>
      <c r="C7" s="78">
        <v>250</v>
      </c>
      <c r="D7" s="79">
        <v>11</v>
      </c>
      <c r="E7" s="78">
        <v>389</v>
      </c>
      <c r="F7" s="80">
        <v>4.4000000000000004</v>
      </c>
      <c r="G7" s="81">
        <v>155.6</v>
      </c>
      <c r="L7" s="7"/>
    </row>
    <row r="8" spans="2:12" ht="14.25" customHeight="1" x14ac:dyDescent="0.25">
      <c r="B8" s="77">
        <v>4</v>
      </c>
      <c r="C8" s="78">
        <v>194</v>
      </c>
      <c r="D8" s="79">
        <v>5</v>
      </c>
      <c r="E8" s="78">
        <v>306</v>
      </c>
      <c r="F8" s="80">
        <v>2.58</v>
      </c>
      <c r="G8" s="81">
        <v>157.72999999999999</v>
      </c>
      <c r="L8" s="7"/>
    </row>
    <row r="9" spans="2:12" ht="14.25" customHeight="1" x14ac:dyDescent="0.25">
      <c r="B9" s="77">
        <v>5</v>
      </c>
      <c r="C9" s="78">
        <v>224</v>
      </c>
      <c r="D9" s="79">
        <v>12</v>
      </c>
      <c r="E9" s="78">
        <v>348</v>
      </c>
      <c r="F9" s="80">
        <v>5.36</v>
      </c>
      <c r="G9" s="81">
        <v>155.36000000000001</v>
      </c>
      <c r="L9" s="7"/>
    </row>
    <row r="10" spans="2:12" ht="14.25" customHeight="1" x14ac:dyDescent="0.25">
      <c r="B10" s="77">
        <v>6</v>
      </c>
      <c r="C10" s="78">
        <v>239</v>
      </c>
      <c r="D10" s="79">
        <v>11</v>
      </c>
      <c r="E10" s="78">
        <v>308</v>
      </c>
      <c r="F10" s="80">
        <v>4.5999999999999996</v>
      </c>
      <c r="G10" s="81">
        <v>128.87</v>
      </c>
      <c r="L10" s="7"/>
    </row>
    <row r="11" spans="2:12" ht="14.25" customHeight="1" x14ac:dyDescent="0.25">
      <c r="B11" s="77">
        <v>7</v>
      </c>
      <c r="C11" s="78">
        <v>419</v>
      </c>
      <c r="D11" s="79">
        <v>12</v>
      </c>
      <c r="E11" s="78">
        <v>579</v>
      </c>
      <c r="F11" s="80">
        <v>2.86</v>
      </c>
      <c r="G11" s="81">
        <v>138.19</v>
      </c>
      <c r="L11" s="7"/>
    </row>
    <row r="12" spans="2:12" ht="14.25" customHeight="1" x14ac:dyDescent="0.25">
      <c r="B12" s="77">
        <v>8</v>
      </c>
      <c r="C12" s="78">
        <v>900</v>
      </c>
      <c r="D12" s="79">
        <v>17</v>
      </c>
      <c r="E12" s="78">
        <v>1194</v>
      </c>
      <c r="F12" s="80">
        <v>1.89</v>
      </c>
      <c r="G12" s="81">
        <v>132.66999999999999</v>
      </c>
      <c r="L12" s="7"/>
    </row>
    <row r="13" spans="2:12" ht="14.25" customHeight="1" x14ac:dyDescent="0.25">
      <c r="B13" s="77">
        <v>9</v>
      </c>
      <c r="C13" s="78">
        <v>1354</v>
      </c>
      <c r="D13" s="79">
        <v>9</v>
      </c>
      <c r="E13" s="78">
        <v>1772</v>
      </c>
      <c r="F13" s="80">
        <v>0.66</v>
      </c>
      <c r="G13" s="81">
        <v>130.87</v>
      </c>
      <c r="L13" s="7"/>
    </row>
    <row r="14" spans="2:12" ht="14.25" customHeight="1" x14ac:dyDescent="0.25">
      <c r="B14" s="77">
        <v>10</v>
      </c>
      <c r="C14" s="78">
        <v>1365</v>
      </c>
      <c r="D14" s="79">
        <v>18</v>
      </c>
      <c r="E14" s="78">
        <v>1748</v>
      </c>
      <c r="F14" s="80">
        <v>1.32</v>
      </c>
      <c r="G14" s="81">
        <v>128.06</v>
      </c>
      <c r="L14" s="7"/>
    </row>
    <row r="15" spans="2:12" ht="14.25" customHeight="1" x14ac:dyDescent="0.25">
      <c r="B15" s="77">
        <v>11</v>
      </c>
      <c r="C15" s="78">
        <v>1272</v>
      </c>
      <c r="D15" s="79">
        <v>21</v>
      </c>
      <c r="E15" s="78">
        <v>1639</v>
      </c>
      <c r="F15" s="80">
        <v>1.65</v>
      </c>
      <c r="G15" s="81">
        <v>128.85</v>
      </c>
      <c r="L15" s="7"/>
    </row>
    <row r="16" spans="2:12" ht="14.25" customHeight="1" x14ac:dyDescent="0.25">
      <c r="B16" s="77">
        <v>12</v>
      </c>
      <c r="C16" s="78">
        <v>1248</v>
      </c>
      <c r="D16" s="79">
        <v>25</v>
      </c>
      <c r="E16" s="78">
        <v>1655</v>
      </c>
      <c r="F16" s="80">
        <v>2</v>
      </c>
      <c r="G16" s="81">
        <v>132.61000000000001</v>
      </c>
      <c r="L16" s="7"/>
    </row>
    <row r="17" spans="2:12" ht="14.25" customHeight="1" x14ac:dyDescent="0.25">
      <c r="B17" s="77">
        <v>13</v>
      </c>
      <c r="C17" s="78">
        <v>1315</v>
      </c>
      <c r="D17" s="79">
        <v>13</v>
      </c>
      <c r="E17" s="78">
        <v>1792</v>
      </c>
      <c r="F17" s="80">
        <v>0.99</v>
      </c>
      <c r="G17" s="81">
        <v>136.27000000000001</v>
      </c>
      <c r="L17" s="7"/>
    </row>
    <row r="18" spans="2:12" ht="14.25" customHeight="1" x14ac:dyDescent="0.25">
      <c r="B18" s="77">
        <v>14</v>
      </c>
      <c r="C18" s="78">
        <v>1227</v>
      </c>
      <c r="D18" s="79">
        <v>16</v>
      </c>
      <c r="E18" s="78">
        <v>1689</v>
      </c>
      <c r="F18" s="80">
        <v>1.3</v>
      </c>
      <c r="G18" s="81">
        <v>137.65</v>
      </c>
      <c r="L18" s="7"/>
    </row>
    <row r="19" spans="2:12" ht="14.25" customHeight="1" x14ac:dyDescent="0.25">
      <c r="B19" s="77">
        <v>15</v>
      </c>
      <c r="C19" s="78">
        <v>1101</v>
      </c>
      <c r="D19" s="79">
        <v>15</v>
      </c>
      <c r="E19" s="78">
        <v>1518</v>
      </c>
      <c r="F19" s="80">
        <v>1.36</v>
      </c>
      <c r="G19" s="81">
        <v>137.87</v>
      </c>
      <c r="L19" s="7"/>
    </row>
    <row r="20" spans="2:12" ht="14.25" customHeight="1" x14ac:dyDescent="0.25">
      <c r="B20" s="77">
        <v>16</v>
      </c>
      <c r="C20" s="78">
        <v>1190</v>
      </c>
      <c r="D20" s="79">
        <v>24</v>
      </c>
      <c r="E20" s="78">
        <v>1680</v>
      </c>
      <c r="F20" s="80">
        <v>2.02</v>
      </c>
      <c r="G20" s="81">
        <v>141.18</v>
      </c>
      <c r="L20" s="7"/>
    </row>
    <row r="21" spans="2:12" ht="14.25" customHeight="1" x14ac:dyDescent="0.25">
      <c r="B21" s="77">
        <v>17</v>
      </c>
      <c r="C21" s="78">
        <v>1292</v>
      </c>
      <c r="D21" s="79">
        <v>18</v>
      </c>
      <c r="E21" s="78">
        <v>1820</v>
      </c>
      <c r="F21" s="80">
        <v>1.39</v>
      </c>
      <c r="G21" s="81">
        <v>140.87</v>
      </c>
      <c r="L21" s="7"/>
    </row>
    <row r="22" spans="2:12" ht="14.25" customHeight="1" x14ac:dyDescent="0.25">
      <c r="B22" s="77">
        <v>18</v>
      </c>
      <c r="C22" s="78">
        <v>1397</v>
      </c>
      <c r="D22" s="79">
        <v>30</v>
      </c>
      <c r="E22" s="78">
        <v>1975</v>
      </c>
      <c r="F22" s="80">
        <v>2.15</v>
      </c>
      <c r="G22" s="81">
        <v>141.37</v>
      </c>
      <c r="L22" s="7"/>
    </row>
    <row r="23" spans="2:12" ht="14.25" customHeight="1" x14ac:dyDescent="0.25">
      <c r="B23" s="77">
        <v>19</v>
      </c>
      <c r="C23" s="78">
        <v>1375</v>
      </c>
      <c r="D23" s="79">
        <v>15</v>
      </c>
      <c r="E23" s="78">
        <v>1893</v>
      </c>
      <c r="F23" s="80">
        <v>1.0900000000000001</v>
      </c>
      <c r="G23" s="81">
        <v>137.66999999999999</v>
      </c>
      <c r="L23" s="7"/>
    </row>
    <row r="24" spans="2:12" ht="14.25" customHeight="1" x14ac:dyDescent="0.25">
      <c r="B24" s="77">
        <v>20</v>
      </c>
      <c r="C24" s="78">
        <v>1179</v>
      </c>
      <c r="D24" s="79">
        <v>19</v>
      </c>
      <c r="E24" s="78">
        <v>1669</v>
      </c>
      <c r="F24" s="80">
        <v>1.61</v>
      </c>
      <c r="G24" s="81">
        <v>141.56</v>
      </c>
      <c r="L24" s="7"/>
    </row>
    <row r="25" spans="2:12" ht="14.25" customHeight="1" x14ac:dyDescent="0.25">
      <c r="B25" s="77">
        <v>21</v>
      </c>
      <c r="C25" s="78">
        <v>761</v>
      </c>
      <c r="D25" s="79">
        <v>19</v>
      </c>
      <c r="E25" s="78">
        <v>1068</v>
      </c>
      <c r="F25" s="80">
        <v>2.5</v>
      </c>
      <c r="G25" s="81">
        <v>140.34</v>
      </c>
      <c r="L25" s="7"/>
    </row>
    <row r="26" spans="2:12" ht="14.25" customHeight="1" x14ac:dyDescent="0.25">
      <c r="B26" s="77">
        <v>22</v>
      </c>
      <c r="C26" s="78">
        <v>535</v>
      </c>
      <c r="D26" s="79">
        <v>10</v>
      </c>
      <c r="E26" s="78">
        <v>811</v>
      </c>
      <c r="F26" s="80">
        <v>1.87</v>
      </c>
      <c r="G26" s="81">
        <v>151.59</v>
      </c>
      <c r="L26" s="7"/>
    </row>
    <row r="27" spans="2:12" ht="14.25" customHeight="1" x14ac:dyDescent="0.25">
      <c r="B27" s="77">
        <v>23</v>
      </c>
      <c r="C27" s="78">
        <v>424</v>
      </c>
      <c r="D27" s="79">
        <v>11</v>
      </c>
      <c r="E27" s="78">
        <v>638</v>
      </c>
      <c r="F27" s="80">
        <v>2.59</v>
      </c>
      <c r="G27" s="81">
        <v>150.47</v>
      </c>
      <c r="L27" s="7"/>
    </row>
    <row r="28" spans="2:12" ht="14.25" customHeight="1" x14ac:dyDescent="0.25">
      <c r="B28" s="77">
        <v>24</v>
      </c>
      <c r="C28" s="78">
        <v>414</v>
      </c>
      <c r="D28" s="79">
        <v>14</v>
      </c>
      <c r="E28" s="78">
        <v>659</v>
      </c>
      <c r="F28" s="80">
        <v>3.38</v>
      </c>
      <c r="G28" s="81">
        <v>159.18</v>
      </c>
      <c r="L28" s="7"/>
    </row>
    <row r="29" spans="2:12" ht="14.25" customHeight="1" x14ac:dyDescent="0.25">
      <c r="B29" s="77" t="s">
        <v>141</v>
      </c>
      <c r="C29" s="78">
        <v>173</v>
      </c>
      <c r="D29" s="79">
        <v>2</v>
      </c>
      <c r="E29" s="78">
        <v>253</v>
      </c>
      <c r="F29" s="80">
        <v>1.1599999999999999</v>
      </c>
      <c r="G29" s="81">
        <v>146.24</v>
      </c>
      <c r="L29" s="7"/>
    </row>
    <row r="30" spans="2:12" x14ac:dyDescent="0.25">
      <c r="B30" s="67" t="s">
        <v>9</v>
      </c>
      <c r="C30" s="75">
        <v>20589</v>
      </c>
      <c r="D30" s="75">
        <v>371</v>
      </c>
      <c r="E30" s="75">
        <v>28595</v>
      </c>
      <c r="F30" s="82">
        <v>1.8</v>
      </c>
      <c r="G30" s="82">
        <v>138.88</v>
      </c>
    </row>
    <row r="31" spans="2:12" x14ac:dyDescent="0.25">
      <c r="B31" s="30" t="s">
        <v>150</v>
      </c>
      <c r="C31" s="9"/>
      <c r="D31" s="9"/>
      <c r="E31" s="9"/>
      <c r="F31" s="31"/>
      <c r="G31" s="31"/>
      <c r="H31" s="7"/>
    </row>
    <row r="32" spans="2:12" x14ac:dyDescent="0.25">
      <c r="B32" s="30" t="s">
        <v>156</v>
      </c>
      <c r="C32" s="36"/>
      <c r="D32" s="36"/>
      <c r="E32" s="36"/>
      <c r="F32" s="36"/>
      <c r="G32" s="36"/>
    </row>
    <row r="34" ht="15.75" customHeight="1" x14ac:dyDescent="0.25"/>
  </sheetData>
  <mergeCells count="7">
    <mergeCell ref="B3:B4"/>
    <mergeCell ref="C3:C4"/>
    <mergeCell ref="D3:D4"/>
    <mergeCell ref="E3:E4"/>
    <mergeCell ref="B2:H2"/>
    <mergeCell ref="F3:F4"/>
    <mergeCell ref="G3:G4"/>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13"/>
  <sheetViews>
    <sheetView workbookViewId="0">
      <selection activeCell="F7" sqref="F7"/>
    </sheetView>
  </sheetViews>
  <sheetFormatPr defaultRowHeight="15" x14ac:dyDescent="0.25"/>
  <sheetData>
    <row r="1" spans="2:18" x14ac:dyDescent="0.25">
      <c r="B1" s="27" t="s">
        <v>268</v>
      </c>
      <c r="C1" s="7"/>
      <c r="D1" s="7"/>
      <c r="E1" s="7"/>
      <c r="F1" s="8"/>
      <c r="G1" s="7"/>
      <c r="H1" s="7"/>
      <c r="I1" s="6"/>
    </row>
    <row r="2" spans="2:18" ht="15.75" customHeight="1" x14ac:dyDescent="0.25">
      <c r="B2" s="213" t="s">
        <v>157</v>
      </c>
      <c r="C2" s="216"/>
      <c r="D2" s="216"/>
      <c r="E2" s="216"/>
      <c r="F2" s="216"/>
      <c r="G2" s="216"/>
      <c r="H2" s="216"/>
    </row>
    <row r="3" spans="2:18" ht="15.75" customHeight="1" x14ac:dyDescent="0.25">
      <c r="B3" s="204" t="s">
        <v>0</v>
      </c>
      <c r="C3" s="218" t="s">
        <v>71</v>
      </c>
      <c r="D3" s="218"/>
      <c r="E3" s="218"/>
      <c r="F3" s="218"/>
      <c r="G3" s="218"/>
      <c r="H3" s="218"/>
      <c r="I3" s="218"/>
      <c r="J3" s="218"/>
      <c r="K3" s="218"/>
      <c r="L3" s="218"/>
      <c r="M3" s="218"/>
      <c r="N3" s="218"/>
      <c r="O3" s="218"/>
      <c r="P3" s="218"/>
      <c r="Q3" s="218"/>
      <c r="R3" s="218"/>
    </row>
    <row r="4" spans="2:18" ht="15.75" customHeight="1" x14ac:dyDescent="0.25">
      <c r="B4" s="205"/>
      <c r="C4" s="208" t="s">
        <v>124</v>
      </c>
      <c r="D4" s="208"/>
      <c r="E4" s="208"/>
      <c r="F4" s="208"/>
      <c r="G4" s="218" t="s">
        <v>125</v>
      </c>
      <c r="H4" s="218"/>
      <c r="I4" s="218"/>
      <c r="J4" s="218"/>
      <c r="K4" s="208" t="s">
        <v>126</v>
      </c>
      <c r="L4" s="208"/>
      <c r="M4" s="208"/>
      <c r="N4" s="208"/>
      <c r="O4" s="218" t="s">
        <v>9</v>
      </c>
      <c r="P4" s="218"/>
      <c r="Q4" s="218"/>
      <c r="R4" s="218"/>
    </row>
    <row r="5" spans="2:18" ht="27" x14ac:dyDescent="0.25">
      <c r="B5" s="205"/>
      <c r="C5" s="22" t="s">
        <v>1</v>
      </c>
      <c r="D5" s="20" t="s">
        <v>2</v>
      </c>
      <c r="E5" s="22" t="s">
        <v>3</v>
      </c>
      <c r="F5" s="147" t="s">
        <v>169</v>
      </c>
      <c r="G5" s="22" t="s">
        <v>1</v>
      </c>
      <c r="H5" s="20" t="s">
        <v>2</v>
      </c>
      <c r="I5" s="22" t="s">
        <v>3</v>
      </c>
      <c r="J5" s="147" t="s">
        <v>169</v>
      </c>
      <c r="K5" s="22" t="s">
        <v>1</v>
      </c>
      <c r="L5" s="20" t="s">
        <v>2</v>
      </c>
      <c r="M5" s="22" t="s">
        <v>3</v>
      </c>
      <c r="N5" s="147" t="s">
        <v>169</v>
      </c>
      <c r="O5" s="22" t="s">
        <v>1</v>
      </c>
      <c r="P5" s="20" t="s">
        <v>2</v>
      </c>
      <c r="Q5" s="22" t="s">
        <v>3</v>
      </c>
      <c r="R5" s="147" t="s">
        <v>169</v>
      </c>
    </row>
    <row r="6" spans="2:18" x14ac:dyDescent="0.25">
      <c r="B6" s="77" t="s">
        <v>172</v>
      </c>
      <c r="C6" s="78">
        <v>17</v>
      </c>
      <c r="D6" s="87" t="s">
        <v>243</v>
      </c>
      <c r="E6" s="78">
        <v>22</v>
      </c>
      <c r="F6" s="87" t="s">
        <v>243</v>
      </c>
      <c r="G6" s="78">
        <v>39</v>
      </c>
      <c r="H6" s="79">
        <v>5</v>
      </c>
      <c r="I6" s="78">
        <v>80</v>
      </c>
      <c r="J6" s="80">
        <v>12.82</v>
      </c>
      <c r="K6" s="78">
        <v>42</v>
      </c>
      <c r="L6" s="87" t="s">
        <v>243</v>
      </c>
      <c r="M6" s="78">
        <v>64</v>
      </c>
      <c r="N6" s="87" t="s">
        <v>243</v>
      </c>
      <c r="O6" s="78">
        <v>98</v>
      </c>
      <c r="P6" s="79">
        <v>5</v>
      </c>
      <c r="Q6" s="78">
        <v>166</v>
      </c>
      <c r="R6" s="80">
        <v>5.0999999999999996</v>
      </c>
    </row>
    <row r="7" spans="2:18" x14ac:dyDescent="0.25">
      <c r="B7" s="77" t="s">
        <v>173</v>
      </c>
      <c r="C7" s="78">
        <v>10</v>
      </c>
      <c r="D7" s="87" t="s">
        <v>243</v>
      </c>
      <c r="E7" s="78">
        <v>23</v>
      </c>
      <c r="F7" s="87" t="s">
        <v>243</v>
      </c>
      <c r="G7" s="78">
        <v>4</v>
      </c>
      <c r="H7" s="87" t="s">
        <v>243</v>
      </c>
      <c r="I7" s="78">
        <v>5</v>
      </c>
      <c r="J7" s="87" t="s">
        <v>243</v>
      </c>
      <c r="K7" s="78">
        <v>24</v>
      </c>
      <c r="L7" s="79">
        <v>1</v>
      </c>
      <c r="M7" s="78">
        <v>45</v>
      </c>
      <c r="N7" s="80">
        <v>4.17</v>
      </c>
      <c r="O7" s="78">
        <v>38</v>
      </c>
      <c r="P7" s="79">
        <v>1</v>
      </c>
      <c r="Q7" s="78">
        <v>73</v>
      </c>
      <c r="R7" s="80">
        <v>2.63</v>
      </c>
    </row>
    <row r="8" spans="2:18" x14ac:dyDescent="0.25">
      <c r="B8" s="77" t="s">
        <v>174</v>
      </c>
      <c r="C8" s="78">
        <v>473</v>
      </c>
      <c r="D8" s="79">
        <v>20</v>
      </c>
      <c r="E8" s="78">
        <v>737</v>
      </c>
      <c r="F8" s="80">
        <v>4.2300000000000004</v>
      </c>
      <c r="G8" s="78">
        <v>539</v>
      </c>
      <c r="H8" s="79">
        <v>15</v>
      </c>
      <c r="I8" s="78">
        <v>855</v>
      </c>
      <c r="J8" s="80">
        <v>2.78</v>
      </c>
      <c r="K8" s="78">
        <v>1527</v>
      </c>
      <c r="L8" s="79">
        <v>35</v>
      </c>
      <c r="M8" s="78">
        <v>2198</v>
      </c>
      <c r="N8" s="80">
        <v>2.29</v>
      </c>
      <c r="O8" s="78">
        <v>2539</v>
      </c>
      <c r="P8" s="79">
        <v>70</v>
      </c>
      <c r="Q8" s="78">
        <v>3790</v>
      </c>
      <c r="R8" s="80">
        <v>2.76</v>
      </c>
    </row>
    <row r="9" spans="2:18" x14ac:dyDescent="0.25">
      <c r="B9" s="77" t="s">
        <v>175</v>
      </c>
      <c r="C9" s="78">
        <v>27</v>
      </c>
      <c r="D9" s="87" t="s">
        <v>243</v>
      </c>
      <c r="E9" s="78">
        <v>56</v>
      </c>
      <c r="F9" s="87" t="s">
        <v>243</v>
      </c>
      <c r="G9" s="78">
        <v>67</v>
      </c>
      <c r="H9" s="79">
        <v>6</v>
      </c>
      <c r="I9" s="78">
        <v>142</v>
      </c>
      <c r="J9" s="80">
        <v>8.9600000000000009</v>
      </c>
      <c r="K9" s="78">
        <v>113</v>
      </c>
      <c r="L9" s="79">
        <v>7</v>
      </c>
      <c r="M9" s="78">
        <v>193</v>
      </c>
      <c r="N9" s="80">
        <v>6.19</v>
      </c>
      <c r="O9" s="78">
        <v>207</v>
      </c>
      <c r="P9" s="79">
        <v>13</v>
      </c>
      <c r="Q9" s="78">
        <v>391</v>
      </c>
      <c r="R9" s="80">
        <v>6.28</v>
      </c>
    </row>
    <row r="10" spans="2:18" x14ac:dyDescent="0.25">
      <c r="B10" s="77" t="s">
        <v>176</v>
      </c>
      <c r="C10" s="78">
        <v>33</v>
      </c>
      <c r="D10" s="79">
        <v>2</v>
      </c>
      <c r="E10" s="78">
        <v>67</v>
      </c>
      <c r="F10" s="80">
        <v>6.06</v>
      </c>
      <c r="G10" s="78">
        <v>30</v>
      </c>
      <c r="H10" s="79">
        <v>1</v>
      </c>
      <c r="I10" s="78">
        <v>60</v>
      </c>
      <c r="J10" s="80">
        <v>3.33</v>
      </c>
      <c r="K10" s="78">
        <v>76</v>
      </c>
      <c r="L10" s="79">
        <v>6</v>
      </c>
      <c r="M10" s="78">
        <v>104</v>
      </c>
      <c r="N10" s="80">
        <v>7.89</v>
      </c>
      <c r="O10" s="78">
        <v>139</v>
      </c>
      <c r="P10" s="79">
        <v>9</v>
      </c>
      <c r="Q10" s="78">
        <v>231</v>
      </c>
      <c r="R10" s="80">
        <v>6.47</v>
      </c>
    </row>
    <row r="11" spans="2:18" ht="15.75" thickBot="1" x14ac:dyDescent="0.3">
      <c r="B11" s="3" t="s">
        <v>9</v>
      </c>
      <c r="C11" s="3">
        <v>560</v>
      </c>
      <c r="D11" s="3">
        <v>22</v>
      </c>
      <c r="E11" s="3">
        <v>905</v>
      </c>
      <c r="F11" s="12">
        <v>3.93</v>
      </c>
      <c r="G11" s="3">
        <v>679</v>
      </c>
      <c r="H11" s="3">
        <v>27</v>
      </c>
      <c r="I11" s="3">
        <v>1142</v>
      </c>
      <c r="J11" s="12">
        <v>3.98</v>
      </c>
      <c r="K11" s="3">
        <v>1782</v>
      </c>
      <c r="L11" s="3">
        <v>49</v>
      </c>
      <c r="M11" s="3">
        <v>2604</v>
      </c>
      <c r="N11" s="12">
        <v>2.75</v>
      </c>
      <c r="O11" s="3">
        <v>3021</v>
      </c>
      <c r="P11" s="3">
        <v>98</v>
      </c>
      <c r="Q11" s="3">
        <v>4651</v>
      </c>
      <c r="R11" s="12">
        <v>3.24</v>
      </c>
    </row>
    <row r="12" spans="2:18" x14ac:dyDescent="0.25">
      <c r="B12" s="32" t="s">
        <v>159</v>
      </c>
      <c r="C12" s="7"/>
      <c r="D12" s="7"/>
      <c r="E12" s="7"/>
      <c r="F12" s="8"/>
      <c r="G12" s="7"/>
      <c r="H12" s="7"/>
      <c r="I12" s="7"/>
      <c r="J12" s="8"/>
      <c r="K12" s="7"/>
      <c r="L12" s="7"/>
      <c r="M12" s="7"/>
      <c r="N12" s="8"/>
      <c r="O12" s="7"/>
      <c r="P12" s="7"/>
      <c r="Q12" s="7"/>
      <c r="R12" s="8"/>
    </row>
    <row r="13" spans="2:18" x14ac:dyDescent="0.25">
      <c r="B13" s="32" t="s">
        <v>148</v>
      </c>
      <c r="C13" s="7"/>
      <c r="D13" s="7"/>
      <c r="E13" s="7"/>
      <c r="F13" s="8"/>
      <c r="G13" s="7"/>
      <c r="H13" s="7"/>
      <c r="I13" s="7"/>
      <c r="J13" s="8"/>
      <c r="K13" s="7"/>
      <c r="L13" s="7"/>
      <c r="M13" s="7"/>
      <c r="N13" s="8"/>
      <c r="O13" s="7"/>
      <c r="P13" s="7"/>
      <c r="Q13" s="7"/>
      <c r="R13" s="8"/>
    </row>
  </sheetData>
  <mergeCells count="7">
    <mergeCell ref="B2:H2"/>
    <mergeCell ref="B3:B5"/>
    <mergeCell ref="C3:R3"/>
    <mergeCell ref="C4:F4"/>
    <mergeCell ref="G4:J4"/>
    <mergeCell ref="K4:N4"/>
    <mergeCell ref="O4:R4"/>
  </mergeCells>
  <pageMargins left="0.7" right="0.7" top="0.75" bottom="0.75" header="0.3" footer="0.3"/>
  <pageSetup paperSize="256"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13"/>
  <sheetViews>
    <sheetView workbookViewId="0">
      <selection activeCell="K21" sqref="K21"/>
    </sheetView>
  </sheetViews>
  <sheetFormatPr defaultRowHeight="15" x14ac:dyDescent="0.25"/>
  <sheetData>
    <row r="1" spans="2:18" x14ac:dyDescent="0.25">
      <c r="B1" s="27" t="s">
        <v>269</v>
      </c>
      <c r="C1" s="7"/>
      <c r="D1" s="7"/>
      <c r="K1" s="7"/>
      <c r="L1" s="7"/>
      <c r="M1" s="7"/>
      <c r="N1" s="8"/>
      <c r="O1" s="7"/>
      <c r="P1" s="7"/>
      <c r="Q1" s="7"/>
      <c r="R1" s="8"/>
    </row>
    <row r="2" spans="2:18" x14ac:dyDescent="0.25">
      <c r="B2" s="25" t="s">
        <v>157</v>
      </c>
      <c r="C2" s="160"/>
      <c r="D2" s="7"/>
      <c r="F2" s="8"/>
      <c r="G2" s="7"/>
      <c r="H2" s="7"/>
      <c r="I2" s="7"/>
      <c r="J2" s="8"/>
      <c r="K2" s="7"/>
      <c r="L2" s="7"/>
      <c r="M2" s="7"/>
      <c r="N2" s="8"/>
      <c r="O2" s="7"/>
      <c r="P2" s="7"/>
      <c r="Q2" s="7"/>
      <c r="R2" s="8"/>
    </row>
    <row r="3" spans="2:18" ht="15.75" customHeight="1" x14ac:dyDescent="0.25">
      <c r="B3" s="204" t="s">
        <v>0</v>
      </c>
      <c r="C3" s="218" t="s">
        <v>71</v>
      </c>
      <c r="D3" s="218"/>
      <c r="E3" s="218"/>
      <c r="F3" s="218"/>
      <c r="G3" s="218"/>
      <c r="H3" s="218"/>
      <c r="I3" s="218"/>
      <c r="J3" s="218"/>
      <c r="K3" s="218"/>
      <c r="L3" s="218"/>
      <c r="M3" s="218"/>
      <c r="N3" s="218"/>
      <c r="O3" s="218"/>
      <c r="P3" s="218"/>
      <c r="Q3" s="218"/>
      <c r="R3" s="218"/>
    </row>
    <row r="4" spans="2:18" ht="15.75" customHeight="1" x14ac:dyDescent="0.25">
      <c r="B4" s="205"/>
      <c r="C4" s="208" t="s">
        <v>124</v>
      </c>
      <c r="D4" s="208"/>
      <c r="E4" s="208"/>
      <c r="F4" s="208"/>
      <c r="G4" s="218" t="s">
        <v>125</v>
      </c>
      <c r="H4" s="218"/>
      <c r="I4" s="218"/>
      <c r="J4" s="218"/>
      <c r="K4" s="208" t="s">
        <v>126</v>
      </c>
      <c r="L4" s="208"/>
      <c r="M4" s="208"/>
      <c r="N4" s="208"/>
      <c r="O4" s="218" t="s">
        <v>9</v>
      </c>
      <c r="P4" s="218"/>
      <c r="Q4" s="218"/>
      <c r="R4" s="218"/>
    </row>
    <row r="5" spans="2:18" ht="27" x14ac:dyDescent="0.25">
      <c r="B5" s="205"/>
      <c r="C5" s="22" t="s">
        <v>1</v>
      </c>
      <c r="D5" s="20" t="s">
        <v>2</v>
      </c>
      <c r="E5" s="22" t="s">
        <v>3</v>
      </c>
      <c r="F5" s="21" t="s">
        <v>169</v>
      </c>
      <c r="G5" s="22" t="s">
        <v>1</v>
      </c>
      <c r="H5" s="20" t="s">
        <v>2</v>
      </c>
      <c r="I5" s="22" t="s">
        <v>3</v>
      </c>
      <c r="J5" s="161" t="s">
        <v>169</v>
      </c>
      <c r="K5" s="22" t="s">
        <v>1</v>
      </c>
      <c r="L5" s="20" t="s">
        <v>2</v>
      </c>
      <c r="M5" s="22" t="s">
        <v>3</v>
      </c>
      <c r="N5" s="161" t="s">
        <v>169</v>
      </c>
      <c r="O5" s="22" t="s">
        <v>1</v>
      </c>
      <c r="P5" s="20" t="s">
        <v>2</v>
      </c>
      <c r="Q5" s="22" t="s">
        <v>3</v>
      </c>
      <c r="R5" s="161" t="s">
        <v>169</v>
      </c>
    </row>
    <row r="6" spans="2:18" x14ac:dyDescent="0.25">
      <c r="B6" s="77" t="s">
        <v>172</v>
      </c>
      <c r="C6" s="78">
        <v>6</v>
      </c>
      <c r="D6" s="87" t="s">
        <v>243</v>
      </c>
      <c r="E6" s="78">
        <v>8</v>
      </c>
      <c r="F6" s="87" t="s">
        <v>243</v>
      </c>
      <c r="G6" s="78">
        <v>16</v>
      </c>
      <c r="H6" s="149" t="s">
        <v>243</v>
      </c>
      <c r="I6" s="78">
        <v>27</v>
      </c>
      <c r="J6" s="86" t="s">
        <v>243</v>
      </c>
      <c r="K6" s="78">
        <v>18</v>
      </c>
      <c r="L6" s="87" t="s">
        <v>243</v>
      </c>
      <c r="M6" s="78">
        <v>29</v>
      </c>
      <c r="N6" s="87" t="s">
        <v>243</v>
      </c>
      <c r="O6" s="78">
        <v>40</v>
      </c>
      <c r="P6" s="149" t="s">
        <v>243</v>
      </c>
      <c r="Q6" s="78">
        <v>64</v>
      </c>
      <c r="R6" s="86" t="s">
        <v>243</v>
      </c>
    </row>
    <row r="7" spans="2:18" x14ac:dyDescent="0.25">
      <c r="B7" s="77" t="s">
        <v>173</v>
      </c>
      <c r="C7" s="78">
        <v>7</v>
      </c>
      <c r="D7" s="87" t="s">
        <v>243</v>
      </c>
      <c r="E7" s="78">
        <v>17</v>
      </c>
      <c r="F7" s="87" t="s">
        <v>243</v>
      </c>
      <c r="G7" s="78">
        <v>2</v>
      </c>
      <c r="H7" s="87" t="s">
        <v>243</v>
      </c>
      <c r="I7" s="78">
        <v>3</v>
      </c>
      <c r="J7" s="87" t="s">
        <v>243</v>
      </c>
      <c r="K7" s="78">
        <v>7</v>
      </c>
      <c r="L7" s="149" t="s">
        <v>243</v>
      </c>
      <c r="M7" s="78">
        <v>12</v>
      </c>
      <c r="N7" s="86" t="s">
        <v>243</v>
      </c>
      <c r="O7" s="78">
        <v>16</v>
      </c>
      <c r="P7" s="149" t="s">
        <v>243</v>
      </c>
      <c r="Q7" s="78">
        <v>32</v>
      </c>
      <c r="R7" s="86" t="s">
        <v>243</v>
      </c>
    </row>
    <row r="8" spans="2:18" x14ac:dyDescent="0.25">
      <c r="B8" s="77" t="s">
        <v>174</v>
      </c>
      <c r="C8" s="78">
        <v>379</v>
      </c>
      <c r="D8" s="79">
        <v>10</v>
      </c>
      <c r="E8" s="78">
        <v>569</v>
      </c>
      <c r="F8" s="80">
        <v>2.64</v>
      </c>
      <c r="G8" s="78">
        <v>423</v>
      </c>
      <c r="H8" s="79">
        <v>12</v>
      </c>
      <c r="I8" s="78">
        <v>656</v>
      </c>
      <c r="J8" s="80">
        <v>2.84</v>
      </c>
      <c r="K8" s="78">
        <v>1213</v>
      </c>
      <c r="L8" s="79">
        <v>19</v>
      </c>
      <c r="M8" s="78">
        <v>1724</v>
      </c>
      <c r="N8" s="80">
        <v>1.57</v>
      </c>
      <c r="O8" s="78">
        <v>2015</v>
      </c>
      <c r="P8" s="79">
        <v>41</v>
      </c>
      <c r="Q8" s="78">
        <v>2949</v>
      </c>
      <c r="R8" s="80">
        <v>2.0299999999999998</v>
      </c>
    </row>
    <row r="9" spans="2:18" x14ac:dyDescent="0.25">
      <c r="B9" s="77" t="s">
        <v>175</v>
      </c>
      <c r="C9" s="78">
        <v>20</v>
      </c>
      <c r="D9" s="87" t="s">
        <v>243</v>
      </c>
      <c r="E9" s="78">
        <v>40</v>
      </c>
      <c r="F9" s="87" t="s">
        <v>243</v>
      </c>
      <c r="G9" s="78">
        <v>37</v>
      </c>
      <c r="H9" s="149" t="s">
        <v>243</v>
      </c>
      <c r="I9" s="78">
        <v>74</v>
      </c>
      <c r="J9" s="86" t="s">
        <v>243</v>
      </c>
      <c r="K9" s="78">
        <v>57</v>
      </c>
      <c r="L9" s="79">
        <v>1</v>
      </c>
      <c r="M9" s="78">
        <v>105</v>
      </c>
      <c r="N9" s="80">
        <v>1.75</v>
      </c>
      <c r="O9" s="78">
        <v>114</v>
      </c>
      <c r="P9" s="79">
        <v>1</v>
      </c>
      <c r="Q9" s="78">
        <v>219</v>
      </c>
      <c r="R9" s="80">
        <v>0.88</v>
      </c>
    </row>
    <row r="10" spans="2:18" x14ac:dyDescent="0.25">
      <c r="B10" s="77" t="s">
        <v>176</v>
      </c>
      <c r="C10" s="78">
        <v>12</v>
      </c>
      <c r="D10" s="79">
        <v>1</v>
      </c>
      <c r="E10" s="78">
        <v>25</v>
      </c>
      <c r="F10" s="80">
        <v>8.33</v>
      </c>
      <c r="G10" s="78">
        <v>10</v>
      </c>
      <c r="H10" s="149" t="s">
        <v>243</v>
      </c>
      <c r="I10" s="78">
        <v>13</v>
      </c>
      <c r="J10" s="86" t="s">
        <v>243</v>
      </c>
      <c r="K10" s="78">
        <v>37</v>
      </c>
      <c r="L10" s="79">
        <v>2</v>
      </c>
      <c r="M10" s="78">
        <v>52</v>
      </c>
      <c r="N10" s="80">
        <v>5.41</v>
      </c>
      <c r="O10" s="78">
        <v>59</v>
      </c>
      <c r="P10" s="79">
        <v>3</v>
      </c>
      <c r="Q10" s="78">
        <v>90</v>
      </c>
      <c r="R10" s="80">
        <v>5.08</v>
      </c>
    </row>
    <row r="11" spans="2:18" ht="15.75" thickBot="1" x14ac:dyDescent="0.3">
      <c r="B11" s="3" t="s">
        <v>9</v>
      </c>
      <c r="C11" s="3">
        <v>424</v>
      </c>
      <c r="D11" s="3">
        <v>11</v>
      </c>
      <c r="E11" s="3">
        <v>659</v>
      </c>
      <c r="F11" s="12">
        <v>2.59</v>
      </c>
      <c r="G11" s="3">
        <v>488</v>
      </c>
      <c r="H11" s="3">
        <v>12</v>
      </c>
      <c r="I11" s="3">
        <v>773</v>
      </c>
      <c r="J11" s="12">
        <v>2.46</v>
      </c>
      <c r="K11" s="3">
        <v>1332</v>
      </c>
      <c r="L11" s="3">
        <v>22</v>
      </c>
      <c r="M11" s="3">
        <v>1922</v>
      </c>
      <c r="N11" s="12">
        <v>1.65</v>
      </c>
      <c r="O11" s="3">
        <v>2244</v>
      </c>
      <c r="P11" s="3">
        <v>45</v>
      </c>
      <c r="Q11" s="3">
        <v>3354</v>
      </c>
      <c r="R11" s="12">
        <v>2.0099999999999998</v>
      </c>
    </row>
    <row r="12" spans="2:18" x14ac:dyDescent="0.25">
      <c r="B12" s="32" t="s">
        <v>159</v>
      </c>
      <c r="C12" s="9"/>
      <c r="D12" s="9"/>
      <c r="E12" s="9"/>
      <c r="F12" s="31"/>
      <c r="G12" s="9"/>
      <c r="H12" s="7"/>
    </row>
    <row r="13" spans="2:18" x14ac:dyDescent="0.25">
      <c r="B13" s="32" t="s">
        <v>148</v>
      </c>
      <c r="C13" s="9"/>
      <c r="D13" s="9"/>
      <c r="E13" s="9"/>
      <c r="F13" s="31"/>
      <c r="G13" s="9"/>
      <c r="H13" s="7"/>
    </row>
  </sheetData>
  <mergeCells count="6">
    <mergeCell ref="B3:B5"/>
    <mergeCell ref="C3:R3"/>
    <mergeCell ref="C4:F4"/>
    <mergeCell ref="G4:J4"/>
    <mergeCell ref="K4:N4"/>
    <mergeCell ref="O4:R4"/>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15"/>
  <sheetViews>
    <sheetView workbookViewId="0">
      <selection activeCell="J25" sqref="J25"/>
    </sheetView>
  </sheetViews>
  <sheetFormatPr defaultRowHeight="15" x14ac:dyDescent="0.25"/>
  <sheetData>
    <row r="1" spans="2:19" x14ac:dyDescent="0.25">
      <c r="B1" s="27" t="s">
        <v>270</v>
      </c>
      <c r="C1" s="7"/>
      <c r="D1" s="7"/>
      <c r="R1" s="8"/>
    </row>
    <row r="2" spans="2:19" x14ac:dyDescent="0.25">
      <c r="B2" s="25" t="s">
        <v>158</v>
      </c>
      <c r="C2" s="7"/>
      <c r="D2" s="7"/>
      <c r="E2" s="7"/>
      <c r="F2" s="8"/>
      <c r="G2" s="7"/>
      <c r="H2" s="7"/>
      <c r="I2" s="7"/>
      <c r="J2" s="8"/>
      <c r="K2" s="7"/>
      <c r="L2" s="7"/>
      <c r="M2" s="7"/>
      <c r="N2" s="8"/>
      <c r="O2" s="7"/>
      <c r="P2" s="7"/>
      <c r="Q2" s="7"/>
      <c r="R2" s="8"/>
    </row>
    <row r="3" spans="2:19" ht="15.75" customHeight="1" x14ac:dyDescent="0.25">
      <c r="B3" s="204" t="s">
        <v>0</v>
      </c>
      <c r="C3" s="218" t="s">
        <v>71</v>
      </c>
      <c r="D3" s="218"/>
      <c r="E3" s="218"/>
      <c r="F3" s="218"/>
      <c r="G3" s="218"/>
      <c r="H3" s="218"/>
      <c r="I3" s="218"/>
      <c r="J3" s="218"/>
      <c r="K3" s="218"/>
      <c r="L3" s="218"/>
      <c r="M3" s="218"/>
      <c r="N3" s="218"/>
      <c r="O3" s="218"/>
      <c r="P3" s="218"/>
      <c r="Q3" s="218"/>
      <c r="R3" s="218"/>
    </row>
    <row r="4" spans="2:19" ht="15.75" customHeight="1" x14ac:dyDescent="0.25">
      <c r="B4" s="205"/>
      <c r="C4" s="208" t="s">
        <v>124</v>
      </c>
      <c r="D4" s="208"/>
      <c r="E4" s="208"/>
      <c r="F4" s="208"/>
      <c r="G4" s="218" t="s">
        <v>125</v>
      </c>
      <c r="H4" s="218"/>
      <c r="I4" s="218"/>
      <c r="J4" s="218"/>
      <c r="K4" s="208" t="s">
        <v>126</v>
      </c>
      <c r="L4" s="208"/>
      <c r="M4" s="208"/>
      <c r="N4" s="208"/>
      <c r="O4" s="218" t="s">
        <v>9</v>
      </c>
      <c r="P4" s="218"/>
      <c r="Q4" s="218"/>
      <c r="R4" s="218"/>
    </row>
    <row r="5" spans="2:19" ht="27" x14ac:dyDescent="0.25">
      <c r="B5" s="205"/>
      <c r="C5" s="22" t="s">
        <v>1</v>
      </c>
      <c r="D5" s="20" t="s">
        <v>2</v>
      </c>
      <c r="E5" s="22" t="s">
        <v>3</v>
      </c>
      <c r="F5" s="161" t="s">
        <v>169</v>
      </c>
      <c r="G5" s="22" t="s">
        <v>1</v>
      </c>
      <c r="H5" s="20" t="s">
        <v>2</v>
      </c>
      <c r="I5" s="22" t="s">
        <v>3</v>
      </c>
      <c r="J5" s="161" t="s">
        <v>169</v>
      </c>
      <c r="K5" s="22" t="s">
        <v>1</v>
      </c>
      <c r="L5" s="20" t="s">
        <v>2</v>
      </c>
      <c r="M5" s="22" t="s">
        <v>3</v>
      </c>
      <c r="N5" s="161" t="s">
        <v>169</v>
      </c>
      <c r="O5" s="22" t="s">
        <v>1</v>
      </c>
      <c r="P5" s="20" t="s">
        <v>2</v>
      </c>
      <c r="Q5" s="22" t="s">
        <v>3</v>
      </c>
      <c r="R5" s="161" t="s">
        <v>169</v>
      </c>
    </row>
    <row r="6" spans="2:19" x14ac:dyDescent="0.25">
      <c r="B6" s="77" t="s">
        <v>172</v>
      </c>
      <c r="C6" s="78">
        <v>11</v>
      </c>
      <c r="D6" s="87" t="s">
        <v>243</v>
      </c>
      <c r="E6" s="78">
        <v>14</v>
      </c>
      <c r="F6" s="87" t="s">
        <v>243</v>
      </c>
      <c r="G6" s="78">
        <v>23</v>
      </c>
      <c r="H6" s="79">
        <v>5</v>
      </c>
      <c r="I6" s="78">
        <v>53</v>
      </c>
      <c r="J6" s="80">
        <v>21.74</v>
      </c>
      <c r="K6" s="78">
        <v>24</v>
      </c>
      <c r="L6" s="87" t="s">
        <v>243</v>
      </c>
      <c r="M6" s="78">
        <v>35</v>
      </c>
      <c r="N6" s="87" t="s">
        <v>243</v>
      </c>
      <c r="O6" s="78">
        <v>58</v>
      </c>
      <c r="P6" s="79">
        <v>5</v>
      </c>
      <c r="Q6" s="78">
        <v>102</v>
      </c>
      <c r="R6" s="80">
        <v>8.6199999999999992</v>
      </c>
    </row>
    <row r="7" spans="2:19" x14ac:dyDescent="0.25">
      <c r="B7" s="77" t="s">
        <v>173</v>
      </c>
      <c r="C7" s="78">
        <v>3</v>
      </c>
      <c r="D7" s="87" t="s">
        <v>243</v>
      </c>
      <c r="E7" s="78">
        <v>6</v>
      </c>
      <c r="F7" s="87" t="s">
        <v>243</v>
      </c>
      <c r="G7" s="78">
        <v>2</v>
      </c>
      <c r="H7" s="87" t="s">
        <v>243</v>
      </c>
      <c r="I7" s="78">
        <v>2</v>
      </c>
      <c r="J7" s="87" t="s">
        <v>243</v>
      </c>
      <c r="K7" s="78">
        <v>17</v>
      </c>
      <c r="L7" s="79">
        <v>1</v>
      </c>
      <c r="M7" s="78">
        <v>33</v>
      </c>
      <c r="N7" s="80">
        <v>5.88</v>
      </c>
      <c r="O7" s="78">
        <v>22</v>
      </c>
      <c r="P7" s="79">
        <v>1</v>
      </c>
      <c r="Q7" s="78">
        <v>41</v>
      </c>
      <c r="R7" s="80">
        <v>4.55</v>
      </c>
    </row>
    <row r="8" spans="2:19" x14ac:dyDescent="0.25">
      <c r="B8" s="77" t="s">
        <v>174</v>
      </c>
      <c r="C8" s="78">
        <v>94</v>
      </c>
      <c r="D8" s="79">
        <v>10</v>
      </c>
      <c r="E8" s="78">
        <v>168</v>
      </c>
      <c r="F8" s="80">
        <v>10.64</v>
      </c>
      <c r="G8" s="78">
        <v>116</v>
      </c>
      <c r="H8" s="79">
        <v>3</v>
      </c>
      <c r="I8" s="78">
        <v>199</v>
      </c>
      <c r="J8" s="80">
        <v>2.59</v>
      </c>
      <c r="K8" s="78">
        <v>314</v>
      </c>
      <c r="L8" s="79">
        <v>16</v>
      </c>
      <c r="M8" s="78">
        <v>474</v>
      </c>
      <c r="N8" s="80">
        <v>5.0999999999999996</v>
      </c>
      <c r="O8" s="78">
        <v>524</v>
      </c>
      <c r="P8" s="79">
        <v>29</v>
      </c>
      <c r="Q8" s="78">
        <v>841</v>
      </c>
      <c r="R8" s="80">
        <v>5.53</v>
      </c>
    </row>
    <row r="9" spans="2:19" x14ac:dyDescent="0.25">
      <c r="B9" s="77" t="s">
        <v>175</v>
      </c>
      <c r="C9" s="78">
        <v>7</v>
      </c>
      <c r="D9" s="87" t="s">
        <v>243</v>
      </c>
      <c r="E9" s="78">
        <v>16</v>
      </c>
      <c r="F9" s="87" t="s">
        <v>243</v>
      </c>
      <c r="G9" s="78">
        <v>30</v>
      </c>
      <c r="H9" s="79">
        <v>6</v>
      </c>
      <c r="I9" s="78">
        <v>68</v>
      </c>
      <c r="J9" s="80">
        <v>20</v>
      </c>
      <c r="K9" s="78">
        <v>56</v>
      </c>
      <c r="L9" s="79">
        <v>6</v>
      </c>
      <c r="M9" s="78">
        <v>88</v>
      </c>
      <c r="N9" s="80">
        <v>10.71</v>
      </c>
      <c r="O9" s="78">
        <v>93</v>
      </c>
      <c r="P9" s="79">
        <v>12</v>
      </c>
      <c r="Q9" s="78">
        <v>172</v>
      </c>
      <c r="R9" s="80">
        <v>12.9</v>
      </c>
    </row>
    <row r="10" spans="2:19" x14ac:dyDescent="0.25">
      <c r="B10" s="77" t="s">
        <v>176</v>
      </c>
      <c r="C10" s="78">
        <v>21</v>
      </c>
      <c r="D10" s="79">
        <v>1</v>
      </c>
      <c r="E10" s="78">
        <v>42</v>
      </c>
      <c r="F10" s="80">
        <v>4.76</v>
      </c>
      <c r="G10" s="78">
        <v>20</v>
      </c>
      <c r="H10" s="79">
        <v>1</v>
      </c>
      <c r="I10" s="78">
        <v>47</v>
      </c>
      <c r="J10" s="80">
        <v>5</v>
      </c>
      <c r="K10" s="78">
        <v>39</v>
      </c>
      <c r="L10" s="79">
        <v>4</v>
      </c>
      <c r="M10" s="78">
        <v>52</v>
      </c>
      <c r="N10" s="80">
        <v>10.26</v>
      </c>
      <c r="O10" s="78">
        <v>80</v>
      </c>
      <c r="P10" s="79">
        <v>6</v>
      </c>
      <c r="Q10" s="78">
        <v>141</v>
      </c>
      <c r="R10" s="80">
        <v>7.5</v>
      </c>
    </row>
    <row r="11" spans="2:19" ht="15.75" thickBot="1" x14ac:dyDescent="0.3">
      <c r="B11" s="3" t="s">
        <v>9</v>
      </c>
      <c r="C11" s="3">
        <v>136</v>
      </c>
      <c r="D11" s="3">
        <v>11</v>
      </c>
      <c r="E11" s="3">
        <v>246</v>
      </c>
      <c r="F11" s="12">
        <v>8.09</v>
      </c>
      <c r="G11" s="3">
        <v>191</v>
      </c>
      <c r="H11" s="3">
        <v>15</v>
      </c>
      <c r="I11" s="3">
        <v>369</v>
      </c>
      <c r="J11" s="12">
        <v>7.85</v>
      </c>
      <c r="K11" s="3">
        <v>450</v>
      </c>
      <c r="L11" s="3">
        <v>27</v>
      </c>
      <c r="M11" s="3">
        <v>682</v>
      </c>
      <c r="N11" s="12">
        <v>6</v>
      </c>
      <c r="O11" s="3">
        <v>777</v>
      </c>
      <c r="P11" s="3">
        <v>53</v>
      </c>
      <c r="Q11" s="3">
        <v>1297</v>
      </c>
      <c r="R11" s="12">
        <v>6.82</v>
      </c>
    </row>
    <row r="12" spans="2:19" x14ac:dyDescent="0.25">
      <c r="B12" s="32" t="s">
        <v>159</v>
      </c>
      <c r="C12" s="9"/>
      <c r="D12" s="9"/>
      <c r="E12" s="9"/>
      <c r="F12" s="31"/>
      <c r="G12" s="9"/>
      <c r="H12" s="7"/>
    </row>
    <row r="13" spans="2:19" x14ac:dyDescent="0.25">
      <c r="B13" s="32" t="s">
        <v>148</v>
      </c>
      <c r="C13" s="9"/>
      <c r="D13" s="9"/>
      <c r="E13" s="9"/>
      <c r="F13" s="31"/>
      <c r="G13" s="9"/>
      <c r="H13" s="7"/>
    </row>
    <row r="15" spans="2:19" x14ac:dyDescent="0.25">
      <c r="B15" s="41"/>
      <c r="C15" s="7"/>
      <c r="D15" s="7"/>
      <c r="E15" s="7"/>
      <c r="F15" s="8"/>
      <c r="G15" s="7"/>
      <c r="H15" s="7"/>
      <c r="I15" s="7"/>
      <c r="J15" s="8"/>
      <c r="K15" s="7"/>
      <c r="L15" s="7"/>
      <c r="M15" s="7"/>
      <c r="N15" s="8"/>
      <c r="O15" s="7"/>
      <c r="P15" s="7"/>
      <c r="Q15" s="7"/>
      <c r="R15" s="8"/>
      <c r="S15" s="7"/>
    </row>
  </sheetData>
  <mergeCells count="6">
    <mergeCell ref="B3:B5"/>
    <mergeCell ref="C3:R3"/>
    <mergeCell ref="C4:F4"/>
    <mergeCell ref="G4:J4"/>
    <mergeCell ref="K4:N4"/>
    <mergeCell ref="O4:R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5"/>
  <sheetViews>
    <sheetView workbookViewId="0">
      <selection activeCell="G21" sqref="G21"/>
    </sheetView>
  </sheetViews>
  <sheetFormatPr defaultRowHeight="15" x14ac:dyDescent="0.25"/>
  <sheetData>
    <row r="1" spans="2:9" x14ac:dyDescent="0.25">
      <c r="B1" s="170" t="s">
        <v>178</v>
      </c>
      <c r="C1" s="171"/>
      <c r="D1" s="171"/>
      <c r="E1" s="171"/>
      <c r="F1" s="171"/>
      <c r="G1" s="171"/>
      <c r="H1" s="171"/>
      <c r="I1" s="171"/>
    </row>
    <row r="2" spans="2:9" x14ac:dyDescent="0.25">
      <c r="B2" s="172" t="s">
        <v>146</v>
      </c>
      <c r="C2" s="173"/>
      <c r="D2" s="173"/>
      <c r="E2" s="173"/>
      <c r="F2" s="173"/>
    </row>
    <row r="3" spans="2:9" x14ac:dyDescent="0.25">
      <c r="B3" s="174" t="s">
        <v>0</v>
      </c>
      <c r="C3" s="166">
        <v>2014</v>
      </c>
      <c r="D3" s="166"/>
      <c r="E3" s="177">
        <v>2013</v>
      </c>
      <c r="F3" s="177"/>
    </row>
    <row r="4" spans="2:9" x14ac:dyDescent="0.25">
      <c r="B4" s="175"/>
      <c r="C4" s="166"/>
      <c r="D4" s="166"/>
      <c r="E4" s="177"/>
      <c r="F4" s="177"/>
    </row>
    <row r="5" spans="2:9" ht="27" x14ac:dyDescent="0.25">
      <c r="B5" s="176"/>
      <c r="C5" s="102" t="s">
        <v>179</v>
      </c>
      <c r="D5" s="102" t="s">
        <v>5</v>
      </c>
      <c r="E5" s="102" t="s">
        <v>179</v>
      </c>
      <c r="F5" s="102" t="s">
        <v>5</v>
      </c>
    </row>
    <row r="6" spans="2:9" x14ac:dyDescent="0.25">
      <c r="B6" s="103" t="s">
        <v>172</v>
      </c>
      <c r="C6" s="104">
        <v>3.3613445378151261</v>
      </c>
      <c r="D6" s="106">
        <v>2.1257750221434897</v>
      </c>
      <c r="E6" s="107">
        <v>4.3068640646029612</v>
      </c>
      <c r="F6" s="106">
        <v>2.8119507908611596</v>
      </c>
    </row>
    <row r="7" spans="2:9" x14ac:dyDescent="0.25">
      <c r="B7" s="103" t="s">
        <v>173</v>
      </c>
      <c r="C7" s="104">
        <v>3.1496062992125982</v>
      </c>
      <c r="D7" s="106">
        <v>1.9834710743801653</v>
      </c>
      <c r="E7" s="107">
        <v>2.5</v>
      </c>
      <c r="F7" s="106">
        <v>1.5898251192368837</v>
      </c>
    </row>
    <row r="8" spans="2:9" x14ac:dyDescent="0.25">
      <c r="B8" s="103" t="s">
        <v>174</v>
      </c>
      <c r="C8" s="104">
        <v>1.4478194066895167</v>
      </c>
      <c r="D8" s="106">
        <v>1.0648007301490721</v>
      </c>
      <c r="E8" s="107">
        <v>1.2828947368421053</v>
      </c>
      <c r="F8" s="106">
        <v>0.94438614900314799</v>
      </c>
    </row>
    <row r="9" spans="2:9" x14ac:dyDescent="0.25">
      <c r="B9" s="103" t="s">
        <v>175</v>
      </c>
      <c r="C9" s="104">
        <v>3.3930857874519846</v>
      </c>
      <c r="D9" s="106">
        <v>2.1048451151707703</v>
      </c>
      <c r="E9" s="107">
        <v>3.086053412462908</v>
      </c>
      <c r="F9" s="106">
        <v>1.9704433497536946</v>
      </c>
    </row>
    <row r="10" spans="2:9" x14ac:dyDescent="0.25">
      <c r="B10" s="103" t="s">
        <v>176</v>
      </c>
      <c r="C10" s="104">
        <v>3.6633663366336631</v>
      </c>
      <c r="D10" s="106">
        <v>2.1700879765395897</v>
      </c>
      <c r="E10" s="107">
        <v>3.4545454545454546</v>
      </c>
      <c r="F10" s="106">
        <v>1.9348268839103868</v>
      </c>
    </row>
    <row r="11" spans="2:9" x14ac:dyDescent="0.25">
      <c r="B11" s="67" t="s">
        <v>177</v>
      </c>
      <c r="C11" s="99">
        <v>1.8019330710573607</v>
      </c>
      <c r="D11" s="99">
        <v>1.2808119864668923</v>
      </c>
      <c r="E11" s="99">
        <v>1.6510285095633344</v>
      </c>
      <c r="F11" s="99">
        <v>1.175035315269038</v>
      </c>
    </row>
    <row r="12" spans="2:9" x14ac:dyDescent="0.25">
      <c r="B12" s="67" t="s">
        <v>4</v>
      </c>
      <c r="C12" s="99">
        <v>1.9098350006496037</v>
      </c>
      <c r="D12" s="99">
        <v>1.328341086245914</v>
      </c>
      <c r="E12" s="99">
        <v>1.8721787955521305</v>
      </c>
      <c r="F12" s="99">
        <v>1.3006034555286163</v>
      </c>
    </row>
    <row r="13" spans="2:9" x14ac:dyDescent="0.25">
      <c r="B13" s="178" t="s">
        <v>150</v>
      </c>
      <c r="C13" s="171"/>
      <c r="D13" s="171"/>
      <c r="E13" s="171"/>
      <c r="F13" s="171"/>
      <c r="G13" s="171"/>
      <c r="H13" s="171"/>
      <c r="I13" s="171"/>
    </row>
    <row r="14" spans="2:9" ht="27" customHeight="1" x14ac:dyDescent="0.25">
      <c r="B14" s="178" t="s">
        <v>278</v>
      </c>
      <c r="C14" s="171"/>
      <c r="D14" s="171"/>
      <c r="E14" s="171"/>
      <c r="F14" s="171"/>
      <c r="G14" s="171"/>
      <c r="H14" s="171"/>
      <c r="I14" s="171"/>
    </row>
    <row r="18" ht="15" customHeight="1" x14ac:dyDescent="0.25"/>
    <row r="19" ht="28.5" customHeight="1" x14ac:dyDescent="0.25"/>
    <row r="23" ht="15.75" customHeight="1" x14ac:dyDescent="0.25"/>
    <row r="35" ht="28.5" customHeight="1" x14ac:dyDescent="0.25"/>
  </sheetData>
  <mergeCells count="7">
    <mergeCell ref="B13:I13"/>
    <mergeCell ref="B14:I14"/>
    <mergeCell ref="B1:I1"/>
    <mergeCell ref="B2:F2"/>
    <mergeCell ref="B3:B5"/>
    <mergeCell ref="C3:D4"/>
    <mergeCell ref="E3:F4"/>
  </mergeCells>
  <pageMargins left="0.7" right="0.7" top="0.75" bottom="0.75" header="0.3" footer="0.3"/>
  <pageSetup paperSize="256" orientation="portrait"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9"/>
  <sheetViews>
    <sheetView workbookViewId="0">
      <selection activeCell="L13" sqref="L13"/>
    </sheetView>
  </sheetViews>
  <sheetFormatPr defaultRowHeight="15" x14ac:dyDescent="0.25"/>
  <cols>
    <col min="2" max="2" width="17.7109375" customWidth="1"/>
  </cols>
  <sheetData>
    <row r="1" spans="2:9" s="11" customFormat="1" ht="12" x14ac:dyDescent="0.2"/>
    <row r="2" spans="2:9" s="11" customFormat="1" ht="12" customHeight="1" x14ac:dyDescent="0.25">
      <c r="B2" s="27" t="s">
        <v>271</v>
      </c>
      <c r="C2"/>
      <c r="D2"/>
      <c r="E2"/>
      <c r="F2"/>
      <c r="G2"/>
      <c r="H2"/>
      <c r="I2"/>
    </row>
    <row r="3" spans="2:9" s="11" customFormat="1" ht="12.75" customHeight="1" x14ac:dyDescent="0.2">
      <c r="B3" s="25" t="s">
        <v>249</v>
      </c>
      <c r="C3" s="19"/>
      <c r="D3" s="19"/>
      <c r="E3" s="19"/>
      <c r="F3" s="19"/>
      <c r="G3" s="19"/>
      <c r="H3" s="19"/>
      <c r="I3" s="19"/>
    </row>
    <row r="4" spans="2:9" s="11" customFormat="1" ht="13.5" customHeight="1" x14ac:dyDescent="0.2">
      <c r="B4" s="219" t="s">
        <v>37</v>
      </c>
      <c r="C4" s="222">
        <v>2014</v>
      </c>
      <c r="D4" s="222"/>
      <c r="E4" s="222"/>
      <c r="F4" s="222"/>
      <c r="G4" s="223" t="s">
        <v>280</v>
      </c>
      <c r="H4" s="223"/>
      <c r="I4" s="223"/>
    </row>
    <row r="5" spans="2:9" s="11" customFormat="1" ht="13.5" customHeight="1" x14ac:dyDescent="0.2">
      <c r="B5" s="220"/>
      <c r="C5" s="222"/>
      <c r="D5" s="222"/>
      <c r="E5" s="222"/>
      <c r="F5" s="222"/>
      <c r="G5" s="224"/>
      <c r="H5" s="224"/>
      <c r="I5" s="224"/>
    </row>
    <row r="6" spans="2:9" s="11" customFormat="1" ht="27" x14ac:dyDescent="0.25">
      <c r="B6" s="221"/>
      <c r="C6" s="88" t="s">
        <v>38</v>
      </c>
      <c r="D6" s="88" t="s">
        <v>1</v>
      </c>
      <c r="E6" s="88" t="s">
        <v>2</v>
      </c>
      <c r="F6" s="88" t="s">
        <v>3</v>
      </c>
      <c r="G6" s="88" t="s">
        <v>1</v>
      </c>
      <c r="H6" s="88" t="s">
        <v>2</v>
      </c>
      <c r="I6" s="88" t="s">
        <v>3</v>
      </c>
    </row>
    <row r="7" spans="2:9" s="11" customFormat="1" ht="13.5" x14ac:dyDescent="0.25">
      <c r="B7" s="89" t="s">
        <v>39</v>
      </c>
      <c r="C7" s="64">
        <v>10</v>
      </c>
      <c r="D7" s="100">
        <v>15437</v>
      </c>
      <c r="E7" s="64">
        <v>191</v>
      </c>
      <c r="F7" s="100">
        <v>20581</v>
      </c>
      <c r="G7" s="90">
        <v>-6.6630388778039844</v>
      </c>
      <c r="H7" s="91">
        <v>11.695906432748544</v>
      </c>
      <c r="I7" s="90">
        <v>-6.750940147705137</v>
      </c>
    </row>
    <row r="8" spans="2:9" s="11" customFormat="1" ht="13.5" x14ac:dyDescent="0.25">
      <c r="B8" s="89" t="s">
        <v>40</v>
      </c>
      <c r="C8" s="64">
        <v>78</v>
      </c>
      <c r="D8" s="100">
        <v>1926</v>
      </c>
      <c r="E8" s="64">
        <v>74</v>
      </c>
      <c r="F8" s="100">
        <v>3040</v>
      </c>
      <c r="G8" s="90">
        <v>-5.0763923114834881</v>
      </c>
      <c r="H8" s="91">
        <v>2.7777777777777715</v>
      </c>
      <c r="I8" s="90">
        <v>-4.1916167664670638</v>
      </c>
    </row>
    <row r="9" spans="2:9" s="11" customFormat="1" ht="13.5" x14ac:dyDescent="0.25">
      <c r="B9" s="92" t="s">
        <v>41</v>
      </c>
      <c r="C9" s="93">
        <v>88</v>
      </c>
      <c r="D9" s="101">
        <v>17363</v>
      </c>
      <c r="E9" s="93">
        <v>265</v>
      </c>
      <c r="F9" s="101">
        <v>23621</v>
      </c>
      <c r="G9" s="94">
        <v>-6.4896596294700544</v>
      </c>
      <c r="H9" s="95">
        <v>9.0534979423868407</v>
      </c>
      <c r="I9" s="94">
        <v>-6.4292505149738446</v>
      </c>
    </row>
    <row r="10" spans="2:9" s="11" customFormat="1" ht="13.5" x14ac:dyDescent="0.25">
      <c r="B10" s="89" t="s">
        <v>42</v>
      </c>
      <c r="C10" s="64">
        <v>205</v>
      </c>
      <c r="D10" s="100">
        <v>2824</v>
      </c>
      <c r="E10" s="64">
        <v>76</v>
      </c>
      <c r="F10" s="100">
        <v>4354</v>
      </c>
      <c r="G10" s="90">
        <v>-10.661183169882946</v>
      </c>
      <c r="H10" s="91">
        <v>-24.752475247524757</v>
      </c>
      <c r="I10" s="90">
        <v>-9.9669148056244836</v>
      </c>
    </row>
    <row r="11" spans="2:9" s="11" customFormat="1" ht="13.5" x14ac:dyDescent="0.25">
      <c r="B11" s="89" t="s">
        <v>43</v>
      </c>
      <c r="C11" s="64">
        <v>83</v>
      </c>
      <c r="D11" s="100">
        <v>398</v>
      </c>
      <c r="E11" s="64">
        <v>30</v>
      </c>
      <c r="F11" s="100">
        <v>613</v>
      </c>
      <c r="G11" s="90">
        <v>-8.7155963302752326</v>
      </c>
      <c r="H11" s="88">
        <v>42.9</v>
      </c>
      <c r="I11" s="90">
        <v>-11.925287356321832</v>
      </c>
    </row>
    <row r="12" spans="2:9" x14ac:dyDescent="0.25">
      <c r="B12" s="89" t="s">
        <v>140</v>
      </c>
      <c r="C12" s="64">
        <v>2</v>
      </c>
      <c r="D12" s="100">
        <v>4</v>
      </c>
      <c r="E12" s="63" t="s">
        <v>243</v>
      </c>
      <c r="F12" s="100">
        <v>7</v>
      </c>
      <c r="G12" s="90">
        <v>33.333333333333314</v>
      </c>
      <c r="H12" s="91">
        <v>-100</v>
      </c>
      <c r="I12" s="90">
        <v>16.666666666666671</v>
      </c>
    </row>
    <row r="13" spans="2:9" x14ac:dyDescent="0.25">
      <c r="B13" s="96" t="s">
        <v>44</v>
      </c>
      <c r="C13" s="93">
        <v>290</v>
      </c>
      <c r="D13" s="101">
        <v>3226</v>
      </c>
      <c r="E13" s="93">
        <v>106</v>
      </c>
      <c r="F13" s="101">
        <v>4974</v>
      </c>
      <c r="G13" s="94">
        <v>-10.388888888888886</v>
      </c>
      <c r="H13" s="97">
        <v>-13.821138211382106</v>
      </c>
      <c r="I13" s="94">
        <v>-10.184182015167934</v>
      </c>
    </row>
    <row r="14" spans="2:9" x14ac:dyDescent="0.25">
      <c r="B14" s="67" t="s">
        <v>177</v>
      </c>
      <c r="C14" s="69">
        <v>378</v>
      </c>
      <c r="D14" s="69">
        <v>20589</v>
      </c>
      <c r="E14" s="98">
        <v>371</v>
      </c>
      <c r="F14" s="69">
        <v>28595</v>
      </c>
      <c r="G14" s="99">
        <v>-7.1228798267773357</v>
      </c>
      <c r="H14" s="99">
        <v>1.3661202185792263</v>
      </c>
      <c r="I14" s="99">
        <v>-7.1048015073744324</v>
      </c>
    </row>
    <row r="19" ht="15" customHeight="1" x14ac:dyDescent="0.25"/>
  </sheetData>
  <mergeCells count="3">
    <mergeCell ref="B4:B6"/>
    <mergeCell ref="C4:F5"/>
    <mergeCell ref="G4:I5"/>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6"/>
  <sheetViews>
    <sheetView workbookViewId="0">
      <selection activeCell="I30" sqref="I30"/>
    </sheetView>
  </sheetViews>
  <sheetFormatPr defaultRowHeight="15" x14ac:dyDescent="0.25"/>
  <cols>
    <col min="2" max="2" width="18.42578125" customWidth="1"/>
  </cols>
  <sheetData>
    <row r="1" spans="2:9" ht="16.5" customHeight="1" x14ac:dyDescent="0.25"/>
    <row r="2" spans="2:9" ht="16.5" customHeight="1" x14ac:dyDescent="0.25">
      <c r="B2" s="23" t="s">
        <v>185</v>
      </c>
    </row>
    <row r="3" spans="2:9" ht="16.5" customHeight="1" x14ac:dyDescent="0.25">
      <c r="B3" s="25" t="s">
        <v>160</v>
      </c>
    </row>
    <row r="4" spans="2:9" ht="16.5" customHeight="1" x14ac:dyDescent="0.25">
      <c r="B4" s="219" t="s">
        <v>37</v>
      </c>
      <c r="C4" s="227">
        <v>2014</v>
      </c>
      <c r="D4" s="227"/>
      <c r="E4" s="228">
        <v>2013</v>
      </c>
      <c r="F4" s="228"/>
    </row>
    <row r="5" spans="2:9" ht="16.5" customHeight="1" x14ac:dyDescent="0.25">
      <c r="B5" s="220"/>
      <c r="C5" s="227"/>
      <c r="D5" s="227"/>
      <c r="E5" s="228"/>
      <c r="F5" s="228"/>
    </row>
    <row r="6" spans="2:9" ht="26.25" customHeight="1" x14ac:dyDescent="0.25">
      <c r="B6" s="221"/>
      <c r="C6" s="102" t="s">
        <v>179</v>
      </c>
      <c r="D6" s="102" t="s">
        <v>5</v>
      </c>
      <c r="E6" s="102" t="s">
        <v>179</v>
      </c>
      <c r="F6" s="102" t="s">
        <v>5</v>
      </c>
    </row>
    <row r="7" spans="2:9" ht="16.5" customHeight="1" x14ac:dyDescent="0.25">
      <c r="B7" s="89" t="s">
        <v>39</v>
      </c>
      <c r="C7" s="104">
        <v>1.2372870376368466</v>
      </c>
      <c r="D7" s="105">
        <v>0.91950702869247058</v>
      </c>
      <c r="E7" s="107">
        <v>1</v>
      </c>
      <c r="F7" s="108">
        <v>0.8</v>
      </c>
    </row>
    <row r="8" spans="2:9" ht="16.5" customHeight="1" x14ac:dyDescent="0.25">
      <c r="B8" s="89" t="s">
        <v>40</v>
      </c>
      <c r="C8" s="104">
        <v>3.8</v>
      </c>
      <c r="D8" s="105">
        <v>2.4</v>
      </c>
      <c r="E8" s="107">
        <v>3.5</v>
      </c>
      <c r="F8" s="108">
        <v>2.2000000000000002</v>
      </c>
    </row>
    <row r="9" spans="2:9" ht="16.5" customHeight="1" x14ac:dyDescent="0.25">
      <c r="B9" s="92" t="s">
        <v>41</v>
      </c>
      <c r="C9" s="104">
        <v>1.5</v>
      </c>
      <c r="D9" s="105">
        <v>1.1000000000000001</v>
      </c>
      <c r="E9" s="107">
        <v>1.3</v>
      </c>
      <c r="F9" s="108">
        <v>1</v>
      </c>
    </row>
    <row r="10" spans="2:9" ht="16.5" customHeight="1" x14ac:dyDescent="0.25">
      <c r="B10" s="89" t="s">
        <v>42</v>
      </c>
      <c r="C10" s="104">
        <v>2.7</v>
      </c>
      <c r="D10" s="105">
        <v>1.7</v>
      </c>
      <c r="E10" s="107">
        <v>3.2</v>
      </c>
      <c r="F10" s="108">
        <v>2</v>
      </c>
    </row>
    <row r="11" spans="2:9" ht="16.5" customHeight="1" x14ac:dyDescent="0.25">
      <c r="B11" s="89" t="s">
        <v>43</v>
      </c>
      <c r="C11" s="104">
        <v>7.5</v>
      </c>
      <c r="D11" s="105">
        <v>4.7</v>
      </c>
      <c r="E11" s="107">
        <v>4.8</v>
      </c>
      <c r="F11" s="108">
        <v>2.9</v>
      </c>
    </row>
    <row r="12" spans="2:9" ht="16.5" customHeight="1" x14ac:dyDescent="0.25">
      <c r="B12" s="89" t="s">
        <v>140</v>
      </c>
      <c r="C12" s="63" t="s">
        <v>243</v>
      </c>
      <c r="D12" s="87" t="s">
        <v>243</v>
      </c>
      <c r="E12" s="107">
        <v>33.299999999999997</v>
      </c>
      <c r="F12" s="108">
        <v>14.3</v>
      </c>
    </row>
    <row r="13" spans="2:9" ht="16.5" customHeight="1" x14ac:dyDescent="0.25">
      <c r="B13" s="96" t="s">
        <v>44</v>
      </c>
      <c r="C13" s="104">
        <v>3.3</v>
      </c>
      <c r="D13" s="105">
        <v>2.1</v>
      </c>
      <c r="E13" s="107">
        <v>3.4</v>
      </c>
      <c r="F13" s="108">
        <v>2.2000000000000002</v>
      </c>
    </row>
    <row r="14" spans="2:9" ht="16.5" customHeight="1" x14ac:dyDescent="0.25">
      <c r="B14" s="67" t="s">
        <v>177</v>
      </c>
      <c r="C14" s="99">
        <v>1.8</v>
      </c>
      <c r="D14" s="99">
        <v>1.3</v>
      </c>
      <c r="E14" s="99">
        <v>1.7</v>
      </c>
      <c r="F14" s="99">
        <v>1.2</v>
      </c>
    </row>
    <row r="15" spans="2:9" ht="16.5" customHeight="1" x14ac:dyDescent="0.3">
      <c r="B15" s="225" t="s">
        <v>267</v>
      </c>
      <c r="C15" s="226"/>
      <c r="D15" s="226"/>
      <c r="E15" s="226"/>
      <c r="F15" s="226"/>
      <c r="G15" s="226"/>
      <c r="H15" s="226"/>
      <c r="I15" s="226"/>
    </row>
    <row r="16" spans="2:9" ht="16.5" customHeight="1" x14ac:dyDescent="0.3">
      <c r="B16" s="225" t="s">
        <v>272</v>
      </c>
      <c r="C16" s="226"/>
      <c r="D16" s="226"/>
      <c r="E16" s="226"/>
      <c r="F16" s="226"/>
      <c r="G16" s="226"/>
      <c r="H16" s="226"/>
      <c r="I16" s="226"/>
    </row>
  </sheetData>
  <mergeCells count="5">
    <mergeCell ref="B16:I16"/>
    <mergeCell ref="B4:B6"/>
    <mergeCell ref="C4:D5"/>
    <mergeCell ref="E4:F5"/>
    <mergeCell ref="B15:I15"/>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9"/>
  <sheetViews>
    <sheetView workbookViewId="0">
      <selection activeCell="K20" sqref="K20"/>
    </sheetView>
  </sheetViews>
  <sheetFormatPr defaultRowHeight="15" x14ac:dyDescent="0.25"/>
  <cols>
    <col min="2" max="2" width="42.5703125" customWidth="1"/>
  </cols>
  <sheetData>
    <row r="1" spans="2:10" ht="14.25" customHeight="1" x14ac:dyDescent="0.25">
      <c r="B1" s="23" t="s">
        <v>273</v>
      </c>
      <c r="J1" s="7"/>
    </row>
    <row r="2" spans="2:10" ht="14.25" customHeight="1" x14ac:dyDescent="0.25">
      <c r="B2" s="25" t="s">
        <v>170</v>
      </c>
      <c r="J2" s="7"/>
    </row>
    <row r="3" spans="2:10" ht="14.25" customHeight="1" x14ac:dyDescent="0.25">
      <c r="B3" s="219" t="s">
        <v>80</v>
      </c>
      <c r="C3" s="231" t="s">
        <v>10</v>
      </c>
      <c r="D3" s="231"/>
      <c r="E3" s="231"/>
      <c r="F3" s="230" t="s">
        <v>58</v>
      </c>
      <c r="G3" s="230"/>
      <c r="H3" s="230"/>
      <c r="I3" s="229" t="s">
        <v>120</v>
      </c>
      <c r="J3" s="7"/>
    </row>
    <row r="4" spans="2:10" ht="14.25" customHeight="1" x14ac:dyDescent="0.25">
      <c r="B4" s="221"/>
      <c r="C4" s="148" t="s">
        <v>1</v>
      </c>
      <c r="D4" s="148" t="s">
        <v>2</v>
      </c>
      <c r="E4" s="148" t="s">
        <v>3</v>
      </c>
      <c r="F4" s="145" t="s">
        <v>1</v>
      </c>
      <c r="G4" s="145" t="s">
        <v>2</v>
      </c>
      <c r="H4" s="145" t="s">
        <v>3</v>
      </c>
      <c r="I4" s="229"/>
      <c r="J4" s="7"/>
    </row>
    <row r="5" spans="2:10" ht="14.25" customHeight="1" x14ac:dyDescent="0.25">
      <c r="B5" s="77" t="s">
        <v>81</v>
      </c>
      <c r="C5" s="109">
        <v>1086</v>
      </c>
      <c r="D5" s="110">
        <v>46</v>
      </c>
      <c r="E5" s="109">
        <v>1890</v>
      </c>
      <c r="F5" s="111">
        <v>5.27</v>
      </c>
      <c r="G5" s="112">
        <v>12.4</v>
      </c>
      <c r="H5" s="111">
        <v>6.61</v>
      </c>
      <c r="I5" s="113">
        <v>4.2357274401473299</v>
      </c>
      <c r="J5" s="7"/>
    </row>
    <row r="6" spans="2:10" ht="14.25" customHeight="1" x14ac:dyDescent="0.25">
      <c r="B6" s="77" t="s">
        <v>82</v>
      </c>
      <c r="C6" s="109">
        <v>6130</v>
      </c>
      <c r="D6" s="110">
        <v>71</v>
      </c>
      <c r="E6" s="109">
        <v>9147</v>
      </c>
      <c r="F6" s="111">
        <v>29.77</v>
      </c>
      <c r="G6" s="112">
        <v>19.14</v>
      </c>
      <c r="H6" s="111">
        <v>31.99</v>
      </c>
      <c r="I6" s="113">
        <v>1.1582381729200653</v>
      </c>
      <c r="J6" s="7"/>
    </row>
    <row r="7" spans="2:10" ht="14.25" customHeight="1" x14ac:dyDescent="0.25">
      <c r="B7" s="77" t="s">
        <v>83</v>
      </c>
      <c r="C7" s="109">
        <v>2944</v>
      </c>
      <c r="D7" s="110">
        <v>20</v>
      </c>
      <c r="E7" s="109">
        <v>3720</v>
      </c>
      <c r="F7" s="111">
        <v>14.3</v>
      </c>
      <c r="G7" s="112">
        <v>5.39</v>
      </c>
      <c r="H7" s="111">
        <v>13.01</v>
      </c>
      <c r="I7" s="113">
        <v>0.67934782608695654</v>
      </c>
      <c r="J7" s="7"/>
    </row>
    <row r="8" spans="2:10" ht="14.25" customHeight="1" x14ac:dyDescent="0.25">
      <c r="B8" s="77" t="s">
        <v>84</v>
      </c>
      <c r="C8" s="109">
        <v>4191</v>
      </c>
      <c r="D8" s="110">
        <v>38</v>
      </c>
      <c r="E8" s="109">
        <v>6529</v>
      </c>
      <c r="F8" s="111">
        <v>20.36</v>
      </c>
      <c r="G8" s="112">
        <v>10.24</v>
      </c>
      <c r="H8" s="111">
        <v>22.83</v>
      </c>
      <c r="I8" s="113">
        <v>0.90670484371271776</v>
      </c>
      <c r="J8" s="7"/>
    </row>
    <row r="9" spans="2:10" ht="14.25" customHeight="1" x14ac:dyDescent="0.25">
      <c r="B9" s="77" t="s">
        <v>85</v>
      </c>
      <c r="C9" s="109">
        <v>647</v>
      </c>
      <c r="D9" s="110">
        <v>16</v>
      </c>
      <c r="E9" s="109">
        <v>859</v>
      </c>
      <c r="F9" s="111">
        <v>3.14</v>
      </c>
      <c r="G9" s="112">
        <v>4.3099999999999996</v>
      </c>
      <c r="H9" s="111">
        <v>3</v>
      </c>
      <c r="I9" s="113">
        <v>2.472952086553323</v>
      </c>
      <c r="J9" s="7"/>
    </row>
    <row r="10" spans="2:10" ht="14.25" customHeight="1" x14ac:dyDescent="0.25">
      <c r="B10" s="77" t="s">
        <v>86</v>
      </c>
      <c r="C10" s="109">
        <v>14998</v>
      </c>
      <c r="D10" s="110">
        <v>191</v>
      </c>
      <c r="E10" s="109">
        <v>22145</v>
      </c>
      <c r="F10" s="111">
        <v>72.84</v>
      </c>
      <c r="G10" s="112">
        <v>51.48</v>
      </c>
      <c r="H10" s="111">
        <v>77.44</v>
      </c>
      <c r="I10" s="113">
        <v>1.2735031337511669</v>
      </c>
      <c r="J10" s="7"/>
    </row>
    <row r="11" spans="2:10" ht="14.25" customHeight="1" x14ac:dyDescent="0.25">
      <c r="B11" s="77" t="s">
        <v>87</v>
      </c>
      <c r="C11" s="109">
        <v>2538</v>
      </c>
      <c r="D11" s="110">
        <v>83</v>
      </c>
      <c r="E11" s="109">
        <v>2839</v>
      </c>
      <c r="F11" s="111">
        <v>12.33</v>
      </c>
      <c r="G11" s="112">
        <v>22.37</v>
      </c>
      <c r="H11" s="111">
        <v>9.93</v>
      </c>
      <c r="I11" s="113">
        <v>3.2702915681639086</v>
      </c>
      <c r="J11" s="7"/>
    </row>
    <row r="12" spans="2:10" ht="14.25" customHeight="1" x14ac:dyDescent="0.25">
      <c r="B12" s="77" t="s">
        <v>88</v>
      </c>
      <c r="C12" s="109">
        <v>296</v>
      </c>
      <c r="D12" s="110">
        <v>4</v>
      </c>
      <c r="E12" s="109">
        <v>343</v>
      </c>
      <c r="F12" s="111">
        <v>1.44</v>
      </c>
      <c r="G12" s="112">
        <v>1.08</v>
      </c>
      <c r="H12" s="111">
        <v>1.2</v>
      </c>
      <c r="I12" s="113">
        <v>1.3513513513513513</v>
      </c>
      <c r="J12" s="7"/>
    </row>
    <row r="13" spans="2:10" ht="14.25" customHeight="1" x14ac:dyDescent="0.25">
      <c r="B13" s="77" t="s">
        <v>89</v>
      </c>
      <c r="C13" s="109">
        <v>1170</v>
      </c>
      <c r="D13" s="110">
        <v>38</v>
      </c>
      <c r="E13" s="109">
        <v>1381</v>
      </c>
      <c r="F13" s="111">
        <v>5.68</v>
      </c>
      <c r="G13" s="112">
        <v>10.24</v>
      </c>
      <c r="H13" s="111">
        <v>4.83</v>
      </c>
      <c r="I13" s="113">
        <v>3.2478632478632483</v>
      </c>
      <c r="J13" s="7"/>
    </row>
    <row r="14" spans="2:10" ht="14.25" customHeight="1" x14ac:dyDescent="0.25">
      <c r="B14" s="77" t="s">
        <v>90</v>
      </c>
      <c r="C14" s="109">
        <v>1260</v>
      </c>
      <c r="D14" s="110">
        <v>54</v>
      </c>
      <c r="E14" s="109">
        <v>1538</v>
      </c>
      <c r="F14" s="111">
        <v>6.12</v>
      </c>
      <c r="G14" s="112">
        <v>14.56</v>
      </c>
      <c r="H14" s="111">
        <v>5.38</v>
      </c>
      <c r="I14" s="113">
        <v>4.2857142857142856</v>
      </c>
      <c r="J14" s="7"/>
    </row>
    <row r="15" spans="2:10" ht="14.25" customHeight="1" x14ac:dyDescent="0.25">
      <c r="B15" s="77" t="s">
        <v>91</v>
      </c>
      <c r="C15" s="109">
        <v>153</v>
      </c>
      <c r="D15" s="87" t="s">
        <v>243</v>
      </c>
      <c r="E15" s="109">
        <v>164</v>
      </c>
      <c r="F15" s="111">
        <v>0.74</v>
      </c>
      <c r="G15" s="63" t="s">
        <v>243</v>
      </c>
      <c r="H15" s="111">
        <v>0.56999999999999995</v>
      </c>
      <c r="I15" s="63" t="s">
        <v>243</v>
      </c>
      <c r="J15" s="7"/>
    </row>
    <row r="16" spans="2:10" ht="14.25" customHeight="1" x14ac:dyDescent="0.25">
      <c r="B16" s="77" t="s">
        <v>92</v>
      </c>
      <c r="C16" s="109">
        <v>174</v>
      </c>
      <c r="D16" s="110">
        <v>1</v>
      </c>
      <c r="E16" s="109">
        <v>185</v>
      </c>
      <c r="F16" s="111">
        <v>0.85</v>
      </c>
      <c r="G16" s="112">
        <v>0.27</v>
      </c>
      <c r="H16" s="111">
        <v>0.65</v>
      </c>
      <c r="I16" s="113">
        <v>0.57471264367816088</v>
      </c>
      <c r="J16" s="7"/>
    </row>
    <row r="17" spans="2:10" ht="14.25" customHeight="1" x14ac:dyDescent="0.25">
      <c r="B17" s="77" t="s">
        <v>93</v>
      </c>
      <c r="C17" s="109">
        <v>5591</v>
      </c>
      <c r="D17" s="110">
        <v>180</v>
      </c>
      <c r="E17" s="109">
        <v>6450</v>
      </c>
      <c r="F17" s="111">
        <v>27.16</v>
      </c>
      <c r="G17" s="112">
        <v>48.52</v>
      </c>
      <c r="H17" s="111">
        <v>22.56</v>
      </c>
      <c r="I17" s="113">
        <v>3.2194598461813628</v>
      </c>
      <c r="J17" s="7"/>
    </row>
    <row r="18" spans="2:10" ht="14.25" customHeight="1" x14ac:dyDescent="0.25">
      <c r="B18" s="67" t="s">
        <v>94</v>
      </c>
      <c r="C18" s="67">
        <f>C17+C10</f>
        <v>20589</v>
      </c>
      <c r="D18" s="67">
        <f t="shared" ref="D18:H18" si="0">D17+D10</f>
        <v>371</v>
      </c>
      <c r="E18" s="67">
        <f t="shared" si="0"/>
        <v>28595</v>
      </c>
      <c r="F18" s="82">
        <f t="shared" si="0"/>
        <v>100</v>
      </c>
      <c r="G18" s="82">
        <f t="shared" si="0"/>
        <v>100</v>
      </c>
      <c r="H18" s="82">
        <f t="shared" si="0"/>
        <v>100</v>
      </c>
      <c r="I18" s="82">
        <f>D18/C18*100</f>
        <v>1.8019330710573607</v>
      </c>
      <c r="J18" s="7"/>
    </row>
    <row r="19" spans="2:10" ht="16.5" x14ac:dyDescent="0.3">
      <c r="B19" s="225" t="s">
        <v>245</v>
      </c>
      <c r="C19" s="226"/>
      <c r="D19" s="226"/>
      <c r="E19" s="226"/>
      <c r="F19" s="226"/>
      <c r="G19" s="226"/>
      <c r="H19" s="226"/>
      <c r="I19" s="226"/>
    </row>
  </sheetData>
  <mergeCells count="5">
    <mergeCell ref="I3:I4"/>
    <mergeCell ref="B19:I19"/>
    <mergeCell ref="B3:B4"/>
    <mergeCell ref="F3:H3"/>
    <mergeCell ref="C3:E3"/>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workbookViewId="0">
      <selection activeCell="J16" sqref="J16"/>
    </sheetView>
  </sheetViews>
  <sheetFormatPr defaultRowHeight="15" x14ac:dyDescent="0.25"/>
  <cols>
    <col min="2" max="2" width="76.42578125" customWidth="1"/>
    <col min="3" max="3" width="13.28515625" bestFit="1" customWidth="1"/>
    <col min="5" max="5" width="17.5703125" bestFit="1" customWidth="1"/>
    <col min="7" max="7" width="13.140625" bestFit="1" customWidth="1"/>
  </cols>
  <sheetData>
    <row r="1" spans="1:8" ht="14.25" customHeight="1" x14ac:dyDescent="0.25">
      <c r="B1" s="26" t="s">
        <v>186</v>
      </c>
    </row>
    <row r="2" spans="1:8" x14ac:dyDescent="0.25">
      <c r="A2" s="10"/>
      <c r="B2" s="25" t="s">
        <v>161</v>
      </c>
      <c r="C2" s="10"/>
      <c r="D2" s="10"/>
      <c r="E2" s="10"/>
      <c r="F2" s="10"/>
      <c r="G2" s="10"/>
    </row>
    <row r="3" spans="1:8" x14ac:dyDescent="0.25">
      <c r="B3" s="236" t="s">
        <v>171</v>
      </c>
      <c r="C3" s="166" t="s">
        <v>7</v>
      </c>
      <c r="D3" s="166"/>
      <c r="E3" s="228" t="s">
        <v>8</v>
      </c>
      <c r="F3" s="228"/>
      <c r="G3" s="166" t="s">
        <v>9</v>
      </c>
      <c r="H3" s="166"/>
    </row>
    <row r="4" spans="1:8" x14ac:dyDescent="0.25">
      <c r="B4" s="237"/>
      <c r="C4" s="162" t="s">
        <v>10</v>
      </c>
      <c r="D4" s="162" t="s">
        <v>11</v>
      </c>
      <c r="E4" s="162" t="s">
        <v>10</v>
      </c>
      <c r="F4" s="162" t="s">
        <v>11</v>
      </c>
      <c r="G4" s="162" t="s">
        <v>10</v>
      </c>
      <c r="H4" s="162" t="s">
        <v>11</v>
      </c>
    </row>
    <row r="5" spans="1:8" x14ac:dyDescent="0.25">
      <c r="B5" s="77" t="s">
        <v>12</v>
      </c>
      <c r="C5" s="109">
        <v>2127</v>
      </c>
      <c r="D5" s="111">
        <v>11.085053158223889</v>
      </c>
      <c r="E5" s="109">
        <v>1231</v>
      </c>
      <c r="F5" s="111">
        <v>22.053027588677892</v>
      </c>
      <c r="G5" s="109">
        <v>3358</v>
      </c>
      <c r="H5" s="111">
        <v>13.556721840936618</v>
      </c>
    </row>
    <row r="6" spans="1:8" x14ac:dyDescent="0.25">
      <c r="B6" s="77" t="s">
        <v>13</v>
      </c>
      <c r="C6" s="109">
        <v>3139</v>
      </c>
      <c r="D6" s="111">
        <v>16.359182822597457</v>
      </c>
      <c r="E6" s="109">
        <v>357</v>
      </c>
      <c r="F6" s="111">
        <v>6.3955571479756363</v>
      </c>
      <c r="G6" s="109">
        <v>3496</v>
      </c>
      <c r="H6" s="111">
        <v>14.113847396043603</v>
      </c>
    </row>
    <row r="7" spans="1:8" x14ac:dyDescent="0.25">
      <c r="B7" s="77" t="s">
        <v>14</v>
      </c>
      <c r="C7" s="109">
        <v>1148</v>
      </c>
      <c r="D7" s="111">
        <v>5.982905982905983</v>
      </c>
      <c r="E7" s="109">
        <v>160</v>
      </c>
      <c r="F7" s="111">
        <v>2.8663561447509851</v>
      </c>
      <c r="G7" s="109">
        <v>1308</v>
      </c>
      <c r="H7" s="111">
        <v>5.2805813484053292</v>
      </c>
    </row>
    <row r="8" spans="1:8" x14ac:dyDescent="0.25">
      <c r="B8" s="77" t="s">
        <v>15</v>
      </c>
      <c r="C8" s="109">
        <v>747</v>
      </c>
      <c r="D8" s="111">
        <v>3.8930581613508446</v>
      </c>
      <c r="E8" s="109">
        <v>112</v>
      </c>
      <c r="F8" s="111">
        <v>2.0064493013256897</v>
      </c>
      <c r="G8" s="109">
        <v>859</v>
      </c>
      <c r="H8" s="111">
        <v>3.4679047234557934</v>
      </c>
    </row>
    <row r="9" spans="1:8" x14ac:dyDescent="0.25">
      <c r="B9" s="77" t="s">
        <v>16</v>
      </c>
      <c r="C9" s="109">
        <v>1002</v>
      </c>
      <c r="D9" s="111">
        <v>5.2220137585991244</v>
      </c>
      <c r="E9" s="109">
        <v>65</v>
      </c>
      <c r="F9" s="111">
        <v>1.1644571838050879</v>
      </c>
      <c r="G9" s="109">
        <v>1067</v>
      </c>
      <c r="H9" s="111">
        <v>4.3076301978199432</v>
      </c>
    </row>
    <row r="10" spans="1:8" x14ac:dyDescent="0.25">
      <c r="B10" s="77" t="s">
        <v>17</v>
      </c>
      <c r="C10" s="109">
        <v>242</v>
      </c>
      <c r="D10" s="111">
        <v>1.2612049197415052</v>
      </c>
      <c r="E10" s="109">
        <v>20</v>
      </c>
      <c r="F10" s="111">
        <v>0.35829451809387314</v>
      </c>
      <c r="G10" s="109">
        <v>262</v>
      </c>
      <c r="H10" s="111">
        <v>1.0577311263625353</v>
      </c>
    </row>
    <row r="11" spans="1:8" x14ac:dyDescent="0.25">
      <c r="B11" s="77" t="s">
        <v>18</v>
      </c>
      <c r="C11" s="109">
        <v>1403</v>
      </c>
      <c r="D11" s="111">
        <v>7.3118615801542637</v>
      </c>
      <c r="E11" s="109">
        <v>996</v>
      </c>
      <c r="F11" s="111">
        <v>17.843067001074882</v>
      </c>
      <c r="G11" s="109">
        <v>2399</v>
      </c>
      <c r="H11" s="111">
        <v>9.6851029471134442</v>
      </c>
    </row>
    <row r="12" spans="1:8" x14ac:dyDescent="0.25">
      <c r="B12" s="77" t="s">
        <v>19</v>
      </c>
      <c r="C12" s="109">
        <v>1359</v>
      </c>
      <c r="D12" s="111">
        <v>7.0825515947467164</v>
      </c>
      <c r="E12" s="109">
        <v>957</v>
      </c>
      <c r="F12" s="111">
        <v>17.144392690791832</v>
      </c>
      <c r="G12" s="109">
        <v>2316</v>
      </c>
      <c r="H12" s="111">
        <v>9.3500201857085194</v>
      </c>
    </row>
    <row r="13" spans="1:8" x14ac:dyDescent="0.25">
      <c r="B13" s="77" t="s">
        <v>20</v>
      </c>
      <c r="C13" s="109">
        <v>44</v>
      </c>
      <c r="D13" s="111">
        <v>0.22930998540754638</v>
      </c>
      <c r="E13" s="109">
        <v>39</v>
      </c>
      <c r="F13" s="111">
        <v>0.6986743102830526</v>
      </c>
      <c r="G13" s="109">
        <v>83</v>
      </c>
      <c r="H13" s="111">
        <v>0.33508276140492532</v>
      </c>
    </row>
    <row r="14" spans="1:8" x14ac:dyDescent="0.25">
      <c r="B14" s="77" t="s">
        <v>21</v>
      </c>
      <c r="C14" s="109">
        <v>2470</v>
      </c>
      <c r="D14" s="111">
        <v>12.872628726287264</v>
      </c>
      <c r="E14" s="109">
        <v>905</v>
      </c>
      <c r="F14" s="111">
        <v>16.212826943747761</v>
      </c>
      <c r="G14" s="109">
        <v>3375</v>
      </c>
      <c r="H14" s="111">
        <v>13.625353249899073</v>
      </c>
    </row>
    <row r="15" spans="1:8" x14ac:dyDescent="0.25">
      <c r="B15" s="77" t="s">
        <v>22</v>
      </c>
      <c r="C15" s="109">
        <v>1450</v>
      </c>
      <c r="D15" s="111">
        <v>7.5568063372941419</v>
      </c>
      <c r="E15" s="109">
        <v>279</v>
      </c>
      <c r="F15" s="111">
        <v>4.9982085274095303</v>
      </c>
      <c r="G15" s="109">
        <v>1729</v>
      </c>
      <c r="H15" s="111">
        <v>6.9802180056519987</v>
      </c>
    </row>
    <row r="16" spans="1:8" x14ac:dyDescent="0.25">
      <c r="B16" s="77" t="s">
        <v>23</v>
      </c>
      <c r="C16" s="109">
        <v>404</v>
      </c>
      <c r="D16" s="111">
        <v>2.1054825932874714</v>
      </c>
      <c r="E16" s="109">
        <v>70</v>
      </c>
      <c r="F16" s="111">
        <v>1.254030813328556</v>
      </c>
      <c r="G16" s="109">
        <v>474</v>
      </c>
      <c r="H16" s="111">
        <v>1.9136051675413805</v>
      </c>
    </row>
    <row r="17" spans="2:8" x14ac:dyDescent="0.25">
      <c r="B17" s="77" t="s">
        <v>24</v>
      </c>
      <c r="C17" s="109">
        <v>240</v>
      </c>
      <c r="D17" s="111">
        <v>1.2507817385866167</v>
      </c>
      <c r="E17" s="109">
        <v>141</v>
      </c>
      <c r="F17" s="111">
        <v>2.5259763525618055</v>
      </c>
      <c r="G17" s="109">
        <v>381</v>
      </c>
      <c r="H17" s="111">
        <v>1.5381509890997174</v>
      </c>
    </row>
    <row r="18" spans="2:8" x14ac:dyDescent="0.25">
      <c r="B18" s="77" t="s">
        <v>25</v>
      </c>
      <c r="C18" s="109">
        <v>245</v>
      </c>
      <c r="D18" s="111">
        <v>1.2768396914738378</v>
      </c>
      <c r="E18" s="109">
        <v>73</v>
      </c>
      <c r="F18" s="111">
        <v>1.3077749910426371</v>
      </c>
      <c r="G18" s="109">
        <v>318</v>
      </c>
      <c r="H18" s="111">
        <v>1.2838110617682681</v>
      </c>
    </row>
    <row r="19" spans="2:8" x14ac:dyDescent="0.25">
      <c r="B19" s="77" t="s">
        <v>26</v>
      </c>
      <c r="C19" s="109">
        <v>572</v>
      </c>
      <c r="D19" s="111">
        <v>2.9810298102981028</v>
      </c>
      <c r="E19" s="109">
        <v>18</v>
      </c>
      <c r="F19" s="111">
        <v>0.32246506628448585</v>
      </c>
      <c r="G19" s="109">
        <v>590</v>
      </c>
      <c r="H19" s="111">
        <v>2.3819136051675414</v>
      </c>
    </row>
    <row r="20" spans="2:8" x14ac:dyDescent="0.25">
      <c r="B20" s="77" t="s">
        <v>27</v>
      </c>
      <c r="C20" s="109">
        <v>668</v>
      </c>
      <c r="D20" s="111">
        <v>3.4813425057327501</v>
      </c>
      <c r="E20" s="109">
        <v>248</v>
      </c>
      <c r="F20" s="111">
        <v>4.4428520243640275</v>
      </c>
      <c r="G20" s="109">
        <v>916</v>
      </c>
      <c r="H20" s="111">
        <v>3.6980218005651997</v>
      </c>
    </row>
    <row r="21" spans="2:8" x14ac:dyDescent="0.25">
      <c r="B21" s="77" t="s">
        <v>28</v>
      </c>
      <c r="C21" s="109">
        <v>432</v>
      </c>
      <c r="D21" s="111">
        <v>2.2514071294559099</v>
      </c>
      <c r="E21" s="109">
        <v>44</v>
      </c>
      <c r="F21" s="111">
        <v>0.78824793980652086</v>
      </c>
      <c r="G21" s="109">
        <v>476</v>
      </c>
      <c r="H21" s="111">
        <v>1.9216794509487285</v>
      </c>
    </row>
    <row r="22" spans="2:8" x14ac:dyDescent="0.25">
      <c r="B22" s="77" t="s">
        <v>29</v>
      </c>
      <c r="C22" s="109">
        <v>88</v>
      </c>
      <c r="D22" s="111">
        <v>0.45861997081509276</v>
      </c>
      <c r="E22" s="109">
        <v>118</v>
      </c>
      <c r="F22" s="111">
        <v>2.1139376567538517</v>
      </c>
      <c r="G22" s="109">
        <v>206</v>
      </c>
      <c r="H22" s="111">
        <v>0.83165119095680251</v>
      </c>
    </row>
    <row r="23" spans="2:8" x14ac:dyDescent="0.25">
      <c r="B23" s="77" t="s">
        <v>30</v>
      </c>
      <c r="C23" s="109">
        <v>51</v>
      </c>
      <c r="D23" s="111">
        <v>0.26579111944965605</v>
      </c>
      <c r="E23" s="109">
        <v>66</v>
      </c>
      <c r="F23" s="111">
        <v>1.1823719097097813</v>
      </c>
      <c r="G23" s="109">
        <v>117</v>
      </c>
      <c r="H23" s="111">
        <v>0.47234557932983451</v>
      </c>
    </row>
    <row r="24" spans="2:8" x14ac:dyDescent="0.25">
      <c r="B24" s="77" t="s">
        <v>31</v>
      </c>
      <c r="C24" s="109">
        <v>3642</v>
      </c>
      <c r="D24" s="111">
        <v>18.980612883051904</v>
      </c>
      <c r="E24" s="109">
        <v>460</v>
      </c>
      <c r="F24" s="111">
        <v>8.2407739161590836</v>
      </c>
      <c r="G24" s="109">
        <v>4102</v>
      </c>
      <c r="H24" s="111">
        <v>16.560355268469923</v>
      </c>
    </row>
    <row r="25" spans="2:8" x14ac:dyDescent="0.25">
      <c r="B25" s="77" t="s">
        <v>32</v>
      </c>
      <c r="C25" s="109">
        <v>624</v>
      </c>
      <c r="D25" s="111">
        <v>3.2520325203252036</v>
      </c>
      <c r="E25" s="109">
        <v>159</v>
      </c>
      <c r="F25" s="111">
        <v>2.8484414188462917</v>
      </c>
      <c r="G25" s="109">
        <v>783</v>
      </c>
      <c r="H25" s="111">
        <v>3.1610819539765846</v>
      </c>
    </row>
    <row r="26" spans="2:8" x14ac:dyDescent="0.25">
      <c r="B26" s="77" t="s">
        <v>33</v>
      </c>
      <c r="C26" s="109">
        <v>1174</v>
      </c>
      <c r="D26" s="111">
        <v>6.1184073379195336</v>
      </c>
      <c r="E26" s="109">
        <v>55</v>
      </c>
      <c r="F26" s="111">
        <v>0.98530992475815116</v>
      </c>
      <c r="G26" s="109">
        <v>1229</v>
      </c>
      <c r="H26" s="111">
        <v>4.9616471538150995</v>
      </c>
    </row>
    <row r="27" spans="2:8" x14ac:dyDescent="0.25">
      <c r="B27" s="77" t="s">
        <v>34</v>
      </c>
      <c r="C27" s="109">
        <v>18729</v>
      </c>
      <c r="D27" s="111">
        <v>97.607879924953096</v>
      </c>
      <c r="E27" s="109">
        <v>5220</v>
      </c>
      <c r="F27" s="111">
        <v>93.514869222500892</v>
      </c>
      <c r="G27" s="109">
        <v>23949</v>
      </c>
      <c r="H27" s="111">
        <v>96.68550666128381</v>
      </c>
    </row>
    <row r="28" spans="2:8" x14ac:dyDescent="0.25">
      <c r="B28" s="77" t="s">
        <v>35</v>
      </c>
      <c r="C28" s="109">
        <v>459</v>
      </c>
      <c r="D28" s="111">
        <v>2.3921200750469045</v>
      </c>
      <c r="E28" s="109">
        <v>362</v>
      </c>
      <c r="F28" s="111">
        <v>6.485130777499104</v>
      </c>
      <c r="G28" s="109">
        <v>821</v>
      </c>
      <c r="H28" s="111">
        <v>3.3144933387161886</v>
      </c>
    </row>
    <row r="29" spans="2:8" x14ac:dyDescent="0.25">
      <c r="B29" s="67" t="s">
        <v>36</v>
      </c>
      <c r="C29" s="75">
        <v>19188</v>
      </c>
      <c r="D29" s="82">
        <v>100</v>
      </c>
      <c r="E29" s="75">
        <v>5582</v>
      </c>
      <c r="F29" s="82">
        <v>100</v>
      </c>
      <c r="G29" s="75">
        <v>24770</v>
      </c>
      <c r="H29" s="82">
        <v>100</v>
      </c>
    </row>
    <row r="30" spans="2:8" ht="36.75" customHeight="1" x14ac:dyDescent="0.3">
      <c r="B30" s="232" t="s">
        <v>162</v>
      </c>
      <c r="C30" s="233"/>
      <c r="D30" s="233"/>
      <c r="E30" s="233"/>
      <c r="F30" s="233"/>
      <c r="G30" s="233"/>
      <c r="H30" s="233"/>
    </row>
    <row r="31" spans="2:8" ht="33.75" customHeight="1" x14ac:dyDescent="0.25">
      <c r="B31" s="234" t="s">
        <v>163</v>
      </c>
      <c r="C31" s="235"/>
      <c r="D31" s="235"/>
      <c r="E31" s="235"/>
      <c r="F31" s="235"/>
      <c r="G31" s="235"/>
      <c r="H31" s="235"/>
    </row>
  </sheetData>
  <mergeCells count="6">
    <mergeCell ref="E3:F3"/>
    <mergeCell ref="G3:H3"/>
    <mergeCell ref="B30:H30"/>
    <mergeCell ref="B31:H31"/>
    <mergeCell ref="B3:B4"/>
    <mergeCell ref="C3:D3"/>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
  <sheetViews>
    <sheetView workbookViewId="0">
      <selection activeCell="J26" sqref="J26"/>
    </sheetView>
  </sheetViews>
  <sheetFormatPr defaultRowHeight="15" x14ac:dyDescent="0.25"/>
  <cols>
    <col min="2" max="2" width="12.7109375" customWidth="1"/>
  </cols>
  <sheetData>
    <row r="1" spans="2:10" x14ac:dyDescent="0.25">
      <c r="B1" s="33" t="s">
        <v>187</v>
      </c>
    </row>
    <row r="2" spans="2:10" x14ac:dyDescent="0.25">
      <c r="B2" s="25" t="s">
        <v>164</v>
      </c>
    </row>
    <row r="3" spans="2:10" x14ac:dyDescent="0.25">
      <c r="B3" s="238" t="s">
        <v>250</v>
      </c>
      <c r="C3" s="230" t="s">
        <v>2</v>
      </c>
      <c r="D3" s="230"/>
      <c r="E3" s="230"/>
      <c r="F3" s="230"/>
      <c r="G3" s="241" t="s">
        <v>3</v>
      </c>
      <c r="H3" s="241"/>
      <c r="I3" s="241"/>
      <c r="J3" s="241"/>
    </row>
    <row r="4" spans="2:10" ht="27" x14ac:dyDescent="0.25">
      <c r="B4" s="239"/>
      <c r="C4" s="114" t="s">
        <v>95</v>
      </c>
      <c r="D4" s="114" t="s">
        <v>96</v>
      </c>
      <c r="E4" s="114" t="s">
        <v>97</v>
      </c>
      <c r="F4" s="115" t="s">
        <v>9</v>
      </c>
      <c r="G4" s="114" t="s">
        <v>95</v>
      </c>
      <c r="H4" s="114" t="s">
        <v>96</v>
      </c>
      <c r="I4" s="114" t="s">
        <v>97</v>
      </c>
      <c r="J4" s="115" t="s">
        <v>9</v>
      </c>
    </row>
    <row r="5" spans="2:10" ht="15.75" customHeight="1" x14ac:dyDescent="0.25">
      <c r="B5" s="240"/>
      <c r="C5" s="242" t="s">
        <v>98</v>
      </c>
      <c r="D5" s="242"/>
      <c r="E5" s="242"/>
      <c r="F5" s="242"/>
      <c r="G5" s="242"/>
      <c r="H5" s="242"/>
      <c r="I5" s="242"/>
      <c r="J5" s="242"/>
    </row>
    <row r="6" spans="2:10" x14ac:dyDescent="0.25">
      <c r="B6" s="116" t="s">
        <v>99</v>
      </c>
      <c r="C6" s="165" t="s">
        <v>243</v>
      </c>
      <c r="D6" s="118">
        <v>3</v>
      </c>
      <c r="E6" s="117">
        <v>2</v>
      </c>
      <c r="F6" s="118">
        <v>5</v>
      </c>
      <c r="G6" s="117">
        <v>60</v>
      </c>
      <c r="H6" s="118">
        <v>930</v>
      </c>
      <c r="I6" s="117">
        <v>216</v>
      </c>
      <c r="J6" s="118">
        <v>1206</v>
      </c>
    </row>
    <row r="7" spans="2:10" x14ac:dyDescent="0.25">
      <c r="B7" s="116" t="s">
        <v>100</v>
      </c>
      <c r="C7" s="117">
        <v>45</v>
      </c>
      <c r="D7" s="118">
        <v>26</v>
      </c>
      <c r="E7" s="117">
        <v>9</v>
      </c>
      <c r="F7" s="118">
        <v>80</v>
      </c>
      <c r="G7" s="117">
        <v>5322</v>
      </c>
      <c r="H7" s="118">
        <v>2399</v>
      </c>
      <c r="I7" s="117">
        <v>466</v>
      </c>
      <c r="J7" s="118">
        <v>8187</v>
      </c>
    </row>
    <row r="8" spans="2:10" x14ac:dyDescent="0.25">
      <c r="B8" s="116" t="s">
        <v>101</v>
      </c>
      <c r="C8" s="117">
        <v>64</v>
      </c>
      <c r="D8" s="118">
        <v>8</v>
      </c>
      <c r="E8" s="117">
        <v>11</v>
      </c>
      <c r="F8" s="118">
        <v>83</v>
      </c>
      <c r="G8" s="117">
        <v>6406</v>
      </c>
      <c r="H8" s="118">
        <v>1392</v>
      </c>
      <c r="I8" s="117">
        <v>552</v>
      </c>
      <c r="J8" s="118">
        <v>8350</v>
      </c>
    </row>
    <row r="9" spans="2:10" x14ac:dyDescent="0.25">
      <c r="B9" s="116" t="s">
        <v>102</v>
      </c>
      <c r="C9" s="117">
        <v>67</v>
      </c>
      <c r="D9" s="118">
        <v>9</v>
      </c>
      <c r="E9" s="117">
        <v>20</v>
      </c>
      <c r="F9" s="118">
        <v>96</v>
      </c>
      <c r="G9" s="117">
        <v>5746</v>
      </c>
      <c r="H9" s="118">
        <v>1133</v>
      </c>
      <c r="I9" s="117">
        <v>764</v>
      </c>
      <c r="J9" s="118">
        <v>7643</v>
      </c>
    </row>
    <row r="10" spans="2:10" x14ac:dyDescent="0.25">
      <c r="B10" s="116" t="s">
        <v>103</v>
      </c>
      <c r="C10" s="117">
        <v>44</v>
      </c>
      <c r="D10" s="118">
        <v>16</v>
      </c>
      <c r="E10" s="117">
        <v>43</v>
      </c>
      <c r="F10" s="118">
        <v>103</v>
      </c>
      <c r="G10" s="117">
        <v>1353</v>
      </c>
      <c r="H10" s="118">
        <v>588</v>
      </c>
      <c r="I10" s="117">
        <v>780</v>
      </c>
      <c r="J10" s="118">
        <v>2721</v>
      </c>
    </row>
    <row r="11" spans="2:10" x14ac:dyDescent="0.25">
      <c r="B11" s="116" t="s">
        <v>104</v>
      </c>
      <c r="C11" s="117">
        <v>1</v>
      </c>
      <c r="D11" s="118">
        <v>3</v>
      </c>
      <c r="E11" s="165" t="s">
        <v>243</v>
      </c>
      <c r="F11" s="118">
        <v>4</v>
      </c>
      <c r="G11" s="117">
        <v>225</v>
      </c>
      <c r="H11" s="118">
        <v>241</v>
      </c>
      <c r="I11" s="117">
        <v>22</v>
      </c>
      <c r="J11" s="118">
        <v>488</v>
      </c>
    </row>
    <row r="12" spans="2:10" x14ac:dyDescent="0.25">
      <c r="B12" s="119" t="s">
        <v>105</v>
      </c>
      <c r="C12" s="120">
        <v>221</v>
      </c>
      <c r="D12" s="120">
        <v>65</v>
      </c>
      <c r="E12" s="120">
        <v>85</v>
      </c>
      <c r="F12" s="120">
        <v>371</v>
      </c>
      <c r="G12" s="120">
        <v>19112</v>
      </c>
      <c r="H12" s="120">
        <v>6683</v>
      </c>
      <c r="I12" s="120">
        <v>2800</v>
      </c>
      <c r="J12" s="120">
        <v>28595</v>
      </c>
    </row>
    <row r="13" spans="2:10" ht="15.75" customHeight="1" x14ac:dyDescent="0.25">
      <c r="B13" s="116"/>
      <c r="C13" s="242" t="s">
        <v>106</v>
      </c>
      <c r="D13" s="242"/>
      <c r="E13" s="242"/>
      <c r="F13" s="242"/>
      <c r="G13" s="242"/>
      <c r="H13" s="242"/>
      <c r="I13" s="242"/>
      <c r="J13" s="242"/>
    </row>
    <row r="14" spans="2:10" x14ac:dyDescent="0.25">
      <c r="B14" s="116" t="s">
        <v>99</v>
      </c>
      <c r="C14" s="165" t="s">
        <v>243</v>
      </c>
      <c r="D14" s="122">
        <v>4.6153846153846159</v>
      </c>
      <c r="E14" s="121">
        <v>2.3529411764705883</v>
      </c>
      <c r="F14" s="122">
        <v>1.3477088948787064</v>
      </c>
      <c r="G14" s="121">
        <v>0.31393888656341568</v>
      </c>
      <c r="H14" s="122">
        <v>13.915906030225948</v>
      </c>
      <c r="I14" s="121">
        <v>7.7142857142857135</v>
      </c>
      <c r="J14" s="122">
        <v>4.2175205455499212</v>
      </c>
    </row>
    <row r="15" spans="2:10" x14ac:dyDescent="0.25">
      <c r="B15" s="116" t="s">
        <v>100</v>
      </c>
      <c r="C15" s="121">
        <v>20.361990950226243</v>
      </c>
      <c r="D15" s="122">
        <v>40</v>
      </c>
      <c r="E15" s="121">
        <v>10.588235294117647</v>
      </c>
      <c r="F15" s="122">
        <v>21.563342318059302</v>
      </c>
      <c r="G15" s="121">
        <v>27.846379238174968</v>
      </c>
      <c r="H15" s="122">
        <v>35.897052222055962</v>
      </c>
      <c r="I15" s="121">
        <v>16.642857142857142</v>
      </c>
      <c r="J15" s="122">
        <v>28.630879524392377</v>
      </c>
    </row>
    <row r="16" spans="2:10" x14ac:dyDescent="0.25">
      <c r="B16" s="116" t="s">
        <v>101</v>
      </c>
      <c r="C16" s="121">
        <v>28.959276018099551</v>
      </c>
      <c r="D16" s="122">
        <v>12.307692307692308</v>
      </c>
      <c r="E16" s="121">
        <v>12.941176470588237</v>
      </c>
      <c r="F16" s="122">
        <v>22.371967654986523</v>
      </c>
      <c r="G16" s="121">
        <v>33.518208455420677</v>
      </c>
      <c r="H16" s="122">
        <v>20.828969025886579</v>
      </c>
      <c r="I16" s="121">
        <v>19.714285714285715</v>
      </c>
      <c r="J16" s="122">
        <v>29.200909249868857</v>
      </c>
    </row>
    <row r="17" spans="2:10" x14ac:dyDescent="0.25">
      <c r="B17" s="116" t="s">
        <v>102</v>
      </c>
      <c r="C17" s="121">
        <v>30.316742081447963</v>
      </c>
      <c r="D17" s="122">
        <v>13.846153846153847</v>
      </c>
      <c r="E17" s="121">
        <v>23.52941176470588</v>
      </c>
      <c r="F17" s="122">
        <v>25.876010781671159</v>
      </c>
      <c r="G17" s="121">
        <v>30.064880703223107</v>
      </c>
      <c r="H17" s="122">
        <v>16.953464013167739</v>
      </c>
      <c r="I17" s="121">
        <v>27.285714285714285</v>
      </c>
      <c r="J17" s="122">
        <v>26.728449029550621</v>
      </c>
    </row>
    <row r="18" spans="2:10" x14ac:dyDescent="0.25">
      <c r="B18" s="116" t="s">
        <v>103</v>
      </c>
      <c r="C18" s="121">
        <v>19.909502262443439</v>
      </c>
      <c r="D18" s="122">
        <v>24.615384615384617</v>
      </c>
      <c r="E18" s="121">
        <v>50.588235294117645</v>
      </c>
      <c r="F18" s="122">
        <v>27.762803234501348</v>
      </c>
      <c r="G18" s="121">
        <v>7.0793218920050238</v>
      </c>
      <c r="H18" s="122">
        <v>8.7984438126589861</v>
      </c>
      <c r="I18" s="121">
        <v>27.857142857142858</v>
      </c>
      <c r="J18" s="122">
        <v>9.5156495890890014</v>
      </c>
    </row>
    <row r="19" spans="2:10" x14ac:dyDescent="0.25">
      <c r="B19" s="116" t="s">
        <v>104</v>
      </c>
      <c r="C19" s="121">
        <v>0.45248868778280549</v>
      </c>
      <c r="D19" s="122">
        <v>4.6153846153846159</v>
      </c>
      <c r="E19" s="165" t="s">
        <v>243</v>
      </c>
      <c r="F19" s="122">
        <v>1.0781671159029651</v>
      </c>
      <c r="G19" s="121">
        <v>1.1772708246128087</v>
      </c>
      <c r="H19" s="122">
        <v>3.6061648960047883</v>
      </c>
      <c r="I19" s="121">
        <v>0.78571428571428581</v>
      </c>
      <c r="J19" s="122">
        <v>1.7065920615492218</v>
      </c>
    </row>
    <row r="20" spans="2:10" ht="15.75" thickBot="1" x14ac:dyDescent="0.3">
      <c r="B20" s="3" t="s">
        <v>105</v>
      </c>
      <c r="C20" s="44">
        <v>100</v>
      </c>
      <c r="D20" s="44">
        <v>100</v>
      </c>
      <c r="E20" s="44">
        <v>100</v>
      </c>
      <c r="F20" s="44">
        <v>100</v>
      </c>
      <c r="G20" s="44">
        <v>100</v>
      </c>
      <c r="H20" s="44">
        <v>100</v>
      </c>
      <c r="I20" s="44">
        <v>100</v>
      </c>
      <c r="J20" s="44">
        <v>100</v>
      </c>
    </row>
  </sheetData>
  <mergeCells count="5">
    <mergeCell ref="B3:B5"/>
    <mergeCell ref="C3:F3"/>
    <mergeCell ref="G3:J3"/>
    <mergeCell ref="C5:J5"/>
    <mergeCell ref="C13:J1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0"/>
  <sheetViews>
    <sheetView workbookViewId="0">
      <selection activeCell="B2" sqref="B2"/>
    </sheetView>
  </sheetViews>
  <sheetFormatPr defaultRowHeight="15" x14ac:dyDescent="0.25"/>
  <cols>
    <col min="2" max="2" width="21.140625" customWidth="1"/>
    <col min="4" max="4" width="13.140625" customWidth="1"/>
    <col min="6" max="6" width="13.28515625" customWidth="1"/>
  </cols>
  <sheetData>
    <row r="1" spans="2:7" s="13" customFormat="1" ht="14.25" customHeight="1" x14ac:dyDescent="0.3">
      <c r="B1" s="33" t="s">
        <v>246</v>
      </c>
      <c r="C1"/>
      <c r="D1"/>
      <c r="E1"/>
      <c r="F1"/>
      <c r="G1"/>
    </row>
    <row r="2" spans="2:7" s="13" customFormat="1" ht="16.5" x14ac:dyDescent="0.3">
      <c r="B2" s="25" t="s">
        <v>274</v>
      </c>
      <c r="C2"/>
      <c r="D2"/>
      <c r="E2"/>
      <c r="F2"/>
      <c r="G2"/>
    </row>
    <row r="3" spans="2:7" s="13" customFormat="1" ht="14.25" customHeight="1" x14ac:dyDescent="0.3">
      <c r="B3" s="238" t="s">
        <v>257</v>
      </c>
      <c r="C3" s="230" t="s">
        <v>2</v>
      </c>
      <c r="D3" s="230"/>
      <c r="E3" s="241" t="s">
        <v>3</v>
      </c>
      <c r="F3" s="241"/>
      <c r="G3" s="201" t="s">
        <v>107</v>
      </c>
    </row>
    <row r="4" spans="2:7" s="13" customFormat="1" ht="26.25" customHeight="1" x14ac:dyDescent="0.3">
      <c r="B4" s="239"/>
      <c r="C4" s="123" t="s">
        <v>10</v>
      </c>
      <c r="D4" s="123" t="s">
        <v>108</v>
      </c>
      <c r="E4" s="123" t="s">
        <v>109</v>
      </c>
      <c r="F4" s="123" t="s">
        <v>110</v>
      </c>
      <c r="G4" s="201"/>
    </row>
    <row r="5" spans="2:7" s="13" customFormat="1" ht="14.25" customHeight="1" x14ac:dyDescent="0.3">
      <c r="B5" s="240"/>
      <c r="C5" s="242" t="s">
        <v>111</v>
      </c>
      <c r="D5" s="242"/>
      <c r="E5" s="242"/>
      <c r="F5" s="242"/>
      <c r="G5" s="242"/>
    </row>
    <row r="6" spans="2:7" s="13" customFormat="1" ht="14.25" customHeight="1" x14ac:dyDescent="0.3">
      <c r="B6" s="116" t="s">
        <v>95</v>
      </c>
      <c r="C6" s="124">
        <v>197</v>
      </c>
      <c r="D6" s="125">
        <v>68.402777777777786</v>
      </c>
      <c r="E6" s="126">
        <v>13169</v>
      </c>
      <c r="F6" s="125">
        <v>77.350954478707777</v>
      </c>
      <c r="G6" s="127">
        <v>1.4738889720185544</v>
      </c>
    </row>
    <row r="7" spans="2:7" s="13" customFormat="1" ht="14.25" customHeight="1" x14ac:dyDescent="0.3">
      <c r="B7" s="116" t="s">
        <v>96</v>
      </c>
      <c r="C7" s="124">
        <v>40</v>
      </c>
      <c r="D7" s="125">
        <v>13.888888888888889</v>
      </c>
      <c r="E7" s="126">
        <v>2603</v>
      </c>
      <c r="F7" s="125">
        <v>15.289280469897209</v>
      </c>
      <c r="G7" s="127">
        <v>1.5134317063942491</v>
      </c>
    </row>
    <row r="8" spans="2:7" s="13" customFormat="1" ht="14.25" customHeight="1" x14ac:dyDescent="0.3">
      <c r="B8" s="116" t="s">
        <v>97</v>
      </c>
      <c r="C8" s="124">
        <v>51</v>
      </c>
      <c r="D8" s="125">
        <v>17.708333333333336</v>
      </c>
      <c r="E8" s="126">
        <v>1253</v>
      </c>
      <c r="F8" s="125">
        <v>7.3597650513950077</v>
      </c>
      <c r="G8" s="127">
        <v>3.9110429447852764</v>
      </c>
    </row>
    <row r="9" spans="2:7" s="13" customFormat="1" ht="14.25" customHeight="1" x14ac:dyDescent="0.3">
      <c r="B9" s="119" t="s">
        <v>112</v>
      </c>
      <c r="C9" s="119">
        <v>288</v>
      </c>
      <c r="D9" s="128">
        <v>100</v>
      </c>
      <c r="E9" s="120">
        <v>17025</v>
      </c>
      <c r="F9" s="163">
        <v>100</v>
      </c>
      <c r="G9" s="128">
        <v>1.6634898631086465</v>
      </c>
    </row>
    <row r="10" spans="2:7" s="13" customFormat="1" ht="14.25" customHeight="1" x14ac:dyDescent="0.3">
      <c r="B10" s="116"/>
      <c r="C10" s="242" t="s">
        <v>113</v>
      </c>
      <c r="D10" s="242"/>
      <c r="E10" s="242"/>
      <c r="F10" s="242"/>
      <c r="G10" s="242"/>
    </row>
    <row r="11" spans="2:7" s="13" customFormat="1" ht="14.25" customHeight="1" x14ac:dyDescent="0.3">
      <c r="B11" s="116" t="s">
        <v>95</v>
      </c>
      <c r="C11" s="124">
        <v>24</v>
      </c>
      <c r="D11" s="125">
        <v>28.915662650602407</v>
      </c>
      <c r="E11" s="126">
        <v>5943</v>
      </c>
      <c r="F11" s="125">
        <v>51.36560069144339</v>
      </c>
      <c r="G11" s="127">
        <v>0.40221216691804923</v>
      </c>
    </row>
    <row r="12" spans="2:7" s="13" customFormat="1" ht="14.25" customHeight="1" x14ac:dyDescent="0.3">
      <c r="B12" s="116" t="s">
        <v>96</v>
      </c>
      <c r="C12" s="124">
        <v>25</v>
      </c>
      <c r="D12" s="125">
        <v>30.120481927710845</v>
      </c>
      <c r="E12" s="126">
        <v>4080</v>
      </c>
      <c r="F12" s="125">
        <v>35.263612791702684</v>
      </c>
      <c r="G12" s="127">
        <v>0.60901339829476242</v>
      </c>
    </row>
    <row r="13" spans="2:7" s="13" customFormat="1" ht="14.25" customHeight="1" x14ac:dyDescent="0.3">
      <c r="B13" s="116" t="s">
        <v>97</v>
      </c>
      <c r="C13" s="124">
        <v>34</v>
      </c>
      <c r="D13" s="125">
        <v>40.963855421686745</v>
      </c>
      <c r="E13" s="126">
        <v>1547</v>
      </c>
      <c r="F13" s="125">
        <v>13.370786516853933</v>
      </c>
      <c r="G13" s="127">
        <v>2.1505376344086025</v>
      </c>
    </row>
    <row r="14" spans="2:7" s="13" customFormat="1" ht="14.25" customHeight="1" x14ac:dyDescent="0.3">
      <c r="B14" s="119" t="s">
        <v>114</v>
      </c>
      <c r="C14" s="119">
        <v>83</v>
      </c>
      <c r="D14" s="128">
        <v>100</v>
      </c>
      <c r="E14" s="120">
        <v>11570</v>
      </c>
      <c r="F14" s="163">
        <v>100</v>
      </c>
      <c r="G14" s="128">
        <v>0.71226293658285422</v>
      </c>
    </row>
    <row r="15" spans="2:7" s="13" customFormat="1" ht="14.25" customHeight="1" x14ac:dyDescent="0.3">
      <c r="B15" s="116"/>
      <c r="C15" s="242" t="s">
        <v>115</v>
      </c>
      <c r="D15" s="242"/>
      <c r="E15" s="242"/>
      <c r="F15" s="242"/>
      <c r="G15" s="242"/>
    </row>
    <row r="16" spans="2:7" s="13" customFormat="1" ht="14.25" customHeight="1" x14ac:dyDescent="0.3">
      <c r="B16" s="116" t="s">
        <v>95</v>
      </c>
      <c r="C16" s="124">
        <v>221</v>
      </c>
      <c r="D16" s="125">
        <v>59.56873315363881</v>
      </c>
      <c r="E16" s="126">
        <v>19112</v>
      </c>
      <c r="F16" s="125">
        <v>66.836859590837562</v>
      </c>
      <c r="G16" s="127">
        <v>1.1431231572958156</v>
      </c>
    </row>
    <row r="17" spans="2:7" s="13" customFormat="1" ht="14.25" customHeight="1" x14ac:dyDescent="0.3">
      <c r="B17" s="116" t="s">
        <v>96</v>
      </c>
      <c r="C17" s="124">
        <v>65</v>
      </c>
      <c r="D17" s="125">
        <v>17.520215633423181</v>
      </c>
      <c r="E17" s="126">
        <v>6683</v>
      </c>
      <c r="F17" s="125">
        <v>23.371218744535756</v>
      </c>
      <c r="G17" s="127">
        <v>0.96324836988737406</v>
      </c>
    </row>
    <row r="18" spans="2:7" s="13" customFormat="1" ht="15.75" customHeight="1" x14ac:dyDescent="0.3">
      <c r="B18" s="116" t="s">
        <v>97</v>
      </c>
      <c r="C18" s="124">
        <v>85</v>
      </c>
      <c r="D18" s="125">
        <v>22.911051212938006</v>
      </c>
      <c r="E18" s="126">
        <v>2800</v>
      </c>
      <c r="F18" s="125">
        <v>9.7919216646266829</v>
      </c>
      <c r="G18" s="127">
        <v>2.9462738301559792</v>
      </c>
    </row>
    <row r="19" spans="2:7" x14ac:dyDescent="0.25">
      <c r="B19" s="119" t="s">
        <v>9</v>
      </c>
      <c r="C19" s="119">
        <v>371</v>
      </c>
      <c r="D19" s="128">
        <v>100</v>
      </c>
      <c r="E19" s="120">
        <v>28595</v>
      </c>
      <c r="F19" s="163">
        <v>100</v>
      </c>
      <c r="G19" s="128">
        <v>1.2808119864668923</v>
      </c>
    </row>
    <row r="20" spans="2:7" ht="27.75" customHeight="1" x14ac:dyDescent="0.25">
      <c r="B20" s="243" t="s">
        <v>247</v>
      </c>
      <c r="C20" s="173"/>
      <c r="D20" s="173"/>
      <c r="E20" s="173"/>
      <c r="F20" s="173"/>
      <c r="G20" s="173"/>
    </row>
    <row r="23" spans="2:7" ht="15.75" customHeight="1" x14ac:dyDescent="0.25"/>
    <row r="35" ht="15.75" customHeight="1" x14ac:dyDescent="0.25"/>
    <row r="40" ht="30" customHeight="1" x14ac:dyDescent="0.25"/>
  </sheetData>
  <mergeCells count="8">
    <mergeCell ref="C10:G10"/>
    <mergeCell ref="C15:G15"/>
    <mergeCell ref="B20:G20"/>
    <mergeCell ref="B3:B5"/>
    <mergeCell ref="C3:D3"/>
    <mergeCell ref="E3:F3"/>
    <mergeCell ref="G3:G4"/>
    <mergeCell ref="C5:G5"/>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workbookViewId="0">
      <selection activeCell="M16" sqref="M16"/>
    </sheetView>
  </sheetViews>
  <sheetFormatPr defaultRowHeight="15" x14ac:dyDescent="0.25"/>
  <cols>
    <col min="2" max="2" width="14.7109375" bestFit="1" customWidth="1"/>
    <col min="3" max="10" width="10.140625" customWidth="1"/>
  </cols>
  <sheetData>
    <row r="1" spans="2:10" x14ac:dyDescent="0.25">
      <c r="B1" s="33" t="s">
        <v>210</v>
      </c>
    </row>
    <row r="2" spans="2:10" x14ac:dyDescent="0.25">
      <c r="B2" s="25" t="s">
        <v>149</v>
      </c>
      <c r="C2" s="48"/>
      <c r="D2" s="48"/>
      <c r="E2" s="48"/>
      <c r="F2" s="48"/>
      <c r="G2" s="48"/>
      <c r="H2" s="48"/>
      <c r="I2" s="48"/>
      <c r="J2" s="48"/>
    </row>
    <row r="3" spans="2:10" ht="15" customHeight="1" x14ac:dyDescent="0.25">
      <c r="B3" s="164" t="s">
        <v>116</v>
      </c>
      <c r="C3" s="188" t="s">
        <v>1</v>
      </c>
      <c r="D3" s="188" t="s">
        <v>2</v>
      </c>
      <c r="E3" s="188" t="s">
        <v>3</v>
      </c>
      <c r="F3" s="188" t="s">
        <v>117</v>
      </c>
      <c r="G3" s="188" t="s">
        <v>118</v>
      </c>
      <c r="H3" s="188" t="s">
        <v>119</v>
      </c>
      <c r="I3" s="188" t="s">
        <v>120</v>
      </c>
      <c r="J3" s="188" t="s">
        <v>121</v>
      </c>
    </row>
    <row r="4" spans="2:10" x14ac:dyDescent="0.25">
      <c r="B4" s="70" t="s">
        <v>122</v>
      </c>
      <c r="C4" s="188"/>
      <c r="D4" s="188"/>
      <c r="E4" s="188"/>
      <c r="F4" s="188"/>
      <c r="G4" s="188"/>
      <c r="H4" s="188"/>
      <c r="I4" s="188"/>
      <c r="J4" s="188"/>
    </row>
    <row r="5" spans="2:10" x14ac:dyDescent="0.25">
      <c r="B5" s="129" t="s">
        <v>174</v>
      </c>
      <c r="C5" s="130">
        <v>13501</v>
      </c>
      <c r="D5" s="131">
        <v>154</v>
      </c>
      <c r="E5" s="130">
        <v>17667</v>
      </c>
      <c r="F5" s="132">
        <v>4.7080008989872102</v>
      </c>
      <c r="G5" s="113">
        <v>5.3702106395380396</v>
      </c>
      <c r="H5" s="132">
        <v>616.07474914752265</v>
      </c>
      <c r="I5" s="113">
        <v>1.1406562476853599</v>
      </c>
      <c r="J5" s="132">
        <v>130.85697355751401</v>
      </c>
    </row>
    <row r="6" spans="2:10" x14ac:dyDescent="0.25">
      <c r="B6" s="129" t="s">
        <v>175</v>
      </c>
      <c r="C6" s="130">
        <v>466</v>
      </c>
      <c r="D6" s="131">
        <v>13</v>
      </c>
      <c r="E6" s="130">
        <v>695</v>
      </c>
      <c r="F6" s="132">
        <v>3.7150567423097902</v>
      </c>
      <c r="G6" s="113">
        <v>10.3638921995767</v>
      </c>
      <c r="H6" s="132">
        <v>554.06962143890689</v>
      </c>
      <c r="I6" s="113">
        <v>2.7896995708154502</v>
      </c>
      <c r="J6" s="132">
        <v>149.14163090128801</v>
      </c>
    </row>
    <row r="7" spans="2:10" x14ac:dyDescent="0.25">
      <c r="B7" s="133" t="s">
        <v>188</v>
      </c>
      <c r="C7" s="130">
        <v>179</v>
      </c>
      <c r="D7" s="131">
        <v>3</v>
      </c>
      <c r="E7" s="130">
        <v>264</v>
      </c>
      <c r="F7" s="132">
        <v>2.0290988647248498</v>
      </c>
      <c r="G7" s="113">
        <v>3.4007243542874601</v>
      </c>
      <c r="H7" s="132">
        <v>299.26374317729676</v>
      </c>
      <c r="I7" s="113">
        <v>1.67597765363128</v>
      </c>
      <c r="J7" s="132">
        <v>147.48603351955299</v>
      </c>
    </row>
    <row r="8" spans="2:10" x14ac:dyDescent="0.25">
      <c r="B8" s="133" t="s">
        <v>189</v>
      </c>
      <c r="C8" s="130">
        <v>345</v>
      </c>
      <c r="D8" s="131">
        <v>5</v>
      </c>
      <c r="E8" s="130">
        <v>514</v>
      </c>
      <c r="F8" s="132">
        <v>4.5566209683810097</v>
      </c>
      <c r="G8" s="113">
        <v>6.6037985049000199</v>
      </c>
      <c r="H8" s="132">
        <v>678.87048630372192</v>
      </c>
      <c r="I8" s="113">
        <v>1.4492753623188399</v>
      </c>
      <c r="J8" s="132">
        <v>148.98550724637701</v>
      </c>
    </row>
    <row r="9" spans="2:10" x14ac:dyDescent="0.25">
      <c r="B9" s="133" t="s">
        <v>190</v>
      </c>
      <c r="C9" s="130">
        <v>245</v>
      </c>
      <c r="D9" s="131">
        <v>9</v>
      </c>
      <c r="E9" s="130">
        <v>414</v>
      </c>
      <c r="F9" s="132">
        <v>3.4005815688479002</v>
      </c>
      <c r="G9" s="113">
        <v>12.491932293727</v>
      </c>
      <c r="H9" s="132">
        <v>574.62888551144056</v>
      </c>
      <c r="I9" s="113">
        <v>3.6734693877550999</v>
      </c>
      <c r="J9" s="132">
        <v>168.97959183673501</v>
      </c>
    </row>
    <row r="10" spans="2:10" x14ac:dyDescent="0.25">
      <c r="B10" s="129" t="s">
        <v>172</v>
      </c>
      <c r="C10" s="130">
        <v>342</v>
      </c>
      <c r="D10" s="131">
        <v>6</v>
      </c>
      <c r="E10" s="130">
        <v>500</v>
      </c>
      <c r="F10" s="132">
        <v>5.1096253688417397</v>
      </c>
      <c r="G10" s="113">
        <v>8.9642550330556894</v>
      </c>
      <c r="H10" s="132">
        <v>747.02125275464084</v>
      </c>
      <c r="I10" s="113">
        <v>1.7543859649122799</v>
      </c>
      <c r="J10" s="132">
        <v>146.19883040935699</v>
      </c>
    </row>
    <row r="11" spans="2:10" x14ac:dyDescent="0.25">
      <c r="B11" s="133" t="s">
        <v>191</v>
      </c>
      <c r="C11" s="130">
        <v>149</v>
      </c>
      <c r="D11" s="131">
        <v>2</v>
      </c>
      <c r="E11" s="130">
        <v>210</v>
      </c>
      <c r="F11" s="132">
        <v>2.4108276905403301</v>
      </c>
      <c r="G11" s="113">
        <v>3.23601032287293</v>
      </c>
      <c r="H11" s="132">
        <v>339.78108390165767</v>
      </c>
      <c r="I11" s="113">
        <v>1.34228187919463</v>
      </c>
      <c r="J11" s="132">
        <v>140.939597315436</v>
      </c>
    </row>
    <row r="12" spans="2:10" x14ac:dyDescent="0.25">
      <c r="B12" s="133" t="s">
        <v>192</v>
      </c>
      <c r="C12" s="130">
        <v>103</v>
      </c>
      <c r="D12" s="131">
        <v>3</v>
      </c>
      <c r="E12" s="130">
        <v>157</v>
      </c>
      <c r="F12" s="132">
        <v>1.81946652534888</v>
      </c>
      <c r="G12" s="113">
        <v>5.2994170641229497</v>
      </c>
      <c r="H12" s="132">
        <v>277.33615968910084</v>
      </c>
      <c r="I12" s="113">
        <v>2.9126213592233001</v>
      </c>
      <c r="J12" s="132">
        <v>152.42718446601901</v>
      </c>
    </row>
    <row r="13" spans="2:10" x14ac:dyDescent="0.25">
      <c r="B13" s="133" t="s">
        <v>193</v>
      </c>
      <c r="C13" s="130">
        <v>204</v>
      </c>
      <c r="D13" s="131">
        <v>6</v>
      </c>
      <c r="E13" s="130">
        <v>287</v>
      </c>
      <c r="F13" s="132">
        <v>3.7938313046874299</v>
      </c>
      <c r="G13" s="113">
        <v>11.158327366727701</v>
      </c>
      <c r="H13" s="132">
        <v>533.73999237514295</v>
      </c>
      <c r="I13" s="113">
        <v>2.9411764705882399</v>
      </c>
      <c r="J13" s="132">
        <v>140.68627450980401</v>
      </c>
    </row>
    <row r="14" spans="2:10" x14ac:dyDescent="0.25">
      <c r="B14" s="133" t="s">
        <v>194</v>
      </c>
      <c r="C14" s="130">
        <v>164</v>
      </c>
      <c r="D14" s="131">
        <v>4</v>
      </c>
      <c r="E14" s="130">
        <v>252</v>
      </c>
      <c r="F14" s="132">
        <v>3.0894140474149698</v>
      </c>
      <c r="G14" s="113">
        <v>7.5351562132072498</v>
      </c>
      <c r="H14" s="132">
        <v>474.71484143205646</v>
      </c>
      <c r="I14" s="113">
        <v>2.4390243902439002</v>
      </c>
      <c r="J14" s="132">
        <v>153.65853658536599</v>
      </c>
    </row>
    <row r="15" spans="2:10" x14ac:dyDescent="0.25">
      <c r="B15" s="133" t="s">
        <v>195</v>
      </c>
      <c r="C15" s="130">
        <v>176</v>
      </c>
      <c r="D15" s="131">
        <v>2</v>
      </c>
      <c r="E15" s="130">
        <v>246</v>
      </c>
      <c r="F15" s="132">
        <v>3.3213813927156099</v>
      </c>
      <c r="G15" s="113">
        <v>3.7742970371768298</v>
      </c>
      <c r="H15" s="132">
        <v>464.23853557274958</v>
      </c>
      <c r="I15" s="113">
        <v>1.13636363636364</v>
      </c>
      <c r="J15" s="132">
        <v>139.772727272727</v>
      </c>
    </row>
    <row r="16" spans="2:10" x14ac:dyDescent="0.25">
      <c r="B16" s="133" t="s">
        <v>196</v>
      </c>
      <c r="C16" s="130">
        <v>118</v>
      </c>
      <c r="D16" s="131">
        <v>3</v>
      </c>
      <c r="E16" s="130">
        <v>178</v>
      </c>
      <c r="F16" s="132">
        <v>2.42720942909154</v>
      </c>
      <c r="G16" s="113">
        <v>6.1708714298937597</v>
      </c>
      <c r="H16" s="132">
        <v>366.13837150702966</v>
      </c>
      <c r="I16" s="113">
        <v>2.5423728813559299</v>
      </c>
      <c r="J16" s="132">
        <v>150.84745762711901</v>
      </c>
    </row>
    <row r="17" spans="2:10" x14ac:dyDescent="0.25">
      <c r="B17" s="133" t="s">
        <v>197</v>
      </c>
      <c r="C17" s="130">
        <v>118</v>
      </c>
      <c r="D17" s="131">
        <v>3</v>
      </c>
      <c r="E17" s="130">
        <v>177</v>
      </c>
      <c r="F17" s="132">
        <v>2.4319116268046099</v>
      </c>
      <c r="G17" s="113">
        <v>6.1828261698422304</v>
      </c>
      <c r="H17" s="132">
        <v>364.78674402069186</v>
      </c>
      <c r="I17" s="113">
        <v>2.5423728813559299</v>
      </c>
      <c r="J17" s="132">
        <v>150</v>
      </c>
    </row>
    <row r="18" spans="2:10" x14ac:dyDescent="0.25">
      <c r="B18" s="129" t="s">
        <v>173</v>
      </c>
      <c r="C18" s="130">
        <v>185</v>
      </c>
      <c r="D18" s="131">
        <v>3</v>
      </c>
      <c r="E18" s="130">
        <v>298</v>
      </c>
      <c r="F18" s="132">
        <v>3.8686337449420201</v>
      </c>
      <c r="G18" s="113">
        <v>6.2734601269330099</v>
      </c>
      <c r="H18" s="132">
        <v>623.16370594201237</v>
      </c>
      <c r="I18" s="113">
        <v>1.6216216216216199</v>
      </c>
      <c r="J18" s="132">
        <v>161.08108108108101</v>
      </c>
    </row>
    <row r="19" spans="2:10" x14ac:dyDescent="0.25">
      <c r="B19" s="129" t="s">
        <v>176</v>
      </c>
      <c r="C19" s="130">
        <v>190</v>
      </c>
      <c r="D19" s="87" t="s">
        <v>243</v>
      </c>
      <c r="E19" s="130">
        <v>311</v>
      </c>
      <c r="F19" s="132">
        <v>4.0779532967033001</v>
      </c>
      <c r="G19" s="63" t="s">
        <v>243</v>
      </c>
      <c r="H19" s="132">
        <v>667.49656593406587</v>
      </c>
      <c r="I19" s="63" t="s">
        <v>243</v>
      </c>
      <c r="J19" s="132">
        <v>163.68421052631601</v>
      </c>
    </row>
    <row r="20" spans="2:10" x14ac:dyDescent="0.25">
      <c r="B20" s="133" t="s">
        <v>198</v>
      </c>
      <c r="C20" s="130">
        <v>172</v>
      </c>
      <c r="D20" s="131">
        <v>13</v>
      </c>
      <c r="E20" s="130">
        <v>263</v>
      </c>
      <c r="F20" s="132">
        <v>3.77590446083597</v>
      </c>
      <c r="G20" s="113">
        <v>28.5388127853881</v>
      </c>
      <c r="H20" s="132">
        <v>577.36213558131362</v>
      </c>
      <c r="I20" s="113">
        <v>7.5581395348837201</v>
      </c>
      <c r="J20" s="132">
        <v>152.90697674418601</v>
      </c>
    </row>
    <row r="21" spans="2:10" x14ac:dyDescent="0.25">
      <c r="B21" s="133" t="s">
        <v>199</v>
      </c>
      <c r="C21" s="130">
        <v>95</v>
      </c>
      <c r="D21" s="131">
        <v>4</v>
      </c>
      <c r="E21" s="130">
        <v>128</v>
      </c>
      <c r="F21" s="132">
        <v>2.2710972985895301</v>
      </c>
      <c r="G21" s="113">
        <v>9.5625149414295993</v>
      </c>
      <c r="H21" s="132">
        <v>306.00047812574707</v>
      </c>
      <c r="I21" s="113">
        <v>4.2105263157894699</v>
      </c>
      <c r="J21" s="132">
        <v>134.73684210526301</v>
      </c>
    </row>
    <row r="22" spans="2:10" x14ac:dyDescent="0.25">
      <c r="B22" s="133" t="s">
        <v>200</v>
      </c>
      <c r="C22" s="130">
        <v>106</v>
      </c>
      <c r="D22" s="131">
        <v>1</v>
      </c>
      <c r="E22" s="130">
        <v>133</v>
      </c>
      <c r="F22" s="132">
        <v>2.5672075563090302</v>
      </c>
      <c r="G22" s="113">
        <v>2.42189392104626</v>
      </c>
      <c r="H22" s="132">
        <v>322.11189149915231</v>
      </c>
      <c r="I22" s="113">
        <v>0.94339622641509402</v>
      </c>
      <c r="J22" s="132">
        <v>125.47169811320801</v>
      </c>
    </row>
    <row r="23" spans="2:10" x14ac:dyDescent="0.25">
      <c r="B23" s="133" t="s">
        <v>201</v>
      </c>
      <c r="C23" s="130">
        <v>86</v>
      </c>
      <c r="D23" s="131">
        <v>2</v>
      </c>
      <c r="E23" s="130">
        <v>123</v>
      </c>
      <c r="F23" s="132">
        <v>2.1201848998459201</v>
      </c>
      <c r="G23" s="113">
        <v>4.9306625577811998</v>
      </c>
      <c r="H23" s="132">
        <v>303.23574730354392</v>
      </c>
      <c r="I23" s="113">
        <v>2.32558139534884</v>
      </c>
      <c r="J23" s="132">
        <v>143.023255813953</v>
      </c>
    </row>
    <row r="24" spans="2:10" x14ac:dyDescent="0.25">
      <c r="B24" s="133" t="s">
        <v>202</v>
      </c>
      <c r="C24" s="130">
        <v>71</v>
      </c>
      <c r="D24" s="131">
        <v>5</v>
      </c>
      <c r="E24" s="130">
        <v>105</v>
      </c>
      <c r="F24" s="132">
        <v>1.7562520097954299</v>
      </c>
      <c r="G24" s="113">
        <v>12.367971899967801</v>
      </c>
      <c r="H24" s="132">
        <v>259.72740989932475</v>
      </c>
      <c r="I24" s="113">
        <v>7.0422535211267601</v>
      </c>
      <c r="J24" s="132">
        <v>147.88732394366201</v>
      </c>
    </row>
    <row r="25" spans="2:10" x14ac:dyDescent="0.25">
      <c r="B25" s="133" t="s">
        <v>203</v>
      </c>
      <c r="C25" s="130">
        <v>100</v>
      </c>
      <c r="D25" s="131">
        <v>4</v>
      </c>
      <c r="E25" s="130">
        <v>172</v>
      </c>
      <c r="F25" s="132">
        <v>2.5336981858721002</v>
      </c>
      <c r="G25" s="113">
        <v>10.134792743488401</v>
      </c>
      <c r="H25" s="132">
        <v>435.796087970001</v>
      </c>
      <c r="I25" s="113">
        <v>4</v>
      </c>
      <c r="J25" s="132">
        <v>172</v>
      </c>
    </row>
    <row r="26" spans="2:10" x14ac:dyDescent="0.25">
      <c r="B26" s="133" t="s">
        <v>204</v>
      </c>
      <c r="C26" s="130">
        <v>116</v>
      </c>
      <c r="D26" s="131">
        <v>1</v>
      </c>
      <c r="E26" s="130">
        <v>150</v>
      </c>
      <c r="F26" s="132">
        <v>3.03022387084977</v>
      </c>
      <c r="G26" s="113">
        <v>2.61226195762911</v>
      </c>
      <c r="H26" s="132">
        <v>391.83929364436665</v>
      </c>
      <c r="I26" s="113">
        <v>0.86206896551724099</v>
      </c>
      <c r="J26" s="132">
        <v>129.31034482758599</v>
      </c>
    </row>
    <row r="27" spans="2:10" x14ac:dyDescent="0.25">
      <c r="B27" s="133" t="s">
        <v>205</v>
      </c>
      <c r="C27" s="130">
        <v>148</v>
      </c>
      <c r="D27" s="131">
        <v>1</v>
      </c>
      <c r="E27" s="130">
        <v>224</v>
      </c>
      <c r="F27" s="132">
        <v>3.8751063690515202</v>
      </c>
      <c r="G27" s="113">
        <v>2.618315114224</v>
      </c>
      <c r="H27" s="132">
        <v>586.50258558617531</v>
      </c>
      <c r="I27" s="113">
        <v>0.67567567567567599</v>
      </c>
      <c r="J27" s="132">
        <v>151.35135135135101</v>
      </c>
    </row>
    <row r="28" spans="2:10" x14ac:dyDescent="0.25">
      <c r="B28" s="133" t="s">
        <v>206</v>
      </c>
      <c r="C28" s="130">
        <v>51</v>
      </c>
      <c r="D28" s="87" t="s">
        <v>243</v>
      </c>
      <c r="E28" s="130">
        <v>80</v>
      </c>
      <c r="F28" s="132">
        <v>1.3701574337757201</v>
      </c>
      <c r="G28" s="63" t="s">
        <v>243</v>
      </c>
      <c r="H28" s="132">
        <v>214.92665627854493</v>
      </c>
      <c r="I28" s="63" t="s">
        <v>243</v>
      </c>
      <c r="J28" s="132">
        <v>156.862745098039</v>
      </c>
    </row>
    <row r="29" spans="2:10" x14ac:dyDescent="0.25">
      <c r="B29" s="133" t="s">
        <v>207</v>
      </c>
      <c r="C29" s="130">
        <v>78</v>
      </c>
      <c r="D29" s="131">
        <v>1</v>
      </c>
      <c r="E29" s="130">
        <v>115</v>
      </c>
      <c r="F29" s="132">
        <v>2.13520209140307</v>
      </c>
      <c r="G29" s="113">
        <v>2.73743857872189</v>
      </c>
      <c r="H29" s="132">
        <v>314.80543655301733</v>
      </c>
      <c r="I29" s="113">
        <v>1.2820512820512799</v>
      </c>
      <c r="J29" s="132">
        <v>147.435897435897</v>
      </c>
    </row>
    <row r="30" spans="2:10" x14ac:dyDescent="0.25">
      <c r="B30" s="133" t="s">
        <v>208</v>
      </c>
      <c r="C30" s="130">
        <v>122</v>
      </c>
      <c r="D30" s="131">
        <v>3</v>
      </c>
      <c r="E30" s="130">
        <v>196</v>
      </c>
      <c r="F30" s="132">
        <v>3.44112711015838</v>
      </c>
      <c r="G30" s="113">
        <v>8.4617879757992895</v>
      </c>
      <c r="H30" s="132">
        <v>552.83681441888666</v>
      </c>
      <c r="I30" s="113">
        <v>2.4590163934426199</v>
      </c>
      <c r="J30" s="132">
        <v>160.65573770491801</v>
      </c>
    </row>
    <row r="31" spans="2:10" x14ac:dyDescent="0.25">
      <c r="B31" s="133" t="s">
        <v>209</v>
      </c>
      <c r="C31" s="130">
        <v>58</v>
      </c>
      <c r="D31" s="131">
        <v>2</v>
      </c>
      <c r="E31" s="130">
        <v>82</v>
      </c>
      <c r="F31" s="132">
        <v>1.82504719949654</v>
      </c>
      <c r="G31" s="113">
        <v>6.2932662051604797</v>
      </c>
      <c r="H31" s="132">
        <v>258.0239144115796</v>
      </c>
      <c r="I31" s="113">
        <v>3.4482758620689702</v>
      </c>
      <c r="J31" s="132">
        <v>141.37931034482801</v>
      </c>
    </row>
    <row r="32" spans="2:10" ht="27" x14ac:dyDescent="0.25">
      <c r="B32" s="134" t="s">
        <v>248</v>
      </c>
      <c r="C32" s="135">
        <f>SUM(C5:C31)</f>
        <v>17688</v>
      </c>
      <c r="D32" s="136">
        <f t="shared" ref="D32:E32" si="0">SUM(D5:D31)</f>
        <v>253</v>
      </c>
      <c r="E32" s="135">
        <f t="shared" si="0"/>
        <v>23941</v>
      </c>
      <c r="F32" s="137">
        <v>4.2</v>
      </c>
      <c r="G32" s="138">
        <v>6</v>
      </c>
      <c r="H32" s="137">
        <v>565.70000000000005</v>
      </c>
      <c r="I32" s="139">
        <v>1.4</v>
      </c>
      <c r="J32" s="140">
        <v>135.4</v>
      </c>
    </row>
    <row r="33" spans="2:10" x14ac:dyDescent="0.25">
      <c r="B33" s="141" t="s">
        <v>166</v>
      </c>
      <c r="C33" s="135">
        <v>2901</v>
      </c>
      <c r="D33" s="136">
        <v>118</v>
      </c>
      <c r="E33" s="135">
        <v>4654</v>
      </c>
      <c r="F33" s="137">
        <v>1.8</v>
      </c>
      <c r="G33" s="138">
        <v>7.2</v>
      </c>
      <c r="H33" s="137">
        <v>282.2</v>
      </c>
      <c r="I33" s="139">
        <v>4.0999999999999996</v>
      </c>
      <c r="J33" s="140">
        <v>160.4</v>
      </c>
    </row>
    <row r="34" spans="2:10" x14ac:dyDescent="0.25">
      <c r="B34" s="67" t="s">
        <v>177</v>
      </c>
      <c r="C34" s="69">
        <v>20589</v>
      </c>
      <c r="D34" s="69">
        <v>371</v>
      </c>
      <c r="E34" s="69">
        <v>28595</v>
      </c>
      <c r="F34" s="68">
        <v>3.5006744949109381</v>
      </c>
      <c r="G34" s="68">
        <v>6.3079811433870425</v>
      </c>
      <c r="H34" s="68">
        <v>486.19062208935975</v>
      </c>
      <c r="I34" s="142">
        <v>1.8019330710573607</v>
      </c>
      <c r="J34" s="99">
        <v>138.88484142017583</v>
      </c>
    </row>
    <row r="35" spans="2:10" ht="15" customHeight="1" x14ac:dyDescent="0.25">
      <c r="B35" s="244" t="s">
        <v>150</v>
      </c>
      <c r="C35" s="173"/>
      <c r="D35" s="173"/>
      <c r="E35" s="173"/>
      <c r="F35" s="173"/>
      <c r="G35" s="173"/>
      <c r="H35" s="173"/>
      <c r="I35" s="173"/>
      <c r="J35" s="173"/>
    </row>
    <row r="36" spans="2:10" ht="15" customHeight="1" x14ac:dyDescent="0.25">
      <c r="B36" s="178" t="s">
        <v>165</v>
      </c>
      <c r="C36" s="171"/>
      <c r="D36" s="171"/>
      <c r="E36" s="171"/>
      <c r="F36" s="171"/>
      <c r="G36" s="171"/>
      <c r="H36" s="171"/>
      <c r="I36" s="171"/>
      <c r="J36" s="171"/>
    </row>
    <row r="40" spans="2:10" x14ac:dyDescent="0.25">
      <c r="D40" t="s">
        <v>211</v>
      </c>
    </row>
  </sheetData>
  <mergeCells count="10">
    <mergeCell ref="B35:J35"/>
    <mergeCell ref="B36:J36"/>
    <mergeCell ref="C3:C4"/>
    <mergeCell ref="D3:D4"/>
    <mergeCell ref="E3:E4"/>
    <mergeCell ref="F3:F4"/>
    <mergeCell ref="G3:G4"/>
    <mergeCell ref="H3:H4"/>
    <mergeCell ref="I3:I4"/>
    <mergeCell ref="J3:J4"/>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4"/>
  <sheetViews>
    <sheetView tabSelected="1" workbookViewId="0">
      <selection activeCell="B3" sqref="B3:B4"/>
    </sheetView>
  </sheetViews>
  <sheetFormatPr defaultRowHeight="15" x14ac:dyDescent="0.25"/>
  <cols>
    <col min="2" max="2" width="14.7109375" bestFit="1" customWidth="1"/>
    <col min="3" max="8" width="10.140625" customWidth="1"/>
  </cols>
  <sheetData>
    <row r="1" spans="2:10" x14ac:dyDescent="0.25">
      <c r="B1" s="26" t="s">
        <v>213</v>
      </c>
    </row>
    <row r="2" spans="2:10" x14ac:dyDescent="0.25">
      <c r="B2" s="34" t="s">
        <v>167</v>
      </c>
      <c r="C2" s="35"/>
      <c r="D2" s="35"/>
      <c r="E2" s="35"/>
      <c r="F2" s="35"/>
      <c r="G2" s="35"/>
      <c r="H2" s="35"/>
      <c r="I2" s="35"/>
      <c r="J2" s="35"/>
    </row>
    <row r="3" spans="2:10" ht="15" customHeight="1" x14ac:dyDescent="0.25">
      <c r="B3" s="238" t="s">
        <v>275</v>
      </c>
      <c r="C3" s="166" t="s">
        <v>7</v>
      </c>
      <c r="D3" s="166"/>
      <c r="E3" s="166"/>
      <c r="F3" s="228" t="s">
        <v>123</v>
      </c>
      <c r="G3" s="228"/>
      <c r="H3" s="228"/>
    </row>
    <row r="4" spans="2:10" x14ac:dyDescent="0.25">
      <c r="B4" s="240"/>
      <c r="C4" s="143" t="s">
        <v>1</v>
      </c>
      <c r="D4" s="102" t="s">
        <v>2</v>
      </c>
      <c r="E4" s="143" t="s">
        <v>3</v>
      </c>
      <c r="F4" s="102" t="s">
        <v>1</v>
      </c>
      <c r="G4" s="143" t="s">
        <v>2</v>
      </c>
      <c r="H4" s="102" t="s">
        <v>3</v>
      </c>
    </row>
    <row r="5" spans="2:10" x14ac:dyDescent="0.25">
      <c r="B5" s="129" t="s">
        <v>174</v>
      </c>
      <c r="C5" s="130">
        <v>11902</v>
      </c>
      <c r="D5" s="131">
        <v>120</v>
      </c>
      <c r="E5" s="130">
        <v>15359</v>
      </c>
      <c r="F5" s="131">
        <v>1599</v>
      </c>
      <c r="G5" s="130">
        <v>34</v>
      </c>
      <c r="H5" s="131">
        <v>2308</v>
      </c>
    </row>
    <row r="6" spans="2:10" x14ac:dyDescent="0.25">
      <c r="B6" s="129" t="s">
        <v>175</v>
      </c>
      <c r="C6" s="130">
        <v>292</v>
      </c>
      <c r="D6" s="131">
        <v>6</v>
      </c>
      <c r="E6" s="130">
        <v>420</v>
      </c>
      <c r="F6" s="131">
        <v>174</v>
      </c>
      <c r="G6" s="130">
        <v>7</v>
      </c>
      <c r="H6" s="131">
        <v>275</v>
      </c>
    </row>
    <row r="7" spans="2:10" x14ac:dyDescent="0.25">
      <c r="B7" s="133" t="s">
        <v>188</v>
      </c>
      <c r="C7" s="130">
        <v>113</v>
      </c>
      <c r="D7" s="131">
        <v>2</v>
      </c>
      <c r="E7" s="130">
        <v>168</v>
      </c>
      <c r="F7" s="131">
        <v>66</v>
      </c>
      <c r="G7" s="130">
        <v>1</v>
      </c>
      <c r="H7" s="131">
        <v>96</v>
      </c>
    </row>
    <row r="8" spans="2:10" x14ac:dyDescent="0.25">
      <c r="B8" s="133" t="s">
        <v>189</v>
      </c>
      <c r="C8" s="130">
        <v>253</v>
      </c>
      <c r="D8" s="131">
        <v>2</v>
      </c>
      <c r="E8" s="130">
        <v>369</v>
      </c>
      <c r="F8" s="131">
        <v>92</v>
      </c>
      <c r="G8" s="130">
        <v>3</v>
      </c>
      <c r="H8" s="131">
        <v>145</v>
      </c>
    </row>
    <row r="9" spans="2:10" x14ac:dyDescent="0.25">
      <c r="B9" s="133" t="s">
        <v>190</v>
      </c>
      <c r="C9" s="130">
        <v>151</v>
      </c>
      <c r="D9" s="131">
        <v>4</v>
      </c>
      <c r="E9" s="130">
        <v>240</v>
      </c>
      <c r="F9" s="131">
        <v>94</v>
      </c>
      <c r="G9" s="130">
        <v>5</v>
      </c>
      <c r="H9" s="131">
        <v>174</v>
      </c>
    </row>
    <row r="10" spans="2:10" x14ac:dyDescent="0.25">
      <c r="B10" s="129" t="s">
        <v>172</v>
      </c>
      <c r="C10" s="130">
        <v>252</v>
      </c>
      <c r="D10" s="87" t="s">
        <v>243</v>
      </c>
      <c r="E10" s="130">
        <v>348</v>
      </c>
      <c r="F10" s="131">
        <v>90</v>
      </c>
      <c r="G10" s="130">
        <v>6</v>
      </c>
      <c r="H10" s="131">
        <v>152</v>
      </c>
    </row>
    <row r="11" spans="2:10" x14ac:dyDescent="0.25">
      <c r="B11" s="133" t="s">
        <v>191</v>
      </c>
      <c r="C11" s="130">
        <v>91</v>
      </c>
      <c r="D11" s="87" t="s">
        <v>243</v>
      </c>
      <c r="E11" s="130">
        <v>121</v>
      </c>
      <c r="F11" s="131">
        <v>58</v>
      </c>
      <c r="G11" s="130">
        <v>2</v>
      </c>
      <c r="H11" s="131">
        <v>89</v>
      </c>
    </row>
    <row r="12" spans="2:10" x14ac:dyDescent="0.25">
      <c r="B12" s="133" t="s">
        <v>192</v>
      </c>
      <c r="C12" s="130">
        <v>72</v>
      </c>
      <c r="D12" s="131">
        <v>2</v>
      </c>
      <c r="E12" s="130">
        <v>106</v>
      </c>
      <c r="F12" s="131">
        <v>31</v>
      </c>
      <c r="G12" s="130">
        <v>1</v>
      </c>
      <c r="H12" s="131">
        <v>51</v>
      </c>
    </row>
    <row r="13" spans="2:10" x14ac:dyDescent="0.25">
      <c r="B13" s="133" t="s">
        <v>193</v>
      </c>
      <c r="C13" s="130">
        <v>173</v>
      </c>
      <c r="D13" s="131">
        <v>4</v>
      </c>
      <c r="E13" s="130">
        <v>243</v>
      </c>
      <c r="F13" s="131">
        <v>31</v>
      </c>
      <c r="G13" s="130">
        <v>2</v>
      </c>
      <c r="H13" s="131">
        <v>44</v>
      </c>
    </row>
    <row r="14" spans="2:10" x14ac:dyDescent="0.25">
      <c r="B14" s="133" t="s">
        <v>194</v>
      </c>
      <c r="C14" s="130">
        <v>67</v>
      </c>
      <c r="D14" s="131">
        <v>2</v>
      </c>
      <c r="E14" s="130">
        <v>85</v>
      </c>
      <c r="F14" s="131">
        <v>97</v>
      </c>
      <c r="G14" s="130">
        <v>2</v>
      </c>
      <c r="H14" s="131">
        <v>167</v>
      </c>
    </row>
    <row r="15" spans="2:10" x14ac:dyDescent="0.25">
      <c r="B15" s="133" t="s">
        <v>195</v>
      </c>
      <c r="C15" s="130">
        <v>154</v>
      </c>
      <c r="D15" s="131">
        <v>2</v>
      </c>
      <c r="E15" s="130">
        <v>215</v>
      </c>
      <c r="F15" s="131">
        <v>22</v>
      </c>
      <c r="G15" s="63" t="s">
        <v>243</v>
      </c>
      <c r="H15" s="131">
        <v>31</v>
      </c>
    </row>
    <row r="16" spans="2:10" x14ac:dyDescent="0.25">
      <c r="B16" s="133" t="s">
        <v>196</v>
      </c>
      <c r="C16" s="130">
        <v>92</v>
      </c>
      <c r="D16" s="131">
        <v>2</v>
      </c>
      <c r="E16" s="130">
        <v>131</v>
      </c>
      <c r="F16" s="131">
        <v>26</v>
      </c>
      <c r="G16" s="130">
        <v>1</v>
      </c>
      <c r="H16" s="131">
        <v>47</v>
      </c>
    </row>
    <row r="17" spans="2:8" x14ac:dyDescent="0.25">
      <c r="B17" s="133" t="s">
        <v>197</v>
      </c>
      <c r="C17" s="130">
        <v>83</v>
      </c>
      <c r="D17" s="131">
        <v>1</v>
      </c>
      <c r="E17" s="130">
        <v>110</v>
      </c>
      <c r="F17" s="131">
        <v>35</v>
      </c>
      <c r="G17" s="130">
        <v>2</v>
      </c>
      <c r="H17" s="131">
        <v>67</v>
      </c>
    </row>
    <row r="18" spans="2:8" x14ac:dyDescent="0.25">
      <c r="B18" s="129" t="s">
        <v>173</v>
      </c>
      <c r="C18" s="130">
        <v>135</v>
      </c>
      <c r="D18" s="131">
        <v>2</v>
      </c>
      <c r="E18" s="130">
        <v>194</v>
      </c>
      <c r="F18" s="131">
        <v>50</v>
      </c>
      <c r="G18" s="130">
        <v>1</v>
      </c>
      <c r="H18" s="131">
        <v>104</v>
      </c>
    </row>
    <row r="19" spans="2:8" x14ac:dyDescent="0.25">
      <c r="B19" s="129" t="s">
        <v>176</v>
      </c>
      <c r="C19" s="130">
        <v>161</v>
      </c>
      <c r="D19" s="87" t="s">
        <v>243</v>
      </c>
      <c r="E19" s="130">
        <v>248</v>
      </c>
      <c r="F19" s="131">
        <v>29</v>
      </c>
      <c r="G19" s="63" t="s">
        <v>243</v>
      </c>
      <c r="H19" s="131">
        <v>63</v>
      </c>
    </row>
    <row r="20" spans="2:8" x14ac:dyDescent="0.25">
      <c r="B20" s="133" t="s">
        <v>198</v>
      </c>
      <c r="C20" s="130">
        <v>93</v>
      </c>
      <c r="D20" s="131">
        <v>3</v>
      </c>
      <c r="E20" s="130">
        <v>132</v>
      </c>
      <c r="F20" s="131">
        <v>79</v>
      </c>
      <c r="G20" s="130">
        <v>10</v>
      </c>
      <c r="H20" s="131">
        <v>131</v>
      </c>
    </row>
    <row r="21" spans="2:8" x14ac:dyDescent="0.25">
      <c r="B21" s="133" t="s">
        <v>199</v>
      </c>
      <c r="C21" s="130">
        <v>45</v>
      </c>
      <c r="D21" s="131">
        <v>2</v>
      </c>
      <c r="E21" s="130">
        <v>56</v>
      </c>
      <c r="F21" s="131">
        <v>50</v>
      </c>
      <c r="G21" s="130">
        <v>2</v>
      </c>
      <c r="H21" s="131">
        <v>72</v>
      </c>
    </row>
    <row r="22" spans="2:8" x14ac:dyDescent="0.25">
      <c r="B22" s="133" t="s">
        <v>200</v>
      </c>
      <c r="C22" s="130">
        <v>78</v>
      </c>
      <c r="D22" s="131">
        <v>1</v>
      </c>
      <c r="E22" s="130">
        <v>97</v>
      </c>
      <c r="F22" s="131">
        <v>28</v>
      </c>
      <c r="G22" s="63" t="s">
        <v>243</v>
      </c>
      <c r="H22" s="131">
        <v>36</v>
      </c>
    </row>
    <row r="23" spans="2:8" x14ac:dyDescent="0.25">
      <c r="B23" s="133" t="s">
        <v>201</v>
      </c>
      <c r="C23" s="130">
        <v>78</v>
      </c>
      <c r="D23" s="131">
        <v>2</v>
      </c>
      <c r="E23" s="130">
        <v>108</v>
      </c>
      <c r="F23" s="131">
        <v>8</v>
      </c>
      <c r="G23" s="63" t="s">
        <v>243</v>
      </c>
      <c r="H23" s="131">
        <v>15</v>
      </c>
    </row>
    <row r="24" spans="2:8" x14ac:dyDescent="0.25">
      <c r="B24" s="133" t="s">
        <v>202</v>
      </c>
      <c r="C24" s="130">
        <v>45</v>
      </c>
      <c r="D24" s="87" t="s">
        <v>243</v>
      </c>
      <c r="E24" s="130">
        <v>56</v>
      </c>
      <c r="F24" s="131">
        <v>26</v>
      </c>
      <c r="G24" s="130">
        <v>5</v>
      </c>
      <c r="H24" s="131">
        <v>49</v>
      </c>
    </row>
    <row r="25" spans="2:8" x14ac:dyDescent="0.25">
      <c r="B25" s="133" t="s">
        <v>203</v>
      </c>
      <c r="C25" s="130">
        <v>54</v>
      </c>
      <c r="D25" s="131">
        <v>1</v>
      </c>
      <c r="E25" s="130">
        <v>83</v>
      </c>
      <c r="F25" s="131">
        <v>46</v>
      </c>
      <c r="G25" s="130">
        <v>3</v>
      </c>
      <c r="H25" s="131">
        <v>89</v>
      </c>
    </row>
    <row r="26" spans="2:8" x14ac:dyDescent="0.25">
      <c r="B26" s="133" t="s">
        <v>204</v>
      </c>
      <c r="C26" s="130">
        <v>83</v>
      </c>
      <c r="D26" s="87" t="s">
        <v>243</v>
      </c>
      <c r="E26" s="130">
        <v>106</v>
      </c>
      <c r="F26" s="131">
        <v>33</v>
      </c>
      <c r="G26" s="130">
        <v>1</v>
      </c>
      <c r="H26" s="131">
        <v>44</v>
      </c>
    </row>
    <row r="27" spans="2:8" x14ac:dyDescent="0.25">
      <c r="B27" s="133" t="s">
        <v>205</v>
      </c>
      <c r="C27" s="130">
        <v>126</v>
      </c>
      <c r="D27" s="87" t="s">
        <v>243</v>
      </c>
      <c r="E27" s="130">
        <v>186</v>
      </c>
      <c r="F27" s="131">
        <v>22</v>
      </c>
      <c r="G27" s="130">
        <v>1</v>
      </c>
      <c r="H27" s="131">
        <v>38</v>
      </c>
    </row>
    <row r="28" spans="2:8" x14ac:dyDescent="0.25">
      <c r="B28" s="133" t="s">
        <v>206</v>
      </c>
      <c r="C28" s="130">
        <v>25</v>
      </c>
      <c r="D28" s="87" t="s">
        <v>243</v>
      </c>
      <c r="E28" s="130">
        <v>38</v>
      </c>
      <c r="F28" s="131">
        <v>26</v>
      </c>
      <c r="G28" s="63" t="s">
        <v>243</v>
      </c>
      <c r="H28" s="131">
        <v>42</v>
      </c>
    </row>
    <row r="29" spans="2:8" x14ac:dyDescent="0.25">
      <c r="B29" s="133" t="s">
        <v>207</v>
      </c>
      <c r="C29" s="130">
        <v>38</v>
      </c>
      <c r="D29" s="131">
        <v>1</v>
      </c>
      <c r="E29" s="130">
        <v>56</v>
      </c>
      <c r="F29" s="131">
        <v>40</v>
      </c>
      <c r="G29" s="63" t="s">
        <v>243</v>
      </c>
      <c r="H29" s="131">
        <v>59</v>
      </c>
    </row>
    <row r="30" spans="2:8" x14ac:dyDescent="0.25">
      <c r="B30" s="133" t="s">
        <v>208</v>
      </c>
      <c r="C30" s="130">
        <v>80</v>
      </c>
      <c r="D30" s="131">
        <v>2</v>
      </c>
      <c r="E30" s="130">
        <v>121</v>
      </c>
      <c r="F30" s="131">
        <v>42</v>
      </c>
      <c r="G30" s="130">
        <v>1</v>
      </c>
      <c r="H30" s="131">
        <v>75</v>
      </c>
    </row>
    <row r="31" spans="2:8" x14ac:dyDescent="0.25">
      <c r="B31" s="133" t="s">
        <v>209</v>
      </c>
      <c r="C31" s="130">
        <v>47</v>
      </c>
      <c r="D31" s="87" t="s">
        <v>243</v>
      </c>
      <c r="E31" s="130">
        <v>61</v>
      </c>
      <c r="F31" s="131">
        <v>11</v>
      </c>
      <c r="G31" s="130">
        <v>2</v>
      </c>
      <c r="H31" s="131">
        <v>21</v>
      </c>
    </row>
    <row r="32" spans="2:8" ht="27" x14ac:dyDescent="0.25">
      <c r="B32" s="134" t="s">
        <v>248</v>
      </c>
      <c r="C32" s="135">
        <f t="shared" ref="C32:H32" si="0">SUM(C5:C31)</f>
        <v>14783</v>
      </c>
      <c r="D32" s="136">
        <f t="shared" si="0"/>
        <v>161</v>
      </c>
      <c r="E32" s="135">
        <f t="shared" si="0"/>
        <v>19457</v>
      </c>
      <c r="F32" s="136">
        <f t="shared" si="0"/>
        <v>2905</v>
      </c>
      <c r="G32" s="135">
        <f t="shared" si="0"/>
        <v>92</v>
      </c>
      <c r="H32" s="136">
        <f t="shared" si="0"/>
        <v>4484</v>
      </c>
    </row>
    <row r="33" spans="2:8" x14ac:dyDescent="0.25">
      <c r="B33" s="141" t="s">
        <v>166</v>
      </c>
      <c r="C33" s="135">
        <f t="shared" ref="C33:H33" si="1">C34-C32</f>
        <v>1295</v>
      </c>
      <c r="D33" s="136">
        <f t="shared" si="1"/>
        <v>25</v>
      </c>
      <c r="E33" s="135">
        <f t="shared" si="1"/>
        <v>1935</v>
      </c>
      <c r="F33" s="136">
        <f t="shared" si="1"/>
        <v>1606</v>
      </c>
      <c r="G33" s="135">
        <f t="shared" si="1"/>
        <v>93</v>
      </c>
      <c r="H33" s="136">
        <f t="shared" si="1"/>
        <v>2719</v>
      </c>
    </row>
    <row r="34" spans="2:8" x14ac:dyDescent="0.25">
      <c r="B34" s="67" t="s">
        <v>177</v>
      </c>
      <c r="C34" s="69">
        <v>16078</v>
      </c>
      <c r="D34" s="75">
        <v>186</v>
      </c>
      <c r="E34" s="69">
        <v>21392</v>
      </c>
      <c r="F34" s="69">
        <v>4511</v>
      </c>
      <c r="G34" s="69">
        <v>185</v>
      </c>
      <c r="H34" s="69">
        <v>7203</v>
      </c>
    </row>
  </sheetData>
  <mergeCells count="3">
    <mergeCell ref="C3:E3"/>
    <mergeCell ref="F3:H3"/>
    <mergeCell ref="B3:B4"/>
  </mergeCells>
  <pageMargins left="0.7" right="0.7" top="0.75" bottom="0.75" header="0.3" footer="0.3"/>
  <pageSetup paperSize="256"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P35"/>
  <sheetViews>
    <sheetView workbookViewId="0">
      <selection activeCell="B13" sqref="B13:I14"/>
    </sheetView>
  </sheetViews>
  <sheetFormatPr defaultRowHeight="15" x14ac:dyDescent="0.25"/>
  <sheetData>
    <row r="1" spans="2:9" x14ac:dyDescent="0.25">
      <c r="B1" s="168" t="s">
        <v>216</v>
      </c>
      <c r="C1" s="169"/>
      <c r="D1" s="169"/>
      <c r="E1" s="169"/>
      <c r="F1" s="169"/>
      <c r="G1" s="169"/>
      <c r="H1" s="169"/>
      <c r="I1" s="169"/>
    </row>
    <row r="2" spans="2:9" x14ac:dyDescent="0.25">
      <c r="B2" s="181" t="s">
        <v>147</v>
      </c>
      <c r="C2" s="182"/>
      <c r="D2" s="182"/>
      <c r="E2" s="182"/>
      <c r="F2" s="182"/>
      <c r="G2" s="14"/>
      <c r="H2" s="14"/>
      <c r="I2" s="14"/>
    </row>
    <row r="3" spans="2:9" x14ac:dyDescent="0.25">
      <c r="B3" s="174" t="s">
        <v>0</v>
      </c>
      <c r="C3" s="166">
        <v>2014</v>
      </c>
      <c r="D3" s="166"/>
      <c r="E3" s="177">
        <v>2010</v>
      </c>
      <c r="F3" s="177"/>
    </row>
    <row r="4" spans="2:9" x14ac:dyDescent="0.25">
      <c r="B4" s="175"/>
      <c r="C4" s="166"/>
      <c r="D4" s="166"/>
      <c r="E4" s="177"/>
      <c r="F4" s="177"/>
      <c r="I4" s="45"/>
    </row>
    <row r="5" spans="2:9" ht="27" x14ac:dyDescent="0.25">
      <c r="B5" s="176"/>
      <c r="C5" s="102" t="s">
        <v>179</v>
      </c>
      <c r="D5" s="102" t="s">
        <v>5</v>
      </c>
      <c r="E5" s="102" t="s">
        <v>179</v>
      </c>
      <c r="F5" s="102" t="s">
        <v>5</v>
      </c>
      <c r="H5" s="38"/>
      <c r="I5" s="38"/>
    </row>
    <row r="6" spans="2:9" x14ac:dyDescent="0.25">
      <c r="B6" s="103" t="s">
        <v>172</v>
      </c>
      <c r="C6" s="104">
        <v>3.3613445378151261</v>
      </c>
      <c r="D6" s="106">
        <v>2.1257750221434897</v>
      </c>
      <c r="E6" s="107">
        <v>4</v>
      </c>
      <c r="F6" s="108">
        <v>2.5289017341040463</v>
      </c>
      <c r="I6" s="45"/>
    </row>
    <row r="7" spans="2:9" x14ac:dyDescent="0.25">
      <c r="B7" s="103" t="s">
        <v>173</v>
      </c>
      <c r="C7" s="104">
        <v>3.1496062992125982</v>
      </c>
      <c r="D7" s="106">
        <v>1.9834710743801653</v>
      </c>
      <c r="E7" s="107">
        <v>3</v>
      </c>
      <c r="F7" s="108">
        <v>1.8469656992084433</v>
      </c>
    </row>
    <row r="8" spans="2:9" x14ac:dyDescent="0.25">
      <c r="B8" s="103" t="s">
        <v>174</v>
      </c>
      <c r="C8" s="104">
        <v>1.4478194066895167</v>
      </c>
      <c r="D8" s="106">
        <v>1.0648007301490721</v>
      </c>
      <c r="E8" s="107">
        <v>1.3</v>
      </c>
      <c r="F8" s="108">
        <v>0.92834811459197342</v>
      </c>
    </row>
    <row r="9" spans="2:9" x14ac:dyDescent="0.25">
      <c r="B9" s="103" t="s">
        <v>175</v>
      </c>
      <c r="C9" s="104">
        <v>3.3930857874519846</v>
      </c>
      <c r="D9" s="106">
        <v>2.1048451151707703</v>
      </c>
      <c r="E9" s="107">
        <v>3.2</v>
      </c>
      <c r="F9" s="108">
        <v>1.9501003728133066</v>
      </c>
    </row>
    <row r="10" spans="2:9" x14ac:dyDescent="0.25">
      <c r="B10" s="103" t="s">
        <v>176</v>
      </c>
      <c r="C10" s="104">
        <v>3.6633663366336631</v>
      </c>
      <c r="D10" s="106">
        <v>2.1700879765395897</v>
      </c>
      <c r="E10" s="107">
        <v>3.1</v>
      </c>
      <c r="F10" s="108">
        <v>1.7449106771915246</v>
      </c>
    </row>
    <row r="11" spans="2:9" x14ac:dyDescent="0.25">
      <c r="B11" s="67" t="s">
        <v>177</v>
      </c>
      <c r="C11" s="99">
        <v>1.8019330710573607</v>
      </c>
      <c r="D11" s="99">
        <v>1.2808119864668923</v>
      </c>
      <c r="E11" s="99">
        <v>1.6</v>
      </c>
      <c r="F11" s="99">
        <v>1.1426540043674775</v>
      </c>
    </row>
    <row r="12" spans="2:9" x14ac:dyDescent="0.25">
      <c r="B12" s="67" t="s">
        <v>4</v>
      </c>
      <c r="C12" s="99">
        <v>1.9098350006496037</v>
      </c>
      <c r="D12" s="99">
        <v>1.328341086245914</v>
      </c>
      <c r="E12" s="99">
        <v>1.9</v>
      </c>
      <c r="F12" s="99">
        <v>1.3</v>
      </c>
    </row>
    <row r="13" spans="2:9" ht="15" customHeight="1" x14ac:dyDescent="0.25">
      <c r="B13" s="179" t="s">
        <v>259</v>
      </c>
      <c r="C13" s="180"/>
      <c r="D13" s="180"/>
      <c r="E13" s="180"/>
      <c r="F13" s="180"/>
      <c r="G13" s="180"/>
      <c r="H13" s="180"/>
      <c r="I13" s="180"/>
    </row>
    <row r="14" spans="2:9" ht="23.25" customHeight="1" x14ac:dyDescent="0.25">
      <c r="B14" s="179" t="s">
        <v>260</v>
      </c>
      <c r="C14" s="180"/>
      <c r="D14" s="180"/>
      <c r="E14" s="180"/>
      <c r="F14" s="180"/>
      <c r="G14" s="180"/>
      <c r="H14" s="180"/>
      <c r="I14" s="180"/>
    </row>
    <row r="18" spans="10:16" ht="15" customHeight="1" x14ac:dyDescent="0.25"/>
    <row r="19" spans="10:16" ht="33" customHeight="1" x14ac:dyDescent="0.25"/>
    <row r="22" spans="10:16" ht="15" customHeight="1" x14ac:dyDescent="0.25"/>
    <row r="23" spans="10:16" ht="15.75" customHeight="1" x14ac:dyDescent="0.25"/>
    <row r="25" spans="10:16" x14ac:dyDescent="0.25">
      <c r="J25" s="46"/>
    </row>
    <row r="27" spans="10:16" x14ac:dyDescent="0.25">
      <c r="J27" s="45"/>
      <c r="K27" s="45"/>
      <c r="L27" s="45"/>
      <c r="M27" s="45"/>
      <c r="N27" s="45"/>
      <c r="O27" s="45"/>
      <c r="P27" s="45"/>
    </row>
    <row r="32" spans="10:16" x14ac:dyDescent="0.25">
      <c r="J32" t="s">
        <v>212</v>
      </c>
    </row>
    <row r="34" ht="15" customHeight="1" x14ac:dyDescent="0.25"/>
    <row r="35" ht="33" customHeight="1" x14ac:dyDescent="0.25"/>
  </sheetData>
  <mergeCells count="7">
    <mergeCell ref="B13:I13"/>
    <mergeCell ref="B14:I14"/>
    <mergeCell ref="B1:I1"/>
    <mergeCell ref="B2:F2"/>
    <mergeCell ref="B3:B5"/>
    <mergeCell ref="C3:D4"/>
    <mergeCell ref="E3:F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1"/>
  <sheetViews>
    <sheetView workbookViewId="0">
      <selection activeCell="B22" sqref="B22:H24"/>
    </sheetView>
  </sheetViews>
  <sheetFormatPr defaultRowHeight="15" x14ac:dyDescent="0.25"/>
  <cols>
    <col min="8" max="8" width="11.28515625" customWidth="1"/>
  </cols>
  <sheetData>
    <row r="1" spans="2:10" s="14" customFormat="1" ht="14.25" customHeight="1" x14ac:dyDescent="0.25">
      <c r="B1" s="23" t="s">
        <v>262</v>
      </c>
      <c r="C1" s="151"/>
      <c r="D1" s="151"/>
      <c r="E1" s="151"/>
      <c r="F1" s="151"/>
      <c r="G1" s="151"/>
      <c r="H1" s="151"/>
      <c r="I1" s="151"/>
      <c r="J1" s="151"/>
    </row>
    <row r="2" spans="2:10" s="14" customFormat="1" ht="14.25" customHeight="1" x14ac:dyDescent="0.25">
      <c r="B2" s="150" t="s">
        <v>261</v>
      </c>
    </row>
    <row r="3" spans="2:10" s="14" customFormat="1" ht="14.25" customHeight="1" x14ac:dyDescent="0.25">
      <c r="B3" s="184" t="s">
        <v>251</v>
      </c>
      <c r="C3" s="187" t="s">
        <v>1</v>
      </c>
      <c r="D3" s="187" t="s">
        <v>2</v>
      </c>
      <c r="E3" s="187" t="s">
        <v>3</v>
      </c>
      <c r="F3" s="188" t="s">
        <v>168</v>
      </c>
      <c r="G3" s="188" t="s">
        <v>169</v>
      </c>
      <c r="H3" s="188" t="s">
        <v>142</v>
      </c>
      <c r="I3" s="188" t="s">
        <v>143</v>
      </c>
    </row>
    <row r="4" spans="2:10" s="14" customFormat="1" ht="14.25" customHeight="1" x14ac:dyDescent="0.25">
      <c r="B4" s="185"/>
      <c r="C4" s="187"/>
      <c r="D4" s="187"/>
      <c r="E4" s="187"/>
      <c r="F4" s="188"/>
      <c r="G4" s="188"/>
      <c r="H4" s="188"/>
      <c r="I4" s="188"/>
    </row>
    <row r="5" spans="2:10" s="14" customFormat="1" ht="14.25" customHeight="1" x14ac:dyDescent="0.25">
      <c r="B5" s="185"/>
      <c r="C5" s="187"/>
      <c r="D5" s="187"/>
      <c r="E5" s="187"/>
      <c r="F5" s="188"/>
      <c r="G5" s="188"/>
      <c r="H5" s="188"/>
      <c r="I5" s="188"/>
    </row>
    <row r="6" spans="2:10" s="14" customFormat="1" ht="14.25" customHeight="1" x14ac:dyDescent="0.25">
      <c r="B6" s="185"/>
      <c r="C6" s="187"/>
      <c r="D6" s="187"/>
      <c r="E6" s="187"/>
      <c r="F6" s="188"/>
      <c r="G6" s="188"/>
      <c r="H6" s="188"/>
      <c r="I6" s="188"/>
    </row>
    <row r="7" spans="2:10" s="14" customFormat="1" ht="14.25" customHeight="1" x14ac:dyDescent="0.25">
      <c r="B7" s="186"/>
      <c r="C7" s="187"/>
      <c r="D7" s="187"/>
      <c r="E7" s="187"/>
      <c r="F7" s="188"/>
      <c r="G7" s="188"/>
      <c r="H7" s="188"/>
      <c r="I7" s="188"/>
      <c r="J7"/>
    </row>
    <row r="8" spans="2:10" s="14" customFormat="1" ht="14.25" customHeight="1" x14ac:dyDescent="0.25">
      <c r="B8" s="51">
        <v>2001</v>
      </c>
      <c r="C8" s="52">
        <v>33024</v>
      </c>
      <c r="D8" s="53">
        <v>731</v>
      </c>
      <c r="E8" s="52">
        <v>44333</v>
      </c>
      <c r="F8" s="54">
        <v>14.286199999999999</v>
      </c>
      <c r="G8" s="55">
        <v>2.2135400000000001</v>
      </c>
      <c r="H8" s="63" t="s">
        <v>243</v>
      </c>
      <c r="I8" s="87" t="s">
        <v>243</v>
      </c>
      <c r="J8"/>
    </row>
    <row r="9" spans="2:10" s="14" customFormat="1" ht="14.25" customHeight="1" x14ac:dyDescent="0.25">
      <c r="B9" s="51">
        <v>2002</v>
      </c>
      <c r="C9" s="52">
        <v>32569</v>
      </c>
      <c r="D9" s="53">
        <v>770</v>
      </c>
      <c r="E9" s="52">
        <v>44099</v>
      </c>
      <c r="F9" s="54">
        <v>15.0242</v>
      </c>
      <c r="G9" s="55">
        <v>2.3642099999999999</v>
      </c>
      <c r="H9" s="57">
        <v>5.3352000000000004</v>
      </c>
      <c r="I9" s="56">
        <v>5.3352000000000004</v>
      </c>
      <c r="J9"/>
    </row>
    <row r="10" spans="2:10" s="14" customFormat="1" ht="14.25" customHeight="1" x14ac:dyDescent="0.25">
      <c r="B10" s="51">
        <v>2003</v>
      </c>
      <c r="C10" s="52">
        <v>31366</v>
      </c>
      <c r="D10" s="53">
        <v>582</v>
      </c>
      <c r="E10" s="52">
        <v>43553</v>
      </c>
      <c r="F10" s="54">
        <v>11.299300000000001</v>
      </c>
      <c r="G10" s="55">
        <v>1.85551</v>
      </c>
      <c r="H10" s="57">
        <v>-24.415600000000001</v>
      </c>
      <c r="I10" s="56">
        <v>-20.382999999999999</v>
      </c>
      <c r="J10"/>
    </row>
    <row r="11" spans="2:10" s="14" customFormat="1" ht="14.25" customHeight="1" x14ac:dyDescent="0.25">
      <c r="B11" s="51">
        <v>2004</v>
      </c>
      <c r="C11" s="52">
        <v>32959</v>
      </c>
      <c r="D11" s="53">
        <v>651</v>
      </c>
      <c r="E11" s="52">
        <v>45536</v>
      </c>
      <c r="F11" s="54">
        <v>12.536</v>
      </c>
      <c r="G11" s="55">
        <v>1.9751799999999999</v>
      </c>
      <c r="H11" s="57">
        <v>11.855700000000001</v>
      </c>
      <c r="I11" s="56">
        <v>-10.943899999999999</v>
      </c>
      <c r="J11"/>
    </row>
    <row r="12" spans="2:10" s="14" customFormat="1" ht="14.25" customHeight="1" x14ac:dyDescent="0.25">
      <c r="B12" s="51">
        <v>2005</v>
      </c>
      <c r="C12" s="52">
        <v>32618</v>
      </c>
      <c r="D12" s="53">
        <v>594</v>
      </c>
      <c r="E12" s="52">
        <v>45310</v>
      </c>
      <c r="F12" s="54">
        <v>11.353400000000001</v>
      </c>
      <c r="G12" s="55">
        <v>1.82108</v>
      </c>
      <c r="H12" s="57">
        <v>-8.7558000000000007</v>
      </c>
      <c r="I12" s="56">
        <v>-18.741499999999998</v>
      </c>
      <c r="J12"/>
    </row>
    <row r="13" spans="2:10" s="14" customFormat="1" ht="14.25" customHeight="1" x14ac:dyDescent="0.25">
      <c r="B13" s="51">
        <v>2006</v>
      </c>
      <c r="C13" s="52">
        <v>31344</v>
      </c>
      <c r="D13" s="53">
        <v>575</v>
      </c>
      <c r="E13" s="52">
        <v>43550</v>
      </c>
      <c r="F13" s="54">
        <v>10.927300000000001</v>
      </c>
      <c r="G13" s="55">
        <v>1.8344800000000001</v>
      </c>
      <c r="H13" s="57">
        <v>-3.1987000000000001</v>
      </c>
      <c r="I13" s="56">
        <v>-21.340599999999998</v>
      </c>
      <c r="J13"/>
    </row>
    <row r="14" spans="2:10" s="14" customFormat="1" ht="14.25" customHeight="1" x14ac:dyDescent="0.25">
      <c r="B14" s="51">
        <v>2007</v>
      </c>
      <c r="C14" s="52">
        <v>29761</v>
      </c>
      <c r="D14" s="53">
        <v>527</v>
      </c>
      <c r="E14" s="52">
        <v>41431</v>
      </c>
      <c r="F14" s="54">
        <v>9.9245000000000001</v>
      </c>
      <c r="G14" s="55">
        <v>1.77077</v>
      </c>
      <c r="H14" s="57">
        <v>-8.3477999999999994</v>
      </c>
      <c r="I14" s="56">
        <v>-27.907</v>
      </c>
      <c r="J14"/>
    </row>
    <row r="15" spans="2:10" s="14" customFormat="1" ht="14.25" customHeight="1" x14ac:dyDescent="0.25">
      <c r="B15" s="51">
        <v>2008</v>
      </c>
      <c r="C15" s="52">
        <v>27735</v>
      </c>
      <c r="D15" s="53">
        <v>493</v>
      </c>
      <c r="E15" s="52">
        <v>38827</v>
      </c>
      <c r="F15" s="54">
        <v>9.1768999999999998</v>
      </c>
      <c r="G15" s="55">
        <v>1.7775399999999999</v>
      </c>
      <c r="H15" s="57">
        <v>-6.4516</v>
      </c>
      <c r="I15" s="56">
        <v>-32.558100000000003</v>
      </c>
      <c r="J15"/>
    </row>
    <row r="16" spans="2:10" s="14" customFormat="1" ht="14.25" customHeight="1" x14ac:dyDescent="0.25">
      <c r="B16" s="51">
        <v>2009</v>
      </c>
      <c r="C16" s="52">
        <v>28186</v>
      </c>
      <c r="D16" s="53">
        <v>494</v>
      </c>
      <c r="E16" s="52">
        <v>39624</v>
      </c>
      <c r="F16" s="54">
        <v>9.1104000000000003</v>
      </c>
      <c r="G16" s="55">
        <v>1.75264</v>
      </c>
      <c r="H16" s="57">
        <v>0.20280000000000001</v>
      </c>
      <c r="I16" s="56">
        <v>-32.421300000000002</v>
      </c>
      <c r="J16"/>
    </row>
    <row r="17" spans="2:10" s="14" customFormat="1" ht="14.25" customHeight="1" x14ac:dyDescent="0.25">
      <c r="B17" s="51">
        <v>2010</v>
      </c>
      <c r="C17" s="52">
        <v>27810</v>
      </c>
      <c r="D17" s="53">
        <v>450</v>
      </c>
      <c r="E17" s="52">
        <v>38932</v>
      </c>
      <c r="F17" s="54">
        <v>8.2383000000000006</v>
      </c>
      <c r="G17" s="55">
        <v>1.61812</v>
      </c>
      <c r="H17" s="57">
        <v>-8.9069000000000003</v>
      </c>
      <c r="I17" s="56">
        <v>-38.4405</v>
      </c>
      <c r="J17"/>
    </row>
    <row r="18" spans="2:10" s="14" customFormat="1" ht="14.25" customHeight="1" x14ac:dyDescent="0.25">
      <c r="B18" s="51">
        <v>2011</v>
      </c>
      <c r="C18" s="52">
        <v>26892</v>
      </c>
      <c r="D18" s="53">
        <v>425</v>
      </c>
      <c r="E18" s="52">
        <v>37509</v>
      </c>
      <c r="F18" s="54">
        <v>7.7401999999999997</v>
      </c>
      <c r="G18" s="55">
        <v>1.5804</v>
      </c>
      <c r="H18" s="57">
        <v>-5.5556000000000001</v>
      </c>
      <c r="I18" s="56">
        <v>-41.860500000000002</v>
      </c>
      <c r="J18"/>
    </row>
    <row r="19" spans="2:10" s="14" customFormat="1" ht="14.25" customHeight="1" x14ac:dyDescent="0.25">
      <c r="B19" s="51">
        <v>2012</v>
      </c>
      <c r="C19" s="52">
        <v>23745</v>
      </c>
      <c r="D19" s="53">
        <v>385</v>
      </c>
      <c r="E19" s="52">
        <v>33031</v>
      </c>
      <c r="F19" s="54">
        <v>6.9637000000000002</v>
      </c>
      <c r="G19" s="55">
        <v>1.6213900000000001</v>
      </c>
      <c r="H19" s="57">
        <v>-9.4117999999999995</v>
      </c>
      <c r="I19" s="56">
        <v>-47.3324</v>
      </c>
      <c r="J19"/>
    </row>
    <row r="20" spans="2:10" s="14" customFormat="1" ht="14.25" customHeight="1" x14ac:dyDescent="0.25">
      <c r="B20" s="51">
        <v>2013</v>
      </c>
      <c r="C20" s="52">
        <v>22168</v>
      </c>
      <c r="D20" s="53">
        <v>366</v>
      </c>
      <c r="E20" s="52">
        <v>30782</v>
      </c>
      <c r="F20" s="54">
        <v>6.4055</v>
      </c>
      <c r="G20" s="55">
        <v>1.65103</v>
      </c>
      <c r="H20" s="57">
        <v>-4.9351000000000003</v>
      </c>
      <c r="I20" s="56">
        <v>-49.931600000000003</v>
      </c>
      <c r="J20"/>
    </row>
    <row r="21" spans="2:10" s="14" customFormat="1" ht="14.25" customHeight="1" x14ac:dyDescent="0.25">
      <c r="B21" s="51">
        <v>2014</v>
      </c>
      <c r="C21" s="52">
        <v>20589</v>
      </c>
      <c r="D21" s="53">
        <v>371</v>
      </c>
      <c r="E21" s="58">
        <v>28595</v>
      </c>
      <c r="F21" s="54">
        <v>6.3079999999999998</v>
      </c>
      <c r="G21" s="55">
        <v>1.80193</v>
      </c>
      <c r="H21" s="57">
        <v>1.3661000000000001</v>
      </c>
      <c r="I21" s="56">
        <v>-49.247599999999998</v>
      </c>
      <c r="J21"/>
    </row>
    <row r="22" spans="2:10" s="14" customFormat="1" ht="14.25" customHeight="1" x14ac:dyDescent="0.25">
      <c r="B22" s="183" t="s">
        <v>45</v>
      </c>
      <c r="C22" s="183"/>
      <c r="D22" s="183"/>
      <c r="E22" s="183"/>
      <c r="F22" s="183"/>
      <c r="G22" s="183"/>
      <c r="H22" s="183"/>
      <c r="I22" s="40"/>
      <c r="J22"/>
    </row>
    <row r="23" spans="2:10" x14ac:dyDescent="0.25">
      <c r="B23" s="24" t="s">
        <v>148</v>
      </c>
      <c r="C23" s="152"/>
      <c r="D23" s="152"/>
      <c r="E23" s="152"/>
      <c r="F23" s="152"/>
      <c r="G23" s="152"/>
      <c r="H23" s="152"/>
      <c r="I23" s="40"/>
    </row>
    <row r="24" spans="2:10" x14ac:dyDescent="0.25">
      <c r="B24" s="24" t="s">
        <v>46</v>
      </c>
      <c r="C24" s="152"/>
      <c r="D24" s="152"/>
      <c r="E24" s="152"/>
      <c r="F24" s="152"/>
      <c r="G24" s="152"/>
      <c r="H24" s="152"/>
      <c r="I24" s="40"/>
    </row>
    <row r="25" spans="2:10" x14ac:dyDescent="0.25">
      <c r="B25" s="39"/>
      <c r="C25" s="40"/>
      <c r="D25" s="40"/>
      <c r="E25" s="40"/>
      <c r="F25" s="40"/>
      <c r="G25" s="40"/>
      <c r="H25" s="40"/>
      <c r="I25" s="40"/>
    </row>
    <row r="31" spans="2:10" ht="14.25" customHeight="1" x14ac:dyDescent="0.25"/>
  </sheetData>
  <mergeCells count="9">
    <mergeCell ref="I3:I7"/>
    <mergeCell ref="B22:H22"/>
    <mergeCell ref="B3:B7"/>
    <mergeCell ref="C3:C7"/>
    <mergeCell ref="D3:D7"/>
    <mergeCell ref="E3:E7"/>
    <mergeCell ref="F3:F7"/>
    <mergeCell ref="G3:G7"/>
    <mergeCell ref="H3:H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2F2F2"/>
  </sheetPr>
  <dimension ref="B1:J10"/>
  <sheetViews>
    <sheetView workbookViewId="0">
      <selection activeCell="B1" sqref="B1:J10"/>
    </sheetView>
  </sheetViews>
  <sheetFormatPr defaultRowHeight="15" x14ac:dyDescent="0.25"/>
  <cols>
    <col min="2" max="2" width="13.5703125" bestFit="1" customWidth="1"/>
    <col min="3" max="4" width="9.7109375" bestFit="1" customWidth="1"/>
    <col min="5" max="5" width="8.85546875" customWidth="1"/>
  </cols>
  <sheetData>
    <row r="1" spans="2:10" ht="15" customHeight="1" x14ac:dyDescent="0.25">
      <c r="B1" s="23" t="s">
        <v>265</v>
      </c>
      <c r="E1" s="47"/>
      <c r="F1" s="47"/>
      <c r="G1" s="47"/>
      <c r="H1" s="47"/>
      <c r="I1" s="47"/>
    </row>
    <row r="2" spans="2:10" ht="15" customHeight="1" x14ac:dyDescent="0.25">
      <c r="B2" s="153" t="s">
        <v>155</v>
      </c>
    </row>
    <row r="3" spans="2:10" x14ac:dyDescent="0.25">
      <c r="B3" s="189"/>
      <c r="C3" s="166" t="s">
        <v>177</v>
      </c>
      <c r="D3" s="166"/>
      <c r="E3" s="177" t="s">
        <v>4</v>
      </c>
      <c r="F3" s="177"/>
      <c r="G3" s="166" t="s">
        <v>177</v>
      </c>
      <c r="H3" s="166"/>
      <c r="I3" s="177" t="s">
        <v>4</v>
      </c>
      <c r="J3" s="177" t="s">
        <v>4</v>
      </c>
    </row>
    <row r="4" spans="2:10" x14ac:dyDescent="0.25">
      <c r="B4" s="190"/>
      <c r="C4" s="192" t="s">
        <v>10</v>
      </c>
      <c r="D4" s="192"/>
      <c r="E4" s="192"/>
      <c r="F4" s="192"/>
      <c r="G4" s="192" t="s">
        <v>58</v>
      </c>
      <c r="H4" s="192"/>
      <c r="I4" s="192"/>
      <c r="J4" s="192"/>
    </row>
    <row r="5" spans="2:10" x14ac:dyDescent="0.25">
      <c r="B5" s="191"/>
      <c r="C5" s="154">
        <v>2010</v>
      </c>
      <c r="D5" s="154">
        <v>2014</v>
      </c>
      <c r="E5" s="154">
        <v>2010</v>
      </c>
      <c r="F5" s="154">
        <v>2014</v>
      </c>
      <c r="G5" s="155">
        <v>2010</v>
      </c>
      <c r="H5" s="155">
        <v>2014</v>
      </c>
      <c r="I5" s="155">
        <v>2010</v>
      </c>
      <c r="J5" s="155">
        <v>2014</v>
      </c>
    </row>
    <row r="6" spans="2:10" x14ac:dyDescent="0.25">
      <c r="B6" s="59" t="s">
        <v>217</v>
      </c>
      <c r="C6" s="64">
        <v>3</v>
      </c>
      <c r="D6" s="65">
        <v>5</v>
      </c>
      <c r="E6" s="66">
        <v>70</v>
      </c>
      <c r="F6" s="65">
        <v>62</v>
      </c>
      <c r="G6" s="61">
        <v>0.66666666666666674</v>
      </c>
      <c r="H6" s="62">
        <v>1.3477088948787064</v>
      </c>
      <c r="I6" s="63">
        <v>1.7015070491006319</v>
      </c>
      <c r="J6" s="62">
        <v>1.8337769890564921</v>
      </c>
    </row>
    <row r="7" spans="2:10" x14ac:dyDescent="0.25">
      <c r="B7" s="59" t="s">
        <v>218</v>
      </c>
      <c r="C7" s="64">
        <v>77</v>
      </c>
      <c r="D7" s="65">
        <v>61</v>
      </c>
      <c r="E7" s="66">
        <v>668</v>
      </c>
      <c r="F7" s="65">
        <v>439</v>
      </c>
      <c r="G7" s="61">
        <v>17.111111111111111</v>
      </c>
      <c r="H7" s="62">
        <v>16.442048517520217</v>
      </c>
      <c r="I7" s="63">
        <v>16.237238697131744</v>
      </c>
      <c r="J7" s="62">
        <v>12.984324164448388</v>
      </c>
    </row>
    <row r="8" spans="2:10" x14ac:dyDescent="0.25">
      <c r="B8" s="59" t="s">
        <v>219</v>
      </c>
      <c r="C8" s="64">
        <v>88</v>
      </c>
      <c r="D8" s="65">
        <v>103</v>
      </c>
      <c r="E8" s="66">
        <v>1064</v>
      </c>
      <c r="F8" s="65">
        <v>1056</v>
      </c>
      <c r="G8" s="61">
        <v>19.555555555555557</v>
      </c>
      <c r="H8" s="62">
        <v>27.762803234501348</v>
      </c>
      <c r="I8" s="63">
        <v>25.862907146329604</v>
      </c>
      <c r="J8" s="62">
        <v>31.233362910381544</v>
      </c>
    </row>
    <row r="9" spans="2:10" x14ac:dyDescent="0.25">
      <c r="B9" s="59" t="s">
        <v>220</v>
      </c>
      <c r="C9" s="64">
        <v>282</v>
      </c>
      <c r="D9" s="65">
        <v>202</v>
      </c>
      <c r="E9" s="66">
        <v>2312</v>
      </c>
      <c r="F9" s="65">
        <v>1824</v>
      </c>
      <c r="G9" s="61">
        <v>62.666666666666671</v>
      </c>
      <c r="H9" s="62">
        <v>54.447439353099739</v>
      </c>
      <c r="I9" s="63">
        <v>56.198347107438018</v>
      </c>
      <c r="J9" s="62">
        <v>53.948535936113572</v>
      </c>
    </row>
    <row r="10" spans="2:10" x14ac:dyDescent="0.25">
      <c r="B10" s="67" t="s">
        <v>221</v>
      </c>
      <c r="C10" s="69">
        <v>450</v>
      </c>
      <c r="D10" s="69">
        <v>371</v>
      </c>
      <c r="E10" s="69">
        <v>4114</v>
      </c>
      <c r="F10" s="69">
        <v>3381</v>
      </c>
      <c r="G10" s="68">
        <v>100</v>
      </c>
      <c r="H10" s="68">
        <v>100.00000000000001</v>
      </c>
      <c r="I10" s="68">
        <v>100</v>
      </c>
      <c r="J10" s="68">
        <v>100</v>
      </c>
    </row>
  </sheetData>
  <mergeCells count="7">
    <mergeCell ref="B3:B5"/>
    <mergeCell ref="C3:D3"/>
    <mergeCell ref="E3:F3"/>
    <mergeCell ref="G3:H3"/>
    <mergeCell ref="I3:J3"/>
    <mergeCell ref="C4:F4"/>
    <mergeCell ref="G4:J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2F2F2"/>
  </sheetPr>
  <dimension ref="B1:J12"/>
  <sheetViews>
    <sheetView workbookViewId="0">
      <selection activeCell="F20" sqref="F20"/>
    </sheetView>
  </sheetViews>
  <sheetFormatPr defaultRowHeight="15" x14ac:dyDescent="0.25"/>
  <cols>
    <col min="2" max="2" width="13.5703125" bestFit="1" customWidth="1"/>
    <col min="3" max="4" width="9.7109375" bestFit="1" customWidth="1"/>
    <col min="5" max="5" width="8.85546875" customWidth="1"/>
  </cols>
  <sheetData>
    <row r="1" spans="2:10" x14ac:dyDescent="0.25">
      <c r="B1" s="23" t="s">
        <v>264</v>
      </c>
      <c r="C1" s="144"/>
      <c r="D1" s="144"/>
      <c r="E1" s="144"/>
      <c r="F1" s="144"/>
      <c r="G1" s="144"/>
      <c r="H1" s="144"/>
      <c r="I1" s="144"/>
    </row>
    <row r="2" spans="2:10" x14ac:dyDescent="0.25">
      <c r="B2" s="153" t="s">
        <v>155</v>
      </c>
    </row>
    <row r="3" spans="2:10" x14ac:dyDescent="0.25">
      <c r="B3" s="189"/>
      <c r="C3" s="166" t="s">
        <v>177</v>
      </c>
      <c r="D3" s="166"/>
      <c r="E3" s="177" t="s">
        <v>4</v>
      </c>
      <c r="F3" s="177" t="s">
        <v>4</v>
      </c>
      <c r="G3" s="166" t="s">
        <v>177</v>
      </c>
      <c r="H3" s="166"/>
      <c r="I3" s="177" t="s">
        <v>4</v>
      </c>
      <c r="J3" s="177" t="s">
        <v>4</v>
      </c>
    </row>
    <row r="4" spans="2:10" x14ac:dyDescent="0.25">
      <c r="B4" s="190"/>
      <c r="C4" s="192" t="s">
        <v>10</v>
      </c>
      <c r="D4" s="192"/>
      <c r="E4" s="192"/>
      <c r="F4" s="192"/>
      <c r="G4" s="192" t="s">
        <v>58</v>
      </c>
      <c r="H4" s="192"/>
      <c r="I4" s="192"/>
      <c r="J4" s="192"/>
    </row>
    <row r="5" spans="2:10" x14ac:dyDescent="0.25">
      <c r="B5" s="191"/>
      <c r="C5" s="60">
        <v>2010</v>
      </c>
      <c r="D5" s="155">
        <v>2014</v>
      </c>
      <c r="E5" s="155">
        <v>2010</v>
      </c>
      <c r="F5" s="155">
        <v>2014</v>
      </c>
      <c r="G5" s="154">
        <v>2010</v>
      </c>
      <c r="H5" s="154">
        <v>2014</v>
      </c>
      <c r="I5" s="154">
        <v>2010</v>
      </c>
      <c r="J5" s="154">
        <v>2014</v>
      </c>
    </row>
    <row r="6" spans="2:10" x14ac:dyDescent="0.25">
      <c r="B6" s="59" t="s">
        <v>263</v>
      </c>
      <c r="C6" s="64">
        <v>16</v>
      </c>
      <c r="D6" s="65">
        <v>6</v>
      </c>
      <c r="E6" s="66">
        <v>206</v>
      </c>
      <c r="F6" s="65">
        <v>112</v>
      </c>
      <c r="G6" s="61">
        <v>3.5555555555555554</v>
      </c>
      <c r="H6" s="62">
        <v>1.6172506738544474</v>
      </c>
      <c r="I6" s="63">
        <v>5.0072921730675741</v>
      </c>
      <c r="J6" s="62">
        <v>3.3126293995859215</v>
      </c>
    </row>
    <row r="7" spans="2:10" x14ac:dyDescent="0.25">
      <c r="B7" s="59" t="s">
        <v>222</v>
      </c>
      <c r="C7" s="64">
        <v>139</v>
      </c>
      <c r="D7" s="65">
        <v>81</v>
      </c>
      <c r="E7" s="66">
        <v>950</v>
      </c>
      <c r="F7" s="65">
        <v>704</v>
      </c>
      <c r="G7" s="61">
        <v>30.888888888888889</v>
      </c>
      <c r="H7" s="62">
        <v>21.832884097035041</v>
      </c>
      <c r="I7" s="63">
        <v>23.091881380651433</v>
      </c>
      <c r="J7" s="62">
        <v>20.822241940254361</v>
      </c>
    </row>
    <row r="8" spans="2:10" x14ac:dyDescent="0.25">
      <c r="B8" s="59" t="s">
        <v>223</v>
      </c>
      <c r="C8" s="64">
        <v>14</v>
      </c>
      <c r="D8" s="65">
        <v>17</v>
      </c>
      <c r="E8" s="66">
        <v>265</v>
      </c>
      <c r="F8" s="65">
        <v>273</v>
      </c>
      <c r="G8" s="61">
        <v>3.1111111111111112</v>
      </c>
      <c r="H8" s="62">
        <v>4.5822102425876015</v>
      </c>
      <c r="I8" s="63">
        <v>6.4414195430238212</v>
      </c>
      <c r="J8" s="62">
        <v>8.0745341614906838</v>
      </c>
    </row>
    <row r="9" spans="2:10" x14ac:dyDescent="0.25">
      <c r="B9" s="59" t="s">
        <v>224</v>
      </c>
      <c r="C9" s="64">
        <v>76</v>
      </c>
      <c r="D9" s="65">
        <v>85</v>
      </c>
      <c r="E9" s="66">
        <v>621</v>
      </c>
      <c r="F9" s="65">
        <v>578</v>
      </c>
      <c r="G9" s="61">
        <v>16.888888888888889</v>
      </c>
      <c r="H9" s="62">
        <v>22.911051212938006</v>
      </c>
      <c r="I9" s="63">
        <v>15.094798249878464</v>
      </c>
      <c r="J9" s="62">
        <v>17.095533865720199</v>
      </c>
    </row>
    <row r="10" spans="2:10" x14ac:dyDescent="0.25">
      <c r="B10" s="59" t="s">
        <v>225</v>
      </c>
      <c r="C10" s="64">
        <v>205</v>
      </c>
      <c r="D10" s="65">
        <v>182</v>
      </c>
      <c r="E10" s="66">
        <v>2072</v>
      </c>
      <c r="F10" s="65">
        <v>1714</v>
      </c>
      <c r="G10" s="61">
        <v>45.555555555555557</v>
      </c>
      <c r="H10" s="62">
        <v>49.056603773584904</v>
      </c>
      <c r="I10" s="63">
        <v>50.36460865337871</v>
      </c>
      <c r="J10" s="62">
        <v>50.695060632948831</v>
      </c>
    </row>
    <row r="11" spans="2:10" x14ac:dyDescent="0.25">
      <c r="B11" s="67" t="s">
        <v>221</v>
      </c>
      <c r="C11" s="69">
        <v>450</v>
      </c>
      <c r="D11" s="69">
        <v>371</v>
      </c>
      <c r="E11" s="69">
        <v>4114</v>
      </c>
      <c r="F11" s="69">
        <v>3381</v>
      </c>
      <c r="G11" s="68">
        <v>100</v>
      </c>
      <c r="H11" s="68">
        <v>100</v>
      </c>
      <c r="I11" s="68">
        <v>100</v>
      </c>
      <c r="J11" s="68">
        <v>100</v>
      </c>
    </row>
    <row r="12" spans="2:10" x14ac:dyDescent="0.25">
      <c r="B12" s="50" t="s">
        <v>226</v>
      </c>
    </row>
  </sheetData>
  <mergeCells count="7">
    <mergeCell ref="B3:B5"/>
    <mergeCell ref="C3:D3"/>
    <mergeCell ref="E3:F3"/>
    <mergeCell ref="G3:H3"/>
    <mergeCell ref="I3:J3"/>
    <mergeCell ref="C4:F4"/>
    <mergeCell ref="G4:J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9"/>
  <sheetViews>
    <sheetView workbookViewId="0">
      <selection activeCell="C4" sqref="C4:D4"/>
    </sheetView>
  </sheetViews>
  <sheetFormatPr defaultRowHeight="15" x14ac:dyDescent="0.25"/>
  <cols>
    <col min="2" max="2" width="11.85546875" customWidth="1"/>
  </cols>
  <sheetData>
    <row r="1" spans="2:10" x14ac:dyDescent="0.25">
      <c r="B1" s="23" t="s">
        <v>242</v>
      </c>
    </row>
    <row r="2" spans="2:10" x14ac:dyDescent="0.25">
      <c r="B2" s="49" t="s">
        <v>241</v>
      </c>
    </row>
    <row r="3" spans="2:10" x14ac:dyDescent="0.25">
      <c r="B3" s="193" t="s">
        <v>250</v>
      </c>
      <c r="C3" s="196" t="s">
        <v>177</v>
      </c>
      <c r="D3" s="196"/>
      <c r="E3" s="196"/>
      <c r="F3" s="196"/>
      <c r="G3" s="197" t="s">
        <v>4</v>
      </c>
      <c r="H3" s="197"/>
      <c r="I3" s="197"/>
      <c r="J3" s="197"/>
    </row>
    <row r="4" spans="2:10" x14ac:dyDescent="0.25">
      <c r="B4" s="194"/>
      <c r="C4" s="198">
        <v>2010</v>
      </c>
      <c r="D4" s="198"/>
      <c r="E4" s="199">
        <v>2014</v>
      </c>
      <c r="F4" s="199"/>
      <c r="G4" s="198">
        <v>2010</v>
      </c>
      <c r="H4" s="198"/>
      <c r="I4" s="199">
        <v>2014</v>
      </c>
      <c r="J4" s="199"/>
    </row>
    <row r="5" spans="2:10" x14ac:dyDescent="0.25">
      <c r="B5" s="195"/>
      <c r="C5" s="71" t="s">
        <v>227</v>
      </c>
      <c r="D5" s="71" t="s">
        <v>3</v>
      </c>
      <c r="E5" s="71" t="s">
        <v>227</v>
      </c>
      <c r="F5" s="71" t="s">
        <v>3</v>
      </c>
      <c r="G5" s="71" t="s">
        <v>227</v>
      </c>
      <c r="H5" s="71" t="s">
        <v>3</v>
      </c>
      <c r="I5" s="71" t="s">
        <v>227</v>
      </c>
      <c r="J5" s="71" t="s">
        <v>3</v>
      </c>
    </row>
    <row r="6" spans="2:10" x14ac:dyDescent="0.25">
      <c r="B6" s="72" t="s">
        <v>228</v>
      </c>
      <c r="C6" s="64">
        <v>1</v>
      </c>
      <c r="D6" s="73">
        <v>350</v>
      </c>
      <c r="E6" s="64">
        <v>3</v>
      </c>
      <c r="F6" s="73">
        <v>378</v>
      </c>
      <c r="G6" s="64">
        <v>27</v>
      </c>
      <c r="H6" s="73">
        <v>3381</v>
      </c>
      <c r="I6" s="64">
        <v>28</v>
      </c>
      <c r="J6" s="73">
        <v>3600</v>
      </c>
    </row>
    <row r="7" spans="2:10" x14ac:dyDescent="0.25">
      <c r="B7" s="72" t="s">
        <v>229</v>
      </c>
      <c r="C7" s="63" t="s">
        <v>243</v>
      </c>
      <c r="D7" s="73">
        <v>331</v>
      </c>
      <c r="E7" s="64">
        <v>1</v>
      </c>
      <c r="F7" s="73">
        <v>311</v>
      </c>
      <c r="G7" s="64">
        <v>14</v>
      </c>
      <c r="H7" s="73">
        <v>3137</v>
      </c>
      <c r="I7" s="64">
        <v>10</v>
      </c>
      <c r="J7" s="73">
        <v>2976</v>
      </c>
    </row>
    <row r="8" spans="2:10" x14ac:dyDescent="0.25">
      <c r="B8" s="72" t="s">
        <v>230</v>
      </c>
      <c r="C8" s="64">
        <v>2</v>
      </c>
      <c r="D8" s="73">
        <v>649</v>
      </c>
      <c r="E8" s="64">
        <v>1</v>
      </c>
      <c r="F8" s="73">
        <v>517</v>
      </c>
      <c r="G8" s="64">
        <v>29</v>
      </c>
      <c r="H8" s="73">
        <v>6314</v>
      </c>
      <c r="I8" s="64">
        <v>24</v>
      </c>
      <c r="J8" s="73">
        <v>5641</v>
      </c>
    </row>
    <row r="9" spans="2:10" x14ac:dyDescent="0.25">
      <c r="B9" s="72" t="s">
        <v>231</v>
      </c>
      <c r="C9" s="74">
        <v>8</v>
      </c>
      <c r="D9" s="73">
        <v>1572</v>
      </c>
      <c r="E9" s="64">
        <v>6</v>
      </c>
      <c r="F9" s="73">
        <v>832</v>
      </c>
      <c r="G9" s="64">
        <v>121</v>
      </c>
      <c r="H9" s="73">
        <v>14678</v>
      </c>
      <c r="I9" s="64">
        <v>70</v>
      </c>
      <c r="J9" s="73">
        <v>9119</v>
      </c>
    </row>
    <row r="10" spans="2:10" x14ac:dyDescent="0.25">
      <c r="B10" s="72" t="s">
        <v>232</v>
      </c>
      <c r="C10" s="64">
        <v>30</v>
      </c>
      <c r="D10" s="73">
        <v>3078</v>
      </c>
      <c r="E10" s="64">
        <v>21</v>
      </c>
      <c r="F10" s="73">
        <v>1651</v>
      </c>
      <c r="G10" s="64">
        <v>253</v>
      </c>
      <c r="H10" s="73">
        <v>23858</v>
      </c>
      <c r="I10" s="64">
        <v>136</v>
      </c>
      <c r="J10" s="73">
        <v>15669</v>
      </c>
    </row>
    <row r="11" spans="2:10" x14ac:dyDescent="0.25">
      <c r="B11" s="72" t="s">
        <v>233</v>
      </c>
      <c r="C11" s="64">
        <v>39</v>
      </c>
      <c r="D11" s="73">
        <v>3998</v>
      </c>
      <c r="E11" s="64">
        <v>34</v>
      </c>
      <c r="F11" s="73">
        <v>2658</v>
      </c>
      <c r="G11" s="64">
        <v>294</v>
      </c>
      <c r="H11" s="73">
        <v>28690</v>
      </c>
      <c r="I11" s="64">
        <v>233</v>
      </c>
      <c r="J11" s="73">
        <v>22093</v>
      </c>
    </row>
    <row r="12" spans="2:10" x14ac:dyDescent="0.25">
      <c r="B12" s="72" t="s">
        <v>234</v>
      </c>
      <c r="C12" s="74">
        <v>50</v>
      </c>
      <c r="D12" s="73">
        <v>4625</v>
      </c>
      <c r="E12" s="64">
        <v>19</v>
      </c>
      <c r="F12" s="73">
        <v>3046</v>
      </c>
      <c r="G12" s="64">
        <v>351</v>
      </c>
      <c r="H12" s="73">
        <v>32620</v>
      </c>
      <c r="I12" s="64">
        <v>241</v>
      </c>
      <c r="J12" s="73">
        <v>24782</v>
      </c>
    </row>
    <row r="13" spans="2:10" x14ac:dyDescent="0.25">
      <c r="B13" s="72" t="s">
        <v>235</v>
      </c>
      <c r="C13" s="64">
        <v>123</v>
      </c>
      <c r="D13" s="73">
        <v>12180</v>
      </c>
      <c r="E13" s="64">
        <v>83</v>
      </c>
      <c r="F13" s="73">
        <v>8350</v>
      </c>
      <c r="G13" s="64">
        <v>948</v>
      </c>
      <c r="H13" s="73">
        <v>86891</v>
      </c>
      <c r="I13" s="64">
        <v>642</v>
      </c>
      <c r="J13" s="73">
        <v>68309</v>
      </c>
    </row>
    <row r="14" spans="2:10" x14ac:dyDescent="0.25">
      <c r="B14" s="72" t="s">
        <v>236</v>
      </c>
      <c r="C14" s="74">
        <v>71</v>
      </c>
      <c r="D14" s="73">
        <v>5455</v>
      </c>
      <c r="E14" s="64">
        <v>47</v>
      </c>
      <c r="F14" s="73">
        <v>4924</v>
      </c>
      <c r="G14" s="64">
        <v>522</v>
      </c>
      <c r="H14" s="73">
        <v>40907</v>
      </c>
      <c r="I14" s="64">
        <v>458</v>
      </c>
      <c r="J14" s="73">
        <v>40173</v>
      </c>
    </row>
    <row r="15" spans="2:10" x14ac:dyDescent="0.25">
      <c r="B15" s="72" t="s">
        <v>237</v>
      </c>
      <c r="C15" s="64">
        <v>20</v>
      </c>
      <c r="D15" s="73">
        <v>1683</v>
      </c>
      <c r="E15" s="64">
        <v>30</v>
      </c>
      <c r="F15" s="73">
        <v>1656</v>
      </c>
      <c r="G15" s="64">
        <v>195</v>
      </c>
      <c r="H15" s="73">
        <v>13488</v>
      </c>
      <c r="I15" s="64">
        <v>234</v>
      </c>
      <c r="J15" s="73">
        <v>13963</v>
      </c>
    </row>
    <row r="16" spans="2:10" x14ac:dyDescent="0.25">
      <c r="B16" s="72" t="s">
        <v>238</v>
      </c>
      <c r="C16" s="64">
        <v>12</v>
      </c>
      <c r="D16" s="73">
        <v>1290</v>
      </c>
      <c r="E16" s="64">
        <v>19</v>
      </c>
      <c r="F16" s="73">
        <v>1063</v>
      </c>
      <c r="G16" s="64">
        <v>202</v>
      </c>
      <c r="H16" s="73">
        <v>11264</v>
      </c>
      <c r="I16" s="64">
        <v>199</v>
      </c>
      <c r="J16" s="73">
        <v>10269</v>
      </c>
    </row>
    <row r="17" spans="2:10" x14ac:dyDescent="0.25">
      <c r="B17" s="72" t="s">
        <v>239</v>
      </c>
      <c r="C17" s="74">
        <v>88</v>
      </c>
      <c r="D17" s="73">
        <v>2820</v>
      </c>
      <c r="E17" s="64">
        <v>103</v>
      </c>
      <c r="F17" s="73">
        <v>2721</v>
      </c>
      <c r="G17" s="64">
        <v>1064</v>
      </c>
      <c r="H17" s="73">
        <v>28223</v>
      </c>
      <c r="I17" s="64">
        <v>1056</v>
      </c>
      <c r="J17" s="73">
        <v>29564</v>
      </c>
    </row>
    <row r="18" spans="2:10" x14ac:dyDescent="0.25">
      <c r="B18" s="72" t="s">
        <v>240</v>
      </c>
      <c r="C18" s="64">
        <v>6</v>
      </c>
      <c r="D18" s="73">
        <v>901</v>
      </c>
      <c r="E18" s="64">
        <v>4</v>
      </c>
      <c r="F18" s="73">
        <v>488</v>
      </c>
      <c r="G18" s="64">
        <v>94</v>
      </c>
      <c r="H18" s="73">
        <v>11269</v>
      </c>
      <c r="I18" s="64">
        <v>50</v>
      </c>
      <c r="J18" s="73">
        <v>4989</v>
      </c>
    </row>
    <row r="19" spans="2:10" x14ac:dyDescent="0.25">
      <c r="B19" s="67" t="s">
        <v>9</v>
      </c>
      <c r="C19" s="69">
        <v>450</v>
      </c>
      <c r="D19" s="75">
        <v>38932</v>
      </c>
      <c r="E19" s="69">
        <v>371</v>
      </c>
      <c r="F19" s="75">
        <v>28595</v>
      </c>
      <c r="G19" s="69">
        <v>4114</v>
      </c>
      <c r="H19" s="75">
        <v>304720</v>
      </c>
      <c r="I19" s="69">
        <v>3381</v>
      </c>
      <c r="J19" s="75">
        <v>251147</v>
      </c>
    </row>
  </sheetData>
  <mergeCells count="7">
    <mergeCell ref="B3:B5"/>
    <mergeCell ref="C3:F3"/>
    <mergeCell ref="G3:J3"/>
    <mergeCell ref="C4:D4"/>
    <mergeCell ref="E4:F4"/>
    <mergeCell ref="G4:H4"/>
    <mergeCell ref="I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J23"/>
  <sheetViews>
    <sheetView workbookViewId="0">
      <selection activeCell="B9" sqref="B9:I11"/>
    </sheetView>
  </sheetViews>
  <sheetFormatPr defaultRowHeight="15" x14ac:dyDescent="0.25"/>
  <cols>
    <col min="2" max="2" width="20.140625" customWidth="1"/>
  </cols>
  <sheetData>
    <row r="1" spans="2:10" s="14" customFormat="1" ht="13.5" x14ac:dyDescent="0.25">
      <c r="B1" s="23" t="s">
        <v>214</v>
      </c>
      <c r="F1" s="18"/>
      <c r="G1" s="18"/>
    </row>
    <row r="2" spans="2:10" s="14" customFormat="1" ht="13.5" x14ac:dyDescent="0.25">
      <c r="B2" s="25" t="s">
        <v>149</v>
      </c>
      <c r="F2" s="18"/>
      <c r="G2" s="18"/>
    </row>
    <row r="3" spans="2:10" s="14" customFormat="1" ht="13.5" x14ac:dyDescent="0.25">
      <c r="B3" s="200" t="s">
        <v>47</v>
      </c>
      <c r="C3" s="188" t="s">
        <v>1</v>
      </c>
      <c r="D3" s="188" t="s">
        <v>2</v>
      </c>
      <c r="E3" s="188" t="s">
        <v>3</v>
      </c>
      <c r="F3" s="188" t="s">
        <v>120</v>
      </c>
      <c r="G3" s="188" t="s">
        <v>121</v>
      </c>
    </row>
    <row r="4" spans="2:10" s="14" customFormat="1" ht="13.5" x14ac:dyDescent="0.25">
      <c r="B4" s="200"/>
      <c r="C4" s="188"/>
      <c r="D4" s="188"/>
      <c r="E4" s="188"/>
      <c r="F4" s="188"/>
      <c r="G4" s="188"/>
    </row>
    <row r="5" spans="2:10" s="14" customFormat="1" ht="13.5" x14ac:dyDescent="0.25">
      <c r="B5" s="77" t="s">
        <v>7</v>
      </c>
      <c r="C5" s="78">
        <v>16078</v>
      </c>
      <c r="D5" s="79">
        <v>186</v>
      </c>
      <c r="E5" s="78">
        <v>21392</v>
      </c>
      <c r="F5" s="80">
        <v>1.1599999999999999</v>
      </c>
      <c r="G5" s="81">
        <v>133.05000000000001</v>
      </c>
    </row>
    <row r="6" spans="2:10" s="14" customFormat="1" ht="13.5" x14ac:dyDescent="0.25">
      <c r="B6" s="77" t="s">
        <v>49</v>
      </c>
      <c r="C6" s="78">
        <v>1314</v>
      </c>
      <c r="D6" s="79">
        <v>36</v>
      </c>
      <c r="E6" s="78">
        <v>2011</v>
      </c>
      <c r="F6" s="80">
        <v>2.74</v>
      </c>
      <c r="G6" s="81">
        <v>153.04</v>
      </c>
    </row>
    <row r="7" spans="2:10" s="14" customFormat="1" ht="13.5" x14ac:dyDescent="0.25">
      <c r="B7" s="77" t="s">
        <v>50</v>
      </c>
      <c r="C7" s="78">
        <v>3197</v>
      </c>
      <c r="D7" s="79">
        <v>149</v>
      </c>
      <c r="E7" s="78">
        <v>5192</v>
      </c>
      <c r="F7" s="80">
        <v>4.66</v>
      </c>
      <c r="G7" s="81">
        <v>162.4</v>
      </c>
    </row>
    <row r="8" spans="2:10" s="14" customFormat="1" ht="13.5" x14ac:dyDescent="0.25">
      <c r="B8" s="67" t="s">
        <v>9</v>
      </c>
      <c r="C8" s="75">
        <v>20589</v>
      </c>
      <c r="D8" s="75">
        <v>371</v>
      </c>
      <c r="E8" s="75">
        <v>28595</v>
      </c>
      <c r="F8" s="82">
        <v>1.8</v>
      </c>
      <c r="G8" s="82">
        <v>138.88</v>
      </c>
    </row>
    <row r="9" spans="2:10" x14ac:dyDescent="0.25">
      <c r="B9" s="156" t="s">
        <v>150</v>
      </c>
      <c r="C9" s="9"/>
      <c r="D9" s="9"/>
      <c r="E9" s="9"/>
      <c r="F9" s="31"/>
      <c r="G9" s="31"/>
      <c r="H9" s="9"/>
      <c r="I9" s="9"/>
    </row>
    <row r="10" spans="2:10" x14ac:dyDescent="0.25">
      <c r="B10" s="156" t="s">
        <v>266</v>
      </c>
      <c r="C10" s="157"/>
      <c r="D10" s="157"/>
      <c r="E10" s="157"/>
      <c r="F10" s="158"/>
      <c r="G10" s="158"/>
      <c r="H10" s="157"/>
      <c r="I10" s="157"/>
    </row>
    <row r="11" spans="2:10" x14ac:dyDescent="0.25">
      <c r="B11" s="156" t="s">
        <v>151</v>
      </c>
      <c r="C11" s="157"/>
      <c r="D11" s="157"/>
      <c r="E11" s="157"/>
      <c r="F11" s="158"/>
      <c r="G11" s="158"/>
      <c r="H11" s="157"/>
      <c r="I11" s="157"/>
    </row>
    <row r="12" spans="2:10" x14ac:dyDescent="0.25">
      <c r="J12" s="14"/>
    </row>
    <row r="13" spans="2:10" x14ac:dyDescent="0.25">
      <c r="J13" s="14"/>
    </row>
    <row r="14" spans="2:10" x14ac:dyDescent="0.25">
      <c r="J14" s="14"/>
    </row>
    <row r="15" spans="2:10" x14ac:dyDescent="0.25">
      <c r="J15" s="14"/>
    </row>
    <row r="16" spans="2:10" x14ac:dyDescent="0.25">
      <c r="J16" s="14"/>
    </row>
    <row r="17" spans="10:10" x14ac:dyDescent="0.25">
      <c r="J17" s="14"/>
    </row>
    <row r="18" spans="10:10" x14ac:dyDescent="0.25">
      <c r="J18" s="14"/>
    </row>
    <row r="19" spans="10:10" x14ac:dyDescent="0.25">
      <c r="J19" s="14"/>
    </row>
    <row r="20" spans="10:10" x14ac:dyDescent="0.25">
      <c r="J20" s="14"/>
    </row>
    <row r="21" spans="10:10" x14ac:dyDescent="0.25">
      <c r="J21" s="14"/>
    </row>
    <row r="22" spans="10:10" x14ac:dyDescent="0.25">
      <c r="J22" s="14"/>
    </row>
    <row r="23" spans="10:10" x14ac:dyDescent="0.25">
      <c r="J23" s="14"/>
    </row>
  </sheetData>
  <mergeCells count="6">
    <mergeCell ref="G3:G4"/>
    <mergeCell ref="B3:B4"/>
    <mergeCell ref="C3:C4"/>
    <mergeCell ref="D3:D4"/>
    <mergeCell ref="E3:E4"/>
    <mergeCell ref="F3:F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M43"/>
  <sheetViews>
    <sheetView workbookViewId="0">
      <selection activeCell="J32" sqref="J32"/>
    </sheetView>
  </sheetViews>
  <sheetFormatPr defaultRowHeight="15" x14ac:dyDescent="0.25"/>
  <cols>
    <col min="2" max="2" width="16.85546875" customWidth="1"/>
  </cols>
  <sheetData>
    <row r="1" spans="2:9" x14ac:dyDescent="0.25">
      <c r="B1" s="23" t="s">
        <v>276</v>
      </c>
    </row>
    <row r="2" spans="2:9" x14ac:dyDescent="0.25">
      <c r="B2" s="25" t="s">
        <v>152</v>
      </c>
      <c r="C2" s="14"/>
      <c r="D2" s="14"/>
      <c r="E2" s="14"/>
      <c r="F2" s="18"/>
      <c r="G2" s="18"/>
      <c r="H2" s="14"/>
    </row>
    <row r="3" spans="2:9" x14ac:dyDescent="0.25">
      <c r="B3" s="200" t="s">
        <v>47</v>
      </c>
      <c r="C3" s="188" t="s">
        <v>1</v>
      </c>
      <c r="D3" s="188" t="s">
        <v>2</v>
      </c>
      <c r="E3" s="188" t="s">
        <v>3</v>
      </c>
      <c r="F3" s="201" t="s">
        <v>252</v>
      </c>
      <c r="G3" s="201" t="s">
        <v>253</v>
      </c>
      <c r="H3" s="14"/>
    </row>
    <row r="4" spans="2:9" x14ac:dyDescent="0.25">
      <c r="B4" s="200"/>
      <c r="C4" s="188"/>
      <c r="D4" s="188"/>
      <c r="E4" s="188"/>
      <c r="F4" s="201"/>
      <c r="G4" s="201"/>
      <c r="H4" s="14"/>
    </row>
    <row r="5" spans="2:9" x14ac:dyDescent="0.25">
      <c r="B5" s="77" t="s">
        <v>7</v>
      </c>
      <c r="C5" s="78">
        <v>17283</v>
      </c>
      <c r="D5" s="79">
        <v>175</v>
      </c>
      <c r="E5" s="78">
        <v>22933</v>
      </c>
      <c r="F5" s="80">
        <v>1.01</v>
      </c>
      <c r="G5" s="81">
        <v>132.69</v>
      </c>
      <c r="H5" s="14"/>
    </row>
    <row r="6" spans="2:9" x14ac:dyDescent="0.25">
      <c r="B6" s="77" t="s">
        <v>49</v>
      </c>
      <c r="C6" s="78">
        <v>1285</v>
      </c>
      <c r="D6" s="79">
        <v>36</v>
      </c>
      <c r="E6" s="78">
        <v>2103</v>
      </c>
      <c r="F6" s="80">
        <v>2.8</v>
      </c>
      <c r="G6" s="81">
        <v>163.66</v>
      </c>
      <c r="H6" s="14"/>
    </row>
    <row r="7" spans="2:9" x14ac:dyDescent="0.25">
      <c r="B7" s="77" t="s">
        <v>50</v>
      </c>
      <c r="C7" s="78">
        <v>3600</v>
      </c>
      <c r="D7" s="79">
        <v>155</v>
      </c>
      <c r="E7" s="78">
        <v>5746</v>
      </c>
      <c r="F7" s="80">
        <v>4.3099999999999996</v>
      </c>
      <c r="G7" s="81">
        <v>159.61000000000001</v>
      </c>
      <c r="H7" s="14"/>
    </row>
    <row r="8" spans="2:9" x14ac:dyDescent="0.25">
      <c r="B8" s="67" t="s">
        <v>9</v>
      </c>
      <c r="C8" s="75">
        <v>22168</v>
      </c>
      <c r="D8" s="75">
        <v>366</v>
      </c>
      <c r="E8" s="75">
        <v>30782</v>
      </c>
      <c r="F8" s="82">
        <v>1.65</v>
      </c>
      <c r="G8" s="82">
        <v>138.86000000000001</v>
      </c>
      <c r="H8" s="14"/>
    </row>
    <row r="9" spans="2:9" ht="16.5" x14ac:dyDescent="0.3">
      <c r="B9" s="32" t="s">
        <v>267</v>
      </c>
      <c r="C9" s="32"/>
      <c r="D9" s="32"/>
      <c r="E9" s="32"/>
      <c r="F9" s="32"/>
      <c r="G9" s="32"/>
      <c r="H9" s="32"/>
      <c r="I9" s="146"/>
    </row>
    <row r="10" spans="2:9" ht="16.5" x14ac:dyDescent="0.3">
      <c r="B10" s="32" t="s">
        <v>266</v>
      </c>
      <c r="C10" s="32"/>
      <c r="D10" s="32"/>
      <c r="E10" s="32"/>
      <c r="F10" s="32"/>
      <c r="G10" s="32"/>
      <c r="H10" s="32"/>
      <c r="I10" s="146"/>
    </row>
    <row r="11" spans="2:9" x14ac:dyDescent="0.25">
      <c r="B11" s="156" t="s">
        <v>151</v>
      </c>
      <c r="C11" s="157"/>
      <c r="D11" s="157"/>
      <c r="E11" s="157"/>
      <c r="F11" s="158"/>
      <c r="G11" s="158"/>
      <c r="H11" s="157"/>
      <c r="I11" s="157"/>
    </row>
    <row r="32" spans="11:13" x14ac:dyDescent="0.25">
      <c r="K32" s="7"/>
      <c r="L32" s="7"/>
      <c r="M32" s="7"/>
    </row>
    <row r="33" spans="11:13" x14ac:dyDescent="0.25">
      <c r="K33" s="7"/>
      <c r="L33" s="7"/>
      <c r="M33" s="7"/>
    </row>
    <row r="34" spans="11:13" x14ac:dyDescent="0.25">
      <c r="K34" s="7"/>
      <c r="L34" s="7"/>
      <c r="M34" s="7"/>
    </row>
    <row r="35" spans="11:13" x14ac:dyDescent="0.25">
      <c r="K35" s="7"/>
      <c r="L35" s="7"/>
      <c r="M35" s="7"/>
    </row>
    <row r="36" spans="11:13" x14ac:dyDescent="0.25">
      <c r="K36" s="7"/>
      <c r="L36" s="7"/>
      <c r="M36" s="7"/>
    </row>
    <row r="37" spans="11:13" x14ac:dyDescent="0.25">
      <c r="K37" s="7"/>
      <c r="L37" s="7"/>
      <c r="M37" s="7"/>
    </row>
    <row r="38" spans="11:13" x14ac:dyDescent="0.25">
      <c r="K38" s="7"/>
      <c r="L38" s="7"/>
      <c r="M38" s="7"/>
    </row>
    <row r="39" spans="11:13" x14ac:dyDescent="0.25">
      <c r="K39" s="7"/>
      <c r="L39" s="7"/>
      <c r="M39" s="7"/>
    </row>
    <row r="40" spans="11:13" x14ac:dyDescent="0.25">
      <c r="K40" s="7"/>
      <c r="L40" s="7"/>
      <c r="M40" s="7"/>
    </row>
    <row r="41" spans="11:13" x14ac:dyDescent="0.25">
      <c r="K41" s="7"/>
      <c r="L41" s="7"/>
      <c r="M41" s="7"/>
    </row>
    <row r="42" spans="11:13" x14ac:dyDescent="0.25">
      <c r="K42" s="7"/>
      <c r="L42" s="7"/>
      <c r="M42" s="7"/>
    </row>
    <row r="43" spans="11:13" x14ac:dyDescent="0.25">
      <c r="K43" s="7"/>
      <c r="L43" s="7"/>
      <c r="M43" s="7"/>
    </row>
  </sheetData>
  <mergeCells count="6">
    <mergeCell ref="G3:G4"/>
    <mergeCell ref="B3:B4"/>
    <mergeCell ref="C3:C4"/>
    <mergeCell ref="D3:D4"/>
    <mergeCell ref="E3:E4"/>
    <mergeCell ref="F3:F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27</vt:i4>
      </vt:variant>
    </vt:vector>
  </HeadingPairs>
  <TitlesOfParts>
    <vt:vector size="27" baseType="lpstr">
      <vt:lpstr>Tavola 1</vt:lpstr>
      <vt:lpstr>Tavola 2</vt:lpstr>
      <vt:lpstr>Tavola 2bis</vt:lpstr>
      <vt:lpstr>Tavola 3</vt:lpstr>
      <vt:lpstr>Tavola 4.1</vt:lpstr>
      <vt:lpstr>Tavola 4.2</vt:lpstr>
      <vt:lpstr>Tavola 4.3</vt:lpstr>
      <vt:lpstr>Tavola 5</vt:lpstr>
      <vt:lpstr>Tavola 5.1</vt:lpstr>
      <vt:lpstr>Tavola 5.2</vt:lpstr>
      <vt:lpstr>Tavola 6</vt:lpstr>
      <vt:lpstr>Tavola 6.1</vt:lpstr>
      <vt:lpstr>Tavola 6.2</vt:lpstr>
      <vt:lpstr>Tavola 7</vt:lpstr>
      <vt:lpstr>Tavola 8</vt:lpstr>
      <vt:lpstr>Tavola 9</vt:lpstr>
      <vt:lpstr>Tavola 10</vt:lpstr>
      <vt:lpstr>Tavola 10.1</vt:lpstr>
      <vt:lpstr>Tavola 10.2</vt:lpstr>
      <vt:lpstr>Tavola 11</vt:lpstr>
      <vt:lpstr>Tavola 12</vt:lpstr>
      <vt:lpstr>Tavola 13</vt:lpstr>
      <vt:lpstr>Tavola 14</vt:lpstr>
      <vt:lpstr>Tavola 15</vt:lpstr>
      <vt:lpstr>Tavola 16</vt:lpstr>
      <vt:lpstr>Tavola 17</vt:lpstr>
      <vt:lpstr>Tavola 18</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calepric</dc:creator>
  <cp:lastModifiedBy>CIRA CA. ACAMPORA</cp:lastModifiedBy>
  <dcterms:created xsi:type="dcterms:W3CDTF">2015-10-05T10:20:59Z</dcterms:created>
  <dcterms:modified xsi:type="dcterms:W3CDTF">2015-11-03T09:16:20Z</dcterms:modified>
</cp:coreProperties>
</file>