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15" yWindow="600" windowWidth="14715" windowHeight="7305" firstSheet="19" activeTab="26"/>
  </bookViews>
  <sheets>
    <sheet name="Tavola 1" sheetId="1" r:id="rId1"/>
    <sheet name="Tavola 2" sheetId="24" r:id="rId2"/>
    <sheet name="Tavola 2bis" sheetId="25" r:id="rId3"/>
    <sheet name="Tavola 3" sheetId="4" r:id="rId4"/>
    <sheet name="Tavola 4.1" sheetId="23" r:id="rId5"/>
    <sheet name="Tavola 4.2" sheetId="27" r:id="rId6"/>
    <sheet name="Tavola 4.3" sheetId="26" r:id="rId7"/>
    <sheet name="Tavola 5" sheetId="5" r:id="rId8"/>
    <sheet name="Tavola 5.1" sheetId="28" r:id="rId9"/>
    <sheet name="Tavola 5.2" sheetId="29" r:id="rId10"/>
    <sheet name="Tavola 6" sheetId="6" r:id="rId11"/>
    <sheet name="Tavola 6.1" sheetId="19" r:id="rId12"/>
    <sheet name="Tavola 6.2" sheetId="20" r:id="rId13"/>
    <sheet name="Tavola 7" sheetId="7" r:id="rId14"/>
    <sheet name="Tavola 8" sheetId="8" r:id="rId15"/>
    <sheet name="Tavola 9" sheetId="9" r:id="rId16"/>
    <sheet name="Tavola 10 " sheetId="16" r:id="rId17"/>
    <sheet name="Tavola 10.1" sheetId="21" r:id="rId18"/>
    <sheet name="Tavola 10.2" sheetId="22" r:id="rId19"/>
    <sheet name="Tavola 11" sheetId="30" r:id="rId20"/>
    <sheet name="Tavola 12" sheetId="31" r:id="rId21"/>
    <sheet name="Tavola 13" sheetId="10" r:id="rId22"/>
    <sheet name="Tavola 14" sheetId="2" r:id="rId23"/>
    <sheet name="Tavola 15" sheetId="11" r:id="rId24"/>
    <sheet name="Tavola 16" sheetId="12" r:id="rId25"/>
    <sheet name="Tavola 17" sheetId="13" r:id="rId26"/>
    <sheet name="Tavola 18" sheetId="15" r:id="rId27"/>
  </sheets>
  <calcPr calcId="145621"/>
</workbook>
</file>

<file path=xl/calcChain.xml><?xml version="1.0" encoding="utf-8"?>
<calcChain xmlns="http://schemas.openxmlformats.org/spreadsheetml/2006/main">
  <c r="I10" i="23" l="1"/>
  <c r="H10" i="23"/>
  <c r="G10" i="23"/>
  <c r="F10" i="23"/>
  <c r="E10" i="23"/>
  <c r="D10" i="23"/>
  <c r="C10" i="23"/>
  <c r="B10" i="23"/>
  <c r="H5" i="10" l="1"/>
  <c r="K12" i="1" l="1"/>
  <c r="J12" i="1"/>
  <c r="I12" i="1"/>
  <c r="K11" i="1"/>
  <c r="J11" i="1"/>
  <c r="I11" i="1"/>
  <c r="K10" i="1"/>
  <c r="J10" i="1"/>
  <c r="I10" i="1"/>
  <c r="K9" i="1"/>
  <c r="J9" i="1"/>
  <c r="I9" i="1"/>
  <c r="K8" i="1"/>
  <c r="J8" i="1"/>
  <c r="I8" i="1"/>
  <c r="K7" i="1"/>
  <c r="J7" i="1"/>
  <c r="I7" i="1"/>
  <c r="K6" i="1"/>
  <c r="J6" i="1"/>
  <c r="I6" i="1"/>
  <c r="I20" i="11" l="1"/>
  <c r="H20" i="11"/>
  <c r="G20" i="11"/>
  <c r="E20" i="11"/>
  <c r="D20" i="11"/>
  <c r="C20" i="11"/>
  <c r="I19" i="11"/>
  <c r="H19" i="11"/>
  <c r="G19" i="11"/>
  <c r="D19" i="11"/>
  <c r="C19" i="11"/>
  <c r="I18" i="11"/>
  <c r="H18" i="11"/>
  <c r="G18" i="11"/>
  <c r="E18" i="11"/>
  <c r="D18" i="11"/>
  <c r="C18" i="11"/>
  <c r="I17" i="11"/>
  <c r="H17" i="11"/>
  <c r="G17" i="11"/>
  <c r="E17" i="11"/>
  <c r="D17" i="11"/>
  <c r="C17" i="11"/>
  <c r="I16" i="11"/>
  <c r="H16" i="11"/>
  <c r="G16" i="11"/>
  <c r="D16" i="11"/>
  <c r="C16" i="11"/>
  <c r="I15" i="11"/>
  <c r="H15" i="11"/>
  <c r="G15" i="11"/>
  <c r="E15" i="11"/>
  <c r="D15" i="11"/>
  <c r="C15" i="11"/>
  <c r="I14" i="11"/>
  <c r="H14" i="11"/>
  <c r="G14" i="11"/>
  <c r="D14" i="11"/>
  <c r="J12" i="11"/>
  <c r="J20" i="11" s="1"/>
  <c r="F12" i="11"/>
  <c r="F20" i="11" s="1"/>
  <c r="J11" i="11"/>
  <c r="J19" i="11" s="1"/>
  <c r="F11" i="11"/>
  <c r="F19" i="11" s="1"/>
  <c r="J10" i="11"/>
  <c r="J18" i="11" s="1"/>
  <c r="F10" i="11"/>
  <c r="F18" i="11" s="1"/>
  <c r="J9" i="11"/>
  <c r="J17" i="11" s="1"/>
  <c r="F9" i="11"/>
  <c r="F17" i="11" s="1"/>
  <c r="J8" i="11"/>
  <c r="J16" i="11" s="1"/>
  <c r="F8" i="11"/>
  <c r="F16" i="11" s="1"/>
  <c r="J7" i="11"/>
  <c r="J15" i="11" s="1"/>
  <c r="F7" i="11"/>
  <c r="F15" i="11" s="1"/>
  <c r="J6" i="11"/>
  <c r="J14" i="11" s="1"/>
  <c r="F6" i="11"/>
  <c r="F14" i="11" s="1"/>
  <c r="H18" i="10" l="1"/>
  <c r="H17" i="10"/>
  <c r="H16" i="10"/>
  <c r="H15" i="10"/>
  <c r="H14" i="10"/>
  <c r="H13" i="10"/>
  <c r="H12" i="10"/>
  <c r="H11" i="10"/>
  <c r="H10" i="10"/>
  <c r="H9" i="10"/>
  <c r="H8" i="10"/>
  <c r="H7" i="10"/>
  <c r="H6" i="10"/>
</calcChain>
</file>

<file path=xl/sharedStrings.xml><?xml version="1.0" encoding="utf-8"?>
<sst xmlns="http://schemas.openxmlformats.org/spreadsheetml/2006/main" count="730" uniqueCount="258">
  <si>
    <t>PROVINCE</t>
  </si>
  <si>
    <t>Incidenti</t>
  </si>
  <si>
    <t>Morti</t>
  </si>
  <si>
    <t>Feriti</t>
  </si>
  <si>
    <t>Italia</t>
  </si>
  <si>
    <t xml:space="preserve"> Indice   di gravità (b)</t>
  </si>
  <si>
    <t>Strade urbane</t>
  </si>
  <si>
    <t>Strade extraurbane</t>
  </si>
  <si>
    <t>Totale</t>
  </si>
  <si>
    <t>Valori assoluti</t>
  </si>
  <si>
    <t>%</t>
  </si>
  <si>
    <t>Procedeva con guida distratta o andamento indeciso</t>
  </si>
  <si>
    <t>Procedeva senza rispettare le regole della precedenza o il semaforo</t>
  </si>
  <si>
    <t xml:space="preserve"> -procedeva senza rispettare lo stop</t>
  </si>
  <si>
    <t xml:space="preserve"> -procedeva senza dare la precedenza al veicolo proveniente da destra</t>
  </si>
  <si>
    <t xml:space="preserve"> -procedeva senza rispettare il segnale di dare precedenza</t>
  </si>
  <si>
    <t xml:space="preserve"> -procedeva senza rispettare le segnalazioni semaforiche o dell'agente</t>
  </si>
  <si>
    <t>Procedeva con velocità troppo elevata</t>
  </si>
  <si>
    <t xml:space="preserve"> -procedeva con eccesso di velocità</t>
  </si>
  <si>
    <t xml:space="preserve"> -procedeva senza rispettare i limiti di velocità</t>
  </si>
  <si>
    <t>Procedeva senza mantenere la distanza di sicurezza</t>
  </si>
  <si>
    <t>Manovrava irregolarmente</t>
  </si>
  <si>
    <t>Svoltava irregolarmente</t>
  </si>
  <si>
    <t>Procedeva contromano</t>
  </si>
  <si>
    <t>Sorpassava irregolarmente</t>
  </si>
  <si>
    <t>Non dava la precedenza al pedone sugli appositi attraversamenti</t>
  </si>
  <si>
    <t>Ostacolo accidentale</t>
  </si>
  <si>
    <t>Veicolo fermo in posizione irregolare urtato</t>
  </si>
  <si>
    <t>Veicolo fermo evitato</t>
  </si>
  <si>
    <t>Buche, ecc. evitato</t>
  </si>
  <si>
    <t>Circostanza imprecisata</t>
  </si>
  <si>
    <t>Altre cause relative al comportamento nella circolazione</t>
  </si>
  <si>
    <t>Comportamento scorretto del pedone</t>
  </si>
  <si>
    <t>Cause imputabili al comportamento scorretto del conducente e del pedone nella circolazione</t>
  </si>
  <si>
    <t xml:space="preserve">Altre cause </t>
  </si>
  <si>
    <t>Totale cause</t>
  </si>
  <si>
    <t>(a) Morti su popolazione media residente (per 100.000).</t>
  </si>
  <si>
    <t>(c) La variazione percentuale annua è calcolata per l'anno t rispetto all'anno t-1 su base variabile.</t>
  </si>
  <si>
    <t>AMBITO STRADALE</t>
  </si>
  <si>
    <t>Indice di mortalità (a)</t>
  </si>
  <si>
    <t>Indice di lesività (b)</t>
  </si>
  <si>
    <t>Autostrade e raccordi</t>
  </si>
  <si>
    <t>Altre strade (c)</t>
  </si>
  <si>
    <t>STRADE URBANE</t>
  </si>
  <si>
    <t>STRADE EXTRAURBANE</t>
  </si>
  <si>
    <t>Incrocio</t>
  </si>
  <si>
    <t>Rotatoria</t>
  </si>
  <si>
    <t>Intersezione</t>
  </si>
  <si>
    <t>Rettilineo</t>
  </si>
  <si>
    <t>Curva</t>
  </si>
  <si>
    <t>Composizioni percentuali</t>
  </si>
  <si>
    <t>Gennaio</t>
  </si>
  <si>
    <t>Febbraio</t>
  </si>
  <si>
    <t>Marzo</t>
  </si>
  <si>
    <t>Aprile</t>
  </si>
  <si>
    <t>Maggio</t>
  </si>
  <si>
    <t>Giugno</t>
  </si>
  <si>
    <t>Luglio</t>
  </si>
  <si>
    <t>Agosto</t>
  </si>
  <si>
    <t>Settembre</t>
  </si>
  <si>
    <t>Ottobre</t>
  </si>
  <si>
    <t>Novembre</t>
  </si>
  <si>
    <t>Dicembre</t>
  </si>
  <si>
    <t>GIORNI DELLA SETTIMANA</t>
  </si>
  <si>
    <t>Lunedì</t>
  </si>
  <si>
    <t>Martedì</t>
  </si>
  <si>
    <t>Mercoledì</t>
  </si>
  <si>
    <t>Giovedì</t>
  </si>
  <si>
    <t>Venerdì</t>
  </si>
  <si>
    <t>Sabato</t>
  </si>
  <si>
    <t>Domenica</t>
  </si>
  <si>
    <t>ORA DEL GIORNO</t>
  </si>
  <si>
    <t>Non rilevata</t>
  </si>
  <si>
    <t>NATURA DELL'INCIDENTE</t>
  </si>
  <si>
    <t>Scontro frontale</t>
  </si>
  <si>
    <t>Scontro frontale-laterale</t>
  </si>
  <si>
    <t>Scontro laterale</t>
  </si>
  <si>
    <t>Tamponamento</t>
  </si>
  <si>
    <t>Urto con veicolo in momentanea fermata o arresto</t>
  </si>
  <si>
    <t>Totale incidenti tra veicoli</t>
  </si>
  <si>
    <t>Investimento di pedone</t>
  </si>
  <si>
    <t>Urto con veicolo in sosta</t>
  </si>
  <si>
    <t>Urto con ostacolo accidentale</t>
  </si>
  <si>
    <t>Fuoriuscita</t>
  </si>
  <si>
    <t>Frenata improvvisa</t>
  </si>
  <si>
    <t>Caduta da veicolo</t>
  </si>
  <si>
    <t>Totale incidenti a veicoli isolati</t>
  </si>
  <si>
    <t>Totale generale</t>
  </si>
  <si>
    <t>Conducente</t>
  </si>
  <si>
    <t>Persone trasportate</t>
  </si>
  <si>
    <t>Pedone</t>
  </si>
  <si>
    <t>VALORI ASSOLUTI</t>
  </si>
  <si>
    <t>&lt; 14</t>
  </si>
  <si>
    <t>15-29</t>
  </si>
  <si>
    <t>30-44</t>
  </si>
  <si>
    <t>45-64</t>
  </si>
  <si>
    <t>65 +</t>
  </si>
  <si>
    <t>Età imprecisata</t>
  </si>
  <si>
    <t xml:space="preserve">Totale </t>
  </si>
  <si>
    <t>VALORI PERCENTUALI</t>
  </si>
  <si>
    <t>Indice di gravità (a)</t>
  </si>
  <si>
    <t>Composizione    percentuale</t>
  </si>
  <si>
    <t>Valori   assoluti</t>
  </si>
  <si>
    <t>Composizione  percentuale</t>
  </si>
  <si>
    <t>MASCHI</t>
  </si>
  <si>
    <t>Totale maschi</t>
  </si>
  <si>
    <t>FEMMINE</t>
  </si>
  <si>
    <t>Totale femmine</t>
  </si>
  <si>
    <t>MASCHI e FEMMINE</t>
  </si>
  <si>
    <t>Incidenti per 1.000 ab.</t>
  </si>
  <si>
    <t>Morti per 100.000 ab.</t>
  </si>
  <si>
    <t>Feriti per 100.000 ab.</t>
  </si>
  <si>
    <t>Altri Comuni</t>
  </si>
  <si>
    <t xml:space="preserve">Strade extra-urbane </t>
  </si>
  <si>
    <t>Venerdì notte</t>
  </si>
  <si>
    <t>Sabato notte</t>
  </si>
  <si>
    <t>Altre notti</t>
  </si>
  <si>
    <t>Calabria</t>
  </si>
  <si>
    <t>Cosenza</t>
  </si>
  <si>
    <t>Catanzaro</t>
  </si>
  <si>
    <t>Reggio di Calabria</t>
  </si>
  <si>
    <t>Crotone</t>
  </si>
  <si>
    <t>Vibo Valentia</t>
  </si>
  <si>
    <t>-</t>
  </si>
  <si>
    <t>Acri</t>
  </si>
  <si>
    <t>Cassano all'Ionio</t>
  </si>
  <si>
    <t>Castrovillari</t>
  </si>
  <si>
    <t>Corigliano Calabro</t>
  </si>
  <si>
    <t>Montalto Uffugo</t>
  </si>
  <si>
    <t>Paola</t>
  </si>
  <si>
    <t>Rende</t>
  </si>
  <si>
    <t>Rossano</t>
  </si>
  <si>
    <t>San Giovanni in Fiore</t>
  </si>
  <si>
    <t>Lamezia Terme</t>
  </si>
  <si>
    <t>Gioia Tauro</t>
  </si>
  <si>
    <t>Palmi</t>
  </si>
  <si>
    <t>Siderno</t>
  </si>
  <si>
    <t>Taurianova</t>
  </si>
  <si>
    <t>Isola di Capo Rizzuto</t>
  </si>
  <si>
    <t>Bambini (0 - 14)</t>
  </si>
  <si>
    <t>Giovani (15 - 24)</t>
  </si>
  <si>
    <t>Anziani (65+)</t>
  </si>
  <si>
    <t>Altri utenti</t>
  </si>
  <si>
    <t>TOTALE</t>
  </si>
  <si>
    <t>TIPOLOGIA DI COMUNE</t>
  </si>
  <si>
    <t>Numero comuni</t>
  </si>
  <si>
    <t>Polo</t>
  </si>
  <si>
    <t>Polo intercomunale</t>
  </si>
  <si>
    <t>Cintura</t>
  </si>
  <si>
    <t>Totale Centri</t>
  </si>
  <si>
    <t>Intermedio</t>
  </si>
  <si>
    <t>Periferico</t>
  </si>
  <si>
    <t>Ultra periferico</t>
  </si>
  <si>
    <t>Totale Aree interne</t>
  </si>
  <si>
    <t>Indice di mortalità (b)</t>
  </si>
  <si>
    <t>Variazione percentuale numero morti rispetto all'anno precedente ( c)</t>
  </si>
  <si>
    <t>Variazione percentuale numero morti rispetto al 2001</t>
  </si>
  <si>
    <t xml:space="preserve">Morti </t>
  </si>
  <si>
    <t>fino a 5 anni</t>
  </si>
  <si>
    <t>6-9 anni</t>
  </si>
  <si>
    <t>10-14 anni</t>
  </si>
  <si>
    <t>15-17 anni</t>
  </si>
  <si>
    <t>18-20 anni</t>
  </si>
  <si>
    <t>21-24 anni</t>
  </si>
  <si>
    <t>25-29 anni</t>
  </si>
  <si>
    <t>30-44 anni</t>
  </si>
  <si>
    <t>45-54 anni</t>
  </si>
  <si>
    <t>55-59 anni</t>
  </si>
  <si>
    <t>60-64 anni</t>
  </si>
  <si>
    <t>65 anni e più</t>
  </si>
  <si>
    <t>imprecisata</t>
  </si>
  <si>
    <r>
      <t>a) I</t>
    </r>
    <r>
      <rPr>
        <sz val="7.5"/>
        <color theme="1"/>
        <rFont val="Arial"/>
        <family val="2"/>
      </rPr>
      <t>l totale del prospetto risulta superiore al numero degli incidenti poiché include tutte le circostanze accertate o presunte, corrispondenti ai conducenti dei veicoli A e B coinvolti nell’incidente, registrate dalle forze dell’ordine al momento del rilievo.</t>
    </r>
  </si>
  <si>
    <t>(b) Si precisa che a causa dell’esiguo numero di circostanze presunte dell’incidente legate allo stato psico-fisico alterato del conducente e a difetti o avarie del veicolo, a partire dall’anno 2009 non vengono pubblicati i dati sugli incidenti stradali dettagliati per tali circostanze. Per motivi legati spesso all’indisponibilità dell’informazione al momento del rilievo, inoltre, risulta, da parte degli Organi di rilevazione, di estrema difficoltà la compilazione dei quesiti sulle circostanze presunte dell’incidente legate allo stato psico-fisico del conducente. Il numero degli incidenti nei quali è presente una delle circostanze appartenenti a uno dei due gruppi sopra citati risulta, quindi, sottostimato.</t>
  </si>
  <si>
    <t>Totale comuni &gt; 15.000 abitanti</t>
  </si>
  <si>
    <t>Totale Comuni &gt; 15.000 abitanti</t>
  </si>
  <si>
    <t>Altri comuni</t>
  </si>
  <si>
    <t>TAVOLA 1. INCIDENTI STRADALI, MORTI E FERITI PER PROVINCIA. CALABRIA.</t>
  </si>
  <si>
    <t>(b) Rapporto percentuale tra il numero dei morti e il numero degli incidenti con lesioni a persone.</t>
  </si>
  <si>
    <t>Motocicli (a)</t>
  </si>
  <si>
    <t>Velocipedi (a)</t>
  </si>
  <si>
    <t>Pedoni</t>
  </si>
  <si>
    <t>Altri Utenti</t>
  </si>
  <si>
    <t>Anni 2010 e 2014, valori assoluti</t>
  </si>
  <si>
    <t xml:space="preserve">TAVOLA 4.3. UTENTI VULNERABILI MORTI E FERITI IN INCIDENTI STRADALI PER CLASSI DI ETA' IN CALABRIA E IN ITALIA. </t>
  </si>
  <si>
    <t>Anno 2014, valori assoluti e indicatori</t>
  </si>
  <si>
    <r>
      <t>TAVOLA 5. INCIDENTI STRADALI CON LESIONI A PERSONE SECONDO LA CATEGORIA DELLA STRADA. CALABRIA.</t>
    </r>
    <r>
      <rPr>
        <b/>
        <sz val="9.5"/>
        <color rgb="FF808080"/>
        <rFont val="Arial Narrow"/>
        <family val="2"/>
      </rPr>
      <t xml:space="preserve"> </t>
    </r>
  </si>
  <si>
    <t>(a) Rapporto percentuale tra il numero dei morti e il numero degli incidenti con lesioni a persone.</t>
  </si>
  <si>
    <t>(c) Sono incluse nella categoria 'Altre strade' le strade Statali, Regionali, Provinciali fuori dell'abitato e Comunali extraurbane.</t>
  </si>
  <si>
    <t>Altro (passaggio a livello, dosso, pendenza, galleria)</t>
  </si>
  <si>
    <t>Anno 2014, valori assoluti e composizioni percentuali</t>
  </si>
  <si>
    <t xml:space="preserve">TAVOLA 7. INCIDENTI STRADALI CON LESIONI A PERSONE PER MESE. CALABRIA. </t>
  </si>
  <si>
    <t>Anno 2014, composizioni percentuali</t>
  </si>
  <si>
    <t>TAVOLA 6.1. INCIDENTI STRADALI CON LESIONI A PERSONE PER CARATTERISTICA DELLA STRADA E AMBITO STRADALE. CALABRIA.</t>
  </si>
  <si>
    <t>TAVOLA  6.2. INCIDENTI STRADALI CON LESIONI A PERSONE PER CARATTERISTICA DELLA STRADA E AMBITO STRADALE. CALABRIA.</t>
  </si>
  <si>
    <t>TAVOLA 8. INCIDENTI STRADALI CON LESIONI A PERSONE MORTI E FERITI PER GIORNO DELLA SETTIMANA. CALABRIA.</t>
  </si>
  <si>
    <t>ANNO</t>
  </si>
  <si>
    <t xml:space="preserve">TAVOLA 9. INCIDENTI STRADALI CON LESIONI A PERSONE MORTI E FERITI PER ORA DEL GIORNO. CALABRIA. </t>
  </si>
  <si>
    <t>(b) Rapporto percentuale tra il numero dei feriti e il numero degli incidenti con lesioni a persone.</t>
  </si>
  <si>
    <t>Anno 2014, valori assoluti e indice di mortalità</t>
  </si>
  <si>
    <t>(a) Dalle ore 22 alle ore 6.</t>
  </si>
  <si>
    <t>Anno 2014, valori assoluti e variazioni percentuali</t>
  </si>
  <si>
    <t>Anno 2014 e 2013, Indicatori</t>
  </si>
  <si>
    <t xml:space="preserve">TAVOLA 12. INCIDENTI STRADALI, MORTI E FERITI PER TIPOLOGIA DI COMUNE. CALABRIA. </t>
  </si>
  <si>
    <t>Anno 2014, valori assoluti, composizioni percentuali e indice di mortalità</t>
  </si>
  <si>
    <t xml:space="preserve">TAVOLA 13. INCIDENTI STRADALI CON LESIONI A PERSONE INFORTUNATE SECONDO LA NATURA. CALABRIA . </t>
  </si>
  <si>
    <t>CAUSE</t>
  </si>
  <si>
    <t>Anno 2014, valori assoluti e valori percentuali (a) (b)</t>
  </si>
  <si>
    <t xml:space="preserve">TAVOLA 14. CAUSE ACCERTATE O PRESUNTE DI INCIDENTE SECONDO L’AMBITO STRADALE. CALABRIA. </t>
  </si>
  <si>
    <t>Anno 2014, valori assoluti e valori percentuali</t>
  </si>
  <si>
    <t xml:space="preserve">TAVOLA 15. MORTI E FERITI PER CATEGORIA DI UTENTI E CLASSE DI ETÀ. CALABRIA. </t>
  </si>
  <si>
    <t>TAVOLA 16. MORTI E FERITI PER CATEGORIA DI UTENTI E GENERE. CALABRIA.</t>
  </si>
  <si>
    <t xml:space="preserve">TAVOLA 17. INCIDENTI STRADALI, MORTI E FERITI NEI COMUNI CAPOLUOGO E NEI COMUNI CON ALMENO 15.000 ABITANTI. CALABRIA. </t>
  </si>
  <si>
    <t xml:space="preserve">Anno 2014, valori assoluti </t>
  </si>
  <si>
    <t xml:space="preserve">TAVOLA 18. INCIDENTI STRADALI, MORTI E FERITI PER CATEGORIA DELLA STRADA NEI COMUNI CAPOLUOGO E NEI COMUNI CON ALMENO 15.000 ABITANTI. CALABRIA. </t>
  </si>
  <si>
    <t>CLASSE DI ETA'</t>
  </si>
  <si>
    <t xml:space="preserve">TAVOLA 4.1. UTENTI VULNERABILI MORTI IN INCIDENTI STRADALI PER ETÀ IN CALABRIA E IN ITALIA. </t>
  </si>
  <si>
    <t xml:space="preserve">TAVOLA 4.2. UTENTI VULNERABILI MORTI IN INCIDENTI STRADALI PER RUOLO IN CALABRIA E IN ITALIA. </t>
  </si>
  <si>
    <t>Anni 2014 e 2013, valori percentuali</t>
  </si>
  <si>
    <t>(a) Rapporto  tra il numero dei morti e il numero degli incidenti stradali con lesioni a persone.</t>
  </si>
  <si>
    <r>
      <t xml:space="preserve">(b) </t>
    </r>
    <r>
      <rPr>
        <sz val="7.5"/>
        <color rgb="FF000000"/>
        <rFont val="Verdana"/>
        <family val="2"/>
      </rPr>
      <t>Rapporto  tra il numero dei morti e il complesso degli infortunati (morti e feriti) in incidenti  con lesioni a persone.</t>
    </r>
  </si>
  <si>
    <t>(a) Rapporto percentuale tra il numero dei morti e il numero degli incidenti stradali con lesioni a persone.</t>
  </si>
  <si>
    <t>(b) Rapporto percentuale tra il numero dei morti e il complesso degli infortunati (morti e feriti) in incidenti con lesioni a persone.</t>
  </si>
  <si>
    <t xml:space="preserve"> Indice  di      mortalità (a)</t>
  </si>
  <si>
    <t>Anni 2014 e 2010</t>
  </si>
  <si>
    <t>TAVOLA 2bis. INDICI DI MORTALITA' E GRAVITA' PER PROVINCIA. CALABRIA.</t>
  </si>
  <si>
    <t>Anni 2014 e 2010, valori assoluti, indicatori e variazioni percentuali</t>
  </si>
  <si>
    <r>
      <t>TAVOLA 3. INCIDENTI STRADALI CON LESIONI A PERSONE MORTI E FERITI. CALABRIA.</t>
    </r>
    <r>
      <rPr>
        <b/>
        <sz val="9"/>
        <color rgb="FFCC0000"/>
        <rFont val="Arial Narrow"/>
        <family val="2"/>
      </rPr>
      <t xml:space="preserve"> </t>
    </r>
  </si>
  <si>
    <t>Ciclomotori (a)</t>
  </si>
  <si>
    <t>(b) Rapporto percentuale tra il numero dei morti e il numero dei morti e dei feriti in incidenti con lesioni a persone.</t>
  </si>
  <si>
    <t>Anno 2013, valori assoluti e indicatori</t>
  </si>
  <si>
    <t xml:space="preserve">TAVOLA 5.1. INCIDENTI STRADALI CON LESIONI A PERSONE SECONDO LA CATEGORIA DELLA STRADA. CALABRIA. </t>
  </si>
  <si>
    <t>(a) Rapporto percentuale  tra il numero dei morti e il numero degli incidenti con lesioni a persone.</t>
  </si>
  <si>
    <t>Anno 2014, valori assoluti</t>
  </si>
  <si>
    <t xml:space="preserve">TAVOLA 6. INCIDENTI STRADALI CON LESIONI A PERSONE PER PROVINCIA, CARATTERISTICA DELLA STRADA E AMBITO STRADALE. CALABRIA. </t>
  </si>
  <si>
    <r>
      <t xml:space="preserve">TAVOLA 10. INCIDENTI STRADALI CON LESIONI A PERSONE, MORTI E FERITI PER PROVINCIA, GIORNO DELLA SETTIMANA E FASCIA ORARIA NOTTURNA </t>
    </r>
    <r>
      <rPr>
        <sz val="10"/>
        <color rgb="FF808080"/>
        <rFont val="Arial Narrow"/>
        <family val="2"/>
      </rPr>
      <t>(a)</t>
    </r>
    <r>
      <rPr>
        <b/>
        <sz val="10"/>
        <color rgb="FF808080"/>
        <rFont val="Arial Narrow"/>
        <family val="2"/>
      </rPr>
      <t>. CALABRIA.</t>
    </r>
  </si>
  <si>
    <t xml:space="preserve">TAVOLA 10.1. INCIDENTI STRADALI CON LESIONI A PERSONE, MORTI E FERITI, PER PROVINCIA, GIORNO DELLA SETTIMANA E FASCIA ORARIA NOTTURNA (a). STRADE URBANE. CALABRIA . </t>
  </si>
  <si>
    <r>
      <t xml:space="preserve">TAVOLA 10.2. INCIDENTI STRADALI CON LESIONI A PERSONE, MORTI E FERITI PER PROVINCIA, GIORNO DELLA SETTIMANA E FASCIA ORARIA NOTTURNA </t>
    </r>
    <r>
      <rPr>
        <sz val="10"/>
        <color rgb="FF808080"/>
        <rFont val="Arial Narrow"/>
        <family val="2"/>
      </rPr>
      <t>(a)</t>
    </r>
    <r>
      <rPr>
        <b/>
        <sz val="10"/>
        <color rgb="FF808080"/>
        <rFont val="Arial Narrow"/>
        <family val="2"/>
      </rPr>
      <t>. STRADE EXTRAURBANE. CALABRIA.</t>
    </r>
  </si>
  <si>
    <t>TAVOLA 11. INCIDENTI STRADALI, MORTI E FERITI PER TIPOLOGIA DI COMUNE. CALABRIA.</t>
  </si>
  <si>
    <r>
      <t>(</t>
    </r>
    <r>
      <rPr>
        <sz val="7.5"/>
        <color rgb="FF000000"/>
        <rFont val="Arial"/>
        <family val="2"/>
      </rPr>
      <t>a) Rapporto percentuale tra il numero dei morti e il complesso degli infortunati morti e feriti in incidenti con lesioni a persone.</t>
    </r>
  </si>
  <si>
    <t>(b) Rapporto percentuale tra il numero dei feriti e il numero degli incidenti stradali con lesioni a persone.</t>
  </si>
  <si>
    <r>
      <t xml:space="preserve">CAPOLUOGHI                         </t>
    </r>
    <r>
      <rPr>
        <sz val="9"/>
        <color rgb="FF000000"/>
        <rFont val="Arial Narrow"/>
        <family val="2"/>
      </rPr>
      <t>Altri Comuni</t>
    </r>
  </si>
  <si>
    <t>Indice di  mortalità (a)</t>
  </si>
  <si>
    <t>Indice di lesività  (b)</t>
  </si>
  <si>
    <t>CATEGORIA DI UTENTE</t>
  </si>
  <si>
    <t>Anno 2012, valori assoluti e indicatori</t>
  </si>
  <si>
    <r>
      <t>TAVOLA 5.2. INCIDENTI STRADALI CON LESIONI A PERSONE SECONDO LA CATEGORIA DELLA STRADA. CALABRIA .</t>
    </r>
    <r>
      <rPr>
        <b/>
        <sz val="9.5"/>
        <color rgb="FF808080"/>
        <rFont val="Arial Narrow"/>
        <family val="2"/>
      </rPr>
      <t xml:space="preserve"> </t>
    </r>
  </si>
  <si>
    <t>MESI</t>
  </si>
  <si>
    <t>Variazioni %                                           2014/2013</t>
  </si>
  <si>
    <t>(a) Rapporto percentuale tra il numero dei morti e il numero degli incidenti  con lesioni a persone.</t>
  </si>
  <si>
    <r>
      <t xml:space="preserve">(b) </t>
    </r>
    <r>
      <rPr>
        <sz val="7.5"/>
        <color rgb="FF000000"/>
        <rFont val="Verdana"/>
        <family val="2"/>
      </rPr>
      <t>Rapporto percentuale tra il numero dei morti e il complesso degli infortunati (morti e feriti) in incidenti  con lesioni a persone.</t>
    </r>
  </si>
  <si>
    <t>Morti per 100.000 abitanti (a)</t>
  </si>
  <si>
    <t>Strade Urbane</t>
  </si>
  <si>
    <t>Strade ExtraUrbane</t>
  </si>
  <si>
    <t>Anno 2014, valori assoluti, composizioni percentuali e indice di gravità</t>
  </si>
  <si>
    <t>Anni 2014 e 2013, valori assoluti e variazioni percentuali</t>
  </si>
  <si>
    <t>Variazioni %                                                             2014/2013</t>
  </si>
  <si>
    <t>TAVOLA 2. INDICI DI MORTALITA' E GRAVITA' PER PROVINCIA. CALABRIA.</t>
  </si>
  <si>
    <t>(a) Conducenti e passeggeri.</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</si>
</sst>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0.0"/>
    <numFmt numFmtId="165" formatCode="0.0000"/>
    <numFmt numFmtId="166" formatCode="#,##0.0"/>
    <numFmt numFmtId="167" formatCode="_-* #,##0.0_-;\-* #,##0.0_-;_-* &quot;-&quot;??_-;_-@_-"/>
  </numFmts>
  <fonts count="33" x14ac:knownFonts="1">
    <font>
      <sz val="11"/>
      <color theme="1"/>
      <name val="Calibri"/>
      <family val="2"/>
      <scheme val="minor"/>
    </font>
    <font>
      <b/>
      <sz val="10"/>
      <color rgb="FF808080"/>
      <name val="Arial Narrow"/>
      <family val="2"/>
    </font>
    <font>
      <b/>
      <sz val="9"/>
      <color rgb="FF000000"/>
      <name val="Arial Narrow"/>
      <family val="2"/>
    </font>
    <font>
      <sz val="9"/>
      <color rgb="FF000000"/>
      <name val="Arial Narrow"/>
      <family val="2"/>
    </font>
    <font>
      <b/>
      <sz val="9"/>
      <color rgb="FFFFFFFF"/>
      <name val="Arial Narrow"/>
      <family val="2"/>
    </font>
    <font>
      <sz val="7.5"/>
      <color rgb="FF000000"/>
      <name val="Arial"/>
      <family val="2"/>
    </font>
    <font>
      <sz val="7.5"/>
      <color rgb="FF000000"/>
      <name val="Verdana"/>
      <family val="2"/>
    </font>
    <font>
      <sz val="9"/>
      <color theme="1"/>
      <name val="Calibri"/>
      <family val="2"/>
      <scheme val="minor"/>
    </font>
    <font>
      <sz val="10"/>
      <name val="MS Sans Serif"/>
      <family val="2"/>
    </font>
    <font>
      <sz val="11"/>
      <color theme="1"/>
      <name val="Calibri"/>
      <family val="2"/>
      <scheme val="minor"/>
    </font>
    <font>
      <sz val="8"/>
      <color rgb="FF000000"/>
      <name val="Arial"/>
      <family val="2"/>
    </font>
    <font>
      <sz val="8"/>
      <color theme="1"/>
      <name val="Arial"/>
      <family val="2"/>
    </font>
    <font>
      <sz val="7.5"/>
      <color rgb="FF000000"/>
      <name val="Arial Narrow"/>
      <family val="2"/>
    </font>
    <font>
      <sz val="10"/>
      <name val="MS Sans Serif"/>
      <family val="2"/>
    </font>
    <font>
      <sz val="9"/>
      <color theme="1"/>
      <name val="Arial Narrow"/>
      <family val="2"/>
    </font>
    <font>
      <b/>
      <sz val="9"/>
      <color theme="1"/>
      <name val="Arial Narrow"/>
      <family val="2"/>
    </font>
    <font>
      <sz val="9"/>
      <name val="Arial Narrow"/>
      <family val="2"/>
    </font>
    <font>
      <b/>
      <sz val="9"/>
      <name val="Arial Narrow"/>
      <family val="2"/>
    </font>
    <font>
      <sz val="7.5"/>
      <color theme="1"/>
      <name val="Arial"/>
      <family val="2"/>
    </font>
    <font>
      <b/>
      <sz val="10"/>
      <color theme="0" tint="-0.499984740745262"/>
      <name val="Arial Narrow"/>
      <family val="2"/>
    </font>
    <font>
      <b/>
      <sz val="9.5"/>
      <color rgb="FF808080"/>
      <name val="Arial Narrow"/>
      <family val="2"/>
    </font>
    <font>
      <sz val="9.5"/>
      <name val="Arial Narrow"/>
      <family val="2"/>
    </font>
    <font>
      <sz val="9.5"/>
      <name val="Calibri"/>
      <family val="2"/>
      <scheme val="minor"/>
    </font>
    <font>
      <sz val="9.5"/>
      <color rgb="FF000000"/>
      <name val="Arial Narrow"/>
      <family val="2"/>
    </font>
    <font>
      <sz val="9.5"/>
      <color theme="1"/>
      <name val="Arial Narrow"/>
      <family val="2"/>
    </font>
    <font>
      <b/>
      <sz val="8"/>
      <color theme="0" tint="-0.499984740745262"/>
      <name val="Arial"/>
      <family val="2"/>
    </font>
    <font>
      <sz val="11"/>
      <color theme="1"/>
      <name val="Arial Narrow"/>
      <family val="2"/>
    </font>
    <font>
      <sz val="7.5"/>
      <color theme="1"/>
      <name val="Arial Narrow"/>
      <family val="2"/>
    </font>
    <font>
      <sz val="11"/>
      <name val="Calibri"/>
      <family val="2"/>
      <scheme val="minor"/>
    </font>
    <font>
      <b/>
      <sz val="9"/>
      <color rgb="FFCC0000"/>
      <name val="Arial Narrow"/>
      <family val="2"/>
    </font>
    <font>
      <sz val="10"/>
      <color rgb="FF808080"/>
      <name val="Arial Narrow"/>
      <family val="2"/>
    </font>
    <font>
      <sz val="8"/>
      <name val="Arial"/>
      <family val="2"/>
    </font>
    <font>
      <b/>
      <sz val="9"/>
      <color theme="0"/>
      <name val="Arial Narrow"/>
      <family val="2"/>
    </font>
  </fonts>
  <fills count="12">
    <fill>
      <patternFill patternType="none"/>
    </fill>
    <fill>
      <patternFill patternType="gray125"/>
    </fill>
    <fill>
      <patternFill patternType="solid">
        <fgColor rgb="FFF2F2F2"/>
        <bgColor indexed="64"/>
      </patternFill>
    </fill>
    <fill>
      <patternFill patternType="solid">
        <fgColor theme="0"/>
        <bgColor indexed="64"/>
      </patternFill>
    </fill>
    <fill>
      <patternFill patternType="solid">
        <fgColor rgb="FFA71433"/>
        <bgColor indexed="64"/>
      </patternFill>
    </fill>
    <fill>
      <patternFill patternType="solid">
        <fgColor theme="0" tint="-4.9989318521683403E-2"/>
        <bgColor indexed="64"/>
      </patternFill>
    </fill>
    <fill>
      <patternFill patternType="solid">
        <fgColor rgb="FFFDFBF3"/>
        <bgColor indexed="64"/>
      </patternFill>
    </fill>
    <fill>
      <patternFill patternType="solid">
        <fgColor rgb="FFFFFFFF"/>
        <bgColor indexed="64"/>
      </patternFill>
    </fill>
    <fill>
      <patternFill patternType="solid">
        <fgColor theme="0"/>
        <bgColor theme="0"/>
      </patternFill>
    </fill>
    <fill>
      <patternFill patternType="solid">
        <fgColor theme="0" tint="-4.9989318521683403E-2"/>
        <bgColor theme="0"/>
      </patternFill>
    </fill>
    <fill>
      <patternFill patternType="solid">
        <fgColor indexed="65"/>
        <bgColor theme="0"/>
      </patternFill>
    </fill>
    <fill>
      <patternFill patternType="solid">
        <fgColor rgb="FFA71433"/>
        <bgColor theme="0"/>
      </patternFill>
    </fill>
  </fills>
  <borders count="5">
    <border>
      <left/>
      <right/>
      <top/>
      <bottom/>
      <diagonal/>
    </border>
    <border>
      <left/>
      <right/>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auto="1"/>
      </top>
      <bottom/>
      <diagonal/>
    </border>
  </borders>
  <cellStyleXfs count="3">
    <xf numFmtId="0" fontId="0" fillId="0" borderId="0"/>
    <xf numFmtId="0" fontId="8" fillId="0" borderId="0"/>
    <xf numFmtId="43" fontId="9" fillId="0" borderId="0" applyFont="0" applyFill="0" applyBorder="0" applyAlignment="0" applyProtection="0"/>
  </cellStyleXfs>
  <cellXfs count="277">
    <xf numFmtId="0" fontId="0" fillId="0" borderId="0" xfId="0"/>
    <xf numFmtId="0" fontId="4" fillId="4" borderId="1" xfId="0" applyFont="1" applyFill="1" applyBorder="1" applyAlignment="1">
      <alignment horizontal="right" wrapText="1"/>
    </xf>
    <xf numFmtId="0" fontId="10" fillId="6" borderId="0" xfId="0" applyFont="1" applyFill="1" applyAlignment="1">
      <alignment vertical="top"/>
    </xf>
    <xf numFmtId="0" fontId="11" fillId="0" borderId="0" xfId="0" applyFont="1"/>
    <xf numFmtId="0" fontId="11" fillId="0" borderId="0" xfId="0" applyFont="1" applyAlignment="1">
      <alignment vertical="center"/>
    </xf>
    <xf numFmtId="0" fontId="11" fillId="0" borderId="0" xfId="0" applyFont="1" applyAlignment="1">
      <alignment horizontal="left" vertical="center"/>
    </xf>
    <xf numFmtId="2" fontId="11" fillId="0" borderId="0" xfId="0" applyNumberFormat="1" applyFont="1"/>
    <xf numFmtId="0" fontId="10" fillId="6" borderId="0" xfId="0" applyFont="1" applyFill="1" applyAlignment="1">
      <alignment horizontal="left" vertical="top"/>
    </xf>
    <xf numFmtId="165" fontId="11" fillId="0" borderId="0" xfId="0" applyNumberFormat="1" applyFont="1"/>
    <xf numFmtId="0" fontId="11" fillId="0" borderId="0" xfId="0" applyFont="1" applyAlignment="1"/>
    <xf numFmtId="0" fontId="11" fillId="0" borderId="0" xfId="0" applyFont="1" applyAlignment="1">
      <alignment horizontal="left"/>
    </xf>
    <xf numFmtId="3" fontId="13" fillId="0" borderId="0" xfId="1" applyNumberFormat="1" applyFont="1"/>
    <xf numFmtId="164" fontId="13" fillId="0" borderId="0" xfId="1" applyNumberFormat="1" applyFont="1"/>
    <xf numFmtId="0" fontId="0" fillId="0" borderId="0" xfId="0" applyFill="1"/>
    <xf numFmtId="0" fontId="10" fillId="0" borderId="0" xfId="0" applyFont="1" applyFill="1" applyAlignment="1">
      <alignment vertical="top"/>
    </xf>
    <xf numFmtId="0" fontId="11" fillId="0" borderId="0" xfId="0" applyFont="1" applyFill="1"/>
    <xf numFmtId="0" fontId="14" fillId="3" borderId="0" xfId="0" applyFont="1" applyFill="1" applyBorder="1" applyAlignment="1">
      <alignment horizontal="left" wrapText="1"/>
    </xf>
    <xf numFmtId="0" fontId="4" fillId="4" borderId="1" xfId="0" applyFont="1" applyFill="1" applyBorder="1" applyAlignment="1">
      <alignment wrapText="1"/>
    </xf>
    <xf numFmtId="0" fontId="0" fillId="0" borderId="0" xfId="0" applyAlignment="1"/>
    <xf numFmtId="0" fontId="11" fillId="3" borderId="0" xfId="0" applyFont="1" applyFill="1"/>
    <xf numFmtId="0" fontId="1" fillId="0" borderId="0" xfId="0" applyFont="1" applyAlignment="1"/>
    <xf numFmtId="0" fontId="0" fillId="0" borderId="0" xfId="0" applyAlignment="1"/>
    <xf numFmtId="0" fontId="0" fillId="0" borderId="0" xfId="0" applyBorder="1" applyAlignment="1"/>
    <xf numFmtId="0" fontId="21" fillId="3" borderId="0" xfId="0" applyFont="1" applyFill="1" applyAlignment="1"/>
    <xf numFmtId="0" fontId="14" fillId="0" borderId="0" xfId="0" applyFont="1"/>
    <xf numFmtId="0" fontId="3" fillId="3" borderId="3" xfId="0" applyFont="1" applyFill="1" applyBorder="1" applyAlignment="1">
      <alignment horizontal="right" wrapText="1"/>
    </xf>
    <xf numFmtId="0" fontId="3" fillId="0" borderId="3" xfId="0" applyFont="1" applyBorder="1" applyAlignment="1">
      <alignment wrapText="1"/>
    </xf>
    <xf numFmtId="3" fontId="3" fillId="2" borderId="3" xfId="0" applyNumberFormat="1" applyFont="1" applyFill="1" applyBorder="1" applyAlignment="1">
      <alignment horizontal="right" wrapText="1"/>
    </xf>
    <xf numFmtId="0" fontId="3" fillId="0" borderId="3" xfId="0" applyFont="1" applyBorder="1" applyAlignment="1">
      <alignment horizontal="right" wrapText="1"/>
    </xf>
    <xf numFmtId="3" fontId="3" fillId="0" borderId="3" xfId="0" applyNumberFormat="1" applyFont="1" applyBorder="1" applyAlignment="1">
      <alignment horizontal="right" wrapText="1"/>
    </xf>
    <xf numFmtId="0" fontId="3" fillId="2" borderId="3" xfId="0" applyFont="1" applyFill="1" applyBorder="1" applyAlignment="1">
      <alignment horizontal="right" wrapText="1"/>
    </xf>
    <xf numFmtId="164" fontId="3" fillId="2" borderId="3" xfId="0" applyNumberFormat="1" applyFont="1" applyFill="1" applyBorder="1" applyAlignment="1">
      <alignment horizontal="right" wrapText="1"/>
    </xf>
    <xf numFmtId="164" fontId="3" fillId="0" borderId="3" xfId="0" applyNumberFormat="1" applyFont="1" applyBorder="1" applyAlignment="1">
      <alignment horizontal="right" wrapText="1"/>
    </xf>
    <xf numFmtId="0" fontId="4" fillId="4" borderId="3" xfId="0" applyFont="1" applyFill="1" applyBorder="1" applyAlignment="1">
      <alignment wrapText="1"/>
    </xf>
    <xf numFmtId="3" fontId="4" fillId="4" borderId="3" xfId="0" applyNumberFormat="1" applyFont="1" applyFill="1" applyBorder="1" applyAlignment="1">
      <alignment horizontal="right" wrapText="1"/>
    </xf>
    <xf numFmtId="0" fontId="4" fillId="4" borderId="3" xfId="0" applyFont="1" applyFill="1" applyBorder="1" applyAlignment="1">
      <alignment horizontal="right" wrapText="1"/>
    </xf>
    <xf numFmtId="164" fontId="4" fillId="4" borderId="3" xfId="0" applyNumberFormat="1" applyFont="1" applyFill="1" applyBorder="1" applyAlignment="1">
      <alignment horizontal="right" wrapText="1"/>
    </xf>
    <xf numFmtId="164" fontId="3" fillId="5" borderId="3" xfId="0" applyNumberFormat="1" applyFont="1" applyFill="1" applyBorder="1" applyAlignment="1">
      <alignment horizontal="right" wrapText="1"/>
    </xf>
    <xf numFmtId="164" fontId="3" fillId="3" borderId="3" xfId="0" applyNumberFormat="1" applyFont="1" applyFill="1" applyBorder="1" applyAlignment="1">
      <alignment horizontal="right" wrapText="1"/>
    </xf>
    <xf numFmtId="0" fontId="3" fillId="0" borderId="3" xfId="0" applyFont="1" applyBorder="1" applyAlignment="1"/>
    <xf numFmtId="3" fontId="3" fillId="5" borderId="3" xfId="0" applyNumberFormat="1" applyFont="1" applyFill="1" applyBorder="1" applyAlignment="1">
      <alignment horizontal="right" vertical="center" wrapText="1"/>
    </xf>
    <xf numFmtId="164" fontId="3" fillId="5" borderId="3" xfId="0" applyNumberFormat="1" applyFont="1" applyFill="1" applyBorder="1" applyAlignment="1">
      <alignment horizontal="right" vertical="center" wrapText="1"/>
    </xf>
    <xf numFmtId="164" fontId="3" fillId="5" borderId="3" xfId="0" applyNumberFormat="1" applyFont="1" applyFill="1" applyBorder="1" applyAlignment="1">
      <alignment horizontal="right" vertical="center"/>
    </xf>
    <xf numFmtId="1" fontId="3" fillId="0" borderId="3" xfId="0" applyNumberFormat="1" applyFont="1" applyFill="1" applyBorder="1" applyAlignment="1">
      <alignment horizontal="right" wrapText="1"/>
    </xf>
    <xf numFmtId="166" fontId="3" fillId="2" borderId="3" xfId="0" applyNumberFormat="1" applyFont="1" applyFill="1" applyBorder="1" applyAlignment="1">
      <alignment horizontal="right" wrapText="1"/>
    </xf>
    <xf numFmtId="166" fontId="3" fillId="0" borderId="3" xfId="0" applyNumberFormat="1" applyFont="1" applyFill="1" applyBorder="1" applyAlignment="1">
      <alignment horizontal="right" wrapText="1"/>
    </xf>
    <xf numFmtId="166" fontId="3" fillId="5" borderId="3" xfId="0" applyNumberFormat="1" applyFont="1" applyFill="1" applyBorder="1" applyAlignment="1">
      <alignment horizontal="right" wrapText="1"/>
    </xf>
    <xf numFmtId="3" fontId="3" fillId="0" borderId="3" xfId="0" applyNumberFormat="1" applyFont="1" applyFill="1" applyBorder="1" applyAlignment="1">
      <alignment horizontal="right" wrapText="1"/>
    </xf>
    <xf numFmtId="3" fontId="3" fillId="5" borderId="3" xfId="0" applyNumberFormat="1" applyFont="1" applyFill="1" applyBorder="1" applyAlignment="1">
      <alignment horizontal="right" wrapText="1"/>
    </xf>
    <xf numFmtId="166" fontId="4" fillId="4" borderId="3" xfId="0" applyNumberFormat="1" applyFont="1" applyFill="1" applyBorder="1" applyAlignment="1">
      <alignment horizontal="right" wrapText="1"/>
    </xf>
    <xf numFmtId="0" fontId="12" fillId="6" borderId="0" xfId="0" applyFont="1" applyFill="1" applyAlignment="1">
      <alignment vertical="top"/>
    </xf>
    <xf numFmtId="0" fontId="24" fillId="0" borderId="0" xfId="0" applyFont="1"/>
    <xf numFmtId="0" fontId="14" fillId="3" borderId="3" xfId="0" applyFont="1" applyFill="1" applyBorder="1" applyAlignment="1">
      <alignment horizontal="right"/>
    </xf>
    <xf numFmtId="0" fontId="16" fillId="3" borderId="3" xfId="0" applyFont="1" applyFill="1" applyBorder="1" applyAlignment="1">
      <alignment vertical="top" wrapText="1"/>
    </xf>
    <xf numFmtId="3" fontId="16" fillId="5" borderId="3" xfId="0" applyNumberFormat="1" applyFont="1" applyFill="1" applyBorder="1" applyAlignment="1">
      <alignment horizontal="right"/>
    </xf>
    <xf numFmtId="3" fontId="16" fillId="3" borderId="3" xfId="0" applyNumberFormat="1" applyFont="1" applyFill="1" applyBorder="1" applyAlignment="1">
      <alignment horizontal="right"/>
    </xf>
    <xf numFmtId="3" fontId="14" fillId="5" borderId="3" xfId="0" applyNumberFormat="1" applyFont="1" applyFill="1" applyBorder="1"/>
    <xf numFmtId="3" fontId="14" fillId="3" borderId="3" xfId="0" applyNumberFormat="1" applyFont="1" applyFill="1" applyBorder="1"/>
    <xf numFmtId="3" fontId="4" fillId="4" borderId="3" xfId="0" applyNumberFormat="1" applyFont="1" applyFill="1" applyBorder="1" applyAlignment="1">
      <alignment wrapText="1"/>
    </xf>
    <xf numFmtId="0" fontId="21" fillId="0" borderId="0" xfId="0" applyFont="1" applyAlignment="1"/>
    <xf numFmtId="2" fontId="3" fillId="3" borderId="3" xfId="0" applyNumberFormat="1" applyFont="1" applyFill="1" applyBorder="1" applyAlignment="1">
      <alignment horizontal="right" wrapText="1"/>
    </xf>
    <xf numFmtId="0" fontId="3" fillId="0" borderId="3" xfId="0" applyFont="1" applyBorder="1" applyAlignment="1">
      <alignment horizontal="left" vertical="top"/>
    </xf>
    <xf numFmtId="3" fontId="3" fillId="5" borderId="3" xfId="0" applyNumberFormat="1" applyFont="1" applyFill="1" applyBorder="1" applyAlignment="1">
      <alignment vertical="top" wrapText="1"/>
    </xf>
    <xf numFmtId="3" fontId="3" fillId="0" borderId="3" xfId="0" applyNumberFormat="1" applyFont="1" applyBorder="1" applyAlignment="1">
      <alignment vertical="top" wrapText="1"/>
    </xf>
    <xf numFmtId="164" fontId="3" fillId="0" borderId="3" xfId="0" applyNumberFormat="1" applyFont="1" applyBorder="1" applyAlignment="1">
      <alignment vertical="top" wrapText="1"/>
    </xf>
    <xf numFmtId="164" fontId="3" fillId="5" borderId="3" xfId="0" applyNumberFormat="1" applyFont="1" applyFill="1" applyBorder="1" applyAlignment="1">
      <alignment vertical="top" wrapText="1"/>
    </xf>
    <xf numFmtId="164" fontId="4" fillId="4" borderId="3" xfId="0" applyNumberFormat="1" applyFont="1" applyFill="1" applyBorder="1" applyAlignment="1">
      <alignment wrapText="1"/>
    </xf>
    <xf numFmtId="0" fontId="3" fillId="0" borderId="3" xfId="0" applyFont="1" applyBorder="1" applyAlignment="1">
      <alignment horizontal="left"/>
    </xf>
    <xf numFmtId="3" fontId="3" fillId="5" borderId="3" xfId="0" applyNumberFormat="1" applyFont="1" applyFill="1" applyBorder="1" applyAlignment="1">
      <alignment wrapText="1"/>
    </xf>
    <xf numFmtId="3" fontId="3" fillId="0" borderId="3" xfId="0" applyNumberFormat="1" applyFont="1" applyBorder="1" applyAlignment="1">
      <alignment wrapText="1"/>
    </xf>
    <xf numFmtId="164" fontId="3" fillId="0" borderId="3" xfId="0" applyNumberFormat="1" applyFont="1" applyBorder="1" applyAlignment="1">
      <alignment wrapText="1"/>
    </xf>
    <xf numFmtId="164" fontId="3" fillId="5" borderId="3" xfId="0" applyNumberFormat="1" applyFont="1" applyFill="1" applyBorder="1" applyAlignment="1">
      <alignment wrapText="1"/>
    </xf>
    <xf numFmtId="0" fontId="2" fillId="0" borderId="3" xfId="0" applyFont="1" applyBorder="1" applyAlignment="1">
      <alignment horizontal="left" vertical="top"/>
    </xf>
    <xf numFmtId="0" fontId="2" fillId="3" borderId="3" xfId="0" applyFont="1" applyFill="1" applyBorder="1" applyAlignment="1">
      <alignment horizontal="right" wrapText="1"/>
    </xf>
    <xf numFmtId="3" fontId="3" fillId="5" borderId="3" xfId="0" applyNumberFormat="1" applyFont="1" applyFill="1" applyBorder="1" applyAlignment="1">
      <alignment horizontal="right" vertical="top" wrapText="1"/>
    </xf>
    <xf numFmtId="0" fontId="19" fillId="0" borderId="0" xfId="0" applyFont="1" applyAlignment="1"/>
    <xf numFmtId="0" fontId="25" fillId="0" borderId="0" xfId="0" applyFont="1" applyAlignment="1"/>
    <xf numFmtId="165" fontId="25" fillId="0" borderId="0" xfId="0" applyNumberFormat="1" applyFont="1" applyAlignment="1"/>
    <xf numFmtId="0" fontId="3" fillId="0" borderId="3" xfId="0" applyFont="1" applyBorder="1" applyAlignment="1">
      <alignment horizontal="right" vertical="top" wrapText="1"/>
    </xf>
    <xf numFmtId="2" fontId="3" fillId="0" borderId="3" xfId="0" applyNumberFormat="1" applyFont="1" applyBorder="1" applyAlignment="1">
      <alignment horizontal="right" wrapText="1"/>
    </xf>
    <xf numFmtId="0" fontId="21" fillId="0" borderId="0" xfId="0" applyFont="1" applyAlignment="1">
      <alignment horizontal="justify" vertical="top"/>
    </xf>
    <xf numFmtId="164" fontId="3" fillId="0" borderId="3" xfId="0" applyNumberFormat="1" applyFont="1" applyBorder="1" applyAlignment="1">
      <alignment horizontal="right" vertical="top" wrapText="1"/>
    </xf>
    <xf numFmtId="3" fontId="3" fillId="0" borderId="3" xfId="0" applyNumberFormat="1" applyFont="1" applyBorder="1" applyAlignment="1">
      <alignment horizontal="right" vertical="top" wrapText="1"/>
    </xf>
    <xf numFmtId="0" fontId="12" fillId="0" borderId="0" xfId="0" applyFont="1" applyFill="1" applyAlignment="1"/>
    <xf numFmtId="2" fontId="3" fillId="5" borderId="4" xfId="0" applyNumberFormat="1" applyFont="1" applyFill="1" applyBorder="1" applyAlignment="1">
      <alignment horizontal="right" wrapText="1"/>
    </xf>
    <xf numFmtId="0" fontId="3" fillId="5" borderId="3" xfId="0" applyFont="1" applyFill="1" applyBorder="1" applyAlignment="1">
      <alignment vertical="top" wrapText="1"/>
    </xf>
    <xf numFmtId="0" fontId="3" fillId="0" borderId="3" xfId="0" applyFont="1" applyBorder="1" applyAlignment="1">
      <alignment vertical="top" wrapText="1"/>
    </xf>
    <xf numFmtId="0" fontId="3" fillId="5" borderId="3" xfId="0" applyFont="1" applyFill="1" applyBorder="1" applyAlignment="1">
      <alignment horizontal="right" vertical="top" wrapText="1"/>
    </xf>
    <xf numFmtId="0" fontId="12" fillId="0" borderId="0" xfId="0" applyFont="1" applyFill="1" applyAlignment="1">
      <alignment horizontal="left"/>
    </xf>
    <xf numFmtId="2" fontId="4" fillId="4" borderId="1" xfId="0" applyNumberFormat="1" applyFont="1" applyFill="1" applyBorder="1" applyAlignment="1">
      <alignment horizontal="right" wrapText="1"/>
    </xf>
    <xf numFmtId="0" fontId="14" fillId="7" borderId="3" xfId="0" applyFont="1" applyFill="1" applyBorder="1" applyAlignment="1">
      <alignment horizontal="right" wrapText="1"/>
    </xf>
    <xf numFmtId="0" fontId="14" fillId="7" borderId="3" xfId="0" applyFont="1" applyFill="1" applyBorder="1" applyAlignment="1">
      <alignment wrapText="1"/>
    </xf>
    <xf numFmtId="3" fontId="14" fillId="2" borderId="3" xfId="0" applyNumberFormat="1" applyFont="1" applyFill="1" applyBorder="1" applyAlignment="1">
      <alignment horizontal="right" wrapText="1"/>
    </xf>
    <xf numFmtId="3" fontId="3" fillId="7" borderId="3" xfId="0" applyNumberFormat="1" applyFont="1" applyFill="1" applyBorder="1" applyAlignment="1">
      <alignment horizontal="right"/>
    </xf>
    <xf numFmtId="3" fontId="3" fillId="2" borderId="3" xfId="0" applyNumberFormat="1" applyFont="1" applyFill="1" applyBorder="1" applyAlignment="1">
      <alignment horizontal="right"/>
    </xf>
    <xf numFmtId="164" fontId="14" fillId="2" borderId="3" xfId="0" applyNumberFormat="1" applyFont="1" applyFill="1" applyBorder="1" applyAlignment="1">
      <alignment horizontal="right" wrapText="1"/>
    </xf>
    <xf numFmtId="164" fontId="14" fillId="7" borderId="3" xfId="0" applyNumberFormat="1" applyFont="1" applyFill="1" applyBorder="1" applyAlignment="1">
      <alignment horizontal="right" wrapText="1"/>
    </xf>
    <xf numFmtId="0" fontId="15" fillId="7" borderId="3" xfId="0" applyFont="1" applyFill="1" applyBorder="1" applyAlignment="1">
      <alignment wrapText="1"/>
    </xf>
    <xf numFmtId="3" fontId="15" fillId="2" borderId="3" xfId="0" applyNumberFormat="1" applyFont="1" applyFill="1" applyBorder="1" applyAlignment="1">
      <alignment horizontal="right" wrapText="1"/>
    </xf>
    <xf numFmtId="3" fontId="2" fillId="7" borderId="3" xfId="0" applyNumberFormat="1" applyFont="1" applyFill="1" applyBorder="1" applyAlignment="1">
      <alignment horizontal="right"/>
    </xf>
    <xf numFmtId="3" fontId="2" fillId="2" borderId="3" xfId="0" applyNumberFormat="1" applyFont="1" applyFill="1" applyBorder="1" applyAlignment="1">
      <alignment horizontal="right"/>
    </xf>
    <xf numFmtId="164" fontId="15" fillId="2" borderId="3" xfId="0" applyNumberFormat="1" applyFont="1" applyFill="1" applyBorder="1" applyAlignment="1">
      <alignment horizontal="right" wrapText="1"/>
    </xf>
    <xf numFmtId="164" fontId="15" fillId="7" borderId="3" xfId="0" applyNumberFormat="1" applyFont="1" applyFill="1" applyBorder="1" applyAlignment="1">
      <alignment horizontal="right" wrapText="1"/>
    </xf>
    <xf numFmtId="3" fontId="14" fillId="7" borderId="3" xfId="0" applyNumberFormat="1" applyFont="1" applyFill="1" applyBorder="1" applyAlignment="1">
      <alignment horizontal="right" wrapText="1"/>
    </xf>
    <xf numFmtId="0" fontId="15" fillId="0" borderId="3" xfId="0" applyFont="1" applyBorder="1" applyAlignment="1">
      <alignment wrapText="1"/>
    </xf>
    <xf numFmtId="3" fontId="15" fillId="0" borderId="3" xfId="0" applyNumberFormat="1" applyFont="1" applyBorder="1" applyAlignment="1">
      <alignment horizontal="right" wrapText="1"/>
    </xf>
    <xf numFmtId="164" fontId="15" fillId="0" borderId="3" xfId="0" applyNumberFormat="1" applyFont="1" applyBorder="1" applyAlignment="1">
      <alignment horizontal="right" wrapText="1"/>
    </xf>
    <xf numFmtId="0" fontId="3" fillId="0" borderId="3" xfId="0" applyFont="1" applyBorder="1" applyAlignment="1">
      <alignment horizontal="right"/>
    </xf>
    <xf numFmtId="3" fontId="3" fillId="5" borderId="3" xfId="0" applyNumberFormat="1" applyFont="1" applyFill="1" applyBorder="1" applyAlignment="1">
      <alignment vertical="top"/>
    </xf>
    <xf numFmtId="3" fontId="3" fillId="0" borderId="3" xfId="0" applyNumberFormat="1" applyFont="1" applyBorder="1" applyAlignment="1">
      <alignment vertical="top"/>
    </xf>
    <xf numFmtId="164" fontId="3" fillId="0" borderId="3" xfId="0" applyNumberFormat="1" applyFont="1" applyBorder="1" applyAlignment="1">
      <alignment vertical="top"/>
    </xf>
    <xf numFmtId="164" fontId="3" fillId="5" borderId="3" xfId="0" applyNumberFormat="1" applyFont="1" applyFill="1" applyBorder="1" applyAlignment="1">
      <alignment vertical="top"/>
    </xf>
    <xf numFmtId="164" fontId="14" fillId="5" borderId="3" xfId="0" applyNumberFormat="1" applyFont="1" applyFill="1" applyBorder="1"/>
    <xf numFmtId="3" fontId="2" fillId="5" borderId="3" xfId="0" applyNumberFormat="1" applyFont="1" applyFill="1" applyBorder="1" applyAlignment="1">
      <alignment vertical="top"/>
    </xf>
    <xf numFmtId="3" fontId="2" fillId="0" borderId="3" xfId="0" applyNumberFormat="1" applyFont="1" applyBorder="1" applyAlignment="1">
      <alignment vertical="top"/>
    </xf>
    <xf numFmtId="164" fontId="2" fillId="0" borderId="3" xfId="0" applyNumberFormat="1" applyFont="1" applyBorder="1" applyAlignment="1">
      <alignment vertical="top"/>
    </xf>
    <xf numFmtId="164" fontId="2" fillId="5" borderId="3" xfId="0" applyNumberFormat="1" applyFont="1" applyFill="1" applyBorder="1" applyAlignment="1">
      <alignment vertical="top"/>
    </xf>
    <xf numFmtId="164" fontId="15" fillId="5" borderId="3" xfId="0" applyNumberFormat="1" applyFont="1" applyFill="1" applyBorder="1"/>
    <xf numFmtId="3" fontId="3" fillId="5" borderId="3" xfId="0" applyNumberFormat="1" applyFont="1" applyFill="1" applyBorder="1" applyAlignment="1">
      <alignment horizontal="right" vertical="top"/>
    </xf>
    <xf numFmtId="164" fontId="3" fillId="0" borderId="3" xfId="0" applyNumberFormat="1" applyFont="1" applyBorder="1" applyAlignment="1">
      <alignment horizontal="right" vertical="top"/>
    </xf>
    <xf numFmtId="0" fontId="1" fillId="0" borderId="0" xfId="0" applyFont="1" applyBorder="1" applyAlignment="1"/>
    <xf numFmtId="0" fontId="14" fillId="3" borderId="3" xfId="0" applyFont="1" applyFill="1" applyBorder="1" applyAlignment="1">
      <alignment horizontal="right" wrapText="1"/>
    </xf>
    <xf numFmtId="0" fontId="14" fillId="3" borderId="3" xfId="0" applyFont="1" applyFill="1" applyBorder="1" applyAlignment="1">
      <alignment horizontal="left" wrapText="1"/>
    </xf>
    <xf numFmtId="3" fontId="14" fillId="5" borderId="3" xfId="2" applyNumberFormat="1" applyFont="1" applyFill="1" applyBorder="1"/>
    <xf numFmtId="3" fontId="14" fillId="3" borderId="3" xfId="2" applyNumberFormat="1" applyFont="1" applyFill="1" applyBorder="1"/>
    <xf numFmtId="167" fontId="14" fillId="5" borderId="3" xfId="2" applyNumberFormat="1" applyFont="1" applyFill="1" applyBorder="1"/>
    <xf numFmtId="167" fontId="14" fillId="3" borderId="3" xfId="2" applyNumberFormat="1" applyFont="1" applyFill="1" applyBorder="1"/>
    <xf numFmtId="167" fontId="4" fillId="4" borderId="3" xfId="0" applyNumberFormat="1" applyFont="1" applyFill="1" applyBorder="1" applyAlignment="1">
      <alignment wrapText="1"/>
    </xf>
    <xf numFmtId="0" fontId="1" fillId="0" borderId="0" xfId="0" applyFont="1" applyAlignment="1">
      <alignment vertical="center"/>
    </xf>
    <xf numFmtId="164" fontId="14" fillId="0" borderId="3" xfId="0" applyNumberFormat="1" applyFont="1" applyBorder="1"/>
    <xf numFmtId="164" fontId="3" fillId="5" borderId="3" xfId="0" applyNumberFormat="1" applyFont="1" applyFill="1" applyBorder="1" applyAlignment="1">
      <alignment horizontal="right" vertical="top" wrapText="1"/>
    </xf>
    <xf numFmtId="0" fontId="15" fillId="0" borderId="3" xfId="0" applyFont="1" applyBorder="1"/>
    <xf numFmtId="3" fontId="14" fillId="0" borderId="3" xfId="0" applyNumberFormat="1" applyFont="1" applyBorder="1"/>
    <xf numFmtId="0" fontId="14" fillId="0" borderId="3" xfId="0" applyFont="1" applyBorder="1"/>
    <xf numFmtId="0" fontId="17" fillId="3" borderId="3" xfId="0" applyFont="1" applyFill="1" applyBorder="1" applyAlignment="1"/>
    <xf numFmtId="3" fontId="17" fillId="3" borderId="3" xfId="0" applyNumberFormat="1" applyFont="1" applyFill="1" applyBorder="1" applyAlignment="1">
      <alignment horizontal="right" wrapText="1"/>
    </xf>
    <xf numFmtId="3" fontId="17" fillId="3" borderId="3" xfId="0" applyNumberFormat="1" applyFont="1" applyFill="1" applyBorder="1" applyAlignment="1">
      <alignment wrapText="1"/>
    </xf>
    <xf numFmtId="166" fontId="17" fillId="3" borderId="3" xfId="0" applyNumberFormat="1" applyFont="1" applyFill="1" applyBorder="1" applyAlignment="1">
      <alignment horizontal="right" wrapText="1"/>
    </xf>
    <xf numFmtId="166" fontId="17" fillId="3" borderId="3" xfId="0" applyNumberFormat="1" applyFont="1" applyFill="1" applyBorder="1" applyAlignment="1">
      <alignment wrapText="1"/>
    </xf>
    <xf numFmtId="0" fontId="17" fillId="3" borderId="3" xfId="0" applyFont="1" applyFill="1" applyBorder="1" applyAlignment="1">
      <alignment wrapText="1"/>
    </xf>
    <xf numFmtId="166" fontId="4" fillId="4" borderId="3" xfId="0" applyNumberFormat="1" applyFont="1" applyFill="1" applyBorder="1" applyAlignment="1">
      <alignment wrapText="1"/>
    </xf>
    <xf numFmtId="0" fontId="3" fillId="5" borderId="3" xfId="0" applyFont="1" applyFill="1" applyBorder="1" applyAlignment="1">
      <alignment horizontal="right" wrapText="1"/>
    </xf>
    <xf numFmtId="0" fontId="14" fillId="5" borderId="3" xfId="0" applyFont="1" applyFill="1" applyBorder="1"/>
    <xf numFmtId="0" fontId="24" fillId="0" borderId="0" xfId="0" applyFont="1" applyAlignment="1">
      <alignment vertical="center"/>
    </xf>
    <xf numFmtId="0" fontId="3" fillId="3" borderId="3" xfId="0" applyFont="1" applyFill="1" applyBorder="1" applyAlignment="1">
      <alignment horizontal="left" vertical="center"/>
    </xf>
    <xf numFmtId="3" fontId="3" fillId="3" borderId="3" xfId="0" applyNumberFormat="1" applyFont="1" applyFill="1" applyBorder="1" applyAlignment="1">
      <alignment horizontal="right" vertical="center" wrapText="1"/>
    </xf>
    <xf numFmtId="164" fontId="3" fillId="3" borderId="3" xfId="0" applyNumberFormat="1" applyFont="1" applyFill="1" applyBorder="1" applyAlignment="1">
      <alignment horizontal="right" vertical="center" wrapText="1"/>
    </xf>
    <xf numFmtId="164" fontId="3" fillId="3" borderId="3" xfId="0" applyNumberFormat="1" applyFont="1" applyFill="1" applyBorder="1" applyAlignment="1">
      <alignment horizontal="right" vertical="center"/>
    </xf>
    <xf numFmtId="0" fontId="0" fillId="0" borderId="0" xfId="0" applyAlignment="1"/>
    <xf numFmtId="0" fontId="0" fillId="0" borderId="0" xfId="0" applyAlignment="1"/>
    <xf numFmtId="0" fontId="21" fillId="0" borderId="0" xfId="0" applyFont="1" applyBorder="1" applyAlignment="1">
      <alignment horizontal="justify"/>
    </xf>
    <xf numFmtId="0" fontId="3" fillId="0" borderId="3" xfId="0" applyFont="1" applyBorder="1" applyAlignment="1">
      <alignment horizontal="right" wrapText="1"/>
    </xf>
    <xf numFmtId="0" fontId="2" fillId="3" borderId="3" xfId="0" applyFont="1" applyFill="1" applyBorder="1" applyAlignment="1">
      <alignment horizontal="left" wrapText="1"/>
    </xf>
    <xf numFmtId="0" fontId="27" fillId="0" borderId="0" xfId="0" applyFont="1" applyAlignment="1"/>
    <xf numFmtId="0" fontId="27" fillId="0" borderId="0" xfId="0" applyFont="1"/>
    <xf numFmtId="166" fontId="3" fillId="0" borderId="3" xfId="0" applyNumberFormat="1" applyFont="1" applyFill="1" applyBorder="1" applyAlignment="1">
      <alignment horizontal="right" vertical="center" wrapText="1"/>
    </xf>
    <xf numFmtId="3" fontId="14" fillId="5" borderId="3" xfId="0" applyNumberFormat="1" applyFont="1" applyFill="1" applyBorder="1" applyAlignment="1">
      <alignment horizontal="right"/>
    </xf>
    <xf numFmtId="0" fontId="21" fillId="0" borderId="0" xfId="0" applyFont="1" applyAlignment="1">
      <alignment horizontal="left" vertical="center"/>
    </xf>
    <xf numFmtId="0" fontId="3" fillId="0" borderId="3" xfId="0" applyFont="1" applyFill="1" applyBorder="1" applyAlignment="1">
      <alignment horizontal="right" vertical="center" wrapText="1"/>
    </xf>
    <xf numFmtId="0" fontId="2" fillId="0" borderId="4" xfId="0" applyFont="1" applyBorder="1" applyAlignment="1">
      <alignment wrapText="1"/>
    </xf>
    <xf numFmtId="0" fontId="3" fillId="5" borderId="4" xfId="0" applyFont="1" applyFill="1" applyBorder="1" applyAlignment="1">
      <alignment wrapText="1"/>
    </xf>
    <xf numFmtId="0" fontId="3" fillId="0" borderId="4" xfId="0" applyFont="1" applyBorder="1" applyAlignment="1">
      <alignment wrapText="1"/>
    </xf>
    <xf numFmtId="0" fontId="11" fillId="0" borderId="0" xfId="0" applyFont="1" applyBorder="1"/>
    <xf numFmtId="0" fontId="3" fillId="0" borderId="0" xfId="0" applyFont="1" applyFill="1" applyBorder="1" applyAlignment="1">
      <alignment horizontal="right" vertical="center" wrapText="1"/>
    </xf>
    <xf numFmtId="0" fontId="21" fillId="0" borderId="0" xfId="0" applyFont="1" applyBorder="1" applyAlignment="1">
      <alignment horizontal="left" vertical="center"/>
    </xf>
    <xf numFmtId="0" fontId="23" fillId="0" borderId="0" xfId="0" applyFont="1" applyBorder="1" applyAlignment="1">
      <alignment horizontal="left" vertical="center"/>
    </xf>
    <xf numFmtId="0" fontId="31" fillId="0" borderId="0" xfId="0" applyFont="1"/>
    <xf numFmtId="0" fontId="3" fillId="0" borderId="4" xfId="0" applyFont="1" applyBorder="1" applyAlignment="1">
      <alignment horizontal="right" wrapText="1"/>
    </xf>
    <xf numFmtId="0" fontId="12" fillId="0" borderId="4" xfId="0" applyFont="1" applyBorder="1" applyAlignment="1">
      <alignment vertical="center"/>
    </xf>
    <xf numFmtId="0" fontId="3" fillId="3" borderId="4" xfId="0" applyFont="1" applyFill="1" applyBorder="1" applyAlignment="1">
      <alignment horizontal="right"/>
    </xf>
    <xf numFmtId="0" fontId="0" fillId="0" borderId="0" xfId="0" applyAlignment="1"/>
    <xf numFmtId="0" fontId="3" fillId="3" borderId="3" xfId="0" applyFont="1" applyFill="1" applyBorder="1" applyAlignment="1">
      <alignment horizontal="right" wrapText="1"/>
    </xf>
    <xf numFmtId="0" fontId="26" fillId="0" borderId="0" xfId="0" applyFont="1" applyAlignment="1"/>
    <xf numFmtId="0" fontId="3" fillId="8" borderId="3" xfId="0" applyFont="1" applyFill="1" applyBorder="1" applyAlignment="1">
      <alignment horizontal="right" wrapText="1"/>
    </xf>
    <xf numFmtId="0" fontId="2" fillId="8" borderId="3" xfId="0" applyFont="1" applyFill="1" applyBorder="1" applyAlignment="1">
      <alignment vertical="center" wrapText="1"/>
    </xf>
    <xf numFmtId="0" fontId="14" fillId="8" borderId="3" xfId="0" applyFont="1" applyFill="1" applyBorder="1" applyAlignment="1">
      <alignment horizontal="left" wrapText="1"/>
    </xf>
    <xf numFmtId="0" fontId="14" fillId="9" borderId="3" xfId="0" applyNumberFormat="1" applyFont="1" applyFill="1" applyBorder="1"/>
    <xf numFmtId="164" fontId="14" fillId="10" borderId="3" xfId="0" applyNumberFormat="1" applyFont="1" applyFill="1" applyBorder="1"/>
    <xf numFmtId="164" fontId="14" fillId="9" borderId="3" xfId="0" applyNumberFormat="1" applyFont="1" applyFill="1" applyBorder="1" applyAlignment="1">
      <alignment horizontal="right"/>
    </xf>
    <xf numFmtId="0" fontId="17" fillId="0" borderId="3" xfId="0" applyFont="1" applyFill="1" applyBorder="1" applyAlignment="1">
      <alignment horizontal="left" wrapText="1"/>
    </xf>
    <xf numFmtId="3" fontId="17" fillId="5" borderId="3" xfId="0" applyNumberFormat="1" applyFont="1" applyFill="1" applyBorder="1"/>
    <xf numFmtId="164" fontId="17" fillId="0" borderId="3" xfId="0" applyNumberFormat="1" applyFont="1" applyFill="1" applyBorder="1"/>
    <xf numFmtId="164" fontId="17" fillId="5" borderId="3" xfId="0" applyNumberFormat="1" applyFont="1" applyFill="1" applyBorder="1" applyAlignment="1">
      <alignment horizontal="right"/>
    </xf>
    <xf numFmtId="3" fontId="14" fillId="9" borderId="3" xfId="0" applyNumberFormat="1" applyFont="1" applyFill="1" applyBorder="1"/>
    <xf numFmtId="0" fontId="32" fillId="11" borderId="3" xfId="0" applyFont="1" applyFill="1" applyBorder="1" applyAlignment="1">
      <alignment horizontal="left" vertical="center" wrapText="1"/>
    </xf>
    <xf numFmtId="3" fontId="32" fillId="11" borderId="3" xfId="0" applyNumberFormat="1" applyFont="1" applyFill="1" applyBorder="1"/>
    <xf numFmtId="164" fontId="32" fillId="11" borderId="3" xfId="0" applyNumberFormat="1" applyFont="1" applyFill="1" applyBorder="1"/>
    <xf numFmtId="164" fontId="32" fillId="11" borderId="3" xfId="0" applyNumberFormat="1" applyFont="1" applyFill="1" applyBorder="1" applyAlignment="1">
      <alignment horizontal="right"/>
    </xf>
    <xf numFmtId="0" fontId="1" fillId="0" borderId="2" xfId="0" applyFont="1" applyBorder="1" applyAlignment="1"/>
    <xf numFmtId="166" fontId="3" fillId="3" borderId="3" xfId="0" applyNumberFormat="1" applyFont="1" applyFill="1" applyBorder="1" applyAlignment="1">
      <alignment horizontal="right" wrapText="1"/>
    </xf>
    <xf numFmtId="0" fontId="21" fillId="0" borderId="0" xfId="0" applyFont="1" applyBorder="1" applyAlignment="1"/>
    <xf numFmtId="1" fontId="3" fillId="3" borderId="3" xfId="0" applyNumberFormat="1" applyFont="1" applyFill="1" applyBorder="1" applyAlignment="1">
      <alignment horizontal="right" wrapText="1"/>
    </xf>
    <xf numFmtId="0" fontId="3" fillId="3" borderId="3" xfId="0" applyNumberFormat="1" applyFont="1" applyFill="1" applyBorder="1" applyAlignment="1">
      <alignment horizontal="right" wrapText="1"/>
    </xf>
    <xf numFmtId="0" fontId="4" fillId="4" borderId="3" xfId="0" applyNumberFormat="1" applyFont="1" applyFill="1" applyBorder="1" applyAlignment="1">
      <alignment horizontal="right" wrapText="1"/>
    </xf>
    <xf numFmtId="0" fontId="27" fillId="0" borderId="0" xfId="0" quotePrefix="1" applyFont="1"/>
    <xf numFmtId="0" fontId="12" fillId="6" borderId="0" xfId="0" applyFont="1" applyFill="1" applyAlignment="1">
      <alignment horizontal="left"/>
    </xf>
    <xf numFmtId="2" fontId="11" fillId="0" borderId="0" xfId="0" applyNumberFormat="1" applyFont="1" applyAlignment="1"/>
    <xf numFmtId="2" fontId="27" fillId="0" borderId="0" xfId="0" applyNumberFormat="1" applyFont="1" applyAlignment="1"/>
    <xf numFmtId="0" fontId="27" fillId="0" borderId="0" xfId="0" applyFont="1" applyFill="1" applyAlignment="1"/>
    <xf numFmtId="164" fontId="4" fillId="4" borderId="1" xfId="0" applyNumberFormat="1" applyFont="1" applyFill="1" applyBorder="1" applyAlignment="1">
      <alignment wrapText="1"/>
    </xf>
    <xf numFmtId="0" fontId="2" fillId="0" borderId="4" xfId="0" applyFont="1" applyBorder="1" applyAlignment="1">
      <alignment horizontal="left" vertical="center" wrapText="1"/>
    </xf>
    <xf numFmtId="0" fontId="2" fillId="0" borderId="0" xfId="0" applyFont="1" applyBorder="1" applyAlignment="1">
      <alignment horizontal="left" vertical="center" wrapText="1"/>
    </xf>
    <xf numFmtId="0" fontId="2" fillId="0" borderId="2" xfId="0" applyFont="1" applyBorder="1" applyAlignment="1">
      <alignment horizontal="left" vertical="center" wrapText="1"/>
    </xf>
    <xf numFmtId="0" fontId="2" fillId="2" borderId="3" xfId="0" applyFont="1" applyFill="1" applyBorder="1" applyAlignment="1">
      <alignment horizontal="center" wrapText="1"/>
    </xf>
    <xf numFmtId="0" fontId="2" fillId="0" borderId="3" xfId="0" applyFont="1" applyBorder="1" applyAlignment="1">
      <alignment horizontal="center" wrapText="1"/>
    </xf>
    <xf numFmtId="0" fontId="0" fillId="0" borderId="3" xfId="0" applyBorder="1" applyAlignment="1">
      <alignment horizontal="center"/>
    </xf>
    <xf numFmtId="0" fontId="5" fillId="0" borderId="0" xfId="0" applyFont="1" applyAlignment="1">
      <alignment horizontal="justify"/>
    </xf>
    <xf numFmtId="0" fontId="0" fillId="0" borderId="0" xfId="0" applyAlignment="1"/>
    <xf numFmtId="0" fontId="1" fillId="0" borderId="0" xfId="0" applyFont="1" applyAlignment="1">
      <alignment horizontal="justify"/>
    </xf>
    <xf numFmtId="0" fontId="21" fillId="0" borderId="0" xfId="0" applyFont="1" applyBorder="1" applyAlignment="1">
      <alignment horizontal="justify"/>
    </xf>
    <xf numFmtId="0" fontId="22" fillId="0" borderId="0" xfId="0" applyFont="1" applyBorder="1" applyAlignment="1"/>
    <xf numFmtId="0" fontId="5" fillId="0" borderId="0" xfId="0" applyFont="1" applyAlignment="1">
      <alignment horizontal="justify" vertical="center"/>
    </xf>
    <xf numFmtId="0" fontId="0" fillId="0" borderId="0" xfId="0" applyAlignment="1">
      <alignment vertical="center"/>
    </xf>
    <xf numFmtId="0" fontId="28" fillId="0" borderId="0" xfId="0" applyFont="1" applyBorder="1" applyAlignment="1"/>
    <xf numFmtId="0" fontId="23" fillId="0" borderId="0" xfId="0" applyFont="1" applyBorder="1" applyAlignment="1">
      <alignment horizontal="justify"/>
    </xf>
    <xf numFmtId="0" fontId="0" fillId="0" borderId="0" xfId="0" applyBorder="1" applyAlignment="1"/>
    <xf numFmtId="0" fontId="12" fillId="0" borderId="0" xfId="0" applyFont="1" applyAlignment="1">
      <alignment horizontal="left"/>
    </xf>
    <xf numFmtId="0" fontId="7" fillId="0" borderId="4" xfId="0" applyFont="1" applyBorder="1" applyAlignment="1">
      <alignment horizontal="center"/>
    </xf>
    <xf numFmtId="0" fontId="7" fillId="0" borderId="0" xfId="0" applyFont="1" applyBorder="1" applyAlignment="1">
      <alignment horizontal="center"/>
    </xf>
    <xf numFmtId="0" fontId="7" fillId="0" borderId="2" xfId="0" applyFont="1" applyBorder="1" applyAlignment="1">
      <alignment horizontal="center"/>
    </xf>
    <xf numFmtId="0" fontId="2" fillId="0" borderId="3" xfId="0" applyFont="1" applyFill="1" applyBorder="1" applyAlignment="1">
      <alignment horizontal="center" wrapText="1"/>
    </xf>
    <xf numFmtId="0" fontId="17" fillId="3" borderId="4" xfId="0" applyFont="1" applyFill="1" applyBorder="1" applyAlignment="1">
      <alignment horizontal="left" vertical="center" wrapText="1"/>
    </xf>
    <xf numFmtId="0" fontId="14" fillId="3" borderId="0" xfId="0" applyFont="1" applyFill="1" applyBorder="1" applyAlignment="1">
      <alignment horizontal="left" vertical="center"/>
    </xf>
    <xf numFmtId="0" fontId="14" fillId="3" borderId="2" xfId="0" applyFont="1" applyFill="1" applyBorder="1" applyAlignment="1">
      <alignment horizontal="left" vertical="center"/>
    </xf>
    <xf numFmtId="0" fontId="15" fillId="5" borderId="3" xfId="0" applyFont="1" applyFill="1" applyBorder="1" applyAlignment="1">
      <alignment horizontal="center"/>
    </xf>
    <xf numFmtId="0" fontId="15" fillId="0" borderId="3" xfId="0" applyFont="1" applyBorder="1" applyAlignment="1">
      <alignment horizontal="center"/>
    </xf>
    <xf numFmtId="0" fontId="14" fillId="0" borderId="3" xfId="0" applyFont="1" applyBorder="1" applyAlignment="1">
      <alignment horizontal="center"/>
    </xf>
    <xf numFmtId="0" fontId="14" fillId="5" borderId="3" xfId="0" applyFont="1" applyFill="1" applyBorder="1" applyAlignment="1">
      <alignment horizontal="center"/>
    </xf>
    <xf numFmtId="0" fontId="3" fillId="3" borderId="3" xfId="0" applyFont="1" applyFill="1" applyBorder="1" applyAlignment="1">
      <alignment horizontal="right" wrapText="1"/>
    </xf>
    <xf numFmtId="0" fontId="2" fillId="3" borderId="4" xfId="0" applyFont="1" applyFill="1" applyBorder="1" applyAlignment="1">
      <alignment horizontal="left" wrapText="1"/>
    </xf>
    <xf numFmtId="0" fontId="2" fillId="3" borderId="2" xfId="0" applyFont="1" applyFill="1" applyBorder="1" applyAlignment="1">
      <alignment horizontal="left" wrapText="1"/>
    </xf>
    <xf numFmtId="0" fontId="2" fillId="5" borderId="3" xfId="0" applyFont="1" applyFill="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left" vertical="center"/>
    </xf>
    <xf numFmtId="0" fontId="2" fillId="0" borderId="2" xfId="0" applyFont="1" applyBorder="1" applyAlignment="1">
      <alignment horizontal="left" vertical="center"/>
    </xf>
    <xf numFmtId="0" fontId="2" fillId="3" borderId="4" xfId="0" applyFont="1" applyFill="1" applyBorder="1" applyAlignment="1">
      <alignment horizontal="left" vertical="center"/>
    </xf>
    <xf numFmtId="0" fontId="2" fillId="3" borderId="2" xfId="0" applyFont="1" applyFill="1" applyBorder="1" applyAlignment="1">
      <alignment horizontal="left" vertical="center"/>
    </xf>
    <xf numFmtId="2" fontId="2" fillId="3" borderId="3" xfId="0" applyNumberFormat="1" applyFont="1" applyFill="1" applyBorder="1" applyAlignment="1">
      <alignment horizontal="center" vertical="center" wrapText="1"/>
    </xf>
    <xf numFmtId="2" fontId="2" fillId="0" borderId="3" xfId="0" applyNumberFormat="1" applyFont="1" applyBorder="1" applyAlignment="1">
      <alignment horizontal="right" wrapText="1"/>
    </xf>
    <xf numFmtId="0" fontId="19" fillId="0" borderId="0" xfId="0" applyFont="1" applyFill="1" applyAlignment="1">
      <alignment horizontal="left" vertical="top" wrapText="1"/>
    </xf>
    <xf numFmtId="0" fontId="21" fillId="0" borderId="0" xfId="0" applyFont="1" applyAlignment="1">
      <alignment horizontal="justify" vertical="top"/>
    </xf>
    <xf numFmtId="0" fontId="22" fillId="0" borderId="0" xfId="0" applyFont="1" applyAlignment="1">
      <alignment vertical="top"/>
    </xf>
    <xf numFmtId="2" fontId="2" fillId="3" borderId="3" xfId="0" applyNumberFormat="1" applyFont="1" applyFill="1" applyBorder="1" applyAlignment="1">
      <alignment horizontal="right" wrapText="1"/>
    </xf>
    <xf numFmtId="0" fontId="2" fillId="8" borderId="4" xfId="0" applyFont="1" applyFill="1" applyBorder="1" applyAlignment="1">
      <alignment horizontal="left" vertical="center" wrapText="1"/>
    </xf>
    <xf numFmtId="0" fontId="15" fillId="8" borderId="2" xfId="0" applyFont="1" applyFill="1" applyBorder="1" applyAlignment="1">
      <alignment horizontal="left" vertical="center" wrapText="1"/>
    </xf>
    <xf numFmtId="2" fontId="2" fillId="0" borderId="3" xfId="0" applyNumberFormat="1" applyFont="1" applyBorder="1" applyAlignment="1">
      <alignment horizontal="center" vertical="top" wrapText="1"/>
    </xf>
    <xf numFmtId="0" fontId="2" fillId="0" borderId="0" xfId="0" applyFont="1" applyBorder="1" applyAlignment="1">
      <alignment horizontal="left" vertical="center"/>
    </xf>
    <xf numFmtId="0" fontId="2" fillId="7" borderId="4" xfId="0" applyFont="1" applyFill="1" applyBorder="1" applyAlignment="1">
      <alignment horizontal="left" vertical="center" wrapText="1"/>
    </xf>
    <xf numFmtId="0" fontId="2" fillId="7" borderId="0" xfId="0" applyFont="1" applyFill="1" applyBorder="1" applyAlignment="1">
      <alignment horizontal="left" vertical="center" wrapText="1"/>
    </xf>
    <xf numFmtId="0" fontId="2" fillId="7" borderId="2" xfId="0" applyFont="1" applyFill="1" applyBorder="1" applyAlignment="1">
      <alignment horizontal="left" vertical="center" wrapText="1"/>
    </xf>
    <xf numFmtId="0" fontId="15" fillId="2" borderId="3" xfId="0" applyFont="1" applyFill="1" applyBorder="1" applyAlignment="1">
      <alignment horizontal="center" wrapText="1"/>
    </xf>
    <xf numFmtId="0" fontId="15" fillId="7" borderId="4" xfId="0" applyFont="1" applyFill="1" applyBorder="1" applyAlignment="1">
      <alignment horizontal="center" wrapText="1"/>
    </xf>
    <xf numFmtId="0" fontId="15" fillId="7" borderId="2" xfId="0" applyFont="1" applyFill="1" applyBorder="1" applyAlignment="1">
      <alignment horizontal="center" wrapText="1"/>
    </xf>
    <xf numFmtId="0" fontId="12" fillId="0" borderId="0" xfId="0" applyFont="1" applyAlignment="1">
      <alignment horizontal="justify"/>
    </xf>
    <xf numFmtId="0" fontId="26" fillId="0" borderId="0" xfId="0" applyFont="1" applyAlignment="1"/>
    <xf numFmtId="0" fontId="2" fillId="5" borderId="3" xfId="0" applyFont="1" applyFill="1" applyBorder="1" applyAlignment="1">
      <alignment horizontal="center" vertical="center"/>
    </xf>
    <xf numFmtId="0" fontId="2" fillId="0" borderId="3" xfId="0" applyFont="1" applyFill="1" applyBorder="1" applyAlignment="1">
      <alignment horizontal="center" vertical="center"/>
    </xf>
    <xf numFmtId="0" fontId="17" fillId="0" borderId="3" xfId="1" applyFont="1" applyBorder="1" applyAlignment="1">
      <alignment horizontal="center"/>
    </xf>
    <xf numFmtId="0" fontId="5" fillId="0" borderId="0" xfId="0" applyFont="1" applyBorder="1" applyAlignment="1">
      <alignment horizontal="justify"/>
    </xf>
    <xf numFmtId="0" fontId="14" fillId="3" borderId="3" xfId="0" applyFont="1" applyFill="1" applyBorder="1" applyAlignment="1">
      <alignment horizontal="center" wrapText="1"/>
    </xf>
    <xf numFmtId="0" fontId="14" fillId="3" borderId="0" xfId="0" applyFont="1" applyFill="1" applyBorder="1" applyAlignment="1">
      <alignment horizontal="center" wrapText="1"/>
    </xf>
    <xf numFmtId="0" fontId="2" fillId="5" borderId="3" xfId="0" applyFont="1" applyFill="1" applyBorder="1" applyAlignment="1">
      <alignment horizontal="center"/>
    </xf>
    <xf numFmtId="0" fontId="2" fillId="3" borderId="3" xfId="0" applyFont="1" applyFill="1" applyBorder="1" applyAlignment="1">
      <alignment horizontal="center"/>
    </xf>
    <xf numFmtId="0" fontId="2" fillId="3" borderId="4" xfId="0" applyFont="1" applyFill="1" applyBorder="1" applyAlignment="1">
      <alignment horizontal="left" vertical="center" wrapText="1"/>
    </xf>
    <xf numFmtId="0" fontId="2" fillId="3" borderId="0" xfId="0" applyFont="1" applyFill="1" applyBorder="1" applyAlignment="1">
      <alignment horizontal="left" vertical="center" wrapText="1"/>
    </xf>
    <xf numFmtId="0" fontId="2" fillId="3" borderId="2" xfId="0" applyFont="1" applyFill="1" applyBorder="1" applyAlignment="1">
      <alignment horizontal="left" vertical="center" wrapText="1"/>
    </xf>
    <xf numFmtId="0" fontId="12" fillId="0" borderId="0" xfId="0" applyFont="1" applyBorder="1" applyAlignment="1">
      <alignment horizontal="justify" vertical="center"/>
    </xf>
    <xf numFmtId="0" fontId="0" fillId="0" borderId="0" xfId="0" applyBorder="1" applyAlignment="1">
      <alignment vertical="center"/>
    </xf>
    <xf numFmtId="0" fontId="14" fillId="8" borderId="3" xfId="0" applyFont="1" applyFill="1" applyBorder="1" applyAlignment="1">
      <alignment horizontal="center" wrapText="1"/>
    </xf>
    <xf numFmtId="0" fontId="2" fillId="8" borderId="2" xfId="0" applyFont="1" applyFill="1" applyBorder="1" applyAlignment="1">
      <alignment horizontal="left" vertical="center" wrapText="1"/>
    </xf>
    <xf numFmtId="0" fontId="2" fillId="3" borderId="3" xfId="0" applyFont="1" applyFill="1" applyBorder="1" applyAlignment="1">
      <alignment horizontal="center" vertical="center"/>
    </xf>
    <xf numFmtId="0" fontId="3" fillId="0" borderId="3" xfId="0" applyFont="1" applyFill="1" applyBorder="1" applyAlignment="1">
      <alignment horizontal="right" wrapText="1"/>
    </xf>
    <xf numFmtId="0" fontId="12" fillId="0" borderId="0" xfId="0" applyFont="1" applyAlignment="1">
      <alignment horizontal="justify" vertical="center"/>
    </xf>
    <xf numFmtId="0" fontId="26" fillId="0" borderId="0" xfId="0" applyFont="1" applyAlignment="1">
      <alignment vertical="center"/>
    </xf>
    <xf numFmtId="0" fontId="3" fillId="3" borderId="4" xfId="0" applyFont="1" applyFill="1" applyBorder="1" applyAlignment="1">
      <alignment horizontal="right" wrapText="1"/>
    </xf>
    <xf numFmtId="0" fontId="3" fillId="3" borderId="2" xfId="0" applyFont="1" applyFill="1" applyBorder="1" applyAlignment="1">
      <alignment horizontal="right" wrapText="1"/>
    </xf>
    <xf numFmtId="0" fontId="2" fillId="3" borderId="3" xfId="0" applyFont="1" applyFill="1" applyBorder="1" applyAlignment="1">
      <alignment horizontal="center" wrapText="1"/>
    </xf>
  </cellXfs>
  <cellStyles count="3">
    <cellStyle name="Migliaia" xfId="2" builtinId="3"/>
    <cellStyle name="Normale" xfId="0" builtinId="0"/>
    <cellStyle name="Normale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2"/>
  <sheetViews>
    <sheetView workbookViewId="0">
      <selection activeCell="B32" sqref="B32"/>
    </sheetView>
  </sheetViews>
  <sheetFormatPr defaultRowHeight="15" x14ac:dyDescent="0.25"/>
  <cols>
    <col min="2" max="2" width="13.28515625" customWidth="1"/>
  </cols>
  <sheetData>
    <row r="1" spans="2:11" x14ac:dyDescent="0.25">
      <c r="B1" s="20" t="s">
        <v>176</v>
      </c>
      <c r="C1" s="18"/>
      <c r="D1" s="18"/>
      <c r="E1" s="18"/>
      <c r="F1" s="18"/>
      <c r="G1" s="18"/>
      <c r="H1" s="18"/>
      <c r="I1" s="18"/>
      <c r="J1" s="18"/>
      <c r="K1" s="18"/>
    </row>
    <row r="2" spans="2:11" x14ac:dyDescent="0.25">
      <c r="B2" s="23" t="s">
        <v>254</v>
      </c>
      <c r="C2" s="20"/>
      <c r="D2" s="20"/>
      <c r="E2" s="20"/>
      <c r="F2" s="22"/>
      <c r="G2" s="22"/>
      <c r="H2" s="22"/>
      <c r="I2" s="22"/>
      <c r="J2" s="22"/>
      <c r="K2" s="22"/>
    </row>
    <row r="3" spans="2:11" x14ac:dyDescent="0.25">
      <c r="B3" s="200" t="s">
        <v>0</v>
      </c>
      <c r="C3" s="203">
        <v>2014</v>
      </c>
      <c r="D3" s="203"/>
      <c r="E3" s="203"/>
      <c r="F3" s="204">
        <v>2013</v>
      </c>
      <c r="G3" s="204"/>
      <c r="H3" s="204"/>
      <c r="I3" s="203" t="s">
        <v>247</v>
      </c>
      <c r="J3" s="203"/>
      <c r="K3" s="203"/>
    </row>
    <row r="4" spans="2:11" x14ac:dyDescent="0.25">
      <c r="B4" s="201"/>
      <c r="C4" s="203"/>
      <c r="D4" s="203"/>
      <c r="E4" s="203"/>
      <c r="F4" s="204"/>
      <c r="G4" s="204"/>
      <c r="H4" s="204"/>
      <c r="I4" s="205"/>
      <c r="J4" s="205"/>
      <c r="K4" s="205"/>
    </row>
    <row r="5" spans="2:11" x14ac:dyDescent="0.25">
      <c r="B5" s="202"/>
      <c r="C5" s="25" t="s">
        <v>1</v>
      </c>
      <c r="D5" s="25" t="s">
        <v>2</v>
      </c>
      <c r="E5" s="25" t="s">
        <v>3</v>
      </c>
      <c r="F5" s="25" t="s">
        <v>1</v>
      </c>
      <c r="G5" s="25" t="s">
        <v>2</v>
      </c>
      <c r="H5" s="25" t="s">
        <v>3</v>
      </c>
      <c r="I5" s="25" t="s">
        <v>1</v>
      </c>
      <c r="J5" s="25" t="s">
        <v>2</v>
      </c>
      <c r="K5" s="25" t="s">
        <v>3</v>
      </c>
    </row>
    <row r="6" spans="2:11" x14ac:dyDescent="0.25">
      <c r="B6" s="26" t="s">
        <v>118</v>
      </c>
      <c r="C6" s="27">
        <v>732</v>
      </c>
      <c r="D6" s="28">
        <v>42</v>
      </c>
      <c r="E6" s="27">
        <v>1298</v>
      </c>
      <c r="F6" s="29">
        <v>827</v>
      </c>
      <c r="G6" s="30">
        <v>47</v>
      </c>
      <c r="H6" s="29">
        <v>1447</v>
      </c>
      <c r="I6" s="31">
        <f>C6/F6*100-100</f>
        <v>-11.487303506650548</v>
      </c>
      <c r="J6" s="32">
        <f t="shared" ref="J6:K12" si="0">D6/G6*100-100</f>
        <v>-10.638297872340431</v>
      </c>
      <c r="K6" s="31">
        <f t="shared" si="0"/>
        <v>-10.29716655148583</v>
      </c>
    </row>
    <row r="7" spans="2:11" x14ac:dyDescent="0.25">
      <c r="B7" s="26" t="s">
        <v>119</v>
      </c>
      <c r="C7" s="30">
        <v>556</v>
      </c>
      <c r="D7" s="28">
        <v>11</v>
      </c>
      <c r="E7" s="30">
        <v>951</v>
      </c>
      <c r="F7" s="28">
        <v>438</v>
      </c>
      <c r="G7" s="30">
        <v>9</v>
      </c>
      <c r="H7" s="28">
        <v>762</v>
      </c>
      <c r="I7" s="31">
        <f t="shared" ref="I7:I12" si="1">C7/F7*100-100</f>
        <v>26.940639269406404</v>
      </c>
      <c r="J7" s="32">
        <f t="shared" si="0"/>
        <v>22.222222222222229</v>
      </c>
      <c r="K7" s="31">
        <f t="shared" si="0"/>
        <v>24.803149606299215</v>
      </c>
    </row>
    <row r="8" spans="2:11" x14ac:dyDescent="0.25">
      <c r="B8" s="26" t="s">
        <v>120</v>
      </c>
      <c r="C8" s="27">
        <v>987</v>
      </c>
      <c r="D8" s="28">
        <v>24</v>
      </c>
      <c r="E8" s="27">
        <v>1570</v>
      </c>
      <c r="F8" s="29">
        <v>1039</v>
      </c>
      <c r="G8" s="30">
        <v>25</v>
      </c>
      <c r="H8" s="29">
        <v>1703</v>
      </c>
      <c r="I8" s="31">
        <f t="shared" si="1"/>
        <v>-5.0048123195380185</v>
      </c>
      <c r="J8" s="32">
        <f t="shared" si="0"/>
        <v>-4</v>
      </c>
      <c r="K8" s="31">
        <f t="shared" si="0"/>
        <v>-7.809747504404001</v>
      </c>
    </row>
    <row r="9" spans="2:11" x14ac:dyDescent="0.25">
      <c r="B9" s="26" t="s">
        <v>121</v>
      </c>
      <c r="C9" s="30">
        <v>232</v>
      </c>
      <c r="D9" s="28">
        <v>14</v>
      </c>
      <c r="E9" s="30">
        <v>377</v>
      </c>
      <c r="F9" s="28">
        <v>270</v>
      </c>
      <c r="G9" s="30">
        <v>9</v>
      </c>
      <c r="H9" s="28">
        <v>487</v>
      </c>
      <c r="I9" s="31">
        <f t="shared" si="1"/>
        <v>-14.074074074074076</v>
      </c>
      <c r="J9" s="32">
        <f t="shared" si="0"/>
        <v>55.555555555555571</v>
      </c>
      <c r="K9" s="31">
        <f t="shared" si="0"/>
        <v>-22.587268993839842</v>
      </c>
    </row>
    <row r="10" spans="2:11" x14ac:dyDescent="0.25">
      <c r="B10" s="26" t="s">
        <v>122</v>
      </c>
      <c r="C10" s="27">
        <v>152</v>
      </c>
      <c r="D10" s="28">
        <v>10</v>
      </c>
      <c r="E10" s="27">
        <v>232</v>
      </c>
      <c r="F10" s="29">
        <v>199</v>
      </c>
      <c r="G10" s="30">
        <v>8</v>
      </c>
      <c r="H10" s="29">
        <v>322</v>
      </c>
      <c r="I10" s="31">
        <f t="shared" si="1"/>
        <v>-23.618090452261313</v>
      </c>
      <c r="J10" s="32">
        <f t="shared" si="0"/>
        <v>25</v>
      </c>
      <c r="K10" s="31">
        <f t="shared" si="0"/>
        <v>-27.950310559006212</v>
      </c>
    </row>
    <row r="11" spans="2:11" x14ac:dyDescent="0.25">
      <c r="B11" s="33" t="s">
        <v>117</v>
      </c>
      <c r="C11" s="34">
        <v>2659</v>
      </c>
      <c r="D11" s="35">
        <v>101</v>
      </c>
      <c r="E11" s="34">
        <v>4428</v>
      </c>
      <c r="F11" s="34">
        <v>2773</v>
      </c>
      <c r="G11" s="35">
        <v>98</v>
      </c>
      <c r="H11" s="34">
        <v>4721</v>
      </c>
      <c r="I11" s="36">
        <f t="shared" si="1"/>
        <v>-4.1110710421925774</v>
      </c>
      <c r="J11" s="36">
        <f t="shared" si="0"/>
        <v>3.0612244897959044</v>
      </c>
      <c r="K11" s="36">
        <f t="shared" si="0"/>
        <v>-6.2063122219868632</v>
      </c>
    </row>
    <row r="12" spans="2:11" x14ac:dyDescent="0.25">
      <c r="B12" s="33" t="s">
        <v>4</v>
      </c>
      <c r="C12" s="34">
        <v>177031</v>
      </c>
      <c r="D12" s="34">
        <v>3381</v>
      </c>
      <c r="E12" s="34">
        <v>251147</v>
      </c>
      <c r="F12" s="34">
        <v>181660</v>
      </c>
      <c r="G12" s="34">
        <v>3401</v>
      </c>
      <c r="H12" s="34">
        <v>258093</v>
      </c>
      <c r="I12" s="36">
        <f t="shared" si="1"/>
        <v>-2.5481669052075233</v>
      </c>
      <c r="J12" s="36">
        <f t="shared" si="0"/>
        <v>-0.58806233460745716</v>
      </c>
      <c r="K12" s="36">
        <f t="shared" si="0"/>
        <v>-2.6912779501962518</v>
      </c>
    </row>
  </sheetData>
  <mergeCells count="4">
    <mergeCell ref="B3:B5"/>
    <mergeCell ref="C3:E4"/>
    <mergeCell ref="F3:H4"/>
    <mergeCell ref="I3:K4"/>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1"/>
  <sheetViews>
    <sheetView workbookViewId="0">
      <selection activeCell="D17" sqref="D17"/>
    </sheetView>
  </sheetViews>
  <sheetFormatPr defaultRowHeight="15" x14ac:dyDescent="0.25"/>
  <cols>
    <col min="2" max="2" width="17.7109375" customWidth="1"/>
    <col min="3" max="7" width="10" customWidth="1"/>
  </cols>
  <sheetData>
    <row r="1" spans="2:10" ht="15" customHeight="1" x14ac:dyDescent="0.25">
      <c r="B1" s="20" t="s">
        <v>245</v>
      </c>
    </row>
    <row r="2" spans="2:10" ht="15" customHeight="1" x14ac:dyDescent="0.25">
      <c r="B2" s="59" t="s">
        <v>244</v>
      </c>
      <c r="C2" s="24"/>
      <c r="D2" s="188"/>
      <c r="E2" s="188"/>
      <c r="F2" s="188"/>
      <c r="G2" s="188"/>
      <c r="H2" s="3"/>
      <c r="I2" s="3"/>
      <c r="J2" s="3"/>
    </row>
    <row r="3" spans="2:10" x14ac:dyDescent="0.25">
      <c r="B3" s="229" t="s">
        <v>38</v>
      </c>
      <c r="C3" s="228" t="s">
        <v>1</v>
      </c>
      <c r="D3" s="228" t="s">
        <v>2</v>
      </c>
      <c r="E3" s="228" t="s">
        <v>3</v>
      </c>
      <c r="F3" s="228" t="s">
        <v>241</v>
      </c>
      <c r="G3" s="228" t="s">
        <v>242</v>
      </c>
      <c r="H3" s="3"/>
      <c r="I3" s="3"/>
      <c r="J3" s="3"/>
    </row>
    <row r="4" spans="2:10" x14ac:dyDescent="0.25">
      <c r="B4" s="230"/>
      <c r="C4" s="228"/>
      <c r="D4" s="228"/>
      <c r="E4" s="228"/>
      <c r="F4" s="228"/>
      <c r="G4" s="228"/>
      <c r="H4" s="3"/>
      <c r="I4" s="3"/>
      <c r="J4" s="3"/>
    </row>
    <row r="5" spans="2:10" x14ac:dyDescent="0.25">
      <c r="B5" s="67" t="s">
        <v>6</v>
      </c>
      <c r="C5" s="68">
        <v>1693</v>
      </c>
      <c r="D5" s="69">
        <v>41</v>
      </c>
      <c r="E5" s="68">
        <v>2665</v>
      </c>
      <c r="F5" s="70">
        <v>2.42</v>
      </c>
      <c r="G5" s="71">
        <v>157.41</v>
      </c>
      <c r="H5" s="3"/>
      <c r="I5" s="3"/>
      <c r="J5" s="3"/>
    </row>
    <row r="6" spans="2:10" x14ac:dyDescent="0.25">
      <c r="B6" s="67" t="s">
        <v>41</v>
      </c>
      <c r="C6" s="68">
        <v>232</v>
      </c>
      <c r="D6" s="69">
        <v>10</v>
      </c>
      <c r="E6" s="68">
        <v>419</v>
      </c>
      <c r="F6" s="70">
        <v>4.3099999999999996</v>
      </c>
      <c r="G6" s="71">
        <v>180.6</v>
      </c>
      <c r="H6" s="3"/>
      <c r="I6" s="3"/>
      <c r="J6" s="3"/>
    </row>
    <row r="7" spans="2:10" x14ac:dyDescent="0.25">
      <c r="B7" s="67" t="s">
        <v>42</v>
      </c>
      <c r="C7" s="68">
        <v>847</v>
      </c>
      <c r="D7" s="69">
        <v>72</v>
      </c>
      <c r="E7" s="68">
        <v>1613</v>
      </c>
      <c r="F7" s="70">
        <v>8.5</v>
      </c>
      <c r="G7" s="71">
        <v>190.44</v>
      </c>
      <c r="H7" s="3"/>
      <c r="I7" s="3"/>
      <c r="J7" s="3"/>
    </row>
    <row r="8" spans="2:10" x14ac:dyDescent="0.25">
      <c r="B8" s="33" t="s">
        <v>8</v>
      </c>
      <c r="C8" s="58">
        <v>2772</v>
      </c>
      <c r="D8" s="58">
        <v>123</v>
      </c>
      <c r="E8" s="58">
        <v>4697</v>
      </c>
      <c r="F8" s="66">
        <v>4.4400000000000004</v>
      </c>
      <c r="G8" s="66">
        <v>169.44</v>
      </c>
      <c r="H8" s="3"/>
      <c r="I8" s="3"/>
      <c r="J8" s="3"/>
    </row>
    <row r="9" spans="2:10" x14ac:dyDescent="0.25">
      <c r="B9" s="88" t="s">
        <v>186</v>
      </c>
      <c r="C9" s="198"/>
      <c r="D9" s="170"/>
      <c r="E9" s="170"/>
      <c r="F9" s="170"/>
      <c r="G9" s="170"/>
      <c r="H9" s="170"/>
      <c r="I9" s="170"/>
    </row>
    <row r="10" spans="2:10" x14ac:dyDescent="0.25">
      <c r="B10" s="88" t="s">
        <v>228</v>
      </c>
      <c r="C10" s="198"/>
      <c r="D10" s="170"/>
      <c r="E10" s="170"/>
      <c r="F10" s="170"/>
      <c r="G10" s="170"/>
      <c r="H10" s="170"/>
      <c r="I10" s="170"/>
    </row>
    <row r="11" spans="2:10" x14ac:dyDescent="0.25">
      <c r="B11" s="195" t="s">
        <v>187</v>
      </c>
      <c r="C11" s="153"/>
      <c r="D11" s="170"/>
      <c r="E11" s="170"/>
      <c r="F11" s="170"/>
      <c r="G11" s="170"/>
      <c r="H11" s="170"/>
      <c r="I11" s="170"/>
    </row>
  </sheetData>
  <mergeCells count="6">
    <mergeCell ref="G3:G4"/>
    <mergeCell ref="B3:B4"/>
    <mergeCell ref="C3:C4"/>
    <mergeCell ref="D3:D4"/>
    <mergeCell ref="E3:E4"/>
    <mergeCell ref="F3:F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
  <sheetViews>
    <sheetView workbookViewId="0">
      <selection activeCell="I21" sqref="I21"/>
    </sheetView>
  </sheetViews>
  <sheetFormatPr defaultRowHeight="11.25" x14ac:dyDescent="0.2"/>
  <cols>
    <col min="1" max="1" width="19.42578125" style="10" customWidth="1"/>
    <col min="2" max="6" width="8.28515625" style="3" customWidth="1"/>
    <col min="7" max="7" width="9.7109375" style="3" customWidth="1"/>
    <col min="8" max="13" width="8.28515625" style="3" customWidth="1"/>
    <col min="14" max="14" width="9.5703125" style="3" customWidth="1"/>
    <col min="15" max="15" width="8.28515625" style="3" customWidth="1"/>
    <col min="16" max="16384" width="9.140625" style="3"/>
  </cols>
  <sheetData>
    <row r="1" spans="1:15" ht="12.75" x14ac:dyDescent="0.2">
      <c r="A1" s="20" t="s">
        <v>233</v>
      </c>
    </row>
    <row r="2" spans="1:15" ht="12.75" x14ac:dyDescent="0.2">
      <c r="A2" s="157" t="s">
        <v>232</v>
      </c>
    </row>
    <row r="3" spans="1:15" ht="15" customHeight="1" x14ac:dyDescent="0.2">
      <c r="A3" s="233" t="s">
        <v>0</v>
      </c>
      <c r="B3" s="231" t="s">
        <v>43</v>
      </c>
      <c r="C3" s="231"/>
      <c r="D3" s="231"/>
      <c r="E3" s="231"/>
      <c r="F3" s="231"/>
      <c r="G3" s="231"/>
      <c r="H3" s="231"/>
      <c r="I3" s="232" t="s">
        <v>44</v>
      </c>
      <c r="J3" s="232"/>
      <c r="K3" s="232"/>
      <c r="L3" s="232"/>
      <c r="M3" s="232"/>
      <c r="N3" s="232"/>
      <c r="O3" s="232"/>
    </row>
    <row r="4" spans="1:15" ht="73.5" customHeight="1" x14ac:dyDescent="0.25">
      <c r="A4" s="234"/>
      <c r="B4" s="25" t="s">
        <v>45</v>
      </c>
      <c r="C4" s="25" t="s">
        <v>46</v>
      </c>
      <c r="D4" s="25" t="s">
        <v>47</v>
      </c>
      <c r="E4" s="25" t="s">
        <v>48</v>
      </c>
      <c r="F4" s="25" t="s">
        <v>49</v>
      </c>
      <c r="G4" s="25" t="s">
        <v>188</v>
      </c>
      <c r="H4" s="73" t="s">
        <v>8</v>
      </c>
      <c r="I4" s="25" t="s">
        <v>45</v>
      </c>
      <c r="J4" s="25" t="s">
        <v>46</v>
      </c>
      <c r="K4" s="25" t="s">
        <v>47</v>
      </c>
      <c r="L4" s="25" t="s">
        <v>48</v>
      </c>
      <c r="M4" s="25" t="s">
        <v>49</v>
      </c>
      <c r="N4" s="25" t="s">
        <v>188</v>
      </c>
      <c r="O4" s="73" t="s">
        <v>8</v>
      </c>
    </row>
    <row r="5" spans="1:15" ht="13.5" x14ac:dyDescent="0.2">
      <c r="A5" s="61" t="s">
        <v>118</v>
      </c>
      <c r="B5" s="62">
        <v>101</v>
      </c>
      <c r="C5" s="63">
        <v>6</v>
      </c>
      <c r="D5" s="62">
        <v>76</v>
      </c>
      <c r="E5" s="63">
        <v>151</v>
      </c>
      <c r="F5" s="62">
        <v>25</v>
      </c>
      <c r="G5" s="63">
        <v>12</v>
      </c>
      <c r="H5" s="62">
        <v>371</v>
      </c>
      <c r="I5" s="63">
        <v>28</v>
      </c>
      <c r="J5" s="62">
        <v>7</v>
      </c>
      <c r="K5" s="63">
        <v>74</v>
      </c>
      <c r="L5" s="62">
        <v>149</v>
      </c>
      <c r="M5" s="63">
        <v>93</v>
      </c>
      <c r="N5" s="62">
        <v>10</v>
      </c>
      <c r="O5" s="63">
        <v>361</v>
      </c>
    </row>
    <row r="6" spans="1:15" ht="13.5" x14ac:dyDescent="0.2">
      <c r="A6" s="61" t="s">
        <v>119</v>
      </c>
      <c r="B6" s="62">
        <v>75</v>
      </c>
      <c r="C6" s="63">
        <v>12</v>
      </c>
      <c r="D6" s="62">
        <v>71</v>
      </c>
      <c r="E6" s="63">
        <v>137</v>
      </c>
      <c r="F6" s="62">
        <v>28</v>
      </c>
      <c r="G6" s="63">
        <v>4</v>
      </c>
      <c r="H6" s="62">
        <v>327</v>
      </c>
      <c r="I6" s="63">
        <v>18</v>
      </c>
      <c r="J6" s="62">
        <v>7</v>
      </c>
      <c r="K6" s="63">
        <v>29</v>
      </c>
      <c r="L6" s="62">
        <v>98</v>
      </c>
      <c r="M6" s="63">
        <v>63</v>
      </c>
      <c r="N6" s="74">
        <v>14</v>
      </c>
      <c r="O6" s="63">
        <v>229</v>
      </c>
    </row>
    <row r="7" spans="1:15" ht="13.5" x14ac:dyDescent="0.2">
      <c r="A7" s="61" t="s">
        <v>120</v>
      </c>
      <c r="B7" s="62">
        <v>255</v>
      </c>
      <c r="C7" s="63">
        <v>9</v>
      </c>
      <c r="D7" s="62">
        <v>45</v>
      </c>
      <c r="E7" s="63">
        <v>312</v>
      </c>
      <c r="F7" s="62">
        <v>27</v>
      </c>
      <c r="G7" s="63">
        <v>6</v>
      </c>
      <c r="H7" s="62">
        <v>654</v>
      </c>
      <c r="I7" s="63">
        <v>12</v>
      </c>
      <c r="J7" s="62">
        <v>3</v>
      </c>
      <c r="K7" s="63">
        <v>24</v>
      </c>
      <c r="L7" s="62">
        <v>200</v>
      </c>
      <c r="M7" s="63">
        <v>78</v>
      </c>
      <c r="N7" s="62">
        <v>16</v>
      </c>
      <c r="O7" s="63">
        <v>333</v>
      </c>
    </row>
    <row r="8" spans="1:15" ht="12" customHeight="1" x14ac:dyDescent="0.25">
      <c r="A8" s="67" t="s">
        <v>121</v>
      </c>
      <c r="B8" s="62">
        <v>24</v>
      </c>
      <c r="C8" s="63">
        <v>10</v>
      </c>
      <c r="D8" s="62">
        <v>41</v>
      </c>
      <c r="E8" s="63">
        <v>45</v>
      </c>
      <c r="F8" s="62">
        <v>11</v>
      </c>
      <c r="G8" s="63">
        <v>1</v>
      </c>
      <c r="H8" s="62">
        <v>132</v>
      </c>
      <c r="I8" s="63">
        <v>11</v>
      </c>
      <c r="J8" s="62">
        <v>4</v>
      </c>
      <c r="K8" s="63">
        <v>24</v>
      </c>
      <c r="L8" s="62">
        <v>40</v>
      </c>
      <c r="M8" s="63">
        <v>19</v>
      </c>
      <c r="N8" s="62">
        <v>2</v>
      </c>
      <c r="O8" s="63">
        <v>100</v>
      </c>
    </row>
    <row r="9" spans="1:15" ht="12" customHeight="1" x14ac:dyDescent="0.25">
      <c r="A9" s="67" t="s">
        <v>122</v>
      </c>
      <c r="B9" s="62">
        <v>13</v>
      </c>
      <c r="C9" s="63">
        <v>2</v>
      </c>
      <c r="D9" s="62">
        <v>28</v>
      </c>
      <c r="E9" s="63">
        <v>39</v>
      </c>
      <c r="F9" s="62">
        <v>10</v>
      </c>
      <c r="G9" s="82" t="s">
        <v>123</v>
      </c>
      <c r="H9" s="62">
        <v>92</v>
      </c>
      <c r="I9" s="63">
        <v>3</v>
      </c>
      <c r="J9" s="74" t="s">
        <v>123</v>
      </c>
      <c r="K9" s="63">
        <v>7</v>
      </c>
      <c r="L9" s="62">
        <v>28</v>
      </c>
      <c r="M9" s="63">
        <v>22</v>
      </c>
      <c r="N9" s="74" t="s">
        <v>123</v>
      </c>
      <c r="O9" s="63">
        <v>60</v>
      </c>
    </row>
    <row r="10" spans="1:15" ht="13.5" x14ac:dyDescent="0.25">
      <c r="A10" s="33" t="s">
        <v>8</v>
      </c>
      <c r="B10" s="58">
        <v>468</v>
      </c>
      <c r="C10" s="58">
        <v>39</v>
      </c>
      <c r="D10" s="58">
        <v>261</v>
      </c>
      <c r="E10" s="58">
        <v>684</v>
      </c>
      <c r="F10" s="58">
        <v>101</v>
      </c>
      <c r="G10" s="58">
        <v>23</v>
      </c>
      <c r="H10" s="58">
        <v>1576</v>
      </c>
      <c r="I10" s="58">
        <v>72</v>
      </c>
      <c r="J10" s="58">
        <v>21</v>
      </c>
      <c r="K10" s="58">
        <v>158</v>
      </c>
      <c r="L10" s="58">
        <v>515</v>
      </c>
      <c r="M10" s="58">
        <v>275</v>
      </c>
      <c r="N10" s="58">
        <v>42</v>
      </c>
      <c r="O10" s="58">
        <v>1083</v>
      </c>
    </row>
    <row r="11" spans="1:15" x14ac:dyDescent="0.2">
      <c r="A11" s="5"/>
    </row>
  </sheetData>
  <mergeCells count="3">
    <mergeCell ref="B3:H3"/>
    <mergeCell ref="I3:O3"/>
    <mergeCell ref="A3:A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workbookViewId="0">
      <selection activeCell="K19" sqref="K19"/>
    </sheetView>
  </sheetViews>
  <sheetFormatPr defaultRowHeight="11.25" x14ac:dyDescent="0.2"/>
  <cols>
    <col min="1" max="1" width="18.28515625" style="10" customWidth="1"/>
    <col min="2" max="13" width="9.140625" style="6"/>
    <col min="14" max="16384" width="9.140625" style="3"/>
  </cols>
  <sheetData>
    <row r="1" spans="1:13" ht="12.75" x14ac:dyDescent="0.2">
      <c r="A1" s="239" t="s">
        <v>192</v>
      </c>
      <c r="B1" s="239"/>
      <c r="C1" s="239"/>
      <c r="D1" s="239"/>
      <c r="E1" s="239"/>
      <c r="F1" s="239"/>
      <c r="G1" s="239"/>
      <c r="H1" s="239"/>
      <c r="I1" s="239"/>
      <c r="J1" s="239"/>
      <c r="K1" s="239"/>
    </row>
    <row r="2" spans="1:13" ht="15" x14ac:dyDescent="0.25">
      <c r="A2" s="240" t="s">
        <v>191</v>
      </c>
      <c r="B2" s="241"/>
      <c r="C2" s="241"/>
      <c r="D2" s="241"/>
      <c r="E2" s="241"/>
      <c r="F2" s="241"/>
      <c r="G2" s="241"/>
      <c r="H2" s="80"/>
      <c r="I2"/>
      <c r="J2"/>
      <c r="K2"/>
    </row>
    <row r="3" spans="1:13" ht="15" customHeight="1" x14ac:dyDescent="0.2">
      <c r="A3" s="235" t="s">
        <v>0</v>
      </c>
      <c r="B3" s="237" t="s">
        <v>251</v>
      </c>
      <c r="C3" s="237"/>
      <c r="D3" s="237"/>
      <c r="E3" s="237"/>
      <c r="F3" s="237"/>
      <c r="G3" s="237"/>
      <c r="H3" s="238" t="s">
        <v>8</v>
      </c>
    </row>
    <row r="4" spans="1:13" ht="75" customHeight="1" x14ac:dyDescent="0.25">
      <c r="A4" s="236"/>
      <c r="B4" s="79" t="s">
        <v>45</v>
      </c>
      <c r="C4" s="79" t="s">
        <v>46</v>
      </c>
      <c r="D4" s="79" t="s">
        <v>47</v>
      </c>
      <c r="E4" s="79" t="s">
        <v>48</v>
      </c>
      <c r="F4" s="79" t="s">
        <v>49</v>
      </c>
      <c r="G4" s="25" t="s">
        <v>188</v>
      </c>
      <c r="H4" s="238"/>
    </row>
    <row r="5" spans="1:13" ht="13.5" x14ac:dyDescent="0.2">
      <c r="A5" s="61" t="s">
        <v>118</v>
      </c>
      <c r="B5" s="65">
        <v>27.22</v>
      </c>
      <c r="C5" s="64">
        <v>1.62</v>
      </c>
      <c r="D5" s="65">
        <v>20.49</v>
      </c>
      <c r="E5" s="64">
        <v>40.700000000000003</v>
      </c>
      <c r="F5" s="65">
        <v>6.74</v>
      </c>
      <c r="G5" s="64">
        <v>3.23</v>
      </c>
      <c r="H5" s="65">
        <v>100</v>
      </c>
    </row>
    <row r="6" spans="1:13" ht="13.5" x14ac:dyDescent="0.2">
      <c r="A6" s="61" t="s">
        <v>119</v>
      </c>
      <c r="B6" s="65">
        <v>22.94</v>
      </c>
      <c r="C6" s="64">
        <v>3.67</v>
      </c>
      <c r="D6" s="65">
        <v>21.71</v>
      </c>
      <c r="E6" s="64">
        <v>41.9</v>
      </c>
      <c r="F6" s="65">
        <v>8.56</v>
      </c>
      <c r="G6" s="64">
        <v>1.22</v>
      </c>
      <c r="H6" s="65">
        <v>100</v>
      </c>
    </row>
    <row r="7" spans="1:13" ht="13.5" x14ac:dyDescent="0.2">
      <c r="A7" s="61" t="s">
        <v>120</v>
      </c>
      <c r="B7" s="65">
        <v>38.99</v>
      </c>
      <c r="C7" s="64">
        <v>1.38</v>
      </c>
      <c r="D7" s="65">
        <v>6.88</v>
      </c>
      <c r="E7" s="64">
        <v>47.71</v>
      </c>
      <c r="F7" s="65">
        <v>4.13</v>
      </c>
      <c r="G7" s="64">
        <v>0.92</v>
      </c>
      <c r="H7" s="65">
        <v>100</v>
      </c>
    </row>
    <row r="8" spans="1:13" ht="13.5" x14ac:dyDescent="0.2">
      <c r="A8" s="61" t="s">
        <v>121</v>
      </c>
      <c r="B8" s="65">
        <v>18.18</v>
      </c>
      <c r="C8" s="64">
        <v>7.58</v>
      </c>
      <c r="D8" s="65">
        <v>31.06</v>
      </c>
      <c r="E8" s="64">
        <v>34.090000000000003</v>
      </c>
      <c r="F8" s="65">
        <v>8.33</v>
      </c>
      <c r="G8" s="64">
        <v>0.76</v>
      </c>
      <c r="H8" s="65">
        <v>100</v>
      </c>
    </row>
    <row r="9" spans="1:13" ht="12" customHeight="1" x14ac:dyDescent="0.2">
      <c r="A9" s="61" t="s">
        <v>122</v>
      </c>
      <c r="B9" s="65">
        <v>14.13</v>
      </c>
      <c r="C9" s="64">
        <v>2.17</v>
      </c>
      <c r="D9" s="65">
        <v>30.43</v>
      </c>
      <c r="E9" s="64">
        <v>42.39</v>
      </c>
      <c r="F9" s="65">
        <v>10.87</v>
      </c>
      <c r="G9" s="82" t="s">
        <v>123</v>
      </c>
      <c r="H9" s="65">
        <v>100</v>
      </c>
    </row>
    <row r="10" spans="1:13" ht="13.5" x14ac:dyDescent="0.25">
      <c r="A10" s="66" t="s">
        <v>8</v>
      </c>
      <c r="B10" s="66">
        <v>29.7</v>
      </c>
      <c r="C10" s="66">
        <v>2.4700000000000002</v>
      </c>
      <c r="D10" s="66">
        <v>16.559999999999999</v>
      </c>
      <c r="E10" s="66">
        <v>43.4</v>
      </c>
      <c r="F10" s="66">
        <v>6.41</v>
      </c>
      <c r="G10" s="66">
        <v>1.46</v>
      </c>
      <c r="H10" s="66">
        <v>100</v>
      </c>
      <c r="J10" s="3"/>
      <c r="K10" s="3"/>
      <c r="L10" s="3"/>
      <c r="M10" s="3"/>
    </row>
    <row r="11" spans="1:13" x14ac:dyDescent="0.2">
      <c r="A11" s="5"/>
    </row>
    <row r="12" spans="1:13" x14ac:dyDescent="0.2">
      <c r="A12" s="5"/>
    </row>
    <row r="13" spans="1:13" x14ac:dyDescent="0.2">
      <c r="A13" s="5"/>
    </row>
  </sheetData>
  <mergeCells count="5">
    <mergeCell ref="A3:A4"/>
    <mergeCell ref="B3:G3"/>
    <mergeCell ref="H3:H4"/>
    <mergeCell ref="A1:K1"/>
    <mergeCell ref="A2:G2"/>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L15" sqref="L15"/>
    </sheetView>
  </sheetViews>
  <sheetFormatPr defaultRowHeight="11.25" x14ac:dyDescent="0.2"/>
  <cols>
    <col min="1" max="1" width="18.28515625" style="10" customWidth="1"/>
    <col min="2" max="13" width="9.140625" style="6"/>
    <col min="14" max="16384" width="9.140625" style="3"/>
  </cols>
  <sheetData>
    <row r="1" spans="1:8" ht="15" x14ac:dyDescent="0.25">
      <c r="A1" s="20" t="s">
        <v>193</v>
      </c>
      <c r="B1" s="21"/>
      <c r="C1"/>
      <c r="D1"/>
      <c r="E1"/>
      <c r="F1"/>
      <c r="G1"/>
    </row>
    <row r="2" spans="1:8" ht="12.75" x14ac:dyDescent="0.2">
      <c r="A2" s="209" t="s">
        <v>191</v>
      </c>
      <c r="B2" s="209"/>
      <c r="C2" s="209"/>
      <c r="D2" s="209"/>
      <c r="E2" s="209"/>
      <c r="F2" s="209"/>
      <c r="G2" s="209"/>
    </row>
    <row r="3" spans="1:8" ht="15" customHeight="1" x14ac:dyDescent="0.2">
      <c r="A3" s="235" t="s">
        <v>0</v>
      </c>
      <c r="B3" s="237" t="s">
        <v>252</v>
      </c>
      <c r="C3" s="237"/>
      <c r="D3" s="237"/>
      <c r="E3" s="237"/>
      <c r="F3" s="237"/>
      <c r="G3" s="237"/>
      <c r="H3" s="242" t="s">
        <v>8</v>
      </c>
    </row>
    <row r="4" spans="1:8" ht="74.25" customHeight="1" x14ac:dyDescent="0.25">
      <c r="A4" s="236"/>
      <c r="B4" s="60" t="s">
        <v>45</v>
      </c>
      <c r="C4" s="60" t="s">
        <v>46</v>
      </c>
      <c r="D4" s="60" t="s">
        <v>47</v>
      </c>
      <c r="E4" s="60" t="s">
        <v>48</v>
      </c>
      <c r="F4" s="60" t="s">
        <v>49</v>
      </c>
      <c r="G4" s="25" t="s">
        <v>188</v>
      </c>
      <c r="H4" s="242"/>
    </row>
    <row r="5" spans="1:8" ht="13.5" x14ac:dyDescent="0.2">
      <c r="A5" s="61" t="s">
        <v>118</v>
      </c>
      <c r="B5" s="65">
        <v>7.76</v>
      </c>
      <c r="C5" s="64">
        <v>1.94</v>
      </c>
      <c r="D5" s="65">
        <v>20.5</v>
      </c>
      <c r="E5" s="64">
        <v>41.27</v>
      </c>
      <c r="F5" s="65">
        <v>25.76</v>
      </c>
      <c r="G5" s="64">
        <v>2.77</v>
      </c>
      <c r="H5" s="65">
        <v>100</v>
      </c>
    </row>
    <row r="6" spans="1:8" ht="13.5" x14ac:dyDescent="0.2">
      <c r="A6" s="61" t="s">
        <v>119</v>
      </c>
      <c r="B6" s="65">
        <v>7.86</v>
      </c>
      <c r="C6" s="64">
        <v>3.06</v>
      </c>
      <c r="D6" s="65">
        <v>12.66</v>
      </c>
      <c r="E6" s="64">
        <v>42.79</v>
      </c>
      <c r="F6" s="65">
        <v>27.51</v>
      </c>
      <c r="G6" s="64">
        <v>6.11</v>
      </c>
      <c r="H6" s="65">
        <v>100</v>
      </c>
    </row>
    <row r="7" spans="1:8" ht="13.5" x14ac:dyDescent="0.2">
      <c r="A7" s="61" t="s">
        <v>120</v>
      </c>
      <c r="B7" s="65">
        <v>3.6</v>
      </c>
      <c r="C7" s="64">
        <v>0.9</v>
      </c>
      <c r="D7" s="65">
        <v>7.21</v>
      </c>
      <c r="E7" s="64">
        <v>60.06</v>
      </c>
      <c r="F7" s="65">
        <v>23.42</v>
      </c>
      <c r="G7" s="81">
        <v>4.8</v>
      </c>
      <c r="H7" s="65">
        <v>100</v>
      </c>
    </row>
    <row r="8" spans="1:8" ht="13.5" x14ac:dyDescent="0.2">
      <c r="A8" s="61" t="s">
        <v>121</v>
      </c>
      <c r="B8" s="65">
        <v>11</v>
      </c>
      <c r="C8" s="81">
        <v>4</v>
      </c>
      <c r="D8" s="65">
        <v>24</v>
      </c>
      <c r="E8" s="64">
        <v>40</v>
      </c>
      <c r="F8" s="65">
        <v>19</v>
      </c>
      <c r="G8" s="64">
        <v>2</v>
      </c>
      <c r="H8" s="65">
        <v>100</v>
      </c>
    </row>
    <row r="9" spans="1:8" ht="13.5" x14ac:dyDescent="0.25">
      <c r="A9" s="67" t="s">
        <v>122</v>
      </c>
      <c r="B9" s="65">
        <v>5</v>
      </c>
      <c r="C9" s="82" t="s">
        <v>123</v>
      </c>
      <c r="D9" s="65">
        <v>11.67</v>
      </c>
      <c r="E9" s="64">
        <v>46.67</v>
      </c>
      <c r="F9" s="65">
        <v>36.67</v>
      </c>
      <c r="G9" s="82" t="s">
        <v>123</v>
      </c>
      <c r="H9" s="65">
        <v>100</v>
      </c>
    </row>
    <row r="10" spans="1:8" ht="13.5" x14ac:dyDescent="0.25">
      <c r="A10" s="33" t="s">
        <v>8</v>
      </c>
      <c r="B10" s="66">
        <v>6.65</v>
      </c>
      <c r="C10" s="66">
        <v>1.94</v>
      </c>
      <c r="D10" s="66">
        <v>14.59</v>
      </c>
      <c r="E10" s="66">
        <v>47.55</v>
      </c>
      <c r="F10" s="66">
        <v>25.39</v>
      </c>
      <c r="G10" s="66">
        <v>3.88</v>
      </c>
      <c r="H10" s="66">
        <v>100</v>
      </c>
    </row>
    <row r="11" spans="1:8" x14ac:dyDescent="0.2">
      <c r="A11" s="5"/>
    </row>
    <row r="12" spans="1:8" x14ac:dyDescent="0.2">
      <c r="A12" s="5"/>
    </row>
  </sheetData>
  <mergeCells count="4">
    <mergeCell ref="A3:A4"/>
    <mergeCell ref="H3:H4"/>
    <mergeCell ref="B3:G3"/>
    <mergeCell ref="A2:G2"/>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workbookViewId="0">
      <selection activeCell="M19" sqref="M19"/>
    </sheetView>
  </sheetViews>
  <sheetFormatPr defaultRowHeight="11.25" x14ac:dyDescent="0.2"/>
  <cols>
    <col min="1" max="1" width="10.85546875" style="10" customWidth="1"/>
    <col min="2" max="4" width="8.7109375" style="3" customWidth="1"/>
    <col min="5" max="7" width="8.7109375" style="8" customWidth="1"/>
    <col min="8" max="16384" width="9.140625" style="3"/>
  </cols>
  <sheetData>
    <row r="1" spans="1:7" ht="12.75" x14ac:dyDescent="0.2">
      <c r="A1" s="75" t="s">
        <v>190</v>
      </c>
      <c r="B1" s="76"/>
      <c r="C1" s="76"/>
      <c r="D1" s="76"/>
      <c r="E1" s="77"/>
      <c r="F1" s="77"/>
      <c r="G1" s="77"/>
    </row>
    <row r="2" spans="1:7" ht="12.75" x14ac:dyDescent="0.2">
      <c r="A2" s="209" t="s">
        <v>189</v>
      </c>
      <c r="B2" s="210"/>
      <c r="C2" s="210"/>
      <c r="D2" s="210"/>
      <c r="E2" s="210"/>
      <c r="F2" s="210"/>
      <c r="G2" s="210"/>
    </row>
    <row r="3" spans="1:7" ht="13.5" customHeight="1" x14ac:dyDescent="0.25">
      <c r="A3" s="243" t="s">
        <v>246</v>
      </c>
      <c r="B3" s="203" t="s">
        <v>9</v>
      </c>
      <c r="C3" s="203"/>
      <c r="D3" s="203"/>
      <c r="E3" s="204" t="s">
        <v>50</v>
      </c>
      <c r="F3" s="204"/>
      <c r="G3" s="204"/>
    </row>
    <row r="4" spans="1:7" ht="13.5" x14ac:dyDescent="0.25">
      <c r="A4" s="244"/>
      <c r="B4" s="171" t="s">
        <v>1</v>
      </c>
      <c r="C4" s="171" t="s">
        <v>2</v>
      </c>
      <c r="D4" s="171" t="s">
        <v>3</v>
      </c>
      <c r="E4" s="171" t="s">
        <v>1</v>
      </c>
      <c r="F4" s="171" t="s">
        <v>2</v>
      </c>
      <c r="G4" s="171" t="s">
        <v>3</v>
      </c>
    </row>
    <row r="5" spans="1:7" ht="13.5" x14ac:dyDescent="0.2">
      <c r="A5" s="61" t="s">
        <v>51</v>
      </c>
      <c r="B5" s="62">
        <v>217</v>
      </c>
      <c r="C5" s="63">
        <v>6</v>
      </c>
      <c r="D5" s="62">
        <v>352</v>
      </c>
      <c r="E5" s="64">
        <v>8.1609999999999996</v>
      </c>
      <c r="F5" s="65">
        <v>5.9405999999999999</v>
      </c>
      <c r="G5" s="64">
        <v>7.9493999999999998</v>
      </c>
    </row>
    <row r="6" spans="1:7" ht="13.5" x14ac:dyDescent="0.2">
      <c r="A6" s="61" t="s">
        <v>52</v>
      </c>
      <c r="B6" s="62">
        <v>178</v>
      </c>
      <c r="C6" s="63">
        <v>10</v>
      </c>
      <c r="D6" s="62">
        <v>290</v>
      </c>
      <c r="E6" s="64">
        <v>6.6942000000000004</v>
      </c>
      <c r="F6" s="65">
        <v>9.9009999999999998</v>
      </c>
      <c r="G6" s="64">
        <v>6.5491999999999999</v>
      </c>
    </row>
    <row r="7" spans="1:7" ht="13.5" x14ac:dyDescent="0.2">
      <c r="A7" s="61" t="s">
        <v>53</v>
      </c>
      <c r="B7" s="62">
        <v>222</v>
      </c>
      <c r="C7" s="63">
        <v>5</v>
      </c>
      <c r="D7" s="62">
        <v>355</v>
      </c>
      <c r="E7" s="64">
        <v>8.3490000000000002</v>
      </c>
      <c r="F7" s="65">
        <v>4.9504999999999999</v>
      </c>
      <c r="G7" s="64">
        <v>8.0172000000000008</v>
      </c>
    </row>
    <row r="8" spans="1:7" ht="13.5" x14ac:dyDescent="0.2">
      <c r="A8" s="61" t="s">
        <v>54</v>
      </c>
      <c r="B8" s="62">
        <v>207</v>
      </c>
      <c r="C8" s="63">
        <v>8</v>
      </c>
      <c r="D8" s="62">
        <v>350</v>
      </c>
      <c r="E8" s="64">
        <v>7.7849000000000004</v>
      </c>
      <c r="F8" s="65">
        <v>7.9207999999999998</v>
      </c>
      <c r="G8" s="64">
        <v>7.9042000000000003</v>
      </c>
    </row>
    <row r="9" spans="1:7" ht="13.5" x14ac:dyDescent="0.2">
      <c r="A9" s="61" t="s">
        <v>55</v>
      </c>
      <c r="B9" s="62">
        <v>201</v>
      </c>
      <c r="C9" s="63">
        <v>5</v>
      </c>
      <c r="D9" s="62">
        <v>322</v>
      </c>
      <c r="E9" s="64">
        <v>7.5591999999999997</v>
      </c>
      <c r="F9" s="65">
        <v>4.9504999999999999</v>
      </c>
      <c r="G9" s="64">
        <v>7.2718999999999996</v>
      </c>
    </row>
    <row r="10" spans="1:7" ht="13.5" x14ac:dyDescent="0.2">
      <c r="A10" s="61" t="s">
        <v>56</v>
      </c>
      <c r="B10" s="62">
        <v>223</v>
      </c>
      <c r="C10" s="63">
        <v>8</v>
      </c>
      <c r="D10" s="62">
        <v>376</v>
      </c>
      <c r="E10" s="64">
        <v>8.3865999999999996</v>
      </c>
      <c r="F10" s="65">
        <v>7.9207999999999998</v>
      </c>
      <c r="G10" s="64">
        <v>8.4914000000000005</v>
      </c>
    </row>
    <row r="11" spans="1:7" ht="13.5" x14ac:dyDescent="0.2">
      <c r="A11" s="61" t="s">
        <v>57</v>
      </c>
      <c r="B11" s="62">
        <v>232</v>
      </c>
      <c r="C11" s="63">
        <v>14</v>
      </c>
      <c r="D11" s="62">
        <v>383</v>
      </c>
      <c r="E11" s="64">
        <v>8.7250999999999994</v>
      </c>
      <c r="F11" s="65">
        <v>13.8614</v>
      </c>
      <c r="G11" s="64">
        <v>8.6494999999999997</v>
      </c>
    </row>
    <row r="12" spans="1:7" ht="13.5" x14ac:dyDescent="0.2">
      <c r="A12" s="61" t="s">
        <v>58</v>
      </c>
      <c r="B12" s="62">
        <v>265</v>
      </c>
      <c r="C12" s="63">
        <v>8</v>
      </c>
      <c r="D12" s="62">
        <v>468</v>
      </c>
      <c r="E12" s="64">
        <v>9.9662000000000006</v>
      </c>
      <c r="F12" s="65">
        <v>7.9207999999999998</v>
      </c>
      <c r="G12" s="64">
        <v>10.569100000000001</v>
      </c>
    </row>
    <row r="13" spans="1:7" ht="13.5" x14ac:dyDescent="0.2">
      <c r="A13" s="61" t="s">
        <v>59</v>
      </c>
      <c r="B13" s="62">
        <v>228</v>
      </c>
      <c r="C13" s="63">
        <v>5</v>
      </c>
      <c r="D13" s="62">
        <v>386</v>
      </c>
      <c r="E13" s="64">
        <v>8.5747</v>
      </c>
      <c r="F13" s="65">
        <v>4.9504999999999999</v>
      </c>
      <c r="G13" s="64">
        <v>8.7172999999999998</v>
      </c>
    </row>
    <row r="14" spans="1:7" ht="13.5" x14ac:dyDescent="0.2">
      <c r="A14" s="61" t="s">
        <v>60</v>
      </c>
      <c r="B14" s="62">
        <v>237</v>
      </c>
      <c r="C14" s="63">
        <v>7</v>
      </c>
      <c r="D14" s="62">
        <v>409</v>
      </c>
      <c r="E14" s="64">
        <v>8.9131</v>
      </c>
      <c r="F14" s="65">
        <v>6.9306999999999999</v>
      </c>
      <c r="G14" s="64">
        <v>9.2367000000000008</v>
      </c>
    </row>
    <row r="15" spans="1:7" ht="13.5" x14ac:dyDescent="0.2">
      <c r="A15" s="61" t="s">
        <v>61</v>
      </c>
      <c r="B15" s="62">
        <v>201</v>
      </c>
      <c r="C15" s="63">
        <v>12</v>
      </c>
      <c r="D15" s="62">
        <v>330</v>
      </c>
      <c r="E15" s="64">
        <v>7.5591999999999997</v>
      </c>
      <c r="F15" s="65">
        <v>11.8812</v>
      </c>
      <c r="G15" s="64">
        <v>7.4526000000000003</v>
      </c>
    </row>
    <row r="16" spans="1:7" ht="13.5" x14ac:dyDescent="0.2">
      <c r="A16" s="61" t="s">
        <v>62</v>
      </c>
      <c r="B16" s="62">
        <v>248</v>
      </c>
      <c r="C16" s="63">
        <v>13</v>
      </c>
      <c r="D16" s="62">
        <v>407</v>
      </c>
      <c r="E16" s="64">
        <v>9.3268000000000004</v>
      </c>
      <c r="F16" s="65">
        <v>12.8713</v>
      </c>
      <c r="G16" s="64">
        <v>9.1914999999999996</v>
      </c>
    </row>
    <row r="17" spans="1:7" ht="13.5" x14ac:dyDescent="0.25">
      <c r="A17" s="33" t="s">
        <v>8</v>
      </c>
      <c r="B17" s="58">
        <v>2659</v>
      </c>
      <c r="C17" s="58">
        <v>101</v>
      </c>
      <c r="D17" s="58">
        <v>4428</v>
      </c>
      <c r="E17" s="66">
        <v>100</v>
      </c>
      <c r="F17" s="66">
        <v>100</v>
      </c>
      <c r="G17" s="66">
        <v>100</v>
      </c>
    </row>
    <row r="18" spans="1:7" x14ac:dyDescent="0.2">
      <c r="A18" s="5"/>
    </row>
    <row r="19" spans="1:7" x14ac:dyDescent="0.2">
      <c r="A19" s="7"/>
    </row>
    <row r="21" spans="1:7" x14ac:dyDescent="0.2">
      <c r="A21" s="5"/>
    </row>
    <row r="22" spans="1:7" x14ac:dyDescent="0.2">
      <c r="A22" s="7"/>
    </row>
  </sheetData>
  <mergeCells count="4">
    <mergeCell ref="A2:G2"/>
    <mergeCell ref="A3:A4"/>
    <mergeCell ref="B3:D3"/>
    <mergeCell ref="E3:G3"/>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workbookViewId="0">
      <selection activeCell="I24" sqref="I24"/>
    </sheetView>
  </sheetViews>
  <sheetFormatPr defaultRowHeight="11.25" x14ac:dyDescent="0.2"/>
  <cols>
    <col min="1" max="1" width="18" style="10" customWidth="1"/>
    <col min="2" max="4" width="9.42578125" style="3" customWidth="1"/>
    <col min="5" max="7" width="9.42578125" style="6" customWidth="1"/>
    <col min="8" max="16384" width="9.140625" style="3"/>
  </cols>
  <sheetData>
    <row r="1" spans="1:7" ht="12.75" x14ac:dyDescent="0.2">
      <c r="A1" s="75" t="s">
        <v>194</v>
      </c>
      <c r="B1" s="76"/>
      <c r="C1" s="76"/>
      <c r="D1" s="76"/>
      <c r="E1" s="77"/>
      <c r="F1" s="77"/>
      <c r="G1" s="77"/>
    </row>
    <row r="2" spans="1:7" ht="12.75" x14ac:dyDescent="0.2">
      <c r="A2" s="209" t="s">
        <v>189</v>
      </c>
      <c r="B2" s="210"/>
      <c r="C2" s="210"/>
      <c r="D2" s="210"/>
      <c r="E2" s="210"/>
      <c r="F2" s="210"/>
      <c r="G2" s="210"/>
    </row>
    <row r="3" spans="1:7" ht="13.5" x14ac:dyDescent="0.2">
      <c r="A3" s="200" t="s">
        <v>63</v>
      </c>
      <c r="B3" s="231" t="s">
        <v>9</v>
      </c>
      <c r="C3" s="231"/>
      <c r="D3" s="231"/>
      <c r="E3" s="245" t="s">
        <v>50</v>
      </c>
      <c r="F3" s="245"/>
      <c r="G3" s="245"/>
    </row>
    <row r="4" spans="1:7" ht="13.5" x14ac:dyDescent="0.25">
      <c r="A4" s="202"/>
      <c r="B4" s="28" t="s">
        <v>1</v>
      </c>
      <c r="C4" s="28" t="s">
        <v>2</v>
      </c>
      <c r="D4" s="28" t="s">
        <v>3</v>
      </c>
      <c r="E4" s="79" t="s">
        <v>1</v>
      </c>
      <c r="F4" s="79" t="s">
        <v>2</v>
      </c>
      <c r="G4" s="79" t="s">
        <v>3</v>
      </c>
    </row>
    <row r="5" spans="1:7" ht="13.5" x14ac:dyDescent="0.2">
      <c r="A5" s="61" t="s">
        <v>64</v>
      </c>
      <c r="B5" s="62">
        <v>384</v>
      </c>
      <c r="C5" s="63">
        <v>8</v>
      </c>
      <c r="D5" s="62">
        <v>662</v>
      </c>
      <c r="E5" s="64">
        <v>14.4415</v>
      </c>
      <c r="F5" s="65">
        <v>7.9207999999999998</v>
      </c>
      <c r="G5" s="64">
        <v>14.9503</v>
      </c>
    </row>
    <row r="6" spans="1:7" ht="13.5" x14ac:dyDescent="0.2">
      <c r="A6" s="61" t="s">
        <v>65</v>
      </c>
      <c r="B6" s="62">
        <v>362</v>
      </c>
      <c r="C6" s="63">
        <v>13</v>
      </c>
      <c r="D6" s="62">
        <v>575</v>
      </c>
      <c r="E6" s="64">
        <v>13.614100000000001</v>
      </c>
      <c r="F6" s="65">
        <v>12.8713</v>
      </c>
      <c r="G6" s="64">
        <v>12.9855</v>
      </c>
    </row>
    <row r="7" spans="1:7" ht="13.5" x14ac:dyDescent="0.2">
      <c r="A7" s="61" t="s">
        <v>66</v>
      </c>
      <c r="B7" s="62">
        <v>405</v>
      </c>
      <c r="C7" s="63">
        <v>16</v>
      </c>
      <c r="D7" s="62">
        <v>651</v>
      </c>
      <c r="E7" s="64">
        <v>15.231299999999999</v>
      </c>
      <c r="F7" s="65">
        <v>15.8416</v>
      </c>
      <c r="G7" s="64">
        <v>14.7019</v>
      </c>
    </row>
    <row r="8" spans="1:7" ht="13.5" x14ac:dyDescent="0.2">
      <c r="A8" s="61" t="s">
        <v>67</v>
      </c>
      <c r="B8" s="62">
        <v>364</v>
      </c>
      <c r="C8" s="63">
        <v>7</v>
      </c>
      <c r="D8" s="62">
        <v>593</v>
      </c>
      <c r="E8" s="64">
        <v>13.689399999999999</v>
      </c>
      <c r="F8" s="65">
        <v>6.9306999999999999</v>
      </c>
      <c r="G8" s="64">
        <v>13.392099999999999</v>
      </c>
    </row>
    <row r="9" spans="1:7" ht="13.5" x14ac:dyDescent="0.2">
      <c r="A9" s="61" t="s">
        <v>68</v>
      </c>
      <c r="B9" s="62">
        <v>431</v>
      </c>
      <c r="C9" s="63">
        <v>15</v>
      </c>
      <c r="D9" s="62">
        <v>709</v>
      </c>
      <c r="E9" s="64">
        <v>16.209099999999999</v>
      </c>
      <c r="F9" s="65">
        <v>14.8515</v>
      </c>
      <c r="G9" s="64">
        <v>16.011700000000001</v>
      </c>
    </row>
    <row r="10" spans="1:7" ht="13.5" x14ac:dyDescent="0.2">
      <c r="A10" s="61" t="s">
        <v>69</v>
      </c>
      <c r="B10" s="62">
        <v>364</v>
      </c>
      <c r="C10" s="63">
        <v>12</v>
      </c>
      <c r="D10" s="62">
        <v>616</v>
      </c>
      <c r="E10" s="64">
        <v>13.689399999999999</v>
      </c>
      <c r="F10" s="65">
        <v>11.8812</v>
      </c>
      <c r="G10" s="64">
        <v>13.9115</v>
      </c>
    </row>
    <row r="11" spans="1:7" ht="13.5" x14ac:dyDescent="0.2">
      <c r="A11" s="61" t="s">
        <v>70</v>
      </c>
      <c r="B11" s="62">
        <v>349</v>
      </c>
      <c r="C11" s="63">
        <v>30</v>
      </c>
      <c r="D11" s="62">
        <v>622</v>
      </c>
      <c r="E11" s="64">
        <v>13.1252</v>
      </c>
      <c r="F11" s="65">
        <v>29.702999999999999</v>
      </c>
      <c r="G11" s="64">
        <v>14.047000000000001</v>
      </c>
    </row>
    <row r="12" spans="1:7" ht="13.5" x14ac:dyDescent="0.25">
      <c r="A12" s="33" t="s">
        <v>8</v>
      </c>
      <c r="B12" s="58">
        <v>2659</v>
      </c>
      <c r="C12" s="58">
        <v>101</v>
      </c>
      <c r="D12" s="58">
        <v>4428</v>
      </c>
      <c r="E12" s="66">
        <v>100</v>
      </c>
      <c r="F12" s="66">
        <v>100</v>
      </c>
      <c r="G12" s="66">
        <v>100</v>
      </c>
    </row>
    <row r="13" spans="1:7" x14ac:dyDescent="0.2">
      <c r="A13" s="5"/>
    </row>
    <row r="14" spans="1:7" x14ac:dyDescent="0.2">
      <c r="A14" s="5"/>
    </row>
    <row r="15" spans="1:7" x14ac:dyDescent="0.2">
      <c r="A15" s="5"/>
    </row>
  </sheetData>
  <mergeCells count="4">
    <mergeCell ref="A3:A4"/>
    <mergeCell ref="B3:D3"/>
    <mergeCell ref="E3:G3"/>
    <mergeCell ref="A2:G2"/>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workbookViewId="0">
      <selection activeCell="D38" sqref="D38"/>
    </sheetView>
  </sheetViews>
  <sheetFormatPr defaultRowHeight="11.25" x14ac:dyDescent="0.2"/>
  <cols>
    <col min="1" max="1" width="12.28515625" style="9" customWidth="1"/>
    <col min="2" max="4" width="10.5703125" style="3" customWidth="1"/>
    <col min="5" max="5" width="10.28515625" style="6" customWidth="1"/>
    <col min="6" max="6" width="9.42578125" style="6" customWidth="1"/>
    <col min="7" max="16384" width="9.140625" style="3"/>
  </cols>
  <sheetData>
    <row r="1" spans="1:8" ht="12.75" x14ac:dyDescent="0.2">
      <c r="A1" s="75" t="s">
        <v>196</v>
      </c>
      <c r="B1" s="76"/>
      <c r="C1" s="76"/>
      <c r="D1" s="76"/>
      <c r="E1" s="77"/>
      <c r="F1" s="77"/>
      <c r="G1" s="77"/>
    </row>
    <row r="2" spans="1:8" ht="12.75" x14ac:dyDescent="0.2">
      <c r="A2" s="209" t="s">
        <v>184</v>
      </c>
      <c r="B2" s="210"/>
      <c r="C2" s="210"/>
      <c r="D2" s="210"/>
      <c r="E2" s="210"/>
      <c r="F2" s="210"/>
      <c r="G2" s="210"/>
      <c r="H2" s="162"/>
    </row>
    <row r="3" spans="1:8" ht="27" x14ac:dyDescent="0.25">
      <c r="A3" s="159" t="s">
        <v>71</v>
      </c>
      <c r="B3" s="160" t="s">
        <v>1</v>
      </c>
      <c r="C3" s="161" t="s">
        <v>2</v>
      </c>
      <c r="D3" s="160" t="s">
        <v>3</v>
      </c>
      <c r="E3" s="158" t="s">
        <v>39</v>
      </c>
      <c r="F3" s="84" t="s">
        <v>40</v>
      </c>
      <c r="H3" s="163"/>
    </row>
    <row r="4" spans="1:8" ht="13.5" x14ac:dyDescent="0.2">
      <c r="A4" s="61">
        <v>1</v>
      </c>
      <c r="B4" s="62">
        <v>58</v>
      </c>
      <c r="C4" s="63">
        <v>4</v>
      </c>
      <c r="D4" s="62">
        <v>108</v>
      </c>
      <c r="E4" s="64">
        <v>6.9</v>
      </c>
      <c r="F4" s="65">
        <v>186.21</v>
      </c>
      <c r="H4" s="162"/>
    </row>
    <row r="5" spans="1:8" ht="13.5" x14ac:dyDescent="0.2">
      <c r="A5" s="61">
        <v>2</v>
      </c>
      <c r="B5" s="62">
        <v>33</v>
      </c>
      <c r="C5" s="63">
        <v>4</v>
      </c>
      <c r="D5" s="62">
        <v>54</v>
      </c>
      <c r="E5" s="64">
        <v>12.12</v>
      </c>
      <c r="F5" s="65">
        <v>163.63999999999999</v>
      </c>
      <c r="H5" s="162"/>
    </row>
    <row r="6" spans="1:8" ht="13.5" x14ac:dyDescent="0.2">
      <c r="A6" s="61">
        <v>3</v>
      </c>
      <c r="B6" s="62">
        <v>30</v>
      </c>
      <c r="C6" s="63">
        <v>3</v>
      </c>
      <c r="D6" s="62">
        <v>51</v>
      </c>
      <c r="E6" s="64">
        <v>10</v>
      </c>
      <c r="F6" s="65">
        <v>170</v>
      </c>
      <c r="H6" s="162"/>
    </row>
    <row r="7" spans="1:8" ht="13.5" x14ac:dyDescent="0.2">
      <c r="A7" s="61">
        <v>4</v>
      </c>
      <c r="B7" s="62">
        <v>30</v>
      </c>
      <c r="C7" s="63">
        <v>3</v>
      </c>
      <c r="D7" s="62">
        <v>47</v>
      </c>
      <c r="E7" s="64">
        <v>10</v>
      </c>
      <c r="F7" s="65">
        <v>156.66999999999999</v>
      </c>
    </row>
    <row r="8" spans="1:8" ht="13.5" x14ac:dyDescent="0.2">
      <c r="A8" s="61">
        <v>5</v>
      </c>
      <c r="B8" s="62">
        <v>29</v>
      </c>
      <c r="C8" s="63">
        <v>3</v>
      </c>
      <c r="D8" s="62">
        <v>51</v>
      </c>
      <c r="E8" s="64">
        <v>10.34</v>
      </c>
      <c r="F8" s="65">
        <v>175.86</v>
      </c>
    </row>
    <row r="9" spans="1:8" ht="13.5" x14ac:dyDescent="0.2">
      <c r="A9" s="61">
        <v>6</v>
      </c>
      <c r="B9" s="62">
        <v>28</v>
      </c>
      <c r="C9" s="63">
        <v>5</v>
      </c>
      <c r="D9" s="62">
        <v>50</v>
      </c>
      <c r="E9" s="64">
        <v>17.86</v>
      </c>
      <c r="F9" s="65">
        <v>178.57</v>
      </c>
    </row>
    <row r="10" spans="1:8" ht="13.5" x14ac:dyDescent="0.2">
      <c r="A10" s="61">
        <v>7</v>
      </c>
      <c r="B10" s="62">
        <v>55</v>
      </c>
      <c r="C10" s="63">
        <v>3</v>
      </c>
      <c r="D10" s="62">
        <v>81</v>
      </c>
      <c r="E10" s="64">
        <v>5.45</v>
      </c>
      <c r="F10" s="65">
        <v>147.27000000000001</v>
      </c>
    </row>
    <row r="11" spans="1:8" ht="13.5" x14ac:dyDescent="0.2">
      <c r="A11" s="61">
        <v>8</v>
      </c>
      <c r="B11" s="62">
        <v>97</v>
      </c>
      <c r="C11" s="63">
        <v>2</v>
      </c>
      <c r="D11" s="62">
        <v>141</v>
      </c>
      <c r="E11" s="64">
        <v>2.06</v>
      </c>
      <c r="F11" s="65">
        <v>145.36000000000001</v>
      </c>
    </row>
    <row r="12" spans="1:8" ht="13.5" x14ac:dyDescent="0.2">
      <c r="A12" s="61">
        <v>9</v>
      </c>
      <c r="B12" s="62">
        <v>154</v>
      </c>
      <c r="C12" s="63">
        <v>1</v>
      </c>
      <c r="D12" s="62">
        <v>238</v>
      </c>
      <c r="E12" s="64">
        <v>0.65</v>
      </c>
      <c r="F12" s="65">
        <v>154.55000000000001</v>
      </c>
    </row>
    <row r="13" spans="1:8" ht="13.5" x14ac:dyDescent="0.2">
      <c r="A13" s="61">
        <v>10</v>
      </c>
      <c r="B13" s="62">
        <v>175</v>
      </c>
      <c r="C13" s="63">
        <v>3</v>
      </c>
      <c r="D13" s="62">
        <v>269</v>
      </c>
      <c r="E13" s="64">
        <v>1.71</v>
      </c>
      <c r="F13" s="65">
        <v>153.71</v>
      </c>
    </row>
    <row r="14" spans="1:8" ht="13.5" x14ac:dyDescent="0.2">
      <c r="A14" s="61">
        <v>11</v>
      </c>
      <c r="B14" s="62">
        <v>165</v>
      </c>
      <c r="C14" s="63">
        <v>4</v>
      </c>
      <c r="D14" s="62">
        <v>252</v>
      </c>
      <c r="E14" s="64">
        <v>2.42</v>
      </c>
      <c r="F14" s="65">
        <v>152.72999999999999</v>
      </c>
    </row>
    <row r="15" spans="1:8" ht="13.5" x14ac:dyDescent="0.2">
      <c r="A15" s="61">
        <v>12</v>
      </c>
      <c r="B15" s="62">
        <v>163</v>
      </c>
      <c r="C15" s="63">
        <v>2</v>
      </c>
      <c r="D15" s="62">
        <v>262</v>
      </c>
      <c r="E15" s="64">
        <v>1.23</v>
      </c>
      <c r="F15" s="65">
        <v>160.74</v>
      </c>
    </row>
    <row r="16" spans="1:8" ht="13.5" x14ac:dyDescent="0.2">
      <c r="A16" s="61">
        <v>13</v>
      </c>
      <c r="B16" s="62">
        <v>169</v>
      </c>
      <c r="C16" s="63">
        <v>1</v>
      </c>
      <c r="D16" s="62">
        <v>268</v>
      </c>
      <c r="E16" s="64">
        <v>0.59</v>
      </c>
      <c r="F16" s="65">
        <v>158.58000000000001</v>
      </c>
    </row>
    <row r="17" spans="1:7" ht="13.5" x14ac:dyDescent="0.2">
      <c r="A17" s="61">
        <v>14</v>
      </c>
      <c r="B17" s="62">
        <v>175</v>
      </c>
      <c r="C17" s="63">
        <v>2</v>
      </c>
      <c r="D17" s="62">
        <v>304</v>
      </c>
      <c r="E17" s="64">
        <v>1.1399999999999999</v>
      </c>
      <c r="F17" s="65">
        <v>173.71</v>
      </c>
    </row>
    <row r="18" spans="1:7" ht="13.5" x14ac:dyDescent="0.2">
      <c r="A18" s="61">
        <v>15</v>
      </c>
      <c r="B18" s="62">
        <v>129</v>
      </c>
      <c r="C18" s="63">
        <v>13</v>
      </c>
      <c r="D18" s="62">
        <v>203</v>
      </c>
      <c r="E18" s="64">
        <v>10.08</v>
      </c>
      <c r="F18" s="65">
        <v>157.36000000000001</v>
      </c>
    </row>
    <row r="19" spans="1:7" ht="13.5" x14ac:dyDescent="0.2">
      <c r="A19" s="61">
        <v>16</v>
      </c>
      <c r="B19" s="62">
        <v>122</v>
      </c>
      <c r="C19" s="63">
        <v>5</v>
      </c>
      <c r="D19" s="62">
        <v>200</v>
      </c>
      <c r="E19" s="64">
        <v>4.0999999999999996</v>
      </c>
      <c r="F19" s="65">
        <v>163.93</v>
      </c>
    </row>
    <row r="20" spans="1:7" ht="13.5" x14ac:dyDescent="0.2">
      <c r="A20" s="61">
        <v>17</v>
      </c>
      <c r="B20" s="62">
        <v>149</v>
      </c>
      <c r="C20" s="63">
        <v>5</v>
      </c>
      <c r="D20" s="62">
        <v>264</v>
      </c>
      <c r="E20" s="64">
        <v>3.36</v>
      </c>
      <c r="F20" s="65">
        <v>177.18</v>
      </c>
    </row>
    <row r="21" spans="1:7" ht="13.5" x14ac:dyDescent="0.2">
      <c r="A21" s="61">
        <v>18</v>
      </c>
      <c r="B21" s="62">
        <v>186</v>
      </c>
      <c r="C21" s="63">
        <v>9</v>
      </c>
      <c r="D21" s="62">
        <v>305</v>
      </c>
      <c r="E21" s="64">
        <v>4.84</v>
      </c>
      <c r="F21" s="65">
        <v>163.98</v>
      </c>
    </row>
    <row r="22" spans="1:7" ht="13.5" x14ac:dyDescent="0.2">
      <c r="A22" s="61">
        <v>19</v>
      </c>
      <c r="B22" s="62">
        <v>166</v>
      </c>
      <c r="C22" s="63">
        <v>7</v>
      </c>
      <c r="D22" s="62">
        <v>304</v>
      </c>
      <c r="E22" s="64">
        <v>4.22</v>
      </c>
      <c r="F22" s="65">
        <v>183.13</v>
      </c>
    </row>
    <row r="23" spans="1:7" ht="13.5" x14ac:dyDescent="0.2">
      <c r="A23" s="61">
        <v>20</v>
      </c>
      <c r="B23" s="62">
        <v>150</v>
      </c>
      <c r="C23" s="63">
        <v>4</v>
      </c>
      <c r="D23" s="62">
        <v>265</v>
      </c>
      <c r="E23" s="64">
        <v>2.67</v>
      </c>
      <c r="F23" s="65">
        <v>176.67</v>
      </c>
    </row>
    <row r="24" spans="1:7" ht="13.5" x14ac:dyDescent="0.2">
      <c r="A24" s="61">
        <v>21</v>
      </c>
      <c r="B24" s="62">
        <v>109</v>
      </c>
      <c r="C24" s="63">
        <v>9</v>
      </c>
      <c r="D24" s="62">
        <v>188</v>
      </c>
      <c r="E24" s="64">
        <v>8.26</v>
      </c>
      <c r="F24" s="65">
        <v>172.48</v>
      </c>
    </row>
    <row r="25" spans="1:7" ht="13.5" x14ac:dyDescent="0.2">
      <c r="A25" s="61">
        <v>22</v>
      </c>
      <c r="B25" s="62">
        <v>61</v>
      </c>
      <c r="C25" s="63">
        <v>2</v>
      </c>
      <c r="D25" s="62">
        <v>109</v>
      </c>
      <c r="E25" s="64">
        <v>3.28</v>
      </c>
      <c r="F25" s="65">
        <v>178.69</v>
      </c>
    </row>
    <row r="26" spans="1:7" ht="13.5" x14ac:dyDescent="0.2">
      <c r="A26" s="61">
        <v>23</v>
      </c>
      <c r="B26" s="62">
        <v>54</v>
      </c>
      <c r="C26" s="63">
        <v>2</v>
      </c>
      <c r="D26" s="62">
        <v>116</v>
      </c>
      <c r="E26" s="64">
        <v>3.7</v>
      </c>
      <c r="F26" s="65">
        <v>214.81</v>
      </c>
    </row>
    <row r="27" spans="1:7" ht="13.5" x14ac:dyDescent="0.2">
      <c r="A27" s="61">
        <v>24</v>
      </c>
      <c r="B27" s="62">
        <v>33</v>
      </c>
      <c r="C27" s="63">
        <v>2</v>
      </c>
      <c r="D27" s="62">
        <v>66</v>
      </c>
      <c r="E27" s="64">
        <v>6.06</v>
      </c>
      <c r="F27" s="65">
        <v>200</v>
      </c>
    </row>
    <row r="28" spans="1:7" ht="13.5" x14ac:dyDescent="0.2">
      <c r="A28" s="61" t="s">
        <v>72</v>
      </c>
      <c r="B28" s="62">
        <v>139</v>
      </c>
      <c r="C28" s="63">
        <v>3</v>
      </c>
      <c r="D28" s="62">
        <v>232</v>
      </c>
      <c r="E28" s="64">
        <v>2.16</v>
      </c>
      <c r="F28" s="65">
        <v>166.91</v>
      </c>
    </row>
    <row r="29" spans="1:7" ht="13.5" x14ac:dyDescent="0.25">
      <c r="A29" s="33" t="s">
        <v>8</v>
      </c>
      <c r="B29" s="58">
        <v>2659</v>
      </c>
      <c r="C29" s="58">
        <v>101</v>
      </c>
      <c r="D29" s="58">
        <v>4428</v>
      </c>
      <c r="E29" s="66">
        <v>3.8</v>
      </c>
      <c r="F29" s="66">
        <v>166.53</v>
      </c>
    </row>
    <row r="30" spans="1:7" x14ac:dyDescent="0.2">
      <c r="A30" s="83" t="s">
        <v>186</v>
      </c>
      <c r="B30" s="9"/>
      <c r="C30" s="9"/>
      <c r="D30" s="9"/>
      <c r="E30" s="196"/>
      <c r="F30" s="196"/>
    </row>
    <row r="31" spans="1:7" ht="15" x14ac:dyDescent="0.25">
      <c r="A31" s="83" t="s">
        <v>197</v>
      </c>
      <c r="B31" s="170"/>
      <c r="C31" s="170"/>
      <c r="D31" s="170"/>
      <c r="E31" s="170"/>
      <c r="F31" s="170"/>
      <c r="G31"/>
    </row>
  </sheetData>
  <mergeCells count="1">
    <mergeCell ref="A2:G2"/>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
  <sheetViews>
    <sheetView workbookViewId="0">
      <selection activeCell="D20" sqref="D20"/>
    </sheetView>
  </sheetViews>
  <sheetFormatPr defaultRowHeight="11.25" x14ac:dyDescent="0.2"/>
  <cols>
    <col min="1" max="1" width="17.5703125" style="10" customWidth="1"/>
    <col min="2" max="4" width="8.7109375" style="3" customWidth="1"/>
    <col min="5" max="5" width="8.7109375" style="6" customWidth="1"/>
    <col min="6" max="8" width="8.7109375" style="3" customWidth="1"/>
    <col min="9" max="9" width="8.7109375" style="6" customWidth="1"/>
    <col min="10" max="12" width="8.7109375" style="3" customWidth="1"/>
    <col min="13" max="13" width="8.7109375" style="6" customWidth="1"/>
    <col min="14" max="16" width="8.7109375" style="3" customWidth="1"/>
    <col min="17" max="17" width="8.7109375" style="6" customWidth="1"/>
    <col min="18" max="16384" width="9.140625" style="3"/>
  </cols>
  <sheetData>
    <row r="1" spans="1:17" ht="12.75" x14ac:dyDescent="0.2">
      <c r="A1" s="120" t="s">
        <v>234</v>
      </c>
      <c r="B1" s="120"/>
      <c r="C1" s="120"/>
      <c r="D1" s="150"/>
      <c r="E1" s="150"/>
      <c r="F1" s="150"/>
      <c r="G1" s="150"/>
    </row>
    <row r="2" spans="1:17" ht="12.75" x14ac:dyDescent="0.2">
      <c r="A2" s="164" t="s">
        <v>198</v>
      </c>
      <c r="B2" s="165"/>
      <c r="C2" s="165"/>
      <c r="D2" s="150"/>
      <c r="E2" s="150"/>
      <c r="F2" s="150"/>
      <c r="G2" s="150"/>
    </row>
    <row r="3" spans="1:17" ht="15" customHeight="1" x14ac:dyDescent="0.2">
      <c r="A3" s="233" t="s">
        <v>0</v>
      </c>
      <c r="B3" s="232" t="s">
        <v>63</v>
      </c>
      <c r="C3" s="232"/>
      <c r="D3" s="232"/>
      <c r="E3" s="232"/>
      <c r="F3" s="232"/>
      <c r="G3" s="232"/>
      <c r="H3" s="232"/>
      <c r="I3" s="232"/>
      <c r="J3" s="232"/>
      <c r="K3" s="232"/>
      <c r="L3" s="232"/>
      <c r="M3" s="232"/>
      <c r="N3" s="232"/>
      <c r="O3" s="232"/>
      <c r="P3" s="232"/>
      <c r="Q3" s="232"/>
    </row>
    <row r="4" spans="1:17" ht="15" customHeight="1" x14ac:dyDescent="0.2">
      <c r="A4" s="246"/>
      <c r="B4" s="231" t="s">
        <v>114</v>
      </c>
      <c r="C4" s="231"/>
      <c r="D4" s="231"/>
      <c r="E4" s="231"/>
      <c r="F4" s="232" t="s">
        <v>115</v>
      </c>
      <c r="G4" s="232"/>
      <c r="H4" s="232"/>
      <c r="I4" s="232"/>
      <c r="J4" s="231" t="s">
        <v>116</v>
      </c>
      <c r="K4" s="231"/>
      <c r="L4" s="231"/>
      <c r="M4" s="231"/>
      <c r="N4" s="232" t="s">
        <v>8</v>
      </c>
      <c r="O4" s="232"/>
      <c r="P4" s="232"/>
      <c r="Q4" s="232"/>
    </row>
    <row r="5" spans="1:17" ht="27" x14ac:dyDescent="0.25">
      <c r="A5" s="234"/>
      <c r="B5" s="167" t="s">
        <v>1</v>
      </c>
      <c r="C5" s="167" t="s">
        <v>2</v>
      </c>
      <c r="D5" s="167" t="s">
        <v>3</v>
      </c>
      <c r="E5" s="60" t="s">
        <v>154</v>
      </c>
      <c r="F5" s="167" t="s">
        <v>1</v>
      </c>
      <c r="G5" s="167" t="s">
        <v>2</v>
      </c>
      <c r="H5" s="167" t="s">
        <v>3</v>
      </c>
      <c r="I5" s="60" t="s">
        <v>154</v>
      </c>
      <c r="J5" s="167" t="s">
        <v>1</v>
      </c>
      <c r="K5" s="167" t="s">
        <v>2</v>
      </c>
      <c r="L5" s="167" t="s">
        <v>3</v>
      </c>
      <c r="M5" s="60" t="s">
        <v>154</v>
      </c>
      <c r="N5" s="167" t="s">
        <v>1</v>
      </c>
      <c r="O5" s="167" t="s">
        <v>2</v>
      </c>
      <c r="P5" s="167" t="s">
        <v>3</v>
      </c>
      <c r="Q5" s="60" t="s">
        <v>154</v>
      </c>
    </row>
    <row r="6" spans="1:17" ht="13.5" x14ac:dyDescent="0.2">
      <c r="A6" s="61" t="s">
        <v>118</v>
      </c>
      <c r="B6" s="85">
        <v>14</v>
      </c>
      <c r="C6" s="78" t="s">
        <v>123</v>
      </c>
      <c r="D6" s="85">
        <v>26</v>
      </c>
      <c r="E6" s="78" t="s">
        <v>123</v>
      </c>
      <c r="F6" s="85">
        <v>30</v>
      </c>
      <c r="G6" s="86">
        <v>8</v>
      </c>
      <c r="H6" s="85">
        <v>66</v>
      </c>
      <c r="I6" s="64">
        <v>26.67</v>
      </c>
      <c r="J6" s="85">
        <v>58</v>
      </c>
      <c r="K6" s="86">
        <v>5</v>
      </c>
      <c r="L6" s="85">
        <v>96</v>
      </c>
      <c r="M6" s="64">
        <v>8.6199999999999992</v>
      </c>
      <c r="N6" s="85">
        <v>102</v>
      </c>
      <c r="O6" s="86">
        <v>13</v>
      </c>
      <c r="P6" s="85">
        <v>188</v>
      </c>
      <c r="Q6" s="64">
        <v>12.75</v>
      </c>
    </row>
    <row r="7" spans="1:17" ht="13.5" x14ac:dyDescent="0.2">
      <c r="A7" s="61" t="s">
        <v>119</v>
      </c>
      <c r="B7" s="85">
        <v>8</v>
      </c>
      <c r="C7" s="78" t="s">
        <v>123</v>
      </c>
      <c r="D7" s="85">
        <v>13</v>
      </c>
      <c r="E7" s="78" t="s">
        <v>123</v>
      </c>
      <c r="F7" s="85">
        <v>35</v>
      </c>
      <c r="G7" s="86">
        <v>2</v>
      </c>
      <c r="H7" s="85">
        <v>60</v>
      </c>
      <c r="I7" s="64">
        <v>5.71</v>
      </c>
      <c r="J7" s="85">
        <v>38</v>
      </c>
      <c r="K7" s="86">
        <v>3</v>
      </c>
      <c r="L7" s="85">
        <v>71</v>
      </c>
      <c r="M7" s="64">
        <v>7.89</v>
      </c>
      <c r="N7" s="85">
        <v>81</v>
      </c>
      <c r="O7" s="86">
        <v>5</v>
      </c>
      <c r="P7" s="85">
        <v>144</v>
      </c>
      <c r="Q7" s="64">
        <v>6.17</v>
      </c>
    </row>
    <row r="8" spans="1:17" ht="13.5" x14ac:dyDescent="0.2">
      <c r="A8" s="61" t="s">
        <v>120</v>
      </c>
      <c r="B8" s="85">
        <v>19</v>
      </c>
      <c r="C8" s="78" t="s">
        <v>123</v>
      </c>
      <c r="D8" s="85">
        <v>35</v>
      </c>
      <c r="E8" s="78" t="s">
        <v>123</v>
      </c>
      <c r="F8" s="85">
        <v>37</v>
      </c>
      <c r="G8" s="86">
        <v>2</v>
      </c>
      <c r="H8" s="85">
        <v>71</v>
      </c>
      <c r="I8" s="64">
        <v>5.41</v>
      </c>
      <c r="J8" s="85">
        <v>78</v>
      </c>
      <c r="K8" s="86">
        <v>2</v>
      </c>
      <c r="L8" s="85">
        <v>145</v>
      </c>
      <c r="M8" s="64">
        <v>2.56</v>
      </c>
      <c r="N8" s="85">
        <v>134</v>
      </c>
      <c r="O8" s="86">
        <v>4</v>
      </c>
      <c r="P8" s="85">
        <v>251</v>
      </c>
      <c r="Q8" s="64">
        <v>2.99</v>
      </c>
    </row>
    <row r="9" spans="1:17" ht="13.5" x14ac:dyDescent="0.2">
      <c r="A9" s="61" t="s">
        <v>121</v>
      </c>
      <c r="B9" s="85">
        <v>3</v>
      </c>
      <c r="C9" s="78" t="s">
        <v>123</v>
      </c>
      <c r="D9" s="85">
        <v>7</v>
      </c>
      <c r="E9" s="78" t="s">
        <v>123</v>
      </c>
      <c r="F9" s="85">
        <v>10</v>
      </c>
      <c r="G9" s="86">
        <v>1</v>
      </c>
      <c r="H9" s="85">
        <v>18</v>
      </c>
      <c r="I9" s="64">
        <v>10</v>
      </c>
      <c r="J9" s="85">
        <v>17</v>
      </c>
      <c r="K9" s="78" t="s">
        <v>123</v>
      </c>
      <c r="L9" s="85">
        <v>28</v>
      </c>
      <c r="M9" s="78" t="s">
        <v>123</v>
      </c>
      <c r="N9" s="85">
        <v>30</v>
      </c>
      <c r="O9" s="86">
        <v>1</v>
      </c>
      <c r="P9" s="85">
        <v>53</v>
      </c>
      <c r="Q9" s="64">
        <v>3.33</v>
      </c>
    </row>
    <row r="10" spans="1:17" ht="13.5" x14ac:dyDescent="0.2">
      <c r="A10" s="61" t="s">
        <v>122</v>
      </c>
      <c r="B10" s="87" t="s">
        <v>123</v>
      </c>
      <c r="C10" s="78" t="s">
        <v>123</v>
      </c>
      <c r="D10" s="87" t="s">
        <v>123</v>
      </c>
      <c r="E10" s="81" t="s">
        <v>123</v>
      </c>
      <c r="F10" s="85">
        <v>3</v>
      </c>
      <c r="G10" s="86">
        <v>1</v>
      </c>
      <c r="H10" s="85">
        <v>4</v>
      </c>
      <c r="I10" s="64">
        <v>33.33</v>
      </c>
      <c r="J10" s="85">
        <v>6</v>
      </c>
      <c r="K10" s="86">
        <v>4</v>
      </c>
      <c r="L10" s="85">
        <v>12</v>
      </c>
      <c r="M10" s="64">
        <v>66.67</v>
      </c>
      <c r="N10" s="85">
        <v>9</v>
      </c>
      <c r="O10" s="86">
        <v>5</v>
      </c>
      <c r="P10" s="85">
        <v>16</v>
      </c>
      <c r="Q10" s="64">
        <v>55.56</v>
      </c>
    </row>
    <row r="11" spans="1:17" ht="13.5" x14ac:dyDescent="0.25">
      <c r="A11" s="66" t="s">
        <v>8</v>
      </c>
      <c r="B11" s="33">
        <v>44</v>
      </c>
      <c r="C11" s="36" t="s">
        <v>123</v>
      </c>
      <c r="D11" s="33">
        <v>81</v>
      </c>
      <c r="E11" s="36" t="s">
        <v>123</v>
      </c>
      <c r="F11" s="33">
        <v>115</v>
      </c>
      <c r="G11" s="33">
        <v>14</v>
      </c>
      <c r="H11" s="33">
        <v>219</v>
      </c>
      <c r="I11" s="66">
        <v>12.17</v>
      </c>
      <c r="J11" s="33">
        <v>197</v>
      </c>
      <c r="K11" s="33">
        <v>14</v>
      </c>
      <c r="L11" s="33">
        <v>352</v>
      </c>
      <c r="M11" s="66">
        <v>7.11</v>
      </c>
      <c r="N11" s="66">
        <v>356</v>
      </c>
      <c r="O11" s="66">
        <v>28</v>
      </c>
      <c r="P11" s="66">
        <v>652</v>
      </c>
      <c r="Q11" s="66">
        <v>7.87</v>
      </c>
    </row>
    <row r="12" spans="1:17" x14ac:dyDescent="0.2">
      <c r="A12" s="88" t="s">
        <v>199</v>
      </c>
    </row>
    <row r="13" spans="1:17" x14ac:dyDescent="0.2">
      <c r="A13" s="88" t="s">
        <v>177</v>
      </c>
    </row>
  </sheetData>
  <mergeCells count="6">
    <mergeCell ref="A3:A5"/>
    <mergeCell ref="B3:Q3"/>
    <mergeCell ref="B4:E4"/>
    <mergeCell ref="F4:I4"/>
    <mergeCell ref="J4:M4"/>
    <mergeCell ref="N4:Q4"/>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
  <sheetViews>
    <sheetView topLeftCell="B1" workbookViewId="0">
      <selection activeCell="M24" sqref="M24"/>
    </sheetView>
  </sheetViews>
  <sheetFormatPr defaultRowHeight="11.25" x14ac:dyDescent="0.2"/>
  <cols>
    <col min="1" max="1" width="14.85546875" style="10" customWidth="1"/>
    <col min="2" max="4" width="10.42578125" style="3" customWidth="1"/>
    <col min="5" max="5" width="10.42578125" style="6" customWidth="1"/>
    <col min="6" max="8" width="10.42578125" style="3" customWidth="1"/>
    <col min="9" max="9" width="10.42578125" style="6" customWidth="1"/>
    <col min="10" max="12" width="10.42578125" style="3" customWidth="1"/>
    <col min="13" max="13" width="10.42578125" style="6" customWidth="1"/>
    <col min="14" max="16" width="10.42578125" style="3" customWidth="1"/>
    <col min="17" max="17" width="10.42578125" style="6" customWidth="1"/>
    <col min="18" max="16384" width="9.140625" style="3"/>
  </cols>
  <sheetData>
    <row r="1" spans="1:17" ht="12.75" x14ac:dyDescent="0.2">
      <c r="A1" s="75" t="s">
        <v>235</v>
      </c>
    </row>
    <row r="2" spans="1:17" ht="12.75" x14ac:dyDescent="0.2">
      <c r="A2" s="59" t="s">
        <v>198</v>
      </c>
      <c r="B2" s="166"/>
    </row>
    <row r="3" spans="1:17" ht="15" customHeight="1" x14ac:dyDescent="0.2">
      <c r="A3" s="233" t="s">
        <v>0</v>
      </c>
      <c r="B3" s="232" t="s">
        <v>63</v>
      </c>
      <c r="C3" s="232"/>
      <c r="D3" s="232"/>
      <c r="E3" s="232"/>
      <c r="F3" s="232"/>
      <c r="G3" s="232"/>
      <c r="H3" s="232"/>
      <c r="I3" s="232"/>
      <c r="J3" s="232"/>
      <c r="K3" s="232"/>
      <c r="L3" s="232"/>
      <c r="M3" s="232"/>
      <c r="N3" s="232"/>
      <c r="O3" s="232"/>
      <c r="P3" s="232"/>
      <c r="Q3" s="232"/>
    </row>
    <row r="4" spans="1:17" ht="15" customHeight="1" x14ac:dyDescent="0.2">
      <c r="A4" s="246"/>
      <c r="B4" s="231" t="s">
        <v>114</v>
      </c>
      <c r="C4" s="231"/>
      <c r="D4" s="231"/>
      <c r="E4" s="231"/>
      <c r="F4" s="232" t="s">
        <v>115</v>
      </c>
      <c r="G4" s="232"/>
      <c r="H4" s="232"/>
      <c r="I4" s="232"/>
      <c r="J4" s="231" t="s">
        <v>116</v>
      </c>
      <c r="K4" s="231"/>
      <c r="L4" s="231"/>
      <c r="M4" s="231"/>
      <c r="N4" s="232" t="s">
        <v>8</v>
      </c>
      <c r="O4" s="232"/>
      <c r="P4" s="232"/>
      <c r="Q4" s="232"/>
    </row>
    <row r="5" spans="1:17" ht="27" x14ac:dyDescent="0.25">
      <c r="A5" s="246"/>
      <c r="B5" s="167" t="s">
        <v>1</v>
      </c>
      <c r="C5" s="167" t="s">
        <v>2</v>
      </c>
      <c r="D5" s="167" t="s">
        <v>3</v>
      </c>
      <c r="E5" s="79" t="s">
        <v>154</v>
      </c>
      <c r="F5" s="167" t="s">
        <v>1</v>
      </c>
      <c r="G5" s="167" t="s">
        <v>2</v>
      </c>
      <c r="H5" s="167" t="s">
        <v>3</v>
      </c>
      <c r="I5" s="79" t="s">
        <v>154</v>
      </c>
      <c r="J5" s="167" t="s">
        <v>1</v>
      </c>
      <c r="K5" s="167" t="s">
        <v>2</v>
      </c>
      <c r="L5" s="167" t="s">
        <v>3</v>
      </c>
      <c r="M5" s="79" t="s">
        <v>154</v>
      </c>
      <c r="N5" s="167" t="s">
        <v>1</v>
      </c>
      <c r="O5" s="167" t="s">
        <v>2</v>
      </c>
      <c r="P5" s="167" t="s">
        <v>3</v>
      </c>
      <c r="Q5" s="79" t="s">
        <v>154</v>
      </c>
    </row>
    <row r="6" spans="1:17" ht="13.5" x14ac:dyDescent="0.2">
      <c r="A6" s="61" t="s">
        <v>118</v>
      </c>
      <c r="B6" s="85">
        <v>5</v>
      </c>
      <c r="C6" s="78" t="s">
        <v>123</v>
      </c>
      <c r="D6" s="85">
        <v>9</v>
      </c>
      <c r="E6" s="78" t="s">
        <v>123</v>
      </c>
      <c r="F6" s="85">
        <v>10</v>
      </c>
      <c r="G6" s="86">
        <v>1</v>
      </c>
      <c r="H6" s="85">
        <v>30</v>
      </c>
      <c r="I6" s="64">
        <v>10</v>
      </c>
      <c r="J6" s="85">
        <v>25</v>
      </c>
      <c r="K6" s="86">
        <v>2</v>
      </c>
      <c r="L6" s="85">
        <v>45</v>
      </c>
      <c r="M6" s="64">
        <v>8</v>
      </c>
      <c r="N6" s="85">
        <v>40</v>
      </c>
      <c r="O6" s="86">
        <v>3</v>
      </c>
      <c r="P6" s="85">
        <v>84</v>
      </c>
      <c r="Q6" s="64">
        <v>7.5</v>
      </c>
    </row>
    <row r="7" spans="1:17" ht="13.5" x14ac:dyDescent="0.2">
      <c r="A7" s="61" t="s">
        <v>119</v>
      </c>
      <c r="B7" s="85">
        <v>4</v>
      </c>
      <c r="C7" s="78" t="s">
        <v>123</v>
      </c>
      <c r="D7" s="85">
        <v>7</v>
      </c>
      <c r="E7" s="78" t="s">
        <v>123</v>
      </c>
      <c r="F7" s="85">
        <v>22</v>
      </c>
      <c r="G7" s="86">
        <v>1</v>
      </c>
      <c r="H7" s="85">
        <v>33</v>
      </c>
      <c r="I7" s="64">
        <v>4.55</v>
      </c>
      <c r="J7" s="85">
        <v>15</v>
      </c>
      <c r="K7" s="86">
        <v>1</v>
      </c>
      <c r="L7" s="85">
        <v>33</v>
      </c>
      <c r="M7" s="64">
        <v>6.67</v>
      </c>
      <c r="N7" s="85">
        <v>41</v>
      </c>
      <c r="O7" s="86">
        <v>2</v>
      </c>
      <c r="P7" s="85">
        <v>73</v>
      </c>
      <c r="Q7" s="64">
        <v>4.88</v>
      </c>
    </row>
    <row r="8" spans="1:17" ht="13.5" x14ac:dyDescent="0.2">
      <c r="A8" s="61" t="s">
        <v>120</v>
      </c>
      <c r="B8" s="85">
        <v>13</v>
      </c>
      <c r="C8" s="78" t="s">
        <v>123</v>
      </c>
      <c r="D8" s="85">
        <v>28</v>
      </c>
      <c r="E8" s="78" t="s">
        <v>123</v>
      </c>
      <c r="F8" s="85">
        <v>27</v>
      </c>
      <c r="G8" s="78" t="s">
        <v>123</v>
      </c>
      <c r="H8" s="85">
        <v>54</v>
      </c>
      <c r="I8" s="78" t="s">
        <v>123</v>
      </c>
      <c r="J8" s="85">
        <v>39</v>
      </c>
      <c r="K8" s="86">
        <v>2</v>
      </c>
      <c r="L8" s="85">
        <v>65</v>
      </c>
      <c r="M8" s="64">
        <v>5.13</v>
      </c>
      <c r="N8" s="85">
        <v>79</v>
      </c>
      <c r="O8" s="86">
        <v>2</v>
      </c>
      <c r="P8" s="85">
        <v>147</v>
      </c>
      <c r="Q8" s="64">
        <v>2.5299999999999998</v>
      </c>
    </row>
    <row r="9" spans="1:17" ht="13.5" x14ac:dyDescent="0.2">
      <c r="A9" s="61" t="s">
        <v>121</v>
      </c>
      <c r="B9" s="85">
        <v>1</v>
      </c>
      <c r="C9" s="78" t="s">
        <v>123</v>
      </c>
      <c r="D9" s="85">
        <v>4</v>
      </c>
      <c r="E9" s="78" t="s">
        <v>123</v>
      </c>
      <c r="F9" s="85">
        <v>3</v>
      </c>
      <c r="G9" s="78" t="s">
        <v>123</v>
      </c>
      <c r="H9" s="85">
        <v>6</v>
      </c>
      <c r="I9" s="78" t="s">
        <v>123</v>
      </c>
      <c r="J9" s="85">
        <v>11</v>
      </c>
      <c r="K9" s="78" t="s">
        <v>123</v>
      </c>
      <c r="L9" s="85">
        <v>16</v>
      </c>
      <c r="M9" s="78" t="s">
        <v>123</v>
      </c>
      <c r="N9" s="85">
        <v>15</v>
      </c>
      <c r="O9" s="78" t="s">
        <v>123</v>
      </c>
      <c r="P9" s="85">
        <v>26</v>
      </c>
      <c r="Q9" s="78" t="s">
        <v>123</v>
      </c>
    </row>
    <row r="10" spans="1:17" ht="13.5" x14ac:dyDescent="0.2">
      <c r="A10" s="61" t="s">
        <v>122</v>
      </c>
      <c r="B10" s="87" t="s">
        <v>123</v>
      </c>
      <c r="C10" s="78" t="s">
        <v>123</v>
      </c>
      <c r="D10" s="87" t="s">
        <v>123</v>
      </c>
      <c r="E10" s="81" t="s">
        <v>123</v>
      </c>
      <c r="F10" s="85">
        <v>3</v>
      </c>
      <c r="G10" s="86">
        <v>1</v>
      </c>
      <c r="H10" s="85">
        <v>4</v>
      </c>
      <c r="I10" s="64">
        <v>33.33</v>
      </c>
      <c r="J10" s="85">
        <v>2</v>
      </c>
      <c r="K10" s="86">
        <v>1</v>
      </c>
      <c r="L10" s="85">
        <v>1</v>
      </c>
      <c r="M10" s="64">
        <v>50</v>
      </c>
      <c r="N10" s="85">
        <v>5</v>
      </c>
      <c r="O10" s="86">
        <v>2</v>
      </c>
      <c r="P10" s="85">
        <v>5</v>
      </c>
      <c r="Q10" s="64">
        <v>40</v>
      </c>
    </row>
    <row r="11" spans="1:17" ht="14.25" thickBot="1" x14ac:dyDescent="0.3">
      <c r="A11" s="17" t="s">
        <v>8</v>
      </c>
      <c r="B11" s="17">
        <v>23</v>
      </c>
      <c r="C11" s="1" t="s">
        <v>123</v>
      </c>
      <c r="D11" s="17">
        <v>48</v>
      </c>
      <c r="E11" s="1" t="s">
        <v>123</v>
      </c>
      <c r="F11" s="17">
        <v>65</v>
      </c>
      <c r="G11" s="17">
        <v>3</v>
      </c>
      <c r="H11" s="17">
        <v>127</v>
      </c>
      <c r="I11" s="199">
        <v>4.62</v>
      </c>
      <c r="J11" s="17">
        <v>92</v>
      </c>
      <c r="K11" s="17">
        <v>6</v>
      </c>
      <c r="L11" s="17">
        <v>160</v>
      </c>
      <c r="M11" s="199">
        <v>6.52</v>
      </c>
      <c r="N11" s="17">
        <v>180</v>
      </c>
      <c r="O11" s="17">
        <v>9</v>
      </c>
      <c r="P11" s="17">
        <v>335</v>
      </c>
      <c r="Q11" s="199">
        <v>5</v>
      </c>
    </row>
    <row r="12" spans="1:17" x14ac:dyDescent="0.2">
      <c r="A12" s="88" t="s">
        <v>199</v>
      </c>
    </row>
    <row r="13" spans="1:17" x14ac:dyDescent="0.2">
      <c r="A13" s="88" t="s">
        <v>177</v>
      </c>
    </row>
  </sheetData>
  <mergeCells count="6">
    <mergeCell ref="A3:A5"/>
    <mergeCell ref="B3:Q3"/>
    <mergeCell ref="B4:E4"/>
    <mergeCell ref="F4:I4"/>
    <mergeCell ref="J4:M4"/>
    <mergeCell ref="N4:Q4"/>
  </mergeCell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3"/>
  <sheetViews>
    <sheetView workbookViewId="0">
      <selection activeCell="I27" sqref="I27"/>
    </sheetView>
  </sheetViews>
  <sheetFormatPr defaultRowHeight="11.25" x14ac:dyDescent="0.2"/>
  <cols>
    <col min="1" max="1" width="19.42578125" style="10" customWidth="1"/>
    <col min="2" max="4" width="9.140625" style="3"/>
    <col min="5" max="5" width="9.140625" style="6"/>
    <col min="6" max="8" width="9.140625" style="3"/>
    <col min="9" max="9" width="9.140625" style="6"/>
    <col min="10" max="12" width="9.140625" style="3"/>
    <col min="13" max="13" width="9.140625" style="6"/>
    <col min="14" max="16" width="9.140625" style="3"/>
    <col min="17" max="17" width="9.140625" style="6"/>
    <col min="18" max="16384" width="9.140625" style="3"/>
  </cols>
  <sheetData>
    <row r="1" spans="1:19" ht="12.75" x14ac:dyDescent="0.2">
      <c r="A1" s="120" t="s">
        <v>236</v>
      </c>
      <c r="B1" s="120"/>
      <c r="C1" s="120"/>
    </row>
    <row r="2" spans="1:19" ht="12.75" x14ac:dyDescent="0.2">
      <c r="A2" s="164" t="s">
        <v>198</v>
      </c>
      <c r="B2" s="165"/>
      <c r="C2" s="165"/>
    </row>
    <row r="3" spans="1:19" ht="15" customHeight="1" x14ac:dyDescent="0.2">
      <c r="A3" s="233" t="s">
        <v>0</v>
      </c>
      <c r="B3" s="232" t="s">
        <v>63</v>
      </c>
      <c r="C3" s="232"/>
      <c r="D3" s="232"/>
      <c r="E3" s="232"/>
      <c r="F3" s="232"/>
      <c r="G3" s="232"/>
      <c r="H3" s="232"/>
      <c r="I3" s="232"/>
      <c r="J3" s="232"/>
      <c r="K3" s="232"/>
      <c r="L3" s="232"/>
      <c r="M3" s="232"/>
      <c r="N3" s="232"/>
      <c r="O3" s="232"/>
      <c r="P3" s="232"/>
      <c r="Q3" s="232"/>
    </row>
    <row r="4" spans="1:19" ht="15" customHeight="1" x14ac:dyDescent="0.2">
      <c r="A4" s="246"/>
      <c r="B4" s="231" t="s">
        <v>114</v>
      </c>
      <c r="C4" s="231"/>
      <c r="D4" s="231"/>
      <c r="E4" s="231"/>
      <c r="F4" s="232" t="s">
        <v>115</v>
      </c>
      <c r="G4" s="232"/>
      <c r="H4" s="232"/>
      <c r="I4" s="232"/>
      <c r="J4" s="231" t="s">
        <v>116</v>
      </c>
      <c r="K4" s="231"/>
      <c r="L4" s="231"/>
      <c r="M4" s="231"/>
      <c r="N4" s="232" t="s">
        <v>8</v>
      </c>
      <c r="O4" s="232"/>
      <c r="P4" s="232"/>
      <c r="Q4" s="232"/>
    </row>
    <row r="5" spans="1:19" ht="27" x14ac:dyDescent="0.25">
      <c r="A5" s="246"/>
      <c r="B5" s="151" t="s">
        <v>1</v>
      </c>
      <c r="C5" s="151" t="s">
        <v>2</v>
      </c>
      <c r="D5" s="151" t="s">
        <v>3</v>
      </c>
      <c r="E5" s="79" t="s">
        <v>154</v>
      </c>
      <c r="F5" s="151" t="s">
        <v>1</v>
      </c>
      <c r="G5" s="151" t="s">
        <v>2</v>
      </c>
      <c r="H5" s="151" t="s">
        <v>3</v>
      </c>
      <c r="I5" s="79" t="s">
        <v>154</v>
      </c>
      <c r="J5" s="151" t="s">
        <v>1</v>
      </c>
      <c r="K5" s="151" t="s">
        <v>2</v>
      </c>
      <c r="L5" s="151" t="s">
        <v>3</v>
      </c>
      <c r="M5" s="79" t="s">
        <v>154</v>
      </c>
      <c r="N5" s="151" t="s">
        <v>1</v>
      </c>
      <c r="O5" s="151" t="s">
        <v>2</v>
      </c>
      <c r="P5" s="151" t="s">
        <v>3</v>
      </c>
      <c r="Q5" s="79" t="s">
        <v>154</v>
      </c>
    </row>
    <row r="6" spans="1:19" ht="13.5" x14ac:dyDescent="0.2">
      <c r="A6" s="61" t="s">
        <v>118</v>
      </c>
      <c r="B6" s="85">
        <v>9</v>
      </c>
      <c r="C6" s="81" t="s">
        <v>123</v>
      </c>
      <c r="D6" s="85">
        <v>17</v>
      </c>
      <c r="E6" s="81" t="s">
        <v>123</v>
      </c>
      <c r="F6" s="85">
        <v>20</v>
      </c>
      <c r="G6" s="86">
        <v>7</v>
      </c>
      <c r="H6" s="85">
        <v>36</v>
      </c>
      <c r="I6" s="64">
        <v>35</v>
      </c>
      <c r="J6" s="85">
        <v>33</v>
      </c>
      <c r="K6" s="86">
        <v>3</v>
      </c>
      <c r="L6" s="85">
        <v>51</v>
      </c>
      <c r="M6" s="64">
        <v>9.09</v>
      </c>
      <c r="N6" s="85">
        <v>62</v>
      </c>
      <c r="O6" s="86">
        <v>10</v>
      </c>
      <c r="P6" s="85">
        <v>104</v>
      </c>
      <c r="Q6" s="64">
        <v>16.13</v>
      </c>
    </row>
    <row r="7" spans="1:19" ht="13.5" x14ac:dyDescent="0.2">
      <c r="A7" s="61" t="s">
        <v>119</v>
      </c>
      <c r="B7" s="85">
        <v>4</v>
      </c>
      <c r="C7" s="81" t="s">
        <v>123</v>
      </c>
      <c r="D7" s="85">
        <v>6</v>
      </c>
      <c r="E7" s="81" t="s">
        <v>123</v>
      </c>
      <c r="F7" s="85">
        <v>13</v>
      </c>
      <c r="G7" s="86">
        <v>1</v>
      </c>
      <c r="H7" s="85">
        <v>27</v>
      </c>
      <c r="I7" s="64">
        <v>7.69</v>
      </c>
      <c r="J7" s="85">
        <v>23</v>
      </c>
      <c r="K7" s="86">
        <v>2</v>
      </c>
      <c r="L7" s="85">
        <v>38</v>
      </c>
      <c r="M7" s="64">
        <v>8.6999999999999993</v>
      </c>
      <c r="N7" s="85">
        <v>40</v>
      </c>
      <c r="O7" s="86">
        <v>3</v>
      </c>
      <c r="P7" s="85">
        <v>71</v>
      </c>
      <c r="Q7" s="64">
        <v>7.5</v>
      </c>
    </row>
    <row r="8" spans="1:19" ht="13.5" x14ac:dyDescent="0.2">
      <c r="A8" s="61" t="s">
        <v>120</v>
      </c>
      <c r="B8" s="85">
        <v>6</v>
      </c>
      <c r="C8" s="81" t="s">
        <v>123</v>
      </c>
      <c r="D8" s="85">
        <v>7</v>
      </c>
      <c r="E8" s="81" t="s">
        <v>123</v>
      </c>
      <c r="F8" s="85">
        <v>10</v>
      </c>
      <c r="G8" s="78">
        <v>2</v>
      </c>
      <c r="H8" s="85">
        <v>17</v>
      </c>
      <c r="I8" s="81">
        <v>20</v>
      </c>
      <c r="J8" s="85">
        <v>39</v>
      </c>
      <c r="K8" s="81" t="s">
        <v>123</v>
      </c>
      <c r="L8" s="85">
        <v>80</v>
      </c>
      <c r="M8" s="81" t="s">
        <v>123</v>
      </c>
      <c r="N8" s="85">
        <v>55</v>
      </c>
      <c r="O8" s="86">
        <v>2</v>
      </c>
      <c r="P8" s="85">
        <v>104</v>
      </c>
      <c r="Q8" s="64">
        <v>3.64</v>
      </c>
    </row>
    <row r="9" spans="1:19" ht="13.5" x14ac:dyDescent="0.2">
      <c r="A9" s="61" t="s">
        <v>121</v>
      </c>
      <c r="B9" s="85">
        <v>2</v>
      </c>
      <c r="C9" s="81" t="s">
        <v>123</v>
      </c>
      <c r="D9" s="85">
        <v>3</v>
      </c>
      <c r="E9" s="81" t="s">
        <v>123</v>
      </c>
      <c r="F9" s="85">
        <v>7</v>
      </c>
      <c r="G9" s="78">
        <v>1</v>
      </c>
      <c r="H9" s="85">
        <v>12</v>
      </c>
      <c r="I9" s="81">
        <v>14.29</v>
      </c>
      <c r="J9" s="85">
        <v>6</v>
      </c>
      <c r="K9" s="81" t="s">
        <v>123</v>
      </c>
      <c r="L9" s="85">
        <v>12</v>
      </c>
      <c r="M9" s="81" t="s">
        <v>123</v>
      </c>
      <c r="N9" s="85">
        <v>15</v>
      </c>
      <c r="O9" s="78">
        <v>1</v>
      </c>
      <c r="P9" s="85">
        <v>27</v>
      </c>
      <c r="Q9" s="78">
        <v>6.67</v>
      </c>
    </row>
    <row r="10" spans="1:19" ht="13.5" x14ac:dyDescent="0.2">
      <c r="A10" s="61" t="s">
        <v>122</v>
      </c>
      <c r="B10" s="87" t="s">
        <v>123</v>
      </c>
      <c r="C10" s="78" t="s">
        <v>123</v>
      </c>
      <c r="D10" s="87" t="s">
        <v>123</v>
      </c>
      <c r="E10" s="81" t="s">
        <v>123</v>
      </c>
      <c r="F10" s="87" t="s">
        <v>123</v>
      </c>
      <c r="G10" s="81" t="s">
        <v>123</v>
      </c>
      <c r="H10" s="87" t="s">
        <v>123</v>
      </c>
      <c r="I10" s="81" t="s">
        <v>123</v>
      </c>
      <c r="J10" s="85">
        <v>4</v>
      </c>
      <c r="K10" s="86">
        <v>3</v>
      </c>
      <c r="L10" s="85">
        <v>11</v>
      </c>
      <c r="M10" s="64">
        <v>75</v>
      </c>
      <c r="N10" s="85">
        <v>4</v>
      </c>
      <c r="O10" s="86">
        <v>3</v>
      </c>
      <c r="P10" s="85">
        <v>11</v>
      </c>
      <c r="Q10" s="64">
        <v>75</v>
      </c>
    </row>
    <row r="11" spans="1:19" ht="14.25" thickBot="1" x14ac:dyDescent="0.3">
      <c r="A11" s="17" t="s">
        <v>8</v>
      </c>
      <c r="B11" s="17">
        <v>21</v>
      </c>
      <c r="C11" s="1" t="s">
        <v>123</v>
      </c>
      <c r="D11" s="17">
        <v>33</v>
      </c>
      <c r="E11" s="89" t="s">
        <v>123</v>
      </c>
      <c r="F11" s="17">
        <v>50</v>
      </c>
      <c r="G11" s="17">
        <v>11</v>
      </c>
      <c r="H11" s="17">
        <v>92</v>
      </c>
      <c r="I11" s="199">
        <v>22</v>
      </c>
      <c r="J11" s="17">
        <v>105</v>
      </c>
      <c r="K11" s="17">
        <v>8</v>
      </c>
      <c r="L11" s="17">
        <v>192</v>
      </c>
      <c r="M11" s="199">
        <v>7.62</v>
      </c>
      <c r="N11" s="17">
        <v>176</v>
      </c>
      <c r="O11" s="17">
        <v>19</v>
      </c>
      <c r="P11" s="17">
        <v>317</v>
      </c>
      <c r="Q11" s="17">
        <v>10.8</v>
      </c>
      <c r="S11" s="19"/>
    </row>
    <row r="12" spans="1:19" ht="15.75" customHeight="1" x14ac:dyDescent="0.2">
      <c r="A12" s="88" t="s">
        <v>199</v>
      </c>
    </row>
    <row r="13" spans="1:19" x14ac:dyDescent="0.2">
      <c r="A13" s="88" t="s">
        <v>177</v>
      </c>
    </row>
  </sheetData>
  <mergeCells count="6">
    <mergeCell ref="A3:A5"/>
    <mergeCell ref="B3:Q3"/>
    <mergeCell ref="B4:E4"/>
    <mergeCell ref="F4:I4"/>
    <mergeCell ref="J4:M4"/>
    <mergeCell ref="N4:Q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4"/>
  <sheetViews>
    <sheetView workbookViewId="0">
      <selection activeCell="G20" sqref="G20"/>
    </sheetView>
  </sheetViews>
  <sheetFormatPr defaultRowHeight="15" x14ac:dyDescent="0.25"/>
  <cols>
    <col min="2" max="2" width="14.28515625" customWidth="1"/>
    <col min="3" max="6" width="10.7109375" customWidth="1"/>
  </cols>
  <sheetData>
    <row r="1" spans="2:9" x14ac:dyDescent="0.25">
      <c r="B1" s="208" t="s">
        <v>256</v>
      </c>
      <c r="C1" s="207"/>
      <c r="D1" s="207"/>
      <c r="E1" s="207"/>
      <c r="F1" s="207"/>
      <c r="G1" s="207"/>
      <c r="H1" s="207"/>
      <c r="I1" s="207"/>
    </row>
    <row r="2" spans="2:9" ht="15.75" customHeight="1" x14ac:dyDescent="0.25">
      <c r="B2" s="209" t="s">
        <v>217</v>
      </c>
      <c r="C2" s="210"/>
      <c r="D2" s="210"/>
      <c r="E2" s="210"/>
      <c r="F2" s="210"/>
    </row>
    <row r="3" spans="2:9" x14ac:dyDescent="0.25">
      <c r="B3" s="200" t="s">
        <v>0</v>
      </c>
      <c r="C3" s="203">
        <v>2014</v>
      </c>
      <c r="D3" s="203"/>
      <c r="E3" s="204">
        <v>2013</v>
      </c>
      <c r="F3" s="204"/>
    </row>
    <row r="4" spans="2:9" x14ac:dyDescent="0.25">
      <c r="B4" s="201"/>
      <c r="C4" s="203"/>
      <c r="D4" s="203"/>
      <c r="E4" s="204"/>
      <c r="F4" s="204"/>
    </row>
    <row r="5" spans="2:9" ht="27" x14ac:dyDescent="0.25">
      <c r="B5" s="202"/>
      <c r="C5" s="25" t="s">
        <v>222</v>
      </c>
      <c r="D5" s="25" t="s">
        <v>5</v>
      </c>
      <c r="E5" s="25" t="s">
        <v>222</v>
      </c>
      <c r="F5" s="25" t="s">
        <v>5</v>
      </c>
    </row>
    <row r="6" spans="2:9" x14ac:dyDescent="0.25">
      <c r="B6" s="26" t="s">
        <v>118</v>
      </c>
      <c r="C6" s="31">
        <v>5.7</v>
      </c>
      <c r="D6" s="32">
        <v>3.1</v>
      </c>
      <c r="E6" s="37">
        <v>5.7</v>
      </c>
      <c r="F6" s="38">
        <v>3.2</v>
      </c>
    </row>
    <row r="7" spans="2:9" x14ac:dyDescent="0.25">
      <c r="B7" s="26" t="s">
        <v>119</v>
      </c>
      <c r="C7" s="31">
        <v>2</v>
      </c>
      <c r="D7" s="32">
        <v>1.1000000000000001</v>
      </c>
      <c r="E7" s="37">
        <v>2.1</v>
      </c>
      <c r="F7" s="38">
        <v>1.2</v>
      </c>
    </row>
    <row r="8" spans="2:9" x14ac:dyDescent="0.25">
      <c r="B8" s="39" t="s">
        <v>120</v>
      </c>
      <c r="C8" s="31">
        <v>2.4</v>
      </c>
      <c r="D8" s="32">
        <v>1.5</v>
      </c>
      <c r="E8" s="37">
        <v>2.4</v>
      </c>
      <c r="F8" s="38">
        <v>1.5</v>
      </c>
    </row>
    <row r="9" spans="2:9" x14ac:dyDescent="0.25">
      <c r="B9" s="26" t="s">
        <v>121</v>
      </c>
      <c r="C9" s="31">
        <v>6</v>
      </c>
      <c r="D9" s="32">
        <v>3.6</v>
      </c>
      <c r="E9" s="37">
        <v>3.3</v>
      </c>
      <c r="F9" s="38">
        <v>1.8</v>
      </c>
    </row>
    <row r="10" spans="2:9" x14ac:dyDescent="0.25">
      <c r="B10" s="26" t="s">
        <v>122</v>
      </c>
      <c r="C10" s="31">
        <v>6.6</v>
      </c>
      <c r="D10" s="32">
        <v>4.0999999999999996</v>
      </c>
      <c r="E10" s="37">
        <v>4</v>
      </c>
      <c r="F10" s="38">
        <v>2.4</v>
      </c>
    </row>
    <row r="11" spans="2:9" x14ac:dyDescent="0.25">
      <c r="B11" s="33" t="s">
        <v>117</v>
      </c>
      <c r="C11" s="36">
        <v>3.8</v>
      </c>
      <c r="D11" s="36">
        <v>2.2000000000000002</v>
      </c>
      <c r="E11" s="36">
        <v>3.5</v>
      </c>
      <c r="F11" s="36">
        <v>4.0999999999999996</v>
      </c>
    </row>
    <row r="12" spans="2:9" x14ac:dyDescent="0.25">
      <c r="B12" s="33" t="s">
        <v>4</v>
      </c>
      <c r="C12" s="36">
        <v>1.91</v>
      </c>
      <c r="D12" s="36">
        <v>1.33</v>
      </c>
      <c r="E12" s="36">
        <v>1.87</v>
      </c>
      <c r="F12" s="36">
        <v>1.3</v>
      </c>
    </row>
    <row r="13" spans="2:9" x14ac:dyDescent="0.25">
      <c r="B13" s="206" t="s">
        <v>218</v>
      </c>
      <c r="C13" s="207"/>
      <c r="D13" s="207"/>
      <c r="E13" s="207"/>
      <c r="F13" s="207"/>
      <c r="G13" s="207"/>
      <c r="H13" s="207"/>
      <c r="I13" s="207"/>
    </row>
    <row r="14" spans="2:9" x14ac:dyDescent="0.25">
      <c r="B14" s="206" t="s">
        <v>219</v>
      </c>
      <c r="C14" s="207"/>
      <c r="D14" s="207"/>
      <c r="E14" s="207"/>
      <c r="F14" s="207"/>
      <c r="G14" s="207"/>
      <c r="H14" s="207"/>
      <c r="I14" s="207"/>
    </row>
  </sheetData>
  <mergeCells count="7">
    <mergeCell ref="B13:I13"/>
    <mergeCell ref="B14:I14"/>
    <mergeCell ref="B1:I1"/>
    <mergeCell ref="B2:F2"/>
    <mergeCell ref="B3:B5"/>
    <mergeCell ref="C3:D4"/>
    <mergeCell ref="E3:F4"/>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4"/>
  <sheetViews>
    <sheetView workbookViewId="0">
      <selection activeCell="K21" sqref="K21"/>
    </sheetView>
  </sheetViews>
  <sheetFormatPr defaultRowHeight="15" x14ac:dyDescent="0.25"/>
  <cols>
    <col min="2" max="2" width="21.5703125" customWidth="1"/>
  </cols>
  <sheetData>
    <row r="1" spans="2:9" x14ac:dyDescent="0.25">
      <c r="B1" s="75" t="s">
        <v>237</v>
      </c>
    </row>
    <row r="2" spans="2:9" x14ac:dyDescent="0.25">
      <c r="B2" s="59" t="s">
        <v>200</v>
      </c>
    </row>
    <row r="3" spans="2:9" ht="15" customHeight="1" x14ac:dyDescent="0.25">
      <c r="B3" s="247" t="s">
        <v>144</v>
      </c>
      <c r="C3" s="250">
        <v>2014</v>
      </c>
      <c r="D3" s="250"/>
      <c r="E3" s="250"/>
      <c r="F3" s="250"/>
      <c r="G3" s="251" t="s">
        <v>255</v>
      </c>
      <c r="H3" s="251"/>
      <c r="I3" s="251"/>
    </row>
    <row r="4" spans="2:9" x14ac:dyDescent="0.25">
      <c r="B4" s="248"/>
      <c r="C4" s="250"/>
      <c r="D4" s="250"/>
      <c r="E4" s="250"/>
      <c r="F4" s="250"/>
      <c r="G4" s="252"/>
      <c r="H4" s="252"/>
      <c r="I4" s="252"/>
    </row>
    <row r="5" spans="2:9" ht="27" x14ac:dyDescent="0.25">
      <c r="B5" s="249"/>
      <c r="C5" s="90" t="s">
        <v>145</v>
      </c>
      <c r="D5" s="90" t="s">
        <v>1</v>
      </c>
      <c r="E5" s="90" t="s">
        <v>2</v>
      </c>
      <c r="F5" s="90" t="s">
        <v>3</v>
      </c>
      <c r="G5" s="90" t="s">
        <v>1</v>
      </c>
      <c r="H5" s="90" t="s">
        <v>2</v>
      </c>
      <c r="I5" s="90" t="s">
        <v>3</v>
      </c>
    </row>
    <row r="6" spans="2:9" x14ac:dyDescent="0.25">
      <c r="B6" s="91" t="s">
        <v>146</v>
      </c>
      <c r="C6" s="92">
        <v>8</v>
      </c>
      <c r="D6" s="93">
        <v>1140</v>
      </c>
      <c r="E6" s="94">
        <v>23</v>
      </c>
      <c r="F6" s="93">
        <v>1729</v>
      </c>
      <c r="G6" s="95">
        <v>7.9545454545454533</v>
      </c>
      <c r="H6" s="96">
        <v>-14.81481481481481</v>
      </c>
      <c r="I6" s="95">
        <v>6.9264069264069406</v>
      </c>
    </row>
    <row r="7" spans="2:9" x14ac:dyDescent="0.25">
      <c r="B7" s="91" t="s">
        <v>147</v>
      </c>
      <c r="C7" s="92">
        <v>3</v>
      </c>
      <c r="D7" s="93">
        <v>125</v>
      </c>
      <c r="E7" s="94">
        <v>5</v>
      </c>
      <c r="F7" s="93">
        <v>252</v>
      </c>
      <c r="G7" s="95">
        <v>-18.831168831168839</v>
      </c>
      <c r="H7" s="189" t="s">
        <v>123</v>
      </c>
      <c r="I7" s="95">
        <v>-3.0769230769230802</v>
      </c>
    </row>
    <row r="8" spans="2:9" x14ac:dyDescent="0.25">
      <c r="B8" s="91" t="s">
        <v>148</v>
      </c>
      <c r="C8" s="92">
        <v>71</v>
      </c>
      <c r="D8" s="93">
        <v>410</v>
      </c>
      <c r="E8" s="94">
        <v>11</v>
      </c>
      <c r="F8" s="93">
        <v>700</v>
      </c>
      <c r="G8" s="95">
        <v>-5.3117782909930753</v>
      </c>
      <c r="H8" s="96">
        <v>-26.666666666666671</v>
      </c>
      <c r="I8" s="95">
        <v>-8.4967320261437891</v>
      </c>
    </row>
    <row r="9" spans="2:9" x14ac:dyDescent="0.25">
      <c r="B9" s="97" t="s">
        <v>149</v>
      </c>
      <c r="C9" s="98">
        <v>82</v>
      </c>
      <c r="D9" s="99">
        <v>1675</v>
      </c>
      <c r="E9" s="100">
        <v>39</v>
      </c>
      <c r="F9" s="99">
        <v>2681</v>
      </c>
      <c r="G9" s="101">
        <v>1.947656725502128</v>
      </c>
      <c r="H9" s="102">
        <v>-17.021276595744681</v>
      </c>
      <c r="I9" s="101">
        <v>1.476154428463289</v>
      </c>
    </row>
    <row r="10" spans="2:9" x14ac:dyDescent="0.25">
      <c r="B10" s="91" t="s">
        <v>150</v>
      </c>
      <c r="C10" s="92">
        <v>152</v>
      </c>
      <c r="D10" s="93">
        <v>610</v>
      </c>
      <c r="E10" s="94">
        <v>36</v>
      </c>
      <c r="F10" s="93">
        <v>1061</v>
      </c>
      <c r="G10" s="95">
        <v>-14.20534458509141</v>
      </c>
      <c r="H10" s="96">
        <v>20</v>
      </c>
      <c r="I10" s="95">
        <v>-15.726767275615572</v>
      </c>
    </row>
    <row r="11" spans="2:9" x14ac:dyDescent="0.25">
      <c r="B11" s="91" t="s">
        <v>151</v>
      </c>
      <c r="C11" s="92">
        <v>142</v>
      </c>
      <c r="D11" s="93">
        <v>295</v>
      </c>
      <c r="E11" s="94">
        <v>19</v>
      </c>
      <c r="F11" s="93">
        <v>562</v>
      </c>
      <c r="G11" s="95">
        <v>-8.9506172839506064</v>
      </c>
      <c r="H11" s="96">
        <v>11.764705882352942</v>
      </c>
      <c r="I11" s="95">
        <v>-10.793650793650784</v>
      </c>
    </row>
    <row r="12" spans="2:9" x14ac:dyDescent="0.25">
      <c r="B12" s="91" t="s">
        <v>152</v>
      </c>
      <c r="C12" s="92">
        <v>33</v>
      </c>
      <c r="D12" s="103">
        <v>79</v>
      </c>
      <c r="E12" s="92">
        <v>7</v>
      </c>
      <c r="F12" s="103">
        <v>124</v>
      </c>
      <c r="G12" s="95">
        <v>-16.84210526315789</v>
      </c>
      <c r="H12" s="90">
        <v>75</v>
      </c>
      <c r="I12" s="95">
        <v>-34.73684210526315</v>
      </c>
    </row>
    <row r="13" spans="2:9" ht="15" customHeight="1" x14ac:dyDescent="0.25">
      <c r="B13" s="104" t="s">
        <v>153</v>
      </c>
      <c r="C13" s="98">
        <v>327</v>
      </c>
      <c r="D13" s="105">
        <v>984</v>
      </c>
      <c r="E13" s="98">
        <v>62</v>
      </c>
      <c r="F13" s="105">
        <v>1747</v>
      </c>
      <c r="G13" s="101">
        <v>-12.920353982300881</v>
      </c>
      <c r="H13" s="106">
        <v>21.568627450980387</v>
      </c>
      <c r="I13" s="101">
        <v>-15.969215969215966</v>
      </c>
    </row>
    <row r="14" spans="2:9" x14ac:dyDescent="0.25">
      <c r="B14" s="33" t="s">
        <v>117</v>
      </c>
      <c r="C14" s="35">
        <v>409</v>
      </c>
      <c r="D14" s="34">
        <v>2659</v>
      </c>
      <c r="E14" s="35">
        <v>101</v>
      </c>
      <c r="F14" s="34">
        <v>4428</v>
      </c>
      <c r="G14" s="36">
        <v>-4.1110710421925774</v>
      </c>
      <c r="H14" s="36">
        <v>3.0612244897959044</v>
      </c>
      <c r="I14" s="36">
        <v>-6.2063122219868632</v>
      </c>
    </row>
  </sheetData>
  <mergeCells count="3">
    <mergeCell ref="B3:B5"/>
    <mergeCell ref="C3:F4"/>
    <mergeCell ref="G3:I4"/>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6"/>
  <sheetViews>
    <sheetView workbookViewId="0">
      <selection activeCell="F24" sqref="F24"/>
    </sheetView>
  </sheetViews>
  <sheetFormatPr defaultRowHeight="15" x14ac:dyDescent="0.25"/>
  <cols>
    <col min="2" max="2" width="17.7109375" bestFit="1" customWidth="1"/>
  </cols>
  <sheetData>
    <row r="1" spans="2:9" x14ac:dyDescent="0.25">
      <c r="B1" s="20" t="s">
        <v>202</v>
      </c>
    </row>
    <row r="2" spans="2:9" x14ac:dyDescent="0.25">
      <c r="B2" s="59" t="s">
        <v>201</v>
      </c>
    </row>
    <row r="3" spans="2:9" x14ac:dyDescent="0.25">
      <c r="B3" s="247" t="s">
        <v>144</v>
      </c>
      <c r="C3" s="203">
        <v>2014</v>
      </c>
      <c r="D3" s="203"/>
      <c r="E3" s="204">
        <v>2013</v>
      </c>
      <c r="F3" s="204"/>
    </row>
    <row r="4" spans="2:9" x14ac:dyDescent="0.25">
      <c r="B4" s="248"/>
      <c r="C4" s="203"/>
      <c r="D4" s="203"/>
      <c r="E4" s="204"/>
      <c r="F4" s="204"/>
    </row>
    <row r="5" spans="2:9" ht="27" x14ac:dyDescent="0.25">
      <c r="B5" s="249"/>
      <c r="C5" s="25" t="s">
        <v>222</v>
      </c>
      <c r="D5" s="25" t="s">
        <v>5</v>
      </c>
      <c r="E5" s="25" t="s">
        <v>222</v>
      </c>
      <c r="F5" s="25" t="s">
        <v>5</v>
      </c>
    </row>
    <row r="6" spans="2:9" x14ac:dyDescent="0.25">
      <c r="B6" s="91" t="s">
        <v>146</v>
      </c>
      <c r="C6" s="31">
        <v>2.0175438596491229</v>
      </c>
      <c r="D6" s="32">
        <v>1.3127853881278537</v>
      </c>
      <c r="E6" s="37">
        <v>2.5568181818181821</v>
      </c>
      <c r="F6" s="38">
        <v>1.6423357664233578</v>
      </c>
    </row>
    <row r="7" spans="2:9" x14ac:dyDescent="0.25">
      <c r="B7" s="91" t="s">
        <v>147</v>
      </c>
      <c r="C7" s="31">
        <v>4</v>
      </c>
      <c r="D7" s="32">
        <v>1.9455252918287937</v>
      </c>
      <c r="E7" s="37">
        <v>3.2467532467532463</v>
      </c>
      <c r="F7" s="38">
        <v>1.8867924528301887</v>
      </c>
    </row>
    <row r="8" spans="2:9" x14ac:dyDescent="0.25">
      <c r="B8" s="91" t="s">
        <v>148</v>
      </c>
      <c r="C8" s="31">
        <v>2.6829268292682928</v>
      </c>
      <c r="D8" s="32">
        <v>1.5471167369901548</v>
      </c>
      <c r="E8" s="37">
        <v>3.4642032332563506</v>
      </c>
      <c r="F8" s="38">
        <v>1.9230769230769231</v>
      </c>
    </row>
    <row r="9" spans="2:9" x14ac:dyDescent="0.25">
      <c r="B9" s="97" t="s">
        <v>149</v>
      </c>
      <c r="C9" s="31">
        <v>2.3283582089552239</v>
      </c>
      <c r="D9" s="32">
        <v>1.4338235294117647</v>
      </c>
      <c r="E9" s="37">
        <v>2.8606208155812536</v>
      </c>
      <c r="F9" s="38">
        <v>1.7478616586091484</v>
      </c>
    </row>
    <row r="10" spans="2:9" x14ac:dyDescent="0.25">
      <c r="B10" s="91" t="s">
        <v>150</v>
      </c>
      <c r="C10" s="31">
        <v>5.9016393442622954</v>
      </c>
      <c r="D10" s="32">
        <v>3.2816773017319965</v>
      </c>
      <c r="E10" s="37">
        <v>4.2194092827004219</v>
      </c>
      <c r="F10" s="38">
        <v>2.3273855702094646</v>
      </c>
    </row>
    <row r="11" spans="2:9" x14ac:dyDescent="0.25">
      <c r="B11" s="91" t="s">
        <v>151</v>
      </c>
      <c r="C11" s="31">
        <v>6.4406779661016946</v>
      </c>
      <c r="D11" s="32">
        <v>3.2702237521514634</v>
      </c>
      <c r="E11" s="37">
        <v>5.2469135802469129</v>
      </c>
      <c r="F11" s="38">
        <v>2.627511591962906</v>
      </c>
    </row>
    <row r="12" spans="2:9" x14ac:dyDescent="0.25">
      <c r="B12" s="91" t="s">
        <v>152</v>
      </c>
      <c r="C12" s="31">
        <v>8.8607594936708853</v>
      </c>
      <c r="D12" s="32">
        <v>5.343511450381679</v>
      </c>
      <c r="E12" s="37">
        <v>4.2105263157894735</v>
      </c>
      <c r="F12" s="38">
        <v>2.0618556701030926</v>
      </c>
    </row>
    <row r="13" spans="2:9" x14ac:dyDescent="0.25">
      <c r="B13" s="104" t="s">
        <v>153</v>
      </c>
      <c r="C13" s="31">
        <v>6.3008130081300813</v>
      </c>
      <c r="D13" s="32">
        <v>3.4273079049198447</v>
      </c>
      <c r="E13" s="37">
        <v>4.5132743362831862</v>
      </c>
      <c r="F13" s="38">
        <v>2.3943661971830985</v>
      </c>
    </row>
    <row r="14" spans="2:9" x14ac:dyDescent="0.25">
      <c r="B14" s="33" t="s">
        <v>117</v>
      </c>
      <c r="C14" s="36">
        <v>3.7984204588191051</v>
      </c>
      <c r="D14" s="36">
        <v>2.2300728637668357</v>
      </c>
      <c r="E14" s="36">
        <v>3.5340786152181751</v>
      </c>
      <c r="F14" s="36">
        <v>2.0336169329736462</v>
      </c>
    </row>
    <row r="15" spans="2:9" ht="16.5" customHeight="1" x14ac:dyDescent="0.3">
      <c r="B15" s="253" t="s">
        <v>231</v>
      </c>
      <c r="C15" s="254"/>
      <c r="D15" s="254"/>
      <c r="E15" s="254"/>
      <c r="F15" s="254"/>
      <c r="G15" s="254"/>
      <c r="H15" s="254"/>
      <c r="I15" s="254"/>
    </row>
    <row r="16" spans="2:9" ht="16.5" customHeight="1" x14ac:dyDescent="0.3">
      <c r="B16" s="253" t="s">
        <v>221</v>
      </c>
      <c r="C16" s="254"/>
      <c r="D16" s="254"/>
      <c r="E16" s="254"/>
      <c r="F16" s="254"/>
      <c r="G16" s="254"/>
      <c r="H16" s="254"/>
      <c r="I16" s="254"/>
    </row>
  </sheetData>
  <mergeCells count="5">
    <mergeCell ref="B16:I16"/>
    <mergeCell ref="B3:B5"/>
    <mergeCell ref="C3:D4"/>
    <mergeCell ref="E3:F4"/>
    <mergeCell ref="B15:I15"/>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workbookViewId="0">
      <selection activeCell="G28" sqref="G28"/>
    </sheetView>
  </sheetViews>
  <sheetFormatPr defaultRowHeight="11.25" x14ac:dyDescent="0.2"/>
  <cols>
    <col min="1" max="1" width="32.42578125" style="10" customWidth="1"/>
    <col min="2" max="7" width="9.140625" style="3"/>
    <col min="8" max="8" width="8" style="6" customWidth="1"/>
    <col min="9" max="16384" width="9.140625" style="3"/>
  </cols>
  <sheetData>
    <row r="1" spans="1:8" ht="12.75" x14ac:dyDescent="0.2">
      <c r="A1" s="20" t="s">
        <v>204</v>
      </c>
    </row>
    <row r="2" spans="1:8" ht="12.75" x14ac:dyDescent="0.2">
      <c r="A2" s="59" t="s">
        <v>203</v>
      </c>
    </row>
    <row r="3" spans="1:8" ht="13.5" x14ac:dyDescent="0.25">
      <c r="A3" s="233" t="s">
        <v>73</v>
      </c>
      <c r="B3" s="256" t="s">
        <v>9</v>
      </c>
      <c r="C3" s="256"/>
      <c r="D3" s="256"/>
      <c r="E3" s="255" t="s">
        <v>50</v>
      </c>
      <c r="F3" s="255"/>
      <c r="G3" s="255"/>
      <c r="H3" s="60"/>
    </row>
    <row r="4" spans="1:8" ht="27" customHeight="1" x14ac:dyDescent="0.25">
      <c r="A4" s="234"/>
      <c r="B4" s="169" t="s">
        <v>1</v>
      </c>
      <c r="C4" s="169" t="s">
        <v>2</v>
      </c>
      <c r="D4" s="169" t="s">
        <v>3</v>
      </c>
      <c r="E4" s="107" t="s">
        <v>1</v>
      </c>
      <c r="F4" s="107" t="s">
        <v>2</v>
      </c>
      <c r="G4" s="107" t="s">
        <v>3</v>
      </c>
      <c r="H4" s="60" t="s">
        <v>39</v>
      </c>
    </row>
    <row r="5" spans="1:8" ht="13.5" x14ac:dyDescent="0.25">
      <c r="A5" s="61" t="s">
        <v>74</v>
      </c>
      <c r="B5" s="108">
        <v>182</v>
      </c>
      <c r="C5" s="109">
        <v>23</v>
      </c>
      <c r="D5" s="108">
        <v>351</v>
      </c>
      <c r="E5" s="110">
        <v>6.84</v>
      </c>
      <c r="F5" s="111">
        <v>22.77</v>
      </c>
      <c r="G5" s="110">
        <v>7.93</v>
      </c>
      <c r="H5" s="112">
        <f t="shared" ref="H5:H18" si="0">C5/B5*100</f>
        <v>12.637362637362637</v>
      </c>
    </row>
    <row r="6" spans="1:8" ht="13.5" x14ac:dyDescent="0.25">
      <c r="A6" s="61" t="s">
        <v>75</v>
      </c>
      <c r="B6" s="108">
        <v>939</v>
      </c>
      <c r="C6" s="109">
        <v>18</v>
      </c>
      <c r="D6" s="108">
        <v>1735</v>
      </c>
      <c r="E6" s="110">
        <v>35.31</v>
      </c>
      <c r="F6" s="111">
        <v>17.82</v>
      </c>
      <c r="G6" s="110">
        <v>39.18</v>
      </c>
      <c r="H6" s="112">
        <f t="shared" si="0"/>
        <v>1.9169329073482428</v>
      </c>
    </row>
    <row r="7" spans="1:8" ht="13.5" x14ac:dyDescent="0.25">
      <c r="A7" s="61" t="s">
        <v>76</v>
      </c>
      <c r="B7" s="108">
        <v>244</v>
      </c>
      <c r="C7" s="109">
        <v>7</v>
      </c>
      <c r="D7" s="108">
        <v>402</v>
      </c>
      <c r="E7" s="110">
        <v>9.18</v>
      </c>
      <c r="F7" s="111">
        <v>6.93</v>
      </c>
      <c r="G7" s="110">
        <v>9.08</v>
      </c>
      <c r="H7" s="112">
        <f t="shared" si="0"/>
        <v>2.8688524590163933</v>
      </c>
    </row>
    <row r="8" spans="1:8" ht="13.5" x14ac:dyDescent="0.25">
      <c r="A8" s="61" t="s">
        <v>77</v>
      </c>
      <c r="B8" s="108">
        <v>485</v>
      </c>
      <c r="C8" s="109">
        <v>6</v>
      </c>
      <c r="D8" s="108">
        <v>905</v>
      </c>
      <c r="E8" s="110">
        <v>18.239999999999998</v>
      </c>
      <c r="F8" s="111">
        <v>5.94</v>
      </c>
      <c r="G8" s="110">
        <v>20.440000000000001</v>
      </c>
      <c r="H8" s="112">
        <f t="shared" si="0"/>
        <v>1.2371134020618557</v>
      </c>
    </row>
    <row r="9" spans="1:8" ht="13.5" x14ac:dyDescent="0.25">
      <c r="A9" s="61" t="s">
        <v>78</v>
      </c>
      <c r="B9" s="108">
        <v>67</v>
      </c>
      <c r="C9" s="109">
        <v>2</v>
      </c>
      <c r="D9" s="108">
        <v>103</v>
      </c>
      <c r="E9" s="110">
        <v>2.52</v>
      </c>
      <c r="F9" s="111">
        <v>1.98</v>
      </c>
      <c r="G9" s="110">
        <v>2.33</v>
      </c>
      <c r="H9" s="112">
        <f t="shared" si="0"/>
        <v>2.9850746268656714</v>
      </c>
    </row>
    <row r="10" spans="1:8" ht="13.5" x14ac:dyDescent="0.25">
      <c r="A10" s="72" t="s">
        <v>79</v>
      </c>
      <c r="B10" s="113">
        <v>1917</v>
      </c>
      <c r="C10" s="114">
        <v>56</v>
      </c>
      <c r="D10" s="113">
        <v>3496</v>
      </c>
      <c r="E10" s="115">
        <v>72.09</v>
      </c>
      <c r="F10" s="116">
        <v>55.45</v>
      </c>
      <c r="G10" s="115">
        <v>78.95</v>
      </c>
      <c r="H10" s="117">
        <f t="shared" si="0"/>
        <v>2.9212310902451746</v>
      </c>
    </row>
    <row r="11" spans="1:8" ht="13.5" x14ac:dyDescent="0.25">
      <c r="A11" s="61" t="s">
        <v>80</v>
      </c>
      <c r="B11" s="108">
        <v>238</v>
      </c>
      <c r="C11" s="109">
        <v>10</v>
      </c>
      <c r="D11" s="108">
        <v>276</v>
      </c>
      <c r="E11" s="110">
        <v>8.9499999999999993</v>
      </c>
      <c r="F11" s="111">
        <v>9.9</v>
      </c>
      <c r="G11" s="110">
        <v>6.23</v>
      </c>
      <c r="H11" s="112">
        <f t="shared" si="0"/>
        <v>4.2016806722689077</v>
      </c>
    </row>
    <row r="12" spans="1:8" ht="13.5" x14ac:dyDescent="0.25">
      <c r="A12" s="61" t="s">
        <v>81</v>
      </c>
      <c r="B12" s="108">
        <v>38</v>
      </c>
      <c r="C12" s="109">
        <v>1</v>
      </c>
      <c r="D12" s="108">
        <v>47</v>
      </c>
      <c r="E12" s="110">
        <v>1.43</v>
      </c>
      <c r="F12" s="111">
        <v>0.99</v>
      </c>
      <c r="G12" s="110">
        <v>1.06</v>
      </c>
      <c r="H12" s="112">
        <f t="shared" si="0"/>
        <v>2.6315789473684208</v>
      </c>
    </row>
    <row r="13" spans="1:8" ht="13.5" x14ac:dyDescent="0.25">
      <c r="A13" s="61" t="s">
        <v>82</v>
      </c>
      <c r="B13" s="108">
        <v>131</v>
      </c>
      <c r="C13" s="109">
        <v>8</v>
      </c>
      <c r="D13" s="108">
        <v>168</v>
      </c>
      <c r="E13" s="110">
        <v>4.93</v>
      </c>
      <c r="F13" s="111">
        <v>7.92</v>
      </c>
      <c r="G13" s="110">
        <v>3.79</v>
      </c>
      <c r="H13" s="112">
        <f t="shared" si="0"/>
        <v>6.1068702290076331</v>
      </c>
    </row>
    <row r="14" spans="1:8" ht="13.5" x14ac:dyDescent="0.25">
      <c r="A14" s="61" t="s">
        <v>83</v>
      </c>
      <c r="B14" s="108">
        <v>316</v>
      </c>
      <c r="C14" s="109">
        <v>25</v>
      </c>
      <c r="D14" s="108">
        <v>421</v>
      </c>
      <c r="E14" s="110">
        <v>11.88</v>
      </c>
      <c r="F14" s="111">
        <v>24.75</v>
      </c>
      <c r="G14" s="110">
        <v>9.51</v>
      </c>
      <c r="H14" s="112">
        <f t="shared" si="0"/>
        <v>7.9113924050632916</v>
      </c>
    </row>
    <row r="15" spans="1:8" ht="13.5" x14ac:dyDescent="0.25">
      <c r="A15" s="61" t="s">
        <v>84</v>
      </c>
      <c r="B15" s="108">
        <v>2</v>
      </c>
      <c r="C15" s="109">
        <v>0</v>
      </c>
      <c r="D15" s="108">
        <v>3</v>
      </c>
      <c r="E15" s="110">
        <v>0.08</v>
      </c>
      <c r="F15" s="111">
        <v>0</v>
      </c>
      <c r="G15" s="110">
        <v>7.0000000000000007E-2</v>
      </c>
      <c r="H15" s="112">
        <f t="shared" si="0"/>
        <v>0</v>
      </c>
    </row>
    <row r="16" spans="1:8" ht="13.5" x14ac:dyDescent="0.25">
      <c r="A16" s="61" t="s">
        <v>85</v>
      </c>
      <c r="B16" s="108">
        <v>17</v>
      </c>
      <c r="C16" s="109">
        <v>1</v>
      </c>
      <c r="D16" s="108">
        <v>17</v>
      </c>
      <c r="E16" s="110">
        <v>0.64</v>
      </c>
      <c r="F16" s="111">
        <v>0.99</v>
      </c>
      <c r="G16" s="110">
        <v>0.38</v>
      </c>
      <c r="H16" s="112">
        <f t="shared" si="0"/>
        <v>5.8823529411764701</v>
      </c>
    </row>
    <row r="17" spans="1:8" ht="13.5" x14ac:dyDescent="0.25">
      <c r="A17" s="61" t="s">
        <v>86</v>
      </c>
      <c r="B17" s="113">
        <v>742</v>
      </c>
      <c r="C17" s="114">
        <v>45</v>
      </c>
      <c r="D17" s="113">
        <v>932</v>
      </c>
      <c r="E17" s="115">
        <v>27.91</v>
      </c>
      <c r="F17" s="116">
        <v>44.55</v>
      </c>
      <c r="G17" s="115">
        <v>21.05</v>
      </c>
      <c r="H17" s="117">
        <f t="shared" si="0"/>
        <v>6.0646900269541781</v>
      </c>
    </row>
    <row r="18" spans="1:8" ht="13.5" x14ac:dyDescent="0.25">
      <c r="A18" s="33" t="s">
        <v>87</v>
      </c>
      <c r="B18" s="58">
        <v>2659</v>
      </c>
      <c r="C18" s="58">
        <v>101</v>
      </c>
      <c r="D18" s="58">
        <v>4428</v>
      </c>
      <c r="E18" s="66">
        <v>100</v>
      </c>
      <c r="F18" s="66">
        <v>100</v>
      </c>
      <c r="G18" s="66">
        <v>100</v>
      </c>
      <c r="H18" s="66">
        <f t="shared" si="0"/>
        <v>3.7984204588191051</v>
      </c>
    </row>
    <row r="19" spans="1:8" x14ac:dyDescent="0.2">
      <c r="A19" s="168" t="s">
        <v>186</v>
      </c>
      <c r="B19" s="9"/>
      <c r="C19" s="9"/>
      <c r="D19" s="9"/>
      <c r="E19" s="9"/>
      <c r="F19" s="9"/>
      <c r="G19" s="9"/>
    </row>
  </sheetData>
  <mergeCells count="3">
    <mergeCell ref="A3:A4"/>
    <mergeCell ref="E3:G3"/>
    <mergeCell ref="B3:D3"/>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topLeftCell="A16" workbookViewId="0">
      <selection activeCell="J14" sqref="J14"/>
    </sheetView>
  </sheetViews>
  <sheetFormatPr defaultRowHeight="15" x14ac:dyDescent="0.25"/>
  <cols>
    <col min="1" max="1" width="58.28515625" customWidth="1"/>
    <col min="2" max="2" width="13.28515625" bestFit="1" customWidth="1"/>
    <col min="3" max="3" width="5.85546875" customWidth="1"/>
    <col min="4" max="4" width="12.28515625" bestFit="1" customWidth="1"/>
    <col min="5" max="5" width="6.28515625" customWidth="1"/>
    <col min="6" max="6" width="9.28515625" bestFit="1" customWidth="1"/>
    <col min="7" max="7" width="6.140625" customWidth="1"/>
  </cols>
  <sheetData>
    <row r="1" spans="1:7" x14ac:dyDescent="0.25">
      <c r="A1" s="120" t="s">
        <v>207</v>
      </c>
    </row>
    <row r="2" spans="1:7" x14ac:dyDescent="0.25">
      <c r="A2" s="59" t="s">
        <v>206</v>
      </c>
      <c r="B2" s="11"/>
      <c r="C2" s="12"/>
      <c r="D2" s="11"/>
      <c r="E2" s="12"/>
      <c r="F2" s="11"/>
      <c r="G2" s="12"/>
    </row>
    <row r="3" spans="1:7" x14ac:dyDescent="0.25">
      <c r="A3" s="235" t="s">
        <v>205</v>
      </c>
      <c r="B3" s="257" t="s">
        <v>6</v>
      </c>
      <c r="C3" s="257"/>
      <c r="D3" s="257" t="s">
        <v>7</v>
      </c>
      <c r="E3" s="257"/>
      <c r="F3" s="257" t="s">
        <v>8</v>
      </c>
      <c r="G3" s="257"/>
    </row>
    <row r="4" spans="1:7" x14ac:dyDescent="0.25">
      <c r="A4" s="236"/>
      <c r="B4" s="118" t="s">
        <v>9</v>
      </c>
      <c r="C4" s="119" t="s">
        <v>10</v>
      </c>
      <c r="D4" s="118" t="s">
        <v>9</v>
      </c>
      <c r="E4" s="119" t="s">
        <v>10</v>
      </c>
      <c r="F4" s="118" t="s">
        <v>9</v>
      </c>
      <c r="G4" s="119" t="s">
        <v>10</v>
      </c>
    </row>
    <row r="5" spans="1:7" x14ac:dyDescent="0.25">
      <c r="A5" s="61" t="s">
        <v>11</v>
      </c>
      <c r="B5" s="108">
        <v>139</v>
      </c>
      <c r="C5" s="110">
        <v>5.8699324324324325</v>
      </c>
      <c r="D5" s="108">
        <v>228</v>
      </c>
      <c r="E5" s="110">
        <v>16.056338028169016</v>
      </c>
      <c r="F5" s="108">
        <v>367</v>
      </c>
      <c r="G5" s="110">
        <v>9.6884899683210133</v>
      </c>
    </row>
    <row r="6" spans="1:7" x14ac:dyDescent="0.25">
      <c r="A6" s="61" t="s">
        <v>12</v>
      </c>
      <c r="B6" s="108">
        <v>300</v>
      </c>
      <c r="C6" s="110">
        <v>12.668918918918919</v>
      </c>
      <c r="D6" s="108">
        <v>57</v>
      </c>
      <c r="E6" s="110">
        <v>4.0140845070422539</v>
      </c>
      <c r="F6" s="108">
        <v>357</v>
      </c>
      <c r="G6" s="110">
        <v>9.4244984160506853</v>
      </c>
    </row>
    <row r="7" spans="1:7" x14ac:dyDescent="0.25">
      <c r="A7" s="61" t="s">
        <v>13</v>
      </c>
      <c r="B7" s="108">
        <v>152</v>
      </c>
      <c r="C7" s="110">
        <v>6.4189189189189184</v>
      </c>
      <c r="D7" s="108">
        <v>34</v>
      </c>
      <c r="E7" s="110">
        <v>2.3943661971830985</v>
      </c>
      <c r="F7" s="108">
        <v>186</v>
      </c>
      <c r="G7" s="110">
        <v>4.9102428722280882</v>
      </c>
    </row>
    <row r="8" spans="1:7" x14ac:dyDescent="0.25">
      <c r="A8" s="61" t="s">
        <v>14</v>
      </c>
      <c r="B8" s="108">
        <v>62</v>
      </c>
      <c r="C8" s="110">
        <v>2.6182432432432434</v>
      </c>
      <c r="D8" s="108">
        <v>11</v>
      </c>
      <c r="E8" s="110">
        <v>0.77464788732394363</v>
      </c>
      <c r="F8" s="108">
        <v>73</v>
      </c>
      <c r="G8" s="110">
        <v>1.9271383315733897</v>
      </c>
    </row>
    <row r="9" spans="1:7" x14ac:dyDescent="0.25">
      <c r="A9" s="61" t="s">
        <v>15</v>
      </c>
      <c r="B9" s="108">
        <v>77</v>
      </c>
      <c r="C9" s="110">
        <v>3.2516891891891895</v>
      </c>
      <c r="D9" s="108">
        <v>9</v>
      </c>
      <c r="E9" s="110">
        <v>0.63380281690140849</v>
      </c>
      <c r="F9" s="108">
        <v>86</v>
      </c>
      <c r="G9" s="110">
        <v>2.2703273495248153</v>
      </c>
    </row>
    <row r="10" spans="1:7" x14ac:dyDescent="0.25">
      <c r="A10" s="61" t="s">
        <v>16</v>
      </c>
      <c r="B10" s="108">
        <v>9</v>
      </c>
      <c r="C10" s="110">
        <v>0.3800675675675676</v>
      </c>
      <c r="D10" s="108">
        <v>3</v>
      </c>
      <c r="E10" s="110">
        <v>0.21126760563380279</v>
      </c>
      <c r="F10" s="108">
        <v>12</v>
      </c>
      <c r="G10" s="110">
        <v>0.31678986272439286</v>
      </c>
    </row>
    <row r="11" spans="1:7" x14ac:dyDescent="0.25">
      <c r="A11" s="61" t="s">
        <v>17</v>
      </c>
      <c r="B11" s="108">
        <v>231</v>
      </c>
      <c r="C11" s="110">
        <v>9.7550675675675667</v>
      </c>
      <c r="D11" s="108">
        <v>355</v>
      </c>
      <c r="E11" s="110">
        <v>25</v>
      </c>
      <c r="F11" s="108">
        <v>586</v>
      </c>
      <c r="G11" s="110">
        <v>15.469904963041184</v>
      </c>
    </row>
    <row r="12" spans="1:7" x14ac:dyDescent="0.25">
      <c r="A12" s="61" t="s">
        <v>18</v>
      </c>
      <c r="B12" s="108">
        <v>221</v>
      </c>
      <c r="C12" s="110">
        <v>9.3327702702702702</v>
      </c>
      <c r="D12" s="108">
        <v>344</v>
      </c>
      <c r="E12" s="110">
        <v>24.225352112676056</v>
      </c>
      <c r="F12" s="108">
        <v>565</v>
      </c>
      <c r="G12" s="110">
        <v>14.915522703273496</v>
      </c>
    </row>
    <row r="13" spans="1:7" x14ac:dyDescent="0.25">
      <c r="A13" s="61" t="s">
        <v>19</v>
      </c>
      <c r="B13" s="108">
        <v>10</v>
      </c>
      <c r="C13" s="110">
        <v>0.42229729729729731</v>
      </c>
      <c r="D13" s="108">
        <v>11</v>
      </c>
      <c r="E13" s="110">
        <v>0.77464788732394363</v>
      </c>
      <c r="F13" s="108">
        <v>21</v>
      </c>
      <c r="G13" s="110">
        <v>0.5543822597676874</v>
      </c>
    </row>
    <row r="14" spans="1:7" x14ac:dyDescent="0.25">
      <c r="A14" s="61" t="s">
        <v>20</v>
      </c>
      <c r="B14" s="108">
        <v>153</v>
      </c>
      <c r="C14" s="110">
        <v>6.4611486486486482</v>
      </c>
      <c r="D14" s="108">
        <v>184</v>
      </c>
      <c r="E14" s="110">
        <v>12.957746478873238</v>
      </c>
      <c r="F14" s="108">
        <v>337</v>
      </c>
      <c r="G14" s="110">
        <v>8.8965153115100328</v>
      </c>
    </row>
    <row r="15" spans="1:7" x14ac:dyDescent="0.25">
      <c r="A15" s="61" t="s">
        <v>21</v>
      </c>
      <c r="B15" s="108">
        <v>113</v>
      </c>
      <c r="C15" s="110">
        <v>4.7719594594594597</v>
      </c>
      <c r="D15" s="108">
        <v>76</v>
      </c>
      <c r="E15" s="110">
        <v>5.352112676056338</v>
      </c>
      <c r="F15" s="108">
        <v>189</v>
      </c>
      <c r="G15" s="110">
        <v>4.989440337909187</v>
      </c>
    </row>
    <row r="16" spans="1:7" x14ac:dyDescent="0.25">
      <c r="A16" s="61" t="s">
        <v>22</v>
      </c>
      <c r="B16" s="108">
        <v>47</v>
      </c>
      <c r="C16" s="110">
        <v>1.9847972972972971</v>
      </c>
      <c r="D16" s="108">
        <v>35</v>
      </c>
      <c r="E16" s="110">
        <v>2.464788732394366</v>
      </c>
      <c r="F16" s="108">
        <v>82</v>
      </c>
      <c r="G16" s="110">
        <v>2.1647307286166839</v>
      </c>
    </row>
    <row r="17" spans="1:7" x14ac:dyDescent="0.25">
      <c r="A17" s="61" t="s">
        <v>23</v>
      </c>
      <c r="B17" s="108">
        <v>32</v>
      </c>
      <c r="C17" s="110">
        <v>1.3513513513513513</v>
      </c>
      <c r="D17" s="108">
        <v>49</v>
      </c>
      <c r="E17" s="110">
        <v>3.450704225352113</v>
      </c>
      <c r="F17" s="108">
        <v>81</v>
      </c>
      <c r="G17" s="110">
        <v>2.1383315733896517</v>
      </c>
    </row>
    <row r="18" spans="1:7" x14ac:dyDescent="0.25">
      <c r="A18" s="61" t="s">
        <v>24</v>
      </c>
      <c r="B18" s="108">
        <v>28</v>
      </c>
      <c r="C18" s="110">
        <v>1.1824324324324325</v>
      </c>
      <c r="D18" s="108">
        <v>29</v>
      </c>
      <c r="E18" s="110">
        <v>2.0422535211267605</v>
      </c>
      <c r="F18" s="108">
        <v>57</v>
      </c>
      <c r="G18" s="110">
        <v>1.5047518479408659</v>
      </c>
    </row>
    <row r="19" spans="1:7" x14ac:dyDescent="0.25">
      <c r="A19" s="61" t="s">
        <v>25</v>
      </c>
      <c r="B19" s="108">
        <v>37</v>
      </c>
      <c r="C19" s="110">
        <v>1.5625</v>
      </c>
      <c r="D19" s="108">
        <v>2</v>
      </c>
      <c r="E19" s="110">
        <v>0.14084507042253522</v>
      </c>
      <c r="F19" s="108">
        <v>39</v>
      </c>
      <c r="G19" s="110">
        <v>1.0295670538542767</v>
      </c>
    </row>
    <row r="20" spans="1:7" x14ac:dyDescent="0.25">
      <c r="A20" s="61" t="s">
        <v>26</v>
      </c>
      <c r="B20" s="108">
        <v>26</v>
      </c>
      <c r="C20" s="110">
        <v>1.097972972972973</v>
      </c>
      <c r="D20" s="108">
        <v>68</v>
      </c>
      <c r="E20" s="110">
        <v>4.788732394366197</v>
      </c>
      <c r="F20" s="108">
        <v>94</v>
      </c>
      <c r="G20" s="110">
        <v>2.4815205913410772</v>
      </c>
    </row>
    <row r="21" spans="1:7" x14ac:dyDescent="0.25">
      <c r="A21" s="61" t="s">
        <v>27</v>
      </c>
      <c r="B21" s="108">
        <v>13</v>
      </c>
      <c r="C21" s="110">
        <v>0.54898648648648651</v>
      </c>
      <c r="D21" s="108">
        <v>7</v>
      </c>
      <c r="E21" s="110">
        <v>0.49295774647887325</v>
      </c>
      <c r="F21" s="108">
        <v>20</v>
      </c>
      <c r="G21" s="110">
        <v>0.52798310454065467</v>
      </c>
    </row>
    <row r="22" spans="1:7" x14ac:dyDescent="0.25">
      <c r="A22" s="61" t="s">
        <v>28</v>
      </c>
      <c r="B22" s="108">
        <v>11</v>
      </c>
      <c r="C22" s="110">
        <v>0.46452702702702703</v>
      </c>
      <c r="D22" s="108">
        <v>40</v>
      </c>
      <c r="E22" s="110">
        <v>2.8169014084507045</v>
      </c>
      <c r="F22" s="108">
        <v>51</v>
      </c>
      <c r="G22" s="110">
        <v>1.3463569165786695</v>
      </c>
    </row>
    <row r="23" spans="1:7" x14ac:dyDescent="0.25">
      <c r="A23" s="61" t="s">
        <v>29</v>
      </c>
      <c r="B23" s="108">
        <v>12</v>
      </c>
      <c r="C23" s="110">
        <v>0.5067567567567568</v>
      </c>
      <c r="D23" s="108">
        <v>16</v>
      </c>
      <c r="E23" s="110">
        <v>1.1267605633802817</v>
      </c>
      <c r="F23" s="108">
        <v>28</v>
      </c>
      <c r="G23" s="110">
        <v>0.73917634635691654</v>
      </c>
    </row>
    <row r="24" spans="1:7" x14ac:dyDescent="0.25">
      <c r="A24" s="61" t="s">
        <v>30</v>
      </c>
      <c r="B24" s="108">
        <v>1034</v>
      </c>
      <c r="C24" s="110">
        <v>43.66554054054054</v>
      </c>
      <c r="D24" s="108">
        <v>74</v>
      </c>
      <c r="E24" s="110">
        <v>5.211267605633803</v>
      </c>
      <c r="F24" s="108">
        <v>1108</v>
      </c>
      <c r="G24" s="110">
        <v>29.250263991552274</v>
      </c>
    </row>
    <row r="25" spans="1:7" x14ac:dyDescent="0.25">
      <c r="A25" s="61" t="s">
        <v>31</v>
      </c>
      <c r="B25" s="108">
        <v>39</v>
      </c>
      <c r="C25" s="110">
        <v>1.6469594594594592</v>
      </c>
      <c r="D25" s="108">
        <v>59</v>
      </c>
      <c r="E25" s="110">
        <v>4.154929577464789</v>
      </c>
      <c r="F25" s="108">
        <v>98</v>
      </c>
      <c r="G25" s="110">
        <v>2.5871172122492081</v>
      </c>
    </row>
    <row r="26" spans="1:7" x14ac:dyDescent="0.25">
      <c r="A26" s="61" t="s">
        <v>32</v>
      </c>
      <c r="B26" s="108">
        <v>62</v>
      </c>
      <c r="C26" s="110">
        <v>2.6182432432432434</v>
      </c>
      <c r="D26" s="108">
        <v>12</v>
      </c>
      <c r="E26" s="110">
        <v>0.84507042253521114</v>
      </c>
      <c r="F26" s="108">
        <v>74</v>
      </c>
      <c r="G26" s="110">
        <v>1.9535374868004225</v>
      </c>
    </row>
    <row r="27" spans="1:7" x14ac:dyDescent="0.25">
      <c r="A27" s="61" t="s">
        <v>33</v>
      </c>
      <c r="B27" s="108">
        <v>2277</v>
      </c>
      <c r="C27" s="110">
        <v>96.157094594594597</v>
      </c>
      <c r="D27" s="108">
        <v>1291</v>
      </c>
      <c r="E27" s="110">
        <v>90.91549295774648</v>
      </c>
      <c r="F27" s="108">
        <v>3568</v>
      </c>
      <c r="G27" s="110">
        <v>94.192185850052795</v>
      </c>
    </row>
    <row r="28" spans="1:7" x14ac:dyDescent="0.25">
      <c r="A28" s="61" t="s">
        <v>34</v>
      </c>
      <c r="B28" s="108">
        <v>91</v>
      </c>
      <c r="C28" s="110">
        <v>3.8429054054054057</v>
      </c>
      <c r="D28" s="108">
        <v>129</v>
      </c>
      <c r="E28" s="110">
        <v>9.0845070422535219</v>
      </c>
      <c r="F28" s="108">
        <v>220</v>
      </c>
      <c r="G28" s="110">
        <v>5.8078141499472018</v>
      </c>
    </row>
    <row r="29" spans="1:7" x14ac:dyDescent="0.25">
      <c r="A29" s="33" t="s">
        <v>35</v>
      </c>
      <c r="B29" s="58">
        <v>2368</v>
      </c>
      <c r="C29" s="66">
        <v>100</v>
      </c>
      <c r="D29" s="58">
        <v>1420</v>
      </c>
      <c r="E29" s="66">
        <v>100</v>
      </c>
      <c r="F29" s="58">
        <v>3788</v>
      </c>
      <c r="G29" s="66">
        <v>100</v>
      </c>
    </row>
    <row r="30" spans="1:7" ht="36.75" customHeight="1" x14ac:dyDescent="0.25">
      <c r="A30" s="258" t="s">
        <v>171</v>
      </c>
      <c r="B30" s="215"/>
      <c r="C30" s="215"/>
      <c r="D30" s="215"/>
      <c r="E30" s="215"/>
      <c r="F30" s="215"/>
      <c r="G30" s="215"/>
    </row>
    <row r="31" spans="1:7" ht="52.5" customHeight="1" x14ac:dyDescent="0.25">
      <c r="A31" s="258" t="s">
        <v>172</v>
      </c>
      <c r="B31" s="215"/>
      <c r="C31" s="215"/>
      <c r="D31" s="215"/>
      <c r="E31" s="215"/>
      <c r="F31" s="215"/>
      <c r="G31" s="215"/>
    </row>
  </sheetData>
  <mergeCells count="6">
    <mergeCell ref="D3:E3"/>
    <mergeCell ref="F3:G3"/>
    <mergeCell ref="B3:C3"/>
    <mergeCell ref="A30:G30"/>
    <mergeCell ref="A31:G31"/>
    <mergeCell ref="A3:A4"/>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0"/>
  <sheetViews>
    <sheetView workbookViewId="0">
      <selection activeCell="F25" sqref="F25"/>
    </sheetView>
  </sheetViews>
  <sheetFormatPr defaultRowHeight="15" x14ac:dyDescent="0.25"/>
  <cols>
    <col min="2" max="2" width="12.85546875" customWidth="1"/>
  </cols>
  <sheetData>
    <row r="1" spans="2:10" x14ac:dyDescent="0.25">
      <c r="B1" s="128" t="s">
        <v>209</v>
      </c>
    </row>
    <row r="2" spans="2:10" x14ac:dyDescent="0.25">
      <c r="B2" s="59" t="s">
        <v>208</v>
      </c>
      <c r="C2" s="13"/>
    </row>
    <row r="3" spans="2:10" x14ac:dyDescent="0.25">
      <c r="B3" s="263" t="s">
        <v>214</v>
      </c>
      <c r="C3" s="261" t="s">
        <v>2</v>
      </c>
      <c r="D3" s="261"/>
      <c r="E3" s="261"/>
      <c r="F3" s="261"/>
      <c r="G3" s="262" t="s">
        <v>3</v>
      </c>
      <c r="H3" s="262"/>
      <c r="I3" s="262"/>
      <c r="J3" s="262"/>
    </row>
    <row r="4" spans="2:10" ht="27" x14ac:dyDescent="0.25">
      <c r="B4" s="264"/>
      <c r="C4" s="121" t="s">
        <v>88</v>
      </c>
      <c r="D4" s="121" t="s">
        <v>89</v>
      </c>
      <c r="E4" s="121" t="s">
        <v>90</v>
      </c>
      <c r="F4" s="73" t="s">
        <v>8</v>
      </c>
      <c r="G4" s="121" t="s">
        <v>88</v>
      </c>
      <c r="H4" s="121" t="s">
        <v>89</v>
      </c>
      <c r="I4" s="121" t="s">
        <v>90</v>
      </c>
      <c r="J4" s="73" t="s">
        <v>8</v>
      </c>
    </row>
    <row r="5" spans="2:10" ht="15" customHeight="1" x14ac:dyDescent="0.25">
      <c r="B5" s="265"/>
      <c r="C5" s="259" t="s">
        <v>91</v>
      </c>
      <c r="D5" s="259"/>
      <c r="E5" s="259"/>
      <c r="F5" s="259"/>
      <c r="G5" s="259"/>
      <c r="H5" s="259"/>
      <c r="I5" s="259"/>
      <c r="J5" s="259"/>
    </row>
    <row r="6" spans="2:10" x14ac:dyDescent="0.25">
      <c r="B6" s="122" t="s">
        <v>92</v>
      </c>
      <c r="C6" s="87" t="s">
        <v>123</v>
      </c>
      <c r="D6" s="124">
        <v>2</v>
      </c>
      <c r="E6" s="87" t="s">
        <v>123</v>
      </c>
      <c r="F6" s="124">
        <f>SUM(C6:E6)</f>
        <v>2</v>
      </c>
      <c r="G6" s="123">
        <v>13</v>
      </c>
      <c r="H6" s="124">
        <v>160</v>
      </c>
      <c r="I6" s="123">
        <v>24</v>
      </c>
      <c r="J6" s="124">
        <f>SUM(G6:I6)</f>
        <v>197</v>
      </c>
    </row>
    <row r="7" spans="2:10" x14ac:dyDescent="0.25">
      <c r="B7" s="122" t="s">
        <v>93</v>
      </c>
      <c r="C7" s="123">
        <v>13</v>
      </c>
      <c r="D7" s="124">
        <v>10</v>
      </c>
      <c r="E7" s="123">
        <v>1</v>
      </c>
      <c r="F7" s="124">
        <f t="shared" ref="F7:F12" si="0">SUM(C7:E7)</f>
        <v>24</v>
      </c>
      <c r="G7" s="123">
        <v>899</v>
      </c>
      <c r="H7" s="124">
        <v>565</v>
      </c>
      <c r="I7" s="123">
        <v>50</v>
      </c>
      <c r="J7" s="124">
        <f t="shared" ref="J7:J12" si="1">SUM(G7:I7)</f>
        <v>1514</v>
      </c>
    </row>
    <row r="8" spans="2:10" x14ac:dyDescent="0.25">
      <c r="B8" s="122" t="s">
        <v>94</v>
      </c>
      <c r="C8" s="123">
        <v>15</v>
      </c>
      <c r="D8" s="124">
        <v>7</v>
      </c>
      <c r="E8" s="87" t="s">
        <v>123</v>
      </c>
      <c r="F8" s="124">
        <f t="shared" si="0"/>
        <v>22</v>
      </c>
      <c r="G8" s="123">
        <v>822</v>
      </c>
      <c r="H8" s="124">
        <v>233</v>
      </c>
      <c r="I8" s="123">
        <v>42</v>
      </c>
      <c r="J8" s="124">
        <f t="shared" si="1"/>
        <v>1097</v>
      </c>
    </row>
    <row r="9" spans="2:10" x14ac:dyDescent="0.25">
      <c r="B9" s="122" t="s">
        <v>95</v>
      </c>
      <c r="C9" s="123">
        <v>20</v>
      </c>
      <c r="D9" s="124">
        <v>2</v>
      </c>
      <c r="E9" s="123">
        <v>3</v>
      </c>
      <c r="F9" s="124">
        <f t="shared" si="0"/>
        <v>25</v>
      </c>
      <c r="G9" s="123">
        <v>705</v>
      </c>
      <c r="H9" s="124">
        <v>266</v>
      </c>
      <c r="I9" s="123">
        <v>61</v>
      </c>
      <c r="J9" s="124">
        <f t="shared" si="1"/>
        <v>1032</v>
      </c>
    </row>
    <row r="10" spans="2:10" x14ac:dyDescent="0.25">
      <c r="B10" s="122" t="s">
        <v>96</v>
      </c>
      <c r="C10" s="123">
        <v>14</v>
      </c>
      <c r="D10" s="124">
        <v>3</v>
      </c>
      <c r="E10" s="123">
        <v>7</v>
      </c>
      <c r="F10" s="124">
        <f t="shared" si="0"/>
        <v>24</v>
      </c>
      <c r="G10" s="123">
        <v>280</v>
      </c>
      <c r="H10" s="124">
        <v>123</v>
      </c>
      <c r="I10" s="123">
        <v>83</v>
      </c>
      <c r="J10" s="124">
        <f t="shared" si="1"/>
        <v>486</v>
      </c>
    </row>
    <row r="11" spans="2:10" x14ac:dyDescent="0.25">
      <c r="B11" s="122" t="s">
        <v>97</v>
      </c>
      <c r="C11" s="123">
        <v>2</v>
      </c>
      <c r="D11" s="124">
        <v>2</v>
      </c>
      <c r="E11" s="87" t="s">
        <v>123</v>
      </c>
      <c r="F11" s="124">
        <f t="shared" si="0"/>
        <v>4</v>
      </c>
      <c r="G11" s="123">
        <v>39</v>
      </c>
      <c r="H11" s="124">
        <v>57</v>
      </c>
      <c r="I11" s="123">
        <v>6</v>
      </c>
      <c r="J11" s="124">
        <f t="shared" si="1"/>
        <v>102</v>
      </c>
    </row>
    <row r="12" spans="2:10" x14ac:dyDescent="0.25">
      <c r="B12" s="33" t="s">
        <v>98</v>
      </c>
      <c r="C12" s="58">
        <v>64</v>
      </c>
      <c r="D12" s="58">
        <v>26</v>
      </c>
      <c r="E12" s="58">
        <v>11</v>
      </c>
      <c r="F12" s="58">
        <f t="shared" si="0"/>
        <v>101</v>
      </c>
      <c r="G12" s="58">
        <v>2758</v>
      </c>
      <c r="H12" s="58">
        <v>1404</v>
      </c>
      <c r="I12" s="58">
        <v>266</v>
      </c>
      <c r="J12" s="58">
        <f t="shared" si="1"/>
        <v>4428</v>
      </c>
    </row>
    <row r="13" spans="2:10" ht="15" customHeight="1" x14ac:dyDescent="0.25">
      <c r="B13" s="16"/>
      <c r="C13" s="260" t="s">
        <v>99</v>
      </c>
      <c r="D13" s="260"/>
      <c r="E13" s="260"/>
      <c r="F13" s="260"/>
      <c r="G13" s="260"/>
      <c r="H13" s="260"/>
      <c r="I13" s="260"/>
      <c r="J13" s="260"/>
    </row>
    <row r="14" spans="2:10" x14ac:dyDescent="0.25">
      <c r="B14" s="122" t="s">
        <v>92</v>
      </c>
      <c r="C14" s="87" t="s">
        <v>123</v>
      </c>
      <c r="D14" s="126">
        <f t="shared" ref="D14:D20" si="2">+D6/D$12*100</f>
        <v>7.6923076923076925</v>
      </c>
      <c r="E14" s="87" t="s">
        <v>123</v>
      </c>
      <c r="F14" s="126">
        <f t="shared" ref="F14:J20" si="3">+F6/F$12*100</f>
        <v>1.9801980198019802</v>
      </c>
      <c r="G14" s="125">
        <f t="shared" si="3"/>
        <v>0.47135605511240025</v>
      </c>
      <c r="H14" s="126">
        <f t="shared" si="3"/>
        <v>11.396011396011396</v>
      </c>
      <c r="I14" s="125">
        <f t="shared" si="3"/>
        <v>9.0225563909774422</v>
      </c>
      <c r="J14" s="126">
        <f t="shared" si="3"/>
        <v>4.4489611562782292</v>
      </c>
    </row>
    <row r="15" spans="2:10" x14ac:dyDescent="0.25">
      <c r="B15" s="122" t="s">
        <v>93</v>
      </c>
      <c r="C15" s="125">
        <f t="shared" ref="C15:C20" si="4">+C7/C$12*100</f>
        <v>20.3125</v>
      </c>
      <c r="D15" s="126">
        <f t="shared" si="2"/>
        <v>38.461538461538467</v>
      </c>
      <c r="E15" s="125">
        <f>+E7/E$12*100</f>
        <v>9.0909090909090917</v>
      </c>
      <c r="F15" s="126">
        <f t="shared" si="3"/>
        <v>23.762376237623762</v>
      </c>
      <c r="G15" s="125">
        <f t="shared" si="3"/>
        <v>32.596084118926761</v>
      </c>
      <c r="H15" s="126">
        <f t="shared" si="3"/>
        <v>40.242165242165242</v>
      </c>
      <c r="I15" s="125">
        <f t="shared" si="3"/>
        <v>18.796992481203006</v>
      </c>
      <c r="J15" s="126">
        <f t="shared" si="3"/>
        <v>34.191508581752487</v>
      </c>
    </row>
    <row r="16" spans="2:10" x14ac:dyDescent="0.25">
      <c r="B16" s="122" t="s">
        <v>94</v>
      </c>
      <c r="C16" s="125">
        <f t="shared" si="4"/>
        <v>23.4375</v>
      </c>
      <c r="D16" s="126">
        <f t="shared" si="2"/>
        <v>26.923076923076923</v>
      </c>
      <c r="E16" s="87" t="s">
        <v>123</v>
      </c>
      <c r="F16" s="126">
        <f t="shared" si="3"/>
        <v>21.782178217821784</v>
      </c>
      <c r="G16" s="125">
        <f t="shared" si="3"/>
        <v>29.804205946337923</v>
      </c>
      <c r="H16" s="126">
        <f t="shared" si="3"/>
        <v>16.595441595441596</v>
      </c>
      <c r="I16" s="125">
        <f t="shared" si="3"/>
        <v>15.789473684210526</v>
      </c>
      <c r="J16" s="126">
        <f t="shared" si="3"/>
        <v>24.77416440831075</v>
      </c>
    </row>
    <row r="17" spans="2:10" x14ac:dyDescent="0.25">
      <c r="B17" s="122" t="s">
        <v>95</v>
      </c>
      <c r="C17" s="125">
        <f t="shared" si="4"/>
        <v>31.25</v>
      </c>
      <c r="D17" s="126">
        <f t="shared" si="2"/>
        <v>7.6923076923076925</v>
      </c>
      <c r="E17" s="125">
        <f>+E9/E$12*100</f>
        <v>27.27272727272727</v>
      </c>
      <c r="F17" s="126">
        <f t="shared" si="3"/>
        <v>24.752475247524753</v>
      </c>
      <c r="G17" s="125">
        <f t="shared" si="3"/>
        <v>25.562001450326321</v>
      </c>
      <c r="H17" s="126">
        <f t="shared" si="3"/>
        <v>18.945868945868945</v>
      </c>
      <c r="I17" s="125">
        <f t="shared" si="3"/>
        <v>22.932330827067666</v>
      </c>
      <c r="J17" s="126">
        <f t="shared" si="3"/>
        <v>23.306233062330623</v>
      </c>
    </row>
    <row r="18" spans="2:10" x14ac:dyDescent="0.25">
      <c r="B18" s="122" t="s">
        <v>96</v>
      </c>
      <c r="C18" s="125">
        <f t="shared" si="4"/>
        <v>21.875</v>
      </c>
      <c r="D18" s="126">
        <f t="shared" si="2"/>
        <v>11.538461538461538</v>
      </c>
      <c r="E18" s="125">
        <f>+E10/E$12*100</f>
        <v>63.636363636363633</v>
      </c>
      <c r="F18" s="126">
        <f t="shared" si="3"/>
        <v>23.762376237623762</v>
      </c>
      <c r="G18" s="125">
        <f t="shared" si="3"/>
        <v>10.152284263959391</v>
      </c>
      <c r="H18" s="126">
        <f t="shared" si="3"/>
        <v>8.7606837606837598</v>
      </c>
      <c r="I18" s="125">
        <f t="shared" si="3"/>
        <v>31.203007518796994</v>
      </c>
      <c r="J18" s="126">
        <f t="shared" si="3"/>
        <v>10.975609756097562</v>
      </c>
    </row>
    <row r="19" spans="2:10" x14ac:dyDescent="0.25">
      <c r="B19" s="122" t="s">
        <v>97</v>
      </c>
      <c r="C19" s="125">
        <f t="shared" si="4"/>
        <v>3.125</v>
      </c>
      <c r="D19" s="126">
        <f t="shared" si="2"/>
        <v>7.6923076923076925</v>
      </c>
      <c r="E19" s="87" t="s">
        <v>123</v>
      </c>
      <c r="F19" s="126">
        <f t="shared" si="3"/>
        <v>3.9603960396039604</v>
      </c>
      <c r="G19" s="125">
        <f t="shared" si="3"/>
        <v>1.4140681653372007</v>
      </c>
      <c r="H19" s="126">
        <f t="shared" si="3"/>
        <v>4.0598290598290596</v>
      </c>
      <c r="I19" s="125">
        <f t="shared" si="3"/>
        <v>2.2556390977443606</v>
      </c>
      <c r="J19" s="126">
        <f t="shared" si="3"/>
        <v>2.3035230352303522</v>
      </c>
    </row>
    <row r="20" spans="2:10" x14ac:dyDescent="0.25">
      <c r="B20" s="33" t="s">
        <v>98</v>
      </c>
      <c r="C20" s="127">
        <f t="shared" si="4"/>
        <v>100</v>
      </c>
      <c r="D20" s="127">
        <f t="shared" si="2"/>
        <v>100</v>
      </c>
      <c r="E20" s="127">
        <f>+E12/E$12*100</f>
        <v>100</v>
      </c>
      <c r="F20" s="127">
        <f t="shared" si="3"/>
        <v>100</v>
      </c>
      <c r="G20" s="127">
        <f t="shared" si="3"/>
        <v>100</v>
      </c>
      <c r="H20" s="127">
        <f t="shared" si="3"/>
        <v>100</v>
      </c>
      <c r="I20" s="127">
        <f t="shared" si="3"/>
        <v>100</v>
      </c>
      <c r="J20" s="127">
        <f t="shared" si="3"/>
        <v>100</v>
      </c>
    </row>
  </sheetData>
  <mergeCells count="5">
    <mergeCell ref="C5:J5"/>
    <mergeCell ref="C13:J13"/>
    <mergeCell ref="C3:F3"/>
    <mergeCell ref="G3:J3"/>
    <mergeCell ref="B3:B5"/>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21"/>
  <sheetViews>
    <sheetView workbookViewId="0">
      <selection activeCell="J15" sqref="J15"/>
    </sheetView>
  </sheetViews>
  <sheetFormatPr defaultRowHeight="15" x14ac:dyDescent="0.25"/>
  <cols>
    <col min="2" max="2" width="21.140625" customWidth="1"/>
    <col min="4" max="4" width="13.140625" customWidth="1"/>
    <col min="6" max="6" width="13.28515625" customWidth="1"/>
  </cols>
  <sheetData>
    <row r="2" spans="2:7" x14ac:dyDescent="0.25">
      <c r="B2" s="128" t="s">
        <v>210</v>
      </c>
    </row>
    <row r="3" spans="2:7" x14ac:dyDescent="0.25">
      <c r="B3" s="59" t="s">
        <v>253</v>
      </c>
    </row>
    <row r="4" spans="2:7" x14ac:dyDescent="0.25">
      <c r="B4" s="243" t="s">
        <v>243</v>
      </c>
      <c r="C4" s="255" t="s">
        <v>2</v>
      </c>
      <c r="D4" s="255"/>
      <c r="E4" s="270" t="s">
        <v>3</v>
      </c>
      <c r="F4" s="270"/>
      <c r="G4" s="271" t="s">
        <v>100</v>
      </c>
    </row>
    <row r="5" spans="2:7" ht="27" x14ac:dyDescent="0.25">
      <c r="B5" s="269"/>
      <c r="C5" s="173" t="s">
        <v>9</v>
      </c>
      <c r="D5" s="173" t="s">
        <v>101</v>
      </c>
      <c r="E5" s="173" t="s">
        <v>102</v>
      </c>
      <c r="F5" s="173" t="s">
        <v>103</v>
      </c>
      <c r="G5" s="271"/>
    </row>
    <row r="6" spans="2:7" x14ac:dyDescent="0.25">
      <c r="B6" s="174"/>
      <c r="C6" s="268" t="s">
        <v>104</v>
      </c>
      <c r="D6" s="268"/>
      <c r="E6" s="268"/>
      <c r="F6" s="268"/>
      <c r="G6" s="268"/>
    </row>
    <row r="7" spans="2:7" x14ac:dyDescent="0.25">
      <c r="B7" s="175" t="s">
        <v>88</v>
      </c>
      <c r="C7" s="176">
        <v>58</v>
      </c>
      <c r="D7" s="177">
        <v>73.417721518987349</v>
      </c>
      <c r="E7" s="176">
        <v>1973</v>
      </c>
      <c r="F7" s="177">
        <v>73.427614439895791</v>
      </c>
      <c r="G7" s="178">
        <v>2.8557360905957658</v>
      </c>
    </row>
    <row r="8" spans="2:7" x14ac:dyDescent="0.25">
      <c r="B8" s="175" t="s">
        <v>89</v>
      </c>
      <c r="C8" s="176">
        <v>15</v>
      </c>
      <c r="D8" s="177">
        <v>18.9873417721519</v>
      </c>
      <c r="E8" s="176">
        <v>582</v>
      </c>
      <c r="F8" s="177">
        <v>21.659843691849645</v>
      </c>
      <c r="G8" s="178">
        <v>2.512562814070352</v>
      </c>
    </row>
    <row r="9" spans="2:7" x14ac:dyDescent="0.25">
      <c r="B9" s="175" t="s">
        <v>90</v>
      </c>
      <c r="C9" s="176">
        <v>6</v>
      </c>
      <c r="D9" s="177">
        <v>7.59493670886076</v>
      </c>
      <c r="E9" s="176">
        <v>132</v>
      </c>
      <c r="F9" s="177">
        <v>4.912541868254559</v>
      </c>
      <c r="G9" s="178">
        <v>4.3478260869565215</v>
      </c>
    </row>
    <row r="10" spans="2:7" x14ac:dyDescent="0.25">
      <c r="B10" s="179" t="s">
        <v>105</v>
      </c>
      <c r="C10" s="180">
        <v>79</v>
      </c>
      <c r="D10" s="181">
        <v>100</v>
      </c>
      <c r="E10" s="180">
        <v>2687</v>
      </c>
      <c r="F10" s="181">
        <v>100</v>
      </c>
      <c r="G10" s="182">
        <v>2.8561099060014463</v>
      </c>
    </row>
    <row r="11" spans="2:7" x14ac:dyDescent="0.25">
      <c r="B11" s="175"/>
      <c r="C11" s="268" t="s">
        <v>106</v>
      </c>
      <c r="D11" s="268"/>
      <c r="E11" s="268"/>
      <c r="F11" s="268"/>
      <c r="G11" s="268"/>
    </row>
    <row r="12" spans="2:7" x14ac:dyDescent="0.25">
      <c r="B12" s="175" t="s">
        <v>88</v>
      </c>
      <c r="C12" s="176">
        <v>6</v>
      </c>
      <c r="D12" s="177">
        <v>27.27272727272727</v>
      </c>
      <c r="E12" s="176">
        <v>785</v>
      </c>
      <c r="F12" s="177">
        <v>45.089029293509476</v>
      </c>
      <c r="G12" s="178">
        <v>0.75853350189633373</v>
      </c>
    </row>
    <row r="13" spans="2:7" x14ac:dyDescent="0.25">
      <c r="B13" s="175" t="s">
        <v>89</v>
      </c>
      <c r="C13" s="176">
        <v>11</v>
      </c>
      <c r="D13" s="177">
        <v>50</v>
      </c>
      <c r="E13" s="176">
        <v>822</v>
      </c>
      <c r="F13" s="177">
        <v>47.214244686961514</v>
      </c>
      <c r="G13" s="178">
        <v>1.3205282112845138</v>
      </c>
    </row>
    <row r="14" spans="2:7" x14ac:dyDescent="0.25">
      <c r="B14" s="175" t="s">
        <v>90</v>
      </c>
      <c r="C14" s="176">
        <v>5</v>
      </c>
      <c r="D14" s="177">
        <v>22.727272727272727</v>
      </c>
      <c r="E14" s="176">
        <v>134</v>
      </c>
      <c r="F14" s="177">
        <v>7.6967260195290059</v>
      </c>
      <c r="G14" s="178">
        <v>3.5971223021582732</v>
      </c>
    </row>
    <row r="15" spans="2:7" x14ac:dyDescent="0.25">
      <c r="B15" s="179" t="s">
        <v>107</v>
      </c>
      <c r="C15" s="180">
        <v>22</v>
      </c>
      <c r="D15" s="181">
        <v>100</v>
      </c>
      <c r="E15" s="180">
        <v>1741</v>
      </c>
      <c r="F15" s="181">
        <v>100</v>
      </c>
      <c r="G15" s="182">
        <v>1.2478729438457177</v>
      </c>
    </row>
    <row r="16" spans="2:7" x14ac:dyDescent="0.25">
      <c r="B16" s="175"/>
      <c r="C16" s="268" t="s">
        <v>108</v>
      </c>
      <c r="D16" s="268"/>
      <c r="E16" s="268"/>
      <c r="F16" s="268"/>
      <c r="G16" s="268"/>
    </row>
    <row r="17" spans="2:7" x14ac:dyDescent="0.25">
      <c r="B17" s="175" t="s">
        <v>88</v>
      </c>
      <c r="C17" s="183">
        <v>64</v>
      </c>
      <c r="D17" s="177">
        <v>63.366336633663366</v>
      </c>
      <c r="E17" s="183">
        <v>2758</v>
      </c>
      <c r="F17" s="177">
        <v>62.285456187895214</v>
      </c>
      <c r="G17" s="178">
        <v>2.2678951098511693</v>
      </c>
    </row>
    <row r="18" spans="2:7" x14ac:dyDescent="0.25">
      <c r="B18" s="175" t="s">
        <v>89</v>
      </c>
      <c r="C18" s="183">
        <v>26</v>
      </c>
      <c r="D18" s="177">
        <v>25.742574257425744</v>
      </c>
      <c r="E18" s="183">
        <v>1404</v>
      </c>
      <c r="F18" s="177">
        <v>31.707317073170731</v>
      </c>
      <c r="G18" s="178">
        <v>1.8181818181818181</v>
      </c>
    </row>
    <row r="19" spans="2:7" x14ac:dyDescent="0.25">
      <c r="B19" s="175" t="s">
        <v>90</v>
      </c>
      <c r="C19" s="183">
        <v>11</v>
      </c>
      <c r="D19" s="177">
        <v>10.891089108910892</v>
      </c>
      <c r="E19" s="183">
        <v>266</v>
      </c>
      <c r="F19" s="177">
        <v>6.0072267389340555</v>
      </c>
      <c r="G19" s="178">
        <v>3.9711191335740073</v>
      </c>
    </row>
    <row r="20" spans="2:7" x14ac:dyDescent="0.25">
      <c r="B20" s="184" t="s">
        <v>8</v>
      </c>
      <c r="C20" s="185">
        <v>101</v>
      </c>
      <c r="D20" s="186">
        <v>100</v>
      </c>
      <c r="E20" s="185">
        <v>4428</v>
      </c>
      <c r="F20" s="186">
        <v>100</v>
      </c>
      <c r="G20" s="187">
        <v>2.2300728637668357</v>
      </c>
    </row>
    <row r="21" spans="2:7" ht="22.5" customHeight="1" x14ac:dyDescent="0.25">
      <c r="B21" s="266" t="s">
        <v>238</v>
      </c>
      <c r="C21" s="267"/>
      <c r="D21" s="267"/>
      <c r="E21" s="267"/>
      <c r="F21" s="267"/>
      <c r="G21" s="267"/>
    </row>
  </sheetData>
  <mergeCells count="8">
    <mergeCell ref="B21:G21"/>
    <mergeCell ref="C11:G11"/>
    <mergeCell ref="C16:G16"/>
    <mergeCell ref="B4:B5"/>
    <mergeCell ref="C4:D4"/>
    <mergeCell ref="E4:F4"/>
    <mergeCell ref="G4:G5"/>
    <mergeCell ref="C6:G6"/>
  </mergeCell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9"/>
  <sheetViews>
    <sheetView topLeftCell="A10" workbookViewId="0">
      <selection activeCell="J33" sqref="J33"/>
    </sheetView>
  </sheetViews>
  <sheetFormatPr defaultRowHeight="15" x14ac:dyDescent="0.25"/>
  <cols>
    <col min="2" max="2" width="21.7109375" customWidth="1"/>
  </cols>
  <sheetData>
    <row r="1" spans="2:10" x14ac:dyDescent="0.25">
      <c r="B1" s="128" t="s">
        <v>211</v>
      </c>
    </row>
    <row r="2" spans="2:10" x14ac:dyDescent="0.25">
      <c r="B2" s="59" t="s">
        <v>184</v>
      </c>
    </row>
    <row r="3" spans="2:10" ht="15" customHeight="1" x14ac:dyDescent="0.25">
      <c r="B3" s="263" t="s">
        <v>240</v>
      </c>
      <c r="C3" s="274" t="s">
        <v>1</v>
      </c>
      <c r="D3" s="228" t="s">
        <v>2</v>
      </c>
      <c r="E3" s="228" t="s">
        <v>3</v>
      </c>
      <c r="F3" s="228" t="s">
        <v>109</v>
      </c>
      <c r="G3" s="228" t="s">
        <v>110</v>
      </c>
      <c r="H3" s="228" t="s">
        <v>111</v>
      </c>
      <c r="I3" s="228" t="s">
        <v>39</v>
      </c>
      <c r="J3" s="228" t="s">
        <v>40</v>
      </c>
    </row>
    <row r="4" spans="2:10" x14ac:dyDescent="0.25">
      <c r="B4" s="265"/>
      <c r="C4" s="275"/>
      <c r="D4" s="228"/>
      <c r="E4" s="228"/>
      <c r="F4" s="228"/>
      <c r="G4" s="228"/>
      <c r="H4" s="228"/>
      <c r="I4" s="228"/>
      <c r="J4" s="228"/>
    </row>
    <row r="5" spans="2:10" x14ac:dyDescent="0.25">
      <c r="B5" s="131" t="s">
        <v>118</v>
      </c>
      <c r="C5" s="56">
        <v>43</v>
      </c>
      <c r="D5" s="132">
        <v>2</v>
      </c>
      <c r="E5" s="56">
        <v>61</v>
      </c>
      <c r="F5" s="129">
        <v>0.63426974164570904</v>
      </c>
      <c r="G5" s="112">
        <v>2.9500918216079501</v>
      </c>
      <c r="H5" s="129">
        <v>89.977800559042407</v>
      </c>
      <c r="I5" s="112">
        <v>4.6511627906976702</v>
      </c>
      <c r="J5" s="129">
        <v>141.86046511627899</v>
      </c>
    </row>
    <row r="6" spans="2:10" x14ac:dyDescent="0.25">
      <c r="B6" s="133" t="s">
        <v>127</v>
      </c>
      <c r="C6" s="56">
        <v>97</v>
      </c>
      <c r="D6" s="132">
        <v>3</v>
      </c>
      <c r="E6" s="56">
        <v>202</v>
      </c>
      <c r="F6" s="129">
        <v>2.40072269177938</v>
      </c>
      <c r="G6" s="112">
        <v>7.42491554158571</v>
      </c>
      <c r="H6" s="129">
        <v>499.94431313343807</v>
      </c>
      <c r="I6" s="112">
        <v>3.0927835051546402</v>
      </c>
      <c r="J6" s="129">
        <v>208.247422680412</v>
      </c>
    </row>
    <row r="7" spans="2:10" x14ac:dyDescent="0.25">
      <c r="B7" s="133" t="s">
        <v>131</v>
      </c>
      <c r="C7" s="56">
        <v>18</v>
      </c>
      <c r="D7" s="132">
        <v>3</v>
      </c>
      <c r="E7" s="56">
        <v>33</v>
      </c>
      <c r="F7" s="129">
        <v>0.48803633159357401</v>
      </c>
      <c r="G7" s="112">
        <v>8.1339388598929006</v>
      </c>
      <c r="H7" s="129">
        <v>89.473327458821927</v>
      </c>
      <c r="I7" s="112">
        <v>16.6666666666667</v>
      </c>
      <c r="J7" s="129">
        <v>183.333333333333</v>
      </c>
    </row>
    <row r="8" spans="2:10" x14ac:dyDescent="0.25">
      <c r="B8" s="133" t="s">
        <v>130</v>
      </c>
      <c r="C8" s="56">
        <v>99</v>
      </c>
      <c r="D8" s="132">
        <v>2</v>
      </c>
      <c r="E8" s="56">
        <v>161</v>
      </c>
      <c r="F8" s="129">
        <v>2.8326585501938499</v>
      </c>
      <c r="G8" s="112">
        <v>5.7225425256441396</v>
      </c>
      <c r="H8" s="129">
        <v>460.66467331435354</v>
      </c>
      <c r="I8" s="112">
        <v>2.0202020202020199</v>
      </c>
      <c r="J8" s="129">
        <v>162.62626262626301</v>
      </c>
    </row>
    <row r="9" spans="2:10" x14ac:dyDescent="0.25">
      <c r="B9" s="133" t="s">
        <v>126</v>
      </c>
      <c r="C9" s="56">
        <v>39</v>
      </c>
      <c r="D9" s="81" t="s">
        <v>123</v>
      </c>
      <c r="E9" s="56">
        <v>55</v>
      </c>
      <c r="F9" s="129">
        <v>1.7480166733898099</v>
      </c>
      <c r="G9" s="130" t="s">
        <v>123</v>
      </c>
      <c r="H9" s="129">
        <v>246.51517188830621</v>
      </c>
      <c r="I9" s="130" t="s">
        <v>123</v>
      </c>
      <c r="J9" s="129">
        <v>141.02564102564099</v>
      </c>
    </row>
    <row r="10" spans="2:10" x14ac:dyDescent="0.25">
      <c r="B10" s="133" t="s">
        <v>124</v>
      </c>
      <c r="C10" s="56">
        <v>5</v>
      </c>
      <c r="D10" s="81" t="s">
        <v>123</v>
      </c>
      <c r="E10" s="56">
        <v>10</v>
      </c>
      <c r="F10" s="129">
        <v>0.236944365462989</v>
      </c>
      <c r="G10" s="130" t="s">
        <v>123</v>
      </c>
      <c r="H10" s="129">
        <v>47.388873092597862</v>
      </c>
      <c r="I10" s="130" t="s">
        <v>123</v>
      </c>
      <c r="J10" s="129">
        <v>200</v>
      </c>
    </row>
    <row r="11" spans="2:10" x14ac:dyDescent="0.25">
      <c r="B11" s="133" t="s">
        <v>128</v>
      </c>
      <c r="C11" s="56">
        <v>35</v>
      </c>
      <c r="D11" s="132">
        <v>3</v>
      </c>
      <c r="E11" s="56">
        <v>67</v>
      </c>
      <c r="F11" s="129">
        <v>1.8074777938442499</v>
      </c>
      <c r="G11" s="112">
        <v>15.492666804379301</v>
      </c>
      <c r="H11" s="129">
        <v>346.00289196447017</v>
      </c>
      <c r="I11" s="112">
        <v>8.5714285714285694</v>
      </c>
      <c r="J11" s="129">
        <v>191.42857142857099</v>
      </c>
    </row>
    <row r="12" spans="2:10" x14ac:dyDescent="0.25">
      <c r="B12" s="133" t="s">
        <v>125</v>
      </c>
      <c r="C12" s="56">
        <v>26</v>
      </c>
      <c r="D12" s="132">
        <v>2</v>
      </c>
      <c r="E12" s="56">
        <v>46</v>
      </c>
      <c r="F12" s="129">
        <v>1.39638550981498</v>
      </c>
      <c r="G12" s="112">
        <v>10.741426998576801</v>
      </c>
      <c r="H12" s="129">
        <v>247.05282096726552</v>
      </c>
      <c r="I12" s="112">
        <v>7.6923076923076898</v>
      </c>
      <c r="J12" s="129">
        <v>176.92307692307699</v>
      </c>
    </row>
    <row r="13" spans="2:10" x14ac:dyDescent="0.25">
      <c r="B13" s="133" t="s">
        <v>132</v>
      </c>
      <c r="C13" s="56">
        <v>7</v>
      </c>
      <c r="D13" s="81" t="s">
        <v>123</v>
      </c>
      <c r="E13" s="56">
        <v>21</v>
      </c>
      <c r="F13" s="129">
        <v>0.398225054044829</v>
      </c>
      <c r="G13" s="130" t="s">
        <v>123</v>
      </c>
      <c r="H13" s="129">
        <v>119.46751621344862</v>
      </c>
      <c r="I13" s="130" t="s">
        <v>123</v>
      </c>
      <c r="J13" s="129">
        <v>300</v>
      </c>
    </row>
    <row r="14" spans="2:10" x14ac:dyDescent="0.25">
      <c r="B14" s="133" t="s">
        <v>129</v>
      </c>
      <c r="C14" s="56">
        <v>27</v>
      </c>
      <c r="D14" s="81" t="s">
        <v>123</v>
      </c>
      <c r="E14" s="56">
        <v>50</v>
      </c>
      <c r="F14" s="129">
        <v>1.6700686583781801</v>
      </c>
      <c r="G14" s="130" t="s">
        <v>123</v>
      </c>
      <c r="H14" s="129">
        <v>309.27197377373665</v>
      </c>
      <c r="I14" s="130" t="s">
        <v>123</v>
      </c>
      <c r="J14" s="129">
        <v>185.18518518518499</v>
      </c>
    </row>
    <row r="15" spans="2:10" x14ac:dyDescent="0.25">
      <c r="B15" s="131" t="s">
        <v>119</v>
      </c>
      <c r="C15" s="56">
        <v>197</v>
      </c>
      <c r="D15" s="132">
        <v>4</v>
      </c>
      <c r="E15" s="56">
        <v>320</v>
      </c>
      <c r="F15" s="129">
        <v>2.1664064046451301</v>
      </c>
      <c r="G15" s="112">
        <v>4.3987947302439103</v>
      </c>
      <c r="H15" s="129">
        <v>351.90357841951305</v>
      </c>
      <c r="I15" s="112">
        <v>2.0304568527918798</v>
      </c>
      <c r="J15" s="129">
        <v>162.43654822335</v>
      </c>
    </row>
    <row r="16" spans="2:10" x14ac:dyDescent="0.25">
      <c r="B16" s="133" t="s">
        <v>133</v>
      </c>
      <c r="C16" s="56">
        <v>139</v>
      </c>
      <c r="D16" s="132">
        <v>1</v>
      </c>
      <c r="E16" s="56">
        <v>240</v>
      </c>
      <c r="F16" s="129">
        <v>1.97209275929828</v>
      </c>
      <c r="G16" s="112">
        <v>1.41877176927933</v>
      </c>
      <c r="H16" s="129">
        <v>340.50522462704038</v>
      </c>
      <c r="I16" s="112">
        <v>0.71942446043165498</v>
      </c>
      <c r="J16" s="129">
        <v>172.66187050359699</v>
      </c>
    </row>
    <row r="17" spans="2:10" x14ac:dyDescent="0.25">
      <c r="B17" s="131" t="s">
        <v>120</v>
      </c>
      <c r="C17" s="56">
        <v>517</v>
      </c>
      <c r="D17" s="132">
        <v>7</v>
      </c>
      <c r="E17" s="56">
        <v>732</v>
      </c>
      <c r="F17" s="129">
        <v>2.80284404639601</v>
      </c>
      <c r="G17" s="112">
        <v>3.7949532543079498</v>
      </c>
      <c r="H17" s="129">
        <v>396.84368316477418</v>
      </c>
      <c r="I17" s="112">
        <v>1.35396518375242</v>
      </c>
      <c r="J17" s="129">
        <v>141.58607350096699</v>
      </c>
    </row>
    <row r="18" spans="2:10" x14ac:dyDescent="0.25">
      <c r="B18" s="133" t="s">
        <v>134</v>
      </c>
      <c r="C18" s="56">
        <v>22</v>
      </c>
      <c r="D18" s="132">
        <v>1</v>
      </c>
      <c r="E18" s="56">
        <v>52</v>
      </c>
      <c r="F18" s="129">
        <v>1.1144036674011599</v>
      </c>
      <c r="G18" s="112">
        <v>5.0654712154598203</v>
      </c>
      <c r="H18" s="129">
        <v>263.40450320391056</v>
      </c>
      <c r="I18" s="112">
        <v>4.5454545454545503</v>
      </c>
      <c r="J18" s="129">
        <v>236.363636363636</v>
      </c>
    </row>
    <row r="19" spans="2:10" x14ac:dyDescent="0.25">
      <c r="B19" s="133" t="s">
        <v>135</v>
      </c>
      <c r="C19" s="56">
        <v>46</v>
      </c>
      <c r="D19" s="81" t="s">
        <v>123</v>
      </c>
      <c r="E19" s="56">
        <v>83</v>
      </c>
      <c r="F19" s="129">
        <v>2.4186339975813702</v>
      </c>
      <c r="G19" s="130" t="s">
        <v>123</v>
      </c>
      <c r="H19" s="129">
        <v>436.40569956359434</v>
      </c>
      <c r="I19" s="130" t="s">
        <v>123</v>
      </c>
      <c r="J19" s="129">
        <v>180.434782608696</v>
      </c>
    </row>
    <row r="20" spans="2:10" x14ac:dyDescent="0.25">
      <c r="B20" s="133" t="s">
        <v>136</v>
      </c>
      <c r="C20" s="56">
        <v>25</v>
      </c>
      <c r="D20" s="81" t="s">
        <v>123</v>
      </c>
      <c r="E20" s="56">
        <v>42</v>
      </c>
      <c r="F20" s="129">
        <v>1.37729664215079</v>
      </c>
      <c r="G20" s="130" t="s">
        <v>123</v>
      </c>
      <c r="H20" s="129">
        <v>231.38583588133213</v>
      </c>
      <c r="I20" s="130" t="s">
        <v>123</v>
      </c>
      <c r="J20" s="129">
        <v>168</v>
      </c>
    </row>
    <row r="21" spans="2:10" x14ac:dyDescent="0.25">
      <c r="B21" s="133" t="s">
        <v>137</v>
      </c>
      <c r="C21" s="56">
        <v>14</v>
      </c>
      <c r="D21" s="132">
        <v>1</v>
      </c>
      <c r="E21" s="56">
        <v>24</v>
      </c>
      <c r="F21" s="129">
        <v>0.891322340357802</v>
      </c>
      <c r="G21" s="112">
        <v>6.3665881454128703</v>
      </c>
      <c r="H21" s="129">
        <v>152.79811548990895</v>
      </c>
      <c r="I21" s="112">
        <v>7.1428571428571397</v>
      </c>
      <c r="J21" s="129">
        <v>171.42857142857099</v>
      </c>
    </row>
    <row r="22" spans="2:10" x14ac:dyDescent="0.25">
      <c r="B22" s="131" t="s">
        <v>121</v>
      </c>
      <c r="C22" s="56">
        <v>139</v>
      </c>
      <c r="D22" s="132">
        <v>7</v>
      </c>
      <c r="E22" s="56">
        <v>219</v>
      </c>
      <c r="F22" s="129">
        <v>2.2810817907312599</v>
      </c>
      <c r="G22" s="112">
        <v>11.4874622554812</v>
      </c>
      <c r="H22" s="129">
        <v>359.3934619929106</v>
      </c>
      <c r="I22" s="112">
        <v>5.0359712230215798</v>
      </c>
      <c r="J22" s="129">
        <v>157.55395683453199</v>
      </c>
    </row>
    <row r="23" spans="2:10" x14ac:dyDescent="0.25">
      <c r="B23" s="133" t="s">
        <v>138</v>
      </c>
      <c r="C23" s="56">
        <v>9</v>
      </c>
      <c r="D23" s="132">
        <v>1</v>
      </c>
      <c r="E23" s="56">
        <v>13</v>
      </c>
      <c r="F23" s="129">
        <v>0.51555250042962697</v>
      </c>
      <c r="G23" s="112">
        <v>5.7283611158847396</v>
      </c>
      <c r="H23" s="129">
        <v>74.468694506501691</v>
      </c>
      <c r="I23" s="112">
        <v>11.1111111111111</v>
      </c>
      <c r="J23" s="129">
        <v>144.444444444444</v>
      </c>
    </row>
    <row r="24" spans="2:10" x14ac:dyDescent="0.25">
      <c r="B24" s="131" t="s">
        <v>122</v>
      </c>
      <c r="C24" s="56">
        <v>80</v>
      </c>
      <c r="D24" s="132">
        <v>2</v>
      </c>
      <c r="E24" s="56">
        <v>108</v>
      </c>
      <c r="F24" s="129">
        <v>2.3678446693896902</v>
      </c>
      <c r="G24" s="112">
        <v>5.9196116734742201</v>
      </c>
      <c r="H24" s="129">
        <v>319.65903036760784</v>
      </c>
      <c r="I24" s="112">
        <v>2.5</v>
      </c>
      <c r="J24" s="129">
        <v>135</v>
      </c>
    </row>
    <row r="25" spans="2:10" x14ac:dyDescent="0.25">
      <c r="B25" s="134" t="s">
        <v>173</v>
      </c>
      <c r="C25" s="135">
        <v>1584</v>
      </c>
      <c r="D25" s="136">
        <v>39</v>
      </c>
      <c r="E25" s="135">
        <v>2539</v>
      </c>
      <c r="F25" s="137">
        <v>1.91</v>
      </c>
      <c r="G25" s="137">
        <v>4.7</v>
      </c>
      <c r="H25" s="137">
        <v>307.5</v>
      </c>
      <c r="I25" s="138">
        <v>2.5</v>
      </c>
      <c r="J25" s="137">
        <v>160.30000000000001</v>
      </c>
    </row>
    <row r="26" spans="2:10" x14ac:dyDescent="0.25">
      <c r="B26" s="139" t="s">
        <v>175</v>
      </c>
      <c r="C26" s="135">
        <v>1075</v>
      </c>
      <c r="D26" s="136">
        <v>62</v>
      </c>
      <c r="E26" s="135">
        <v>2069</v>
      </c>
      <c r="F26" s="137">
        <v>0.9</v>
      </c>
      <c r="G26" s="137">
        <v>5.4</v>
      </c>
      <c r="H26" s="137">
        <v>179.2</v>
      </c>
      <c r="I26" s="138">
        <v>5.8</v>
      </c>
      <c r="J26" s="137">
        <v>192.5</v>
      </c>
    </row>
    <row r="27" spans="2:10" ht="15" customHeight="1" x14ac:dyDescent="0.25">
      <c r="B27" s="33" t="s">
        <v>117</v>
      </c>
      <c r="C27" s="34">
        <v>2659</v>
      </c>
      <c r="D27" s="58">
        <v>101</v>
      </c>
      <c r="E27" s="34">
        <v>4428</v>
      </c>
      <c r="F27" s="49">
        <v>1.3</v>
      </c>
      <c r="G27" s="49">
        <v>5.0999999999999996</v>
      </c>
      <c r="H27" s="49">
        <v>223.6</v>
      </c>
      <c r="I27" s="140">
        <v>3.8</v>
      </c>
      <c r="J27" s="49">
        <v>166.5</v>
      </c>
    </row>
    <row r="28" spans="2:10" ht="15" customHeight="1" x14ac:dyDescent="0.25">
      <c r="B28" s="272" t="s">
        <v>220</v>
      </c>
      <c r="C28" s="273"/>
      <c r="D28" s="273"/>
      <c r="E28" s="273"/>
      <c r="F28" s="273"/>
      <c r="G28" s="273"/>
      <c r="H28" s="273"/>
      <c r="I28" s="273"/>
      <c r="J28" s="273"/>
    </row>
    <row r="29" spans="2:10" ht="15" customHeight="1" x14ac:dyDescent="0.25">
      <c r="B29" s="272" t="s">
        <v>239</v>
      </c>
      <c r="C29" s="273"/>
      <c r="D29" s="273"/>
      <c r="E29" s="273"/>
      <c r="F29" s="273"/>
      <c r="G29" s="273"/>
      <c r="H29" s="273"/>
      <c r="I29" s="273"/>
      <c r="J29" s="273"/>
    </row>
  </sheetData>
  <mergeCells count="11">
    <mergeCell ref="B3:B4"/>
    <mergeCell ref="B28:J28"/>
    <mergeCell ref="B29:J29"/>
    <mergeCell ref="C3:C4"/>
    <mergeCell ref="D3:D4"/>
    <mergeCell ref="E3:E4"/>
    <mergeCell ref="F3:F4"/>
    <mergeCell ref="G3:G4"/>
    <mergeCell ref="H3:H4"/>
    <mergeCell ref="I3:I4"/>
    <mergeCell ref="J3:J4"/>
  </mergeCell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7"/>
  <sheetViews>
    <sheetView tabSelected="1" workbookViewId="0">
      <selection activeCell="J15" sqref="J15"/>
    </sheetView>
  </sheetViews>
  <sheetFormatPr defaultRowHeight="15" x14ac:dyDescent="0.25"/>
  <cols>
    <col min="2" max="2" width="22.140625" customWidth="1"/>
    <col min="3" max="8" width="10.42578125" customWidth="1"/>
  </cols>
  <sheetData>
    <row r="1" spans="2:8" x14ac:dyDescent="0.25">
      <c r="B1" s="120" t="s">
        <v>213</v>
      </c>
    </row>
    <row r="2" spans="2:8" x14ac:dyDescent="0.25">
      <c r="B2" s="143" t="s">
        <v>212</v>
      </c>
    </row>
    <row r="3" spans="2:8" ht="15.75" customHeight="1" x14ac:dyDescent="0.25">
      <c r="B3" s="263" t="s">
        <v>240</v>
      </c>
      <c r="C3" s="203" t="s">
        <v>6</v>
      </c>
      <c r="D3" s="203"/>
      <c r="E3" s="203"/>
      <c r="F3" s="276" t="s">
        <v>113</v>
      </c>
      <c r="G3" s="276"/>
      <c r="H3" s="276"/>
    </row>
    <row r="4" spans="2:8" x14ac:dyDescent="0.25">
      <c r="B4" s="265"/>
      <c r="C4" s="141" t="s">
        <v>1</v>
      </c>
      <c r="D4" s="25" t="s">
        <v>2</v>
      </c>
      <c r="E4" s="141" t="s">
        <v>3</v>
      </c>
      <c r="F4" s="25" t="s">
        <v>1</v>
      </c>
      <c r="G4" s="141" t="s">
        <v>2</v>
      </c>
      <c r="H4" s="25" t="s">
        <v>3</v>
      </c>
    </row>
    <row r="5" spans="2:8" x14ac:dyDescent="0.25">
      <c r="B5" s="131" t="s">
        <v>118</v>
      </c>
      <c r="C5" s="56">
        <v>21</v>
      </c>
      <c r="D5" s="132">
        <v>1</v>
      </c>
      <c r="E5" s="56">
        <v>27</v>
      </c>
      <c r="F5" s="133">
        <v>22</v>
      </c>
      <c r="G5" s="142">
        <v>1</v>
      </c>
      <c r="H5" s="133">
        <v>34</v>
      </c>
    </row>
    <row r="6" spans="2:8" x14ac:dyDescent="0.25">
      <c r="B6" s="133" t="s">
        <v>127</v>
      </c>
      <c r="C6" s="56">
        <v>69</v>
      </c>
      <c r="D6" s="132">
        <v>1</v>
      </c>
      <c r="E6" s="56">
        <v>134</v>
      </c>
      <c r="F6" s="133">
        <v>28</v>
      </c>
      <c r="G6" s="142">
        <v>2</v>
      </c>
      <c r="H6" s="133">
        <v>68</v>
      </c>
    </row>
    <row r="7" spans="2:8" x14ac:dyDescent="0.25">
      <c r="B7" s="133" t="s">
        <v>131</v>
      </c>
      <c r="C7" s="56">
        <v>8</v>
      </c>
      <c r="D7" s="81" t="s">
        <v>123</v>
      </c>
      <c r="E7" s="56">
        <v>15</v>
      </c>
      <c r="F7" s="133">
        <v>10</v>
      </c>
      <c r="G7" s="142">
        <v>3</v>
      </c>
      <c r="H7" s="133">
        <v>18</v>
      </c>
    </row>
    <row r="8" spans="2:8" x14ac:dyDescent="0.25">
      <c r="B8" s="133" t="s">
        <v>130</v>
      </c>
      <c r="C8" s="56">
        <v>72</v>
      </c>
      <c r="D8" s="132">
        <v>2</v>
      </c>
      <c r="E8" s="56">
        <v>110</v>
      </c>
      <c r="F8" s="133">
        <v>27</v>
      </c>
      <c r="G8" s="130" t="s">
        <v>123</v>
      </c>
      <c r="H8" s="133">
        <v>51</v>
      </c>
    </row>
    <row r="9" spans="2:8" x14ac:dyDescent="0.25">
      <c r="B9" s="133" t="s">
        <v>126</v>
      </c>
      <c r="C9" s="56">
        <v>28</v>
      </c>
      <c r="D9" s="81" t="s">
        <v>123</v>
      </c>
      <c r="E9" s="56">
        <v>42</v>
      </c>
      <c r="F9" s="133">
        <v>11</v>
      </c>
      <c r="G9" s="130" t="s">
        <v>123</v>
      </c>
      <c r="H9" s="133">
        <v>13</v>
      </c>
    </row>
    <row r="10" spans="2:8" x14ac:dyDescent="0.25">
      <c r="B10" s="133" t="s">
        <v>124</v>
      </c>
      <c r="C10" s="56">
        <v>2</v>
      </c>
      <c r="D10" s="81" t="s">
        <v>123</v>
      </c>
      <c r="E10" s="56">
        <v>4</v>
      </c>
      <c r="F10" s="133">
        <v>3</v>
      </c>
      <c r="G10" s="130" t="s">
        <v>123</v>
      </c>
      <c r="H10" s="133">
        <v>6</v>
      </c>
    </row>
    <row r="11" spans="2:8" x14ac:dyDescent="0.25">
      <c r="B11" s="133" t="s">
        <v>128</v>
      </c>
      <c r="C11" s="56">
        <v>19</v>
      </c>
      <c r="D11" s="132">
        <v>1</v>
      </c>
      <c r="E11" s="56">
        <v>41</v>
      </c>
      <c r="F11" s="133">
        <v>16</v>
      </c>
      <c r="G11" s="142">
        <v>2</v>
      </c>
      <c r="H11" s="133">
        <v>26</v>
      </c>
    </row>
    <row r="12" spans="2:8" x14ac:dyDescent="0.25">
      <c r="B12" s="133" t="s">
        <v>125</v>
      </c>
      <c r="C12" s="56">
        <v>11</v>
      </c>
      <c r="D12" s="81" t="s">
        <v>123</v>
      </c>
      <c r="E12" s="56">
        <v>22</v>
      </c>
      <c r="F12" s="133">
        <v>15</v>
      </c>
      <c r="G12" s="142">
        <v>2</v>
      </c>
      <c r="H12" s="133">
        <v>24</v>
      </c>
    </row>
    <row r="13" spans="2:8" x14ac:dyDescent="0.25">
      <c r="B13" s="133" t="s">
        <v>132</v>
      </c>
      <c r="C13" s="56">
        <v>4</v>
      </c>
      <c r="D13" s="81" t="s">
        <v>123</v>
      </c>
      <c r="E13" s="56">
        <v>9</v>
      </c>
      <c r="F13" s="133">
        <v>3</v>
      </c>
      <c r="G13" s="130" t="s">
        <v>123</v>
      </c>
      <c r="H13" s="133">
        <v>12</v>
      </c>
    </row>
    <row r="14" spans="2:8" x14ac:dyDescent="0.25">
      <c r="B14" s="133" t="s">
        <v>129</v>
      </c>
      <c r="C14" s="56">
        <v>15</v>
      </c>
      <c r="D14" s="81" t="s">
        <v>123</v>
      </c>
      <c r="E14" s="56">
        <v>29</v>
      </c>
      <c r="F14" s="133">
        <v>12</v>
      </c>
      <c r="G14" s="130" t="s">
        <v>123</v>
      </c>
      <c r="H14" s="133">
        <v>21</v>
      </c>
    </row>
    <row r="15" spans="2:8" x14ac:dyDescent="0.25">
      <c r="B15" s="131" t="s">
        <v>119</v>
      </c>
      <c r="C15" s="56">
        <v>144</v>
      </c>
      <c r="D15" s="132">
        <v>3</v>
      </c>
      <c r="E15" s="56">
        <v>220</v>
      </c>
      <c r="F15" s="133">
        <v>53</v>
      </c>
      <c r="G15" s="142">
        <v>1</v>
      </c>
      <c r="H15" s="133">
        <v>100</v>
      </c>
    </row>
    <row r="16" spans="2:8" x14ac:dyDescent="0.25">
      <c r="B16" s="133" t="s">
        <v>133</v>
      </c>
      <c r="C16" s="56">
        <v>97</v>
      </c>
      <c r="D16" s="81" t="s">
        <v>123</v>
      </c>
      <c r="E16" s="56">
        <v>156</v>
      </c>
      <c r="F16" s="133">
        <v>42</v>
      </c>
      <c r="G16" s="142">
        <v>1</v>
      </c>
      <c r="H16" s="133">
        <v>84</v>
      </c>
    </row>
    <row r="17" spans="2:8" x14ac:dyDescent="0.25">
      <c r="B17" s="131" t="s">
        <v>120</v>
      </c>
      <c r="C17" s="56">
        <v>414</v>
      </c>
      <c r="D17" s="132">
        <v>6</v>
      </c>
      <c r="E17" s="56">
        <v>562</v>
      </c>
      <c r="F17" s="133">
        <v>103</v>
      </c>
      <c r="G17" s="142">
        <v>1</v>
      </c>
      <c r="H17" s="133">
        <v>170</v>
      </c>
    </row>
    <row r="18" spans="2:8" x14ac:dyDescent="0.25">
      <c r="B18" s="133" t="s">
        <v>134</v>
      </c>
      <c r="C18" s="56">
        <v>8</v>
      </c>
      <c r="D18" s="81" t="s">
        <v>123</v>
      </c>
      <c r="E18" s="56">
        <v>14</v>
      </c>
      <c r="F18" s="133">
        <v>14</v>
      </c>
      <c r="G18" s="142">
        <v>1</v>
      </c>
      <c r="H18" s="133">
        <v>38</v>
      </c>
    </row>
    <row r="19" spans="2:8" x14ac:dyDescent="0.25">
      <c r="B19" s="133" t="s">
        <v>135</v>
      </c>
      <c r="C19" s="56">
        <v>33</v>
      </c>
      <c r="D19" s="81" t="s">
        <v>123</v>
      </c>
      <c r="E19" s="56">
        <v>63</v>
      </c>
      <c r="F19" s="133">
        <v>13</v>
      </c>
      <c r="G19" s="130" t="s">
        <v>123</v>
      </c>
      <c r="H19" s="133">
        <v>20</v>
      </c>
    </row>
    <row r="20" spans="2:8" x14ac:dyDescent="0.25">
      <c r="B20" s="133" t="s">
        <v>136</v>
      </c>
      <c r="C20" s="56">
        <v>24</v>
      </c>
      <c r="D20" s="81" t="s">
        <v>123</v>
      </c>
      <c r="E20" s="56">
        <v>41</v>
      </c>
      <c r="F20" s="133">
        <v>1</v>
      </c>
      <c r="G20" s="130" t="s">
        <v>123</v>
      </c>
      <c r="H20" s="133">
        <v>1</v>
      </c>
    </row>
    <row r="21" spans="2:8" x14ac:dyDescent="0.25">
      <c r="B21" s="133" t="s">
        <v>137</v>
      </c>
      <c r="C21" s="56">
        <v>11</v>
      </c>
      <c r="D21" s="132">
        <v>1</v>
      </c>
      <c r="E21" s="56">
        <v>19</v>
      </c>
      <c r="F21" s="133">
        <v>3</v>
      </c>
      <c r="G21" s="130" t="s">
        <v>123</v>
      </c>
      <c r="H21" s="133">
        <v>5</v>
      </c>
    </row>
    <row r="22" spans="2:8" x14ac:dyDescent="0.25">
      <c r="B22" s="131" t="s">
        <v>121</v>
      </c>
      <c r="C22" s="56">
        <v>94</v>
      </c>
      <c r="D22" s="81" t="s">
        <v>123</v>
      </c>
      <c r="E22" s="56">
        <v>132</v>
      </c>
      <c r="F22" s="133">
        <v>45</v>
      </c>
      <c r="G22" s="142">
        <v>7</v>
      </c>
      <c r="H22" s="133">
        <v>87</v>
      </c>
    </row>
    <row r="23" spans="2:8" x14ac:dyDescent="0.25">
      <c r="B23" s="133" t="s">
        <v>138</v>
      </c>
      <c r="C23" s="56">
        <v>3</v>
      </c>
      <c r="D23" s="81" t="s">
        <v>123</v>
      </c>
      <c r="E23" s="56">
        <v>4</v>
      </c>
      <c r="F23" s="133">
        <v>6</v>
      </c>
      <c r="G23" s="142">
        <v>1</v>
      </c>
      <c r="H23" s="133">
        <v>9</v>
      </c>
    </row>
    <row r="24" spans="2:8" x14ac:dyDescent="0.25">
      <c r="B24" s="131" t="s">
        <v>122</v>
      </c>
      <c r="C24" s="56">
        <v>64</v>
      </c>
      <c r="D24" s="132">
        <v>1</v>
      </c>
      <c r="E24" s="56">
        <v>87</v>
      </c>
      <c r="F24" s="133">
        <v>16</v>
      </c>
      <c r="G24" s="142">
        <v>1</v>
      </c>
      <c r="H24" s="133">
        <v>21</v>
      </c>
    </row>
    <row r="25" spans="2:8" x14ac:dyDescent="0.25">
      <c r="B25" s="134" t="s">
        <v>174</v>
      </c>
      <c r="C25" s="135">
        <v>1141</v>
      </c>
      <c r="D25" s="136">
        <v>16</v>
      </c>
      <c r="E25" s="135">
        <v>1731</v>
      </c>
      <c r="F25" s="139">
        <v>443</v>
      </c>
      <c r="G25" s="135">
        <v>23</v>
      </c>
      <c r="H25" s="136">
        <v>808</v>
      </c>
    </row>
    <row r="26" spans="2:8" x14ac:dyDescent="0.25">
      <c r="B26" s="139" t="s">
        <v>112</v>
      </c>
      <c r="C26" s="135">
        <v>435</v>
      </c>
      <c r="D26" s="136">
        <v>18</v>
      </c>
      <c r="E26" s="135">
        <v>751</v>
      </c>
      <c r="F26" s="136">
        <v>640</v>
      </c>
      <c r="G26" s="135">
        <v>44</v>
      </c>
      <c r="H26" s="136">
        <v>1138</v>
      </c>
    </row>
    <row r="27" spans="2:8" x14ac:dyDescent="0.25">
      <c r="B27" s="33" t="s">
        <v>117</v>
      </c>
      <c r="C27" s="34">
        <v>1576</v>
      </c>
      <c r="D27" s="58">
        <v>34</v>
      </c>
      <c r="E27" s="34">
        <v>2482</v>
      </c>
      <c r="F27" s="58">
        <v>1083</v>
      </c>
      <c r="G27" s="34">
        <v>67</v>
      </c>
      <c r="H27" s="58">
        <v>1946</v>
      </c>
    </row>
  </sheetData>
  <mergeCells count="3">
    <mergeCell ref="C3:E3"/>
    <mergeCell ref="F3:H3"/>
    <mergeCell ref="B3:B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4"/>
  <sheetViews>
    <sheetView workbookViewId="0">
      <selection activeCell="I21" sqref="I21"/>
    </sheetView>
  </sheetViews>
  <sheetFormatPr defaultRowHeight="15" x14ac:dyDescent="0.25"/>
  <cols>
    <col min="2" max="2" width="13" customWidth="1"/>
    <col min="3" max="3" width="12.140625" customWidth="1"/>
    <col min="4" max="4" width="9.140625" customWidth="1"/>
    <col min="5" max="5" width="12.140625" customWidth="1"/>
    <col min="6" max="6" width="9.140625" customWidth="1"/>
  </cols>
  <sheetData>
    <row r="1" spans="2:9" ht="15" customHeight="1" x14ac:dyDescent="0.25">
      <c r="B1" s="208" t="s">
        <v>224</v>
      </c>
      <c r="C1" s="207"/>
      <c r="D1" s="207"/>
      <c r="E1" s="207"/>
      <c r="F1" s="207"/>
      <c r="G1" s="207"/>
      <c r="H1" s="207"/>
      <c r="I1" s="207"/>
    </row>
    <row r="2" spans="2:9" ht="15" customHeight="1" x14ac:dyDescent="0.25">
      <c r="B2" s="209" t="s">
        <v>223</v>
      </c>
      <c r="C2" s="213"/>
      <c r="D2" s="213"/>
      <c r="E2" s="213"/>
      <c r="F2" s="213"/>
    </row>
    <row r="3" spans="2:9" x14ac:dyDescent="0.25">
      <c r="B3" s="200" t="s">
        <v>0</v>
      </c>
      <c r="C3" s="203">
        <v>2014</v>
      </c>
      <c r="D3" s="203"/>
      <c r="E3" s="204">
        <v>2010</v>
      </c>
      <c r="F3" s="204"/>
    </row>
    <row r="4" spans="2:9" x14ac:dyDescent="0.25">
      <c r="B4" s="201"/>
      <c r="C4" s="203"/>
      <c r="D4" s="203"/>
      <c r="E4" s="204"/>
      <c r="F4" s="204"/>
    </row>
    <row r="5" spans="2:9" ht="27" x14ac:dyDescent="0.25">
      <c r="B5" s="202"/>
      <c r="C5" s="25" t="s">
        <v>222</v>
      </c>
      <c r="D5" s="25" t="s">
        <v>5</v>
      </c>
      <c r="E5" s="25" t="s">
        <v>222</v>
      </c>
      <c r="F5" s="25" t="s">
        <v>5</v>
      </c>
    </row>
    <row r="6" spans="2:9" x14ac:dyDescent="0.25">
      <c r="B6" s="26" t="s">
        <v>118</v>
      </c>
      <c r="C6" s="31">
        <v>5.7</v>
      </c>
      <c r="D6" s="32">
        <v>3.1</v>
      </c>
      <c r="E6" s="37">
        <v>4.5</v>
      </c>
      <c r="F6" s="38">
        <v>2.5</v>
      </c>
    </row>
    <row r="7" spans="2:9" x14ac:dyDescent="0.25">
      <c r="B7" s="26" t="s">
        <v>119</v>
      </c>
      <c r="C7" s="31">
        <v>2</v>
      </c>
      <c r="D7" s="32">
        <v>1.1000000000000001</v>
      </c>
      <c r="E7" s="37">
        <v>4.3</v>
      </c>
      <c r="F7" s="38">
        <v>2.5</v>
      </c>
    </row>
    <row r="8" spans="2:9" x14ac:dyDescent="0.25">
      <c r="B8" s="39" t="s">
        <v>120</v>
      </c>
      <c r="C8" s="31">
        <v>2.4</v>
      </c>
      <c r="D8" s="32">
        <v>1.5</v>
      </c>
      <c r="E8" s="37">
        <v>3.3</v>
      </c>
      <c r="F8" s="38">
        <v>2.1</v>
      </c>
    </row>
    <row r="9" spans="2:9" x14ac:dyDescent="0.25">
      <c r="B9" s="26" t="s">
        <v>121</v>
      </c>
      <c r="C9" s="31">
        <v>6</v>
      </c>
      <c r="D9" s="32">
        <v>3.6</v>
      </c>
      <c r="E9" s="37">
        <v>7</v>
      </c>
      <c r="F9" s="38">
        <v>3.8</v>
      </c>
    </row>
    <row r="10" spans="2:9" x14ac:dyDescent="0.25">
      <c r="B10" s="26" t="s">
        <v>122</v>
      </c>
      <c r="C10" s="31">
        <v>6.6</v>
      </c>
      <c r="D10" s="32">
        <v>4.0999999999999996</v>
      </c>
      <c r="E10" s="37">
        <v>2.9</v>
      </c>
      <c r="F10" s="38">
        <v>1.7</v>
      </c>
    </row>
    <row r="11" spans="2:9" x14ac:dyDescent="0.25">
      <c r="B11" s="33" t="s">
        <v>117</v>
      </c>
      <c r="C11" s="36">
        <v>3.8</v>
      </c>
      <c r="D11" s="36">
        <v>2.2000000000000002</v>
      </c>
      <c r="E11" s="36">
        <v>4.0999999999999996</v>
      </c>
      <c r="F11" s="36">
        <v>2.4</v>
      </c>
    </row>
    <row r="12" spans="2:9" x14ac:dyDescent="0.25">
      <c r="B12" s="33" t="s">
        <v>4</v>
      </c>
      <c r="C12" s="36">
        <v>1.91</v>
      </c>
      <c r="D12" s="36">
        <v>1.33</v>
      </c>
      <c r="E12" s="36">
        <v>1.87</v>
      </c>
      <c r="F12" s="36">
        <v>1.3</v>
      </c>
    </row>
    <row r="13" spans="2:9" x14ac:dyDescent="0.25">
      <c r="B13" s="211" t="s">
        <v>248</v>
      </c>
      <c r="C13" s="212"/>
      <c r="D13" s="212"/>
      <c r="E13" s="212"/>
      <c r="F13" s="212"/>
      <c r="G13" s="212"/>
      <c r="H13" s="212"/>
      <c r="I13" s="212"/>
    </row>
    <row r="14" spans="2:9" x14ac:dyDescent="0.25">
      <c r="B14" s="211" t="s">
        <v>249</v>
      </c>
      <c r="C14" s="212"/>
      <c r="D14" s="212"/>
      <c r="E14" s="212"/>
      <c r="F14" s="212"/>
      <c r="G14" s="212"/>
      <c r="H14" s="212"/>
      <c r="I14" s="212"/>
    </row>
  </sheetData>
  <mergeCells count="7">
    <mergeCell ref="B13:I13"/>
    <mergeCell ref="B14:I14"/>
    <mergeCell ref="B1:I1"/>
    <mergeCell ref="B2:F2"/>
    <mergeCell ref="B3:B5"/>
    <mergeCell ref="C3:D4"/>
    <mergeCell ref="E3:F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2"/>
  <sheetViews>
    <sheetView workbookViewId="0">
      <selection activeCell="L7" sqref="L7"/>
    </sheetView>
  </sheetViews>
  <sheetFormatPr defaultRowHeight="11.25" x14ac:dyDescent="0.2"/>
  <cols>
    <col min="1" max="1" width="9.140625" style="3"/>
    <col min="2" max="2" width="6.7109375" style="9" customWidth="1"/>
    <col min="3" max="5" width="10.140625" style="3" customWidth="1"/>
    <col min="6" max="6" width="9.140625" style="3" customWidth="1"/>
    <col min="7" max="9" width="10.140625" style="3" customWidth="1"/>
    <col min="10" max="16384" width="9.140625" style="3"/>
  </cols>
  <sheetData>
    <row r="1" spans="2:10" ht="13.5" customHeight="1" x14ac:dyDescent="0.25">
      <c r="B1" s="208" t="s">
        <v>226</v>
      </c>
      <c r="C1" s="207"/>
      <c r="D1" s="207"/>
      <c r="E1" s="207"/>
      <c r="F1" s="207"/>
      <c r="G1" s="207"/>
      <c r="H1" s="207"/>
      <c r="I1" s="207"/>
      <c r="J1" s="207"/>
    </row>
    <row r="2" spans="2:10" ht="14.25" customHeight="1" x14ac:dyDescent="0.25">
      <c r="B2" s="214" t="s">
        <v>225</v>
      </c>
      <c r="C2" s="215"/>
      <c r="D2" s="215"/>
      <c r="E2" s="215"/>
      <c r="F2" s="215"/>
      <c r="G2" s="149"/>
      <c r="H2" s="149"/>
      <c r="I2" s="149"/>
      <c r="J2" s="149"/>
    </row>
    <row r="3" spans="2:10" ht="67.5" x14ac:dyDescent="0.25">
      <c r="B3" s="152" t="s">
        <v>195</v>
      </c>
      <c r="C3" s="25" t="s">
        <v>1</v>
      </c>
      <c r="D3" s="25" t="s">
        <v>2</v>
      </c>
      <c r="E3" s="25" t="s">
        <v>3</v>
      </c>
      <c r="F3" s="25" t="s">
        <v>250</v>
      </c>
      <c r="G3" s="25" t="s">
        <v>154</v>
      </c>
      <c r="H3" s="25" t="s">
        <v>155</v>
      </c>
      <c r="I3" s="25" t="s">
        <v>156</v>
      </c>
    </row>
    <row r="4" spans="2:10" ht="13.5" x14ac:dyDescent="0.25">
      <c r="B4" s="144">
        <v>2001</v>
      </c>
      <c r="C4" s="40">
        <v>4388</v>
      </c>
      <c r="D4" s="145">
        <v>173</v>
      </c>
      <c r="E4" s="40">
        <v>7341</v>
      </c>
      <c r="F4" s="146">
        <v>8.5925100000000008</v>
      </c>
      <c r="G4" s="41">
        <v>3.9425699999999999</v>
      </c>
      <c r="H4" s="189" t="s">
        <v>123</v>
      </c>
      <c r="I4" s="46" t="s">
        <v>123</v>
      </c>
    </row>
    <row r="5" spans="2:10" ht="13.5" x14ac:dyDescent="0.2">
      <c r="B5" s="144">
        <v>2002</v>
      </c>
      <c r="C5" s="40">
        <v>4705</v>
      </c>
      <c r="D5" s="145">
        <v>168</v>
      </c>
      <c r="E5" s="40">
        <v>7897</v>
      </c>
      <c r="F5" s="146">
        <v>8.3851099999999992</v>
      </c>
      <c r="G5" s="41">
        <v>3.5706699999999998</v>
      </c>
      <c r="H5" s="147">
        <v>-2.8902000000000001</v>
      </c>
      <c r="I5" s="42">
        <v>-2.8902000000000001</v>
      </c>
    </row>
    <row r="6" spans="2:10" ht="13.5" x14ac:dyDescent="0.2">
      <c r="B6" s="144">
        <v>2003</v>
      </c>
      <c r="C6" s="40">
        <v>4420</v>
      </c>
      <c r="D6" s="145">
        <v>151</v>
      </c>
      <c r="E6" s="40">
        <v>7275</v>
      </c>
      <c r="F6" s="146">
        <v>7.5540500000000002</v>
      </c>
      <c r="G6" s="41">
        <v>3.41629</v>
      </c>
      <c r="H6" s="147">
        <v>-10.119</v>
      </c>
      <c r="I6" s="42">
        <v>-12.716799999999999</v>
      </c>
    </row>
    <row r="7" spans="2:10" ht="13.5" x14ac:dyDescent="0.2">
      <c r="B7" s="144">
        <v>2004</v>
      </c>
      <c r="C7" s="40">
        <v>4053</v>
      </c>
      <c r="D7" s="145">
        <v>159</v>
      </c>
      <c r="E7" s="40">
        <v>6919</v>
      </c>
      <c r="F7" s="146">
        <v>7.9733400000000003</v>
      </c>
      <c r="G7" s="41">
        <v>3.9230200000000002</v>
      </c>
      <c r="H7" s="147">
        <v>5.298</v>
      </c>
      <c r="I7" s="42">
        <v>-8.0924999999999994</v>
      </c>
    </row>
    <row r="8" spans="2:10" ht="13.5" x14ac:dyDescent="0.2">
      <c r="B8" s="144">
        <v>2005</v>
      </c>
      <c r="C8" s="40">
        <v>3921</v>
      </c>
      <c r="D8" s="145">
        <v>163</v>
      </c>
      <c r="E8" s="40">
        <v>6627</v>
      </c>
      <c r="F8" s="146">
        <v>8.2159499999999994</v>
      </c>
      <c r="G8" s="41">
        <v>4.1570999999999998</v>
      </c>
      <c r="H8" s="147">
        <v>2.5156999999999998</v>
      </c>
      <c r="I8" s="42">
        <v>-5.7803000000000004</v>
      </c>
    </row>
    <row r="9" spans="2:10" ht="13.5" x14ac:dyDescent="0.2">
      <c r="B9" s="144">
        <v>2006</v>
      </c>
      <c r="C9" s="40">
        <v>3717</v>
      </c>
      <c r="D9" s="145">
        <v>185</v>
      </c>
      <c r="E9" s="40">
        <v>6129</v>
      </c>
      <c r="F9" s="146">
        <v>9.3765300000000007</v>
      </c>
      <c r="G9" s="41">
        <v>4.9771299999999998</v>
      </c>
      <c r="H9" s="147">
        <v>13.4969</v>
      </c>
      <c r="I9" s="42">
        <v>6.9363999999999999</v>
      </c>
    </row>
    <row r="10" spans="2:10" ht="13.5" x14ac:dyDescent="0.2">
      <c r="B10" s="144">
        <v>2007</v>
      </c>
      <c r="C10" s="40">
        <v>3526</v>
      </c>
      <c r="D10" s="145">
        <v>128</v>
      </c>
      <c r="E10" s="40">
        <v>5869</v>
      </c>
      <c r="F10" s="146">
        <v>6.4946799999999998</v>
      </c>
      <c r="G10" s="41">
        <v>3.6301800000000002</v>
      </c>
      <c r="H10" s="147">
        <v>-30.8108</v>
      </c>
      <c r="I10" s="42">
        <v>-26.011600000000001</v>
      </c>
    </row>
    <row r="11" spans="2:10" ht="13.5" x14ac:dyDescent="0.2">
      <c r="B11" s="144">
        <v>2008</v>
      </c>
      <c r="C11" s="40">
        <v>3354</v>
      </c>
      <c r="D11" s="145">
        <v>120</v>
      </c>
      <c r="E11" s="40">
        <v>5650</v>
      </c>
      <c r="F11" s="146">
        <v>6.0838999999999999</v>
      </c>
      <c r="G11" s="41">
        <v>3.57782</v>
      </c>
      <c r="H11" s="147">
        <v>-6.25</v>
      </c>
      <c r="I11" s="42">
        <v>-30.6358</v>
      </c>
    </row>
    <row r="12" spans="2:10" ht="13.5" x14ac:dyDescent="0.2">
      <c r="B12" s="144">
        <v>2009</v>
      </c>
      <c r="C12" s="40">
        <v>3457</v>
      </c>
      <c r="D12" s="145">
        <v>135</v>
      </c>
      <c r="E12" s="40">
        <v>5896</v>
      </c>
      <c r="F12" s="146">
        <v>6.8578099999999997</v>
      </c>
      <c r="G12" s="41">
        <v>3.9051200000000001</v>
      </c>
      <c r="H12" s="147">
        <v>12.5</v>
      </c>
      <c r="I12" s="42">
        <v>-21.965299999999999</v>
      </c>
    </row>
    <row r="13" spans="2:10" ht="13.5" x14ac:dyDescent="0.2">
      <c r="B13" s="144">
        <v>2010</v>
      </c>
      <c r="C13" s="40">
        <v>3378</v>
      </c>
      <c r="D13" s="145">
        <v>138</v>
      </c>
      <c r="E13" s="40">
        <v>5645</v>
      </c>
      <c r="F13" s="146">
        <v>7.0243399999999996</v>
      </c>
      <c r="G13" s="41">
        <v>4.0852599999999999</v>
      </c>
      <c r="H13" s="147">
        <v>2.2222</v>
      </c>
      <c r="I13" s="42">
        <v>-20.231200000000001</v>
      </c>
    </row>
    <row r="14" spans="2:10" ht="13.5" x14ac:dyDescent="0.2">
      <c r="B14" s="144">
        <v>2011</v>
      </c>
      <c r="C14" s="40">
        <v>2989</v>
      </c>
      <c r="D14" s="145">
        <v>104</v>
      </c>
      <c r="E14" s="40">
        <v>5116</v>
      </c>
      <c r="F14" s="146">
        <v>5.3044000000000002</v>
      </c>
      <c r="G14" s="41">
        <v>3.4794200000000002</v>
      </c>
      <c r="H14" s="147">
        <v>-24.637699999999999</v>
      </c>
      <c r="I14" s="42">
        <v>-39.884399999999999</v>
      </c>
    </row>
    <row r="15" spans="2:10" ht="13.5" x14ac:dyDescent="0.2">
      <c r="B15" s="144">
        <v>2012</v>
      </c>
      <c r="C15" s="40">
        <v>2772</v>
      </c>
      <c r="D15" s="145">
        <v>123</v>
      </c>
      <c r="E15" s="40">
        <v>4697</v>
      </c>
      <c r="F15" s="146">
        <v>6.2808700000000002</v>
      </c>
      <c r="G15" s="41">
        <v>4.4372299999999996</v>
      </c>
      <c r="H15" s="147">
        <v>18.269200000000001</v>
      </c>
      <c r="I15" s="42">
        <v>-28.901700000000002</v>
      </c>
    </row>
    <row r="16" spans="2:10" ht="13.5" x14ac:dyDescent="0.2">
      <c r="B16" s="144">
        <v>2013</v>
      </c>
      <c r="C16" s="40">
        <v>2773</v>
      </c>
      <c r="D16" s="145">
        <v>98</v>
      </c>
      <c r="E16" s="40">
        <v>4721</v>
      </c>
      <c r="F16" s="146">
        <v>4.9761699999999998</v>
      </c>
      <c r="G16" s="41">
        <v>3.5340799999999999</v>
      </c>
      <c r="H16" s="147">
        <v>-20.325199999999999</v>
      </c>
      <c r="I16" s="42">
        <v>-43.352600000000002</v>
      </c>
    </row>
    <row r="17" spans="2:10" ht="13.5" x14ac:dyDescent="0.2">
      <c r="B17" s="144">
        <v>2014</v>
      </c>
      <c r="C17" s="40">
        <v>2659</v>
      </c>
      <c r="D17" s="145">
        <v>101</v>
      </c>
      <c r="E17" s="40">
        <v>4428</v>
      </c>
      <c r="F17" s="146">
        <v>5.1046699999999996</v>
      </c>
      <c r="G17" s="41">
        <v>3.7984200000000001</v>
      </c>
      <c r="H17" s="147">
        <v>3.0611999999999999</v>
      </c>
      <c r="I17" s="42">
        <v>-41.618499999999997</v>
      </c>
    </row>
    <row r="18" spans="2:10" x14ac:dyDescent="0.2">
      <c r="B18" s="216" t="s">
        <v>36</v>
      </c>
      <c r="C18" s="216"/>
      <c r="D18" s="216"/>
      <c r="E18" s="216"/>
      <c r="F18" s="216"/>
      <c r="G18" s="216"/>
      <c r="H18" s="216"/>
      <c r="I18" s="14"/>
      <c r="J18" s="15"/>
    </row>
    <row r="19" spans="2:10" x14ac:dyDescent="0.2">
      <c r="B19" s="50" t="s">
        <v>177</v>
      </c>
      <c r="C19" s="154"/>
      <c r="D19" s="154"/>
      <c r="E19" s="154"/>
      <c r="F19" s="154"/>
      <c r="G19" s="154"/>
      <c r="H19" s="154"/>
      <c r="I19" s="14"/>
      <c r="J19" s="15"/>
    </row>
    <row r="20" spans="2:10" x14ac:dyDescent="0.2">
      <c r="B20" s="50" t="s">
        <v>37</v>
      </c>
      <c r="C20" s="154"/>
      <c r="D20" s="154"/>
      <c r="E20" s="154"/>
      <c r="F20" s="154"/>
      <c r="G20" s="154"/>
      <c r="H20" s="154"/>
      <c r="I20" s="14"/>
      <c r="J20" s="15"/>
    </row>
    <row r="21" spans="2:10" x14ac:dyDescent="0.2">
      <c r="B21" s="2"/>
    </row>
    <row r="22" spans="2:10" x14ac:dyDescent="0.2">
      <c r="B22" s="4"/>
    </row>
  </sheetData>
  <mergeCells count="3">
    <mergeCell ref="B1:J1"/>
    <mergeCell ref="B2:F2"/>
    <mergeCell ref="B18:H18"/>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workbookViewId="0">
      <selection activeCell="J21" sqref="J21"/>
    </sheetView>
  </sheetViews>
  <sheetFormatPr defaultRowHeight="15" x14ac:dyDescent="0.25"/>
  <cols>
    <col min="1" max="1" width="13.5703125" bestFit="1" customWidth="1"/>
    <col min="2" max="9" width="7.140625" customWidth="1"/>
  </cols>
  <sheetData>
    <row r="1" spans="1:9" x14ac:dyDescent="0.25">
      <c r="A1" s="20" t="s">
        <v>215</v>
      </c>
      <c r="B1" s="148"/>
      <c r="C1" s="148"/>
      <c r="D1" s="148"/>
    </row>
    <row r="2" spans="1:9" x14ac:dyDescent="0.25">
      <c r="A2" s="190" t="s">
        <v>189</v>
      </c>
    </row>
    <row r="3" spans="1:9" x14ac:dyDescent="0.25">
      <c r="A3" s="217"/>
      <c r="B3" s="203" t="s">
        <v>117</v>
      </c>
      <c r="C3" s="203" t="s">
        <v>117</v>
      </c>
      <c r="D3" s="204" t="s">
        <v>4</v>
      </c>
      <c r="E3" s="204"/>
      <c r="F3" s="203" t="s">
        <v>117</v>
      </c>
      <c r="G3" s="203" t="s">
        <v>117</v>
      </c>
      <c r="H3" s="204" t="s">
        <v>4</v>
      </c>
      <c r="I3" s="204" t="s">
        <v>4</v>
      </c>
    </row>
    <row r="4" spans="1:9" x14ac:dyDescent="0.25">
      <c r="A4" s="218"/>
      <c r="B4" s="220" t="s">
        <v>9</v>
      </c>
      <c r="C4" s="220"/>
      <c r="D4" s="220"/>
      <c r="E4" s="220"/>
      <c r="F4" s="220" t="s">
        <v>50</v>
      </c>
      <c r="G4" s="220"/>
      <c r="H4" s="220"/>
      <c r="I4" s="220"/>
    </row>
    <row r="5" spans="1:9" x14ac:dyDescent="0.25">
      <c r="A5" s="219"/>
      <c r="B5" s="191">
        <v>2010</v>
      </c>
      <c r="C5" s="191">
        <v>2014</v>
      </c>
      <c r="D5" s="191">
        <v>2010</v>
      </c>
      <c r="E5" s="191">
        <v>2014</v>
      </c>
      <c r="F5" s="192">
        <v>2010</v>
      </c>
      <c r="G5" s="192">
        <v>2014</v>
      </c>
      <c r="H5" s="192">
        <v>2010</v>
      </c>
      <c r="I5" s="192">
        <v>2014</v>
      </c>
    </row>
    <row r="6" spans="1:9" x14ac:dyDescent="0.25">
      <c r="A6" s="26" t="s">
        <v>139</v>
      </c>
      <c r="B6" s="27">
        <v>4</v>
      </c>
      <c r="C6" s="47">
        <v>2</v>
      </c>
      <c r="D6" s="48">
        <v>70</v>
      </c>
      <c r="E6" s="47">
        <v>62</v>
      </c>
      <c r="F6" s="44">
        <v>2.8985507246376812</v>
      </c>
      <c r="G6" s="45">
        <v>1.9801980198019802</v>
      </c>
      <c r="H6" s="46">
        <v>1.7015070491006319</v>
      </c>
      <c r="I6" s="45">
        <v>1.8337769890564921</v>
      </c>
    </row>
    <row r="7" spans="1:9" x14ac:dyDescent="0.25">
      <c r="A7" s="26" t="s">
        <v>140</v>
      </c>
      <c r="B7" s="27">
        <v>28</v>
      </c>
      <c r="C7" s="47">
        <v>10</v>
      </c>
      <c r="D7" s="48">
        <v>668</v>
      </c>
      <c r="E7" s="47">
        <v>439</v>
      </c>
      <c r="F7" s="44">
        <v>20.289855072463769</v>
      </c>
      <c r="G7" s="45">
        <v>9.9009900990099009</v>
      </c>
      <c r="H7" s="46">
        <v>16.237238697131744</v>
      </c>
      <c r="I7" s="45">
        <v>12.984324164448388</v>
      </c>
    </row>
    <row r="8" spans="1:9" x14ac:dyDescent="0.25">
      <c r="A8" s="26" t="s">
        <v>141</v>
      </c>
      <c r="B8" s="27">
        <v>31</v>
      </c>
      <c r="C8" s="47">
        <v>24</v>
      </c>
      <c r="D8" s="48">
        <v>1064</v>
      </c>
      <c r="E8" s="47">
        <v>1056</v>
      </c>
      <c r="F8" s="44">
        <v>22.463768115942027</v>
      </c>
      <c r="G8" s="45">
        <v>23.762376237623762</v>
      </c>
      <c r="H8" s="46">
        <v>25.862907146329604</v>
      </c>
      <c r="I8" s="45">
        <v>31.233362910381544</v>
      </c>
    </row>
    <row r="9" spans="1:9" x14ac:dyDescent="0.25">
      <c r="A9" s="26" t="s">
        <v>142</v>
      </c>
      <c r="B9" s="27">
        <v>75</v>
      </c>
      <c r="C9" s="47">
        <v>65</v>
      </c>
      <c r="D9" s="48">
        <v>2312</v>
      </c>
      <c r="E9" s="47">
        <v>1824</v>
      </c>
      <c r="F9" s="44">
        <v>54.347826086956516</v>
      </c>
      <c r="G9" s="45">
        <v>64.356435643564353</v>
      </c>
      <c r="H9" s="46">
        <v>56.198347107438018</v>
      </c>
      <c r="I9" s="45">
        <v>53.948535936113572</v>
      </c>
    </row>
    <row r="10" spans="1:9" x14ac:dyDescent="0.25">
      <c r="A10" s="33" t="s">
        <v>143</v>
      </c>
      <c r="B10" s="193">
        <f>SUM(B6:B9)</f>
        <v>138</v>
      </c>
      <c r="C10" s="193">
        <f t="shared" ref="C10:E10" si="0">SUM(C6:C9)</f>
        <v>101</v>
      </c>
      <c r="D10" s="193">
        <f t="shared" si="0"/>
        <v>4114</v>
      </c>
      <c r="E10" s="193">
        <f t="shared" si="0"/>
        <v>3381</v>
      </c>
      <c r="F10" s="36">
        <f>SUM(F6:F9)</f>
        <v>100</v>
      </c>
      <c r="G10" s="36">
        <f>SUM(G6:G9)</f>
        <v>100</v>
      </c>
      <c r="H10" s="36">
        <f>SUM(H6:H9)</f>
        <v>100</v>
      </c>
      <c r="I10" s="36">
        <f>SUM(I6:I9)</f>
        <v>100</v>
      </c>
    </row>
  </sheetData>
  <mergeCells count="7">
    <mergeCell ref="A3:A5"/>
    <mergeCell ref="B3:C3"/>
    <mergeCell ref="D3:E3"/>
    <mergeCell ref="F3:G3"/>
    <mergeCell ref="H3:I3"/>
    <mergeCell ref="B4:E4"/>
    <mergeCell ref="F4:I4"/>
  </mergeCells>
  <pageMargins left="0.7" right="0.7" top="0.75" bottom="0.75" header="0.3" footer="0.3"/>
  <ignoredErrors>
    <ignoredError sqref="B10:I10"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2"/>
  <sheetViews>
    <sheetView workbookViewId="0">
      <selection activeCell="G23" sqref="G23"/>
    </sheetView>
  </sheetViews>
  <sheetFormatPr defaultRowHeight="15" x14ac:dyDescent="0.25"/>
  <cols>
    <col min="2" max="2" width="13.5703125" bestFit="1" customWidth="1"/>
    <col min="3" max="10" width="8.7109375" customWidth="1"/>
  </cols>
  <sheetData>
    <row r="1" spans="2:10" x14ac:dyDescent="0.25">
      <c r="B1" s="20" t="s">
        <v>216</v>
      </c>
      <c r="C1" s="148"/>
      <c r="D1" s="148"/>
    </row>
    <row r="2" spans="2:10" x14ac:dyDescent="0.25">
      <c r="B2" s="190" t="s">
        <v>189</v>
      </c>
    </row>
    <row r="3" spans="2:10" x14ac:dyDescent="0.25">
      <c r="B3" s="217"/>
      <c r="C3" s="203" t="s">
        <v>117</v>
      </c>
      <c r="D3" s="203" t="s">
        <v>117</v>
      </c>
      <c r="E3" s="204" t="s">
        <v>4</v>
      </c>
      <c r="F3" s="204" t="s">
        <v>4</v>
      </c>
      <c r="G3" s="203" t="s">
        <v>117</v>
      </c>
      <c r="H3" s="203" t="s">
        <v>117</v>
      </c>
      <c r="I3" s="204" t="s">
        <v>4</v>
      </c>
      <c r="J3" s="204" t="s">
        <v>4</v>
      </c>
    </row>
    <row r="4" spans="2:10" x14ac:dyDescent="0.25">
      <c r="B4" s="218"/>
      <c r="C4" s="220" t="s">
        <v>9</v>
      </c>
      <c r="D4" s="220"/>
      <c r="E4" s="220"/>
      <c r="F4" s="220"/>
      <c r="G4" s="220" t="s">
        <v>50</v>
      </c>
      <c r="H4" s="220"/>
      <c r="I4" s="220"/>
      <c r="J4" s="220"/>
    </row>
    <row r="5" spans="2:10" x14ac:dyDescent="0.25">
      <c r="B5" s="219"/>
      <c r="C5" s="43">
        <v>2010</v>
      </c>
      <c r="D5" s="192">
        <v>2014</v>
      </c>
      <c r="E5" s="192">
        <v>2010</v>
      </c>
      <c r="F5" s="192">
        <v>2014</v>
      </c>
      <c r="G5" s="191">
        <v>2010</v>
      </c>
      <c r="H5" s="191">
        <v>2014</v>
      </c>
      <c r="I5" s="191">
        <v>2010</v>
      </c>
      <c r="J5" s="191">
        <v>2014</v>
      </c>
    </row>
    <row r="6" spans="2:10" x14ac:dyDescent="0.25">
      <c r="B6" s="26" t="s">
        <v>227</v>
      </c>
      <c r="C6" s="27">
        <v>6</v>
      </c>
      <c r="D6" s="47" t="s">
        <v>123</v>
      </c>
      <c r="E6" s="48">
        <v>206</v>
      </c>
      <c r="F6" s="47">
        <v>112</v>
      </c>
      <c r="G6" s="44">
        <v>4.3478260869565215</v>
      </c>
      <c r="H6" s="155" t="s">
        <v>123</v>
      </c>
      <c r="I6" s="46">
        <v>5.0072921730675741</v>
      </c>
      <c r="J6" s="45">
        <v>3.3126293995859215</v>
      </c>
    </row>
    <row r="7" spans="2:10" x14ac:dyDescent="0.25">
      <c r="B7" s="26" t="s">
        <v>178</v>
      </c>
      <c r="C7" s="27">
        <v>16</v>
      </c>
      <c r="D7" s="47">
        <v>18</v>
      </c>
      <c r="E7" s="48">
        <v>950</v>
      </c>
      <c r="F7" s="47">
        <v>704</v>
      </c>
      <c r="G7" s="44">
        <v>11.594202898550725</v>
      </c>
      <c r="H7" s="45">
        <v>17.82178217821782</v>
      </c>
      <c r="I7" s="46">
        <v>23.091881380651433</v>
      </c>
      <c r="J7" s="45">
        <v>20.822241940254361</v>
      </c>
    </row>
    <row r="8" spans="2:10" x14ac:dyDescent="0.25">
      <c r="B8" s="26" t="s">
        <v>179</v>
      </c>
      <c r="C8" s="27">
        <v>4</v>
      </c>
      <c r="D8" s="47">
        <v>5</v>
      </c>
      <c r="E8" s="48">
        <v>265</v>
      </c>
      <c r="F8" s="47">
        <v>273</v>
      </c>
      <c r="G8" s="44">
        <v>2.8985507246376812</v>
      </c>
      <c r="H8" s="45">
        <v>4.9504950495049505</v>
      </c>
      <c r="I8" s="46">
        <v>6.4414195430238212</v>
      </c>
      <c r="J8" s="45">
        <v>8.0745341614906838</v>
      </c>
    </row>
    <row r="9" spans="2:10" x14ac:dyDescent="0.25">
      <c r="B9" s="26" t="s">
        <v>180</v>
      </c>
      <c r="C9" s="27">
        <v>14</v>
      </c>
      <c r="D9" s="47">
        <v>11</v>
      </c>
      <c r="E9" s="48">
        <v>621</v>
      </c>
      <c r="F9" s="47">
        <v>578</v>
      </c>
      <c r="G9" s="44">
        <v>10.144927536231885</v>
      </c>
      <c r="H9" s="45">
        <v>10.891089108910892</v>
      </c>
      <c r="I9" s="46">
        <v>15.094798249878464</v>
      </c>
      <c r="J9" s="45">
        <v>17.095533865720199</v>
      </c>
    </row>
    <row r="10" spans="2:10" x14ac:dyDescent="0.25">
      <c r="B10" s="26" t="s">
        <v>181</v>
      </c>
      <c r="C10" s="27">
        <v>98</v>
      </c>
      <c r="D10" s="47">
        <v>67</v>
      </c>
      <c r="E10" s="48">
        <v>2072</v>
      </c>
      <c r="F10" s="47">
        <v>1714</v>
      </c>
      <c r="G10" s="44">
        <v>71.014492753623188</v>
      </c>
      <c r="H10" s="45">
        <v>66.336633663366342</v>
      </c>
      <c r="I10" s="46">
        <v>50.36460865337871</v>
      </c>
      <c r="J10" s="45">
        <v>50.695060632948831</v>
      </c>
    </row>
    <row r="11" spans="2:10" x14ac:dyDescent="0.25">
      <c r="B11" s="33" t="s">
        <v>143</v>
      </c>
      <c r="C11" s="34">
        <v>138</v>
      </c>
      <c r="D11" s="34">
        <v>101</v>
      </c>
      <c r="E11" s="34">
        <v>4114</v>
      </c>
      <c r="F11" s="34">
        <v>3381</v>
      </c>
      <c r="G11" s="49">
        <v>100</v>
      </c>
      <c r="H11" s="49">
        <v>100</v>
      </c>
      <c r="I11" s="49">
        <v>100</v>
      </c>
      <c r="J11" s="49">
        <v>100</v>
      </c>
    </row>
    <row r="12" spans="2:10" x14ac:dyDescent="0.25">
      <c r="B12" s="194" t="s">
        <v>257</v>
      </c>
    </row>
  </sheetData>
  <mergeCells count="7">
    <mergeCell ref="B3:B5"/>
    <mergeCell ref="C3:D3"/>
    <mergeCell ref="E3:F3"/>
    <mergeCell ref="G3:H3"/>
    <mergeCell ref="I3:J3"/>
    <mergeCell ref="C4:F4"/>
    <mergeCell ref="G4:J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9"/>
  <sheetViews>
    <sheetView workbookViewId="0">
      <selection activeCell="N18" sqref="N18"/>
    </sheetView>
  </sheetViews>
  <sheetFormatPr defaultRowHeight="15" x14ac:dyDescent="0.25"/>
  <cols>
    <col min="2" max="2" width="11.140625" customWidth="1"/>
    <col min="3" max="10" width="6.42578125" customWidth="1"/>
  </cols>
  <sheetData>
    <row r="1" spans="2:10" x14ac:dyDescent="0.25">
      <c r="B1" s="20" t="s">
        <v>183</v>
      </c>
    </row>
    <row r="2" spans="2:10" x14ac:dyDescent="0.25">
      <c r="B2" s="51" t="s">
        <v>182</v>
      </c>
    </row>
    <row r="3" spans="2:10" x14ac:dyDescent="0.25">
      <c r="B3" s="221" t="s">
        <v>214</v>
      </c>
      <c r="C3" s="224" t="s">
        <v>117</v>
      </c>
      <c r="D3" s="224"/>
      <c r="E3" s="224"/>
      <c r="F3" s="224"/>
      <c r="G3" s="225" t="s">
        <v>4</v>
      </c>
      <c r="H3" s="225"/>
      <c r="I3" s="225"/>
      <c r="J3" s="225"/>
    </row>
    <row r="4" spans="2:10" x14ac:dyDescent="0.25">
      <c r="B4" s="222"/>
      <c r="C4" s="226">
        <v>2010</v>
      </c>
      <c r="D4" s="226"/>
      <c r="E4" s="227">
        <v>2014</v>
      </c>
      <c r="F4" s="227"/>
      <c r="G4" s="226">
        <v>2010</v>
      </c>
      <c r="H4" s="226"/>
      <c r="I4" s="227">
        <v>2014</v>
      </c>
      <c r="J4" s="227"/>
    </row>
    <row r="5" spans="2:10" x14ac:dyDescent="0.25">
      <c r="B5" s="223"/>
      <c r="C5" s="52" t="s">
        <v>157</v>
      </c>
      <c r="D5" s="52" t="s">
        <v>3</v>
      </c>
      <c r="E5" s="52" t="s">
        <v>157</v>
      </c>
      <c r="F5" s="52" t="s">
        <v>3</v>
      </c>
      <c r="G5" s="52" t="s">
        <v>157</v>
      </c>
      <c r="H5" s="52" t="s">
        <v>3</v>
      </c>
      <c r="I5" s="52" t="s">
        <v>157</v>
      </c>
      <c r="J5" s="52" t="s">
        <v>3</v>
      </c>
    </row>
    <row r="6" spans="2:10" x14ac:dyDescent="0.25">
      <c r="B6" s="53" t="s">
        <v>158</v>
      </c>
      <c r="C6" s="54">
        <v>1</v>
      </c>
      <c r="D6" s="55">
        <v>68</v>
      </c>
      <c r="E6" s="156" t="s">
        <v>123</v>
      </c>
      <c r="F6" s="57">
        <v>60</v>
      </c>
      <c r="G6" s="54">
        <v>27</v>
      </c>
      <c r="H6" s="55">
        <v>3381</v>
      </c>
      <c r="I6" s="56">
        <v>28</v>
      </c>
      <c r="J6" s="57">
        <v>3600</v>
      </c>
    </row>
    <row r="7" spans="2:10" x14ac:dyDescent="0.25">
      <c r="B7" s="53" t="s">
        <v>159</v>
      </c>
      <c r="C7" s="54">
        <v>2</v>
      </c>
      <c r="D7" s="55">
        <v>71</v>
      </c>
      <c r="E7" s="156" t="s">
        <v>123</v>
      </c>
      <c r="F7" s="57">
        <v>55</v>
      </c>
      <c r="G7" s="54">
        <v>14</v>
      </c>
      <c r="H7" s="55">
        <v>3137</v>
      </c>
      <c r="I7" s="56">
        <v>10</v>
      </c>
      <c r="J7" s="57">
        <v>2976</v>
      </c>
    </row>
    <row r="8" spans="2:10" x14ac:dyDescent="0.25">
      <c r="B8" s="53" t="s">
        <v>160</v>
      </c>
      <c r="C8" s="54">
        <v>1</v>
      </c>
      <c r="D8" s="55">
        <v>133</v>
      </c>
      <c r="E8" s="56">
        <v>2</v>
      </c>
      <c r="F8" s="57">
        <v>82</v>
      </c>
      <c r="G8" s="54">
        <v>29</v>
      </c>
      <c r="H8" s="55">
        <v>6314</v>
      </c>
      <c r="I8" s="56">
        <v>24</v>
      </c>
      <c r="J8" s="57">
        <v>5641</v>
      </c>
    </row>
    <row r="9" spans="2:10" x14ac:dyDescent="0.25">
      <c r="B9" s="53" t="s">
        <v>161</v>
      </c>
      <c r="C9" s="54">
        <v>7</v>
      </c>
      <c r="D9" s="55">
        <v>325</v>
      </c>
      <c r="E9" s="56">
        <v>2</v>
      </c>
      <c r="F9" s="57">
        <v>165</v>
      </c>
      <c r="G9" s="54">
        <v>121</v>
      </c>
      <c r="H9" s="55">
        <v>14678</v>
      </c>
      <c r="I9" s="56">
        <v>70</v>
      </c>
      <c r="J9" s="57">
        <v>9119</v>
      </c>
    </row>
    <row r="10" spans="2:10" x14ac:dyDescent="0.25">
      <c r="B10" s="53" t="s">
        <v>162</v>
      </c>
      <c r="C10" s="54">
        <v>10</v>
      </c>
      <c r="D10" s="55">
        <v>489</v>
      </c>
      <c r="E10" s="56">
        <v>3</v>
      </c>
      <c r="F10" s="57">
        <v>332</v>
      </c>
      <c r="G10" s="54">
        <v>253</v>
      </c>
      <c r="H10" s="55">
        <v>23858</v>
      </c>
      <c r="I10" s="56">
        <v>136</v>
      </c>
      <c r="J10" s="57">
        <v>15669</v>
      </c>
    </row>
    <row r="11" spans="2:10" x14ac:dyDescent="0.25">
      <c r="B11" s="53" t="s">
        <v>163</v>
      </c>
      <c r="C11" s="54">
        <v>11</v>
      </c>
      <c r="D11" s="55">
        <v>597</v>
      </c>
      <c r="E11" s="56">
        <v>5</v>
      </c>
      <c r="F11" s="57">
        <v>480</v>
      </c>
      <c r="G11" s="54">
        <v>294</v>
      </c>
      <c r="H11" s="55">
        <v>28690</v>
      </c>
      <c r="I11" s="56">
        <v>233</v>
      </c>
      <c r="J11" s="57">
        <v>22093</v>
      </c>
    </row>
    <row r="12" spans="2:10" x14ac:dyDescent="0.25">
      <c r="B12" s="53" t="s">
        <v>164</v>
      </c>
      <c r="C12" s="54">
        <v>14</v>
      </c>
      <c r="D12" s="55">
        <v>637</v>
      </c>
      <c r="E12" s="56">
        <v>14</v>
      </c>
      <c r="F12" s="57">
        <v>537</v>
      </c>
      <c r="G12" s="54">
        <v>351</v>
      </c>
      <c r="H12" s="55">
        <v>32620</v>
      </c>
      <c r="I12" s="56">
        <v>241</v>
      </c>
      <c r="J12" s="57">
        <v>24782</v>
      </c>
    </row>
    <row r="13" spans="2:10" x14ac:dyDescent="0.25">
      <c r="B13" s="53" t="s">
        <v>165</v>
      </c>
      <c r="C13" s="54">
        <v>24</v>
      </c>
      <c r="D13" s="55">
        <v>1520</v>
      </c>
      <c r="E13" s="56">
        <v>22</v>
      </c>
      <c r="F13" s="57">
        <v>1097</v>
      </c>
      <c r="G13" s="54">
        <v>948</v>
      </c>
      <c r="H13" s="55">
        <v>86891</v>
      </c>
      <c r="I13" s="56">
        <v>642</v>
      </c>
      <c r="J13" s="57">
        <v>68309</v>
      </c>
    </row>
    <row r="14" spans="2:10" x14ac:dyDescent="0.25">
      <c r="B14" s="53" t="s">
        <v>166</v>
      </c>
      <c r="C14" s="54">
        <v>19</v>
      </c>
      <c r="D14" s="55">
        <v>658</v>
      </c>
      <c r="E14" s="56">
        <v>17</v>
      </c>
      <c r="F14" s="57">
        <v>607</v>
      </c>
      <c r="G14" s="54">
        <v>522</v>
      </c>
      <c r="H14" s="55">
        <v>40907</v>
      </c>
      <c r="I14" s="56">
        <v>458</v>
      </c>
      <c r="J14" s="57">
        <v>40173</v>
      </c>
    </row>
    <row r="15" spans="2:10" x14ac:dyDescent="0.25">
      <c r="B15" s="53" t="s">
        <v>167</v>
      </c>
      <c r="C15" s="54">
        <v>7</v>
      </c>
      <c r="D15" s="55">
        <v>239</v>
      </c>
      <c r="E15" s="56">
        <v>4</v>
      </c>
      <c r="F15" s="57">
        <v>223</v>
      </c>
      <c r="G15" s="54">
        <v>195</v>
      </c>
      <c r="H15" s="55">
        <v>13488</v>
      </c>
      <c r="I15" s="56">
        <v>234</v>
      </c>
      <c r="J15" s="57">
        <v>13963</v>
      </c>
    </row>
    <row r="16" spans="2:10" x14ac:dyDescent="0.25">
      <c r="B16" s="53" t="s">
        <v>168</v>
      </c>
      <c r="C16" s="54">
        <v>8</v>
      </c>
      <c r="D16" s="55">
        <v>227</v>
      </c>
      <c r="E16" s="56">
        <v>4</v>
      </c>
      <c r="F16" s="57">
        <v>202</v>
      </c>
      <c r="G16" s="54">
        <v>202</v>
      </c>
      <c r="H16" s="55">
        <v>11264</v>
      </c>
      <c r="I16" s="56">
        <v>199</v>
      </c>
      <c r="J16" s="57">
        <v>10269</v>
      </c>
    </row>
    <row r="17" spans="2:10" x14ac:dyDescent="0.25">
      <c r="B17" s="53" t="s">
        <v>169</v>
      </c>
      <c r="C17" s="54">
        <v>31</v>
      </c>
      <c r="D17" s="55">
        <v>445</v>
      </c>
      <c r="E17" s="56">
        <v>24</v>
      </c>
      <c r="F17" s="57">
        <v>486</v>
      </c>
      <c r="G17" s="54">
        <v>1064</v>
      </c>
      <c r="H17" s="55">
        <v>28223</v>
      </c>
      <c r="I17" s="56">
        <v>1056</v>
      </c>
      <c r="J17" s="57">
        <v>29564</v>
      </c>
    </row>
    <row r="18" spans="2:10" x14ac:dyDescent="0.25">
      <c r="B18" s="53" t="s">
        <v>170</v>
      </c>
      <c r="C18" s="54">
        <v>3</v>
      </c>
      <c r="D18" s="55">
        <v>236</v>
      </c>
      <c r="E18" s="56">
        <v>4</v>
      </c>
      <c r="F18" s="57">
        <v>102</v>
      </c>
      <c r="G18" s="54">
        <v>94</v>
      </c>
      <c r="H18" s="55">
        <v>11269</v>
      </c>
      <c r="I18" s="56">
        <v>50</v>
      </c>
      <c r="J18" s="57">
        <v>4989</v>
      </c>
    </row>
    <row r="19" spans="2:10" x14ac:dyDescent="0.25">
      <c r="B19" s="33" t="s">
        <v>8</v>
      </c>
      <c r="C19" s="34">
        <v>138</v>
      </c>
      <c r="D19" s="58">
        <v>5645</v>
      </c>
      <c r="E19" s="34">
        <v>101</v>
      </c>
      <c r="F19" s="58">
        <v>4428</v>
      </c>
      <c r="G19" s="34">
        <v>4114</v>
      </c>
      <c r="H19" s="58">
        <v>304720</v>
      </c>
      <c r="I19" s="34">
        <v>3381</v>
      </c>
      <c r="J19" s="58">
        <v>251147</v>
      </c>
    </row>
  </sheetData>
  <mergeCells count="7">
    <mergeCell ref="B3:B5"/>
    <mergeCell ref="C3:F3"/>
    <mergeCell ref="G3:J3"/>
    <mergeCell ref="C4:D4"/>
    <mergeCell ref="E4:F4"/>
    <mergeCell ref="G4:H4"/>
    <mergeCell ref="I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workbookViewId="0"/>
  </sheetViews>
  <sheetFormatPr defaultRowHeight="11.25" x14ac:dyDescent="0.2"/>
  <cols>
    <col min="1" max="1" width="18.85546875" style="10" customWidth="1"/>
    <col min="2" max="4" width="9.42578125" style="3" customWidth="1"/>
    <col min="5" max="6" width="9.42578125" style="6" customWidth="1"/>
    <col min="7" max="16384" width="9.140625" style="3"/>
  </cols>
  <sheetData>
    <row r="1" spans="1:8" ht="12.75" x14ac:dyDescent="0.2">
      <c r="A1" s="20" t="s">
        <v>185</v>
      </c>
    </row>
    <row r="2" spans="1:8" ht="12.75" x14ac:dyDescent="0.2">
      <c r="A2" s="59" t="s">
        <v>184</v>
      </c>
    </row>
    <row r="3" spans="1:8" x14ac:dyDescent="0.2">
      <c r="A3" s="229" t="s">
        <v>38</v>
      </c>
      <c r="B3" s="228" t="s">
        <v>1</v>
      </c>
      <c r="C3" s="228" t="s">
        <v>2</v>
      </c>
      <c r="D3" s="228" t="s">
        <v>3</v>
      </c>
      <c r="E3" s="228" t="s">
        <v>241</v>
      </c>
      <c r="F3" s="228" t="s">
        <v>242</v>
      </c>
    </row>
    <row r="4" spans="1:8" ht="15" customHeight="1" x14ac:dyDescent="0.2">
      <c r="A4" s="230"/>
      <c r="B4" s="228"/>
      <c r="C4" s="228"/>
      <c r="D4" s="228"/>
      <c r="E4" s="228"/>
      <c r="F4" s="228"/>
    </row>
    <row r="5" spans="1:8" ht="13.5" x14ac:dyDescent="0.2">
      <c r="A5" s="61" t="s">
        <v>6</v>
      </c>
      <c r="B5" s="62">
        <v>1576</v>
      </c>
      <c r="C5" s="63">
        <v>34</v>
      </c>
      <c r="D5" s="62">
        <v>2482</v>
      </c>
      <c r="E5" s="64">
        <v>2.16</v>
      </c>
      <c r="F5" s="65">
        <v>157.49</v>
      </c>
    </row>
    <row r="6" spans="1:8" ht="13.5" x14ac:dyDescent="0.2">
      <c r="A6" s="61" t="s">
        <v>41</v>
      </c>
      <c r="B6" s="62">
        <v>241</v>
      </c>
      <c r="C6" s="63">
        <v>12</v>
      </c>
      <c r="D6" s="62">
        <v>432</v>
      </c>
      <c r="E6" s="64">
        <v>4.9800000000000004</v>
      </c>
      <c r="F6" s="65">
        <v>179.25</v>
      </c>
    </row>
    <row r="7" spans="1:8" ht="13.5" x14ac:dyDescent="0.2">
      <c r="A7" s="61" t="s">
        <v>42</v>
      </c>
      <c r="B7" s="62">
        <v>842</v>
      </c>
      <c r="C7" s="63">
        <v>55</v>
      </c>
      <c r="D7" s="62">
        <v>1514</v>
      </c>
      <c r="E7" s="64">
        <v>6.53</v>
      </c>
      <c r="F7" s="65">
        <v>179.81</v>
      </c>
    </row>
    <row r="8" spans="1:8" ht="13.5" x14ac:dyDescent="0.25">
      <c r="A8" s="33" t="s">
        <v>8</v>
      </c>
      <c r="B8" s="58">
        <v>2659</v>
      </c>
      <c r="C8" s="58">
        <v>101</v>
      </c>
      <c r="D8" s="58">
        <v>4428</v>
      </c>
      <c r="E8" s="66">
        <v>3.8</v>
      </c>
      <c r="F8" s="66">
        <v>166.53</v>
      </c>
    </row>
    <row r="9" spans="1:8" x14ac:dyDescent="0.2">
      <c r="A9" s="195" t="s">
        <v>186</v>
      </c>
      <c r="B9" s="9"/>
      <c r="C9" s="9"/>
      <c r="D9" s="9"/>
      <c r="E9" s="196"/>
      <c r="F9" s="196"/>
      <c r="G9" s="9"/>
      <c r="H9" s="9"/>
    </row>
    <row r="10" spans="1:8" x14ac:dyDescent="0.2">
      <c r="A10" s="195" t="s">
        <v>228</v>
      </c>
      <c r="B10" s="153"/>
      <c r="C10" s="153"/>
      <c r="D10" s="153"/>
      <c r="E10" s="197"/>
      <c r="F10" s="197"/>
      <c r="G10" s="153"/>
      <c r="H10" s="153"/>
    </row>
    <row r="11" spans="1:8" x14ac:dyDescent="0.2">
      <c r="A11" s="195" t="s">
        <v>187</v>
      </c>
      <c r="B11" s="153"/>
      <c r="C11" s="153"/>
      <c r="D11" s="153"/>
      <c r="E11" s="197"/>
      <c r="F11" s="197"/>
      <c r="G11" s="153"/>
      <c r="H11" s="153"/>
    </row>
  </sheetData>
  <mergeCells count="6">
    <mergeCell ref="E3:E4"/>
    <mergeCell ref="F3:F4"/>
    <mergeCell ref="A3:A4"/>
    <mergeCell ref="B3:B4"/>
    <mergeCell ref="C3:C4"/>
    <mergeCell ref="D3:D4"/>
  </mergeCells>
  <pageMargins left="0.7" right="0.7" top="0.75" bottom="0.75" header="0.3" footer="0.3"/>
  <pageSetup paperSize="256"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1"/>
  <sheetViews>
    <sheetView workbookViewId="0">
      <selection activeCell="H17" sqref="H17"/>
    </sheetView>
  </sheetViews>
  <sheetFormatPr defaultRowHeight="15" x14ac:dyDescent="0.25"/>
  <cols>
    <col min="2" max="2" width="17.7109375" customWidth="1"/>
    <col min="3" max="7" width="10" customWidth="1"/>
  </cols>
  <sheetData>
    <row r="1" spans="2:10" x14ac:dyDescent="0.25">
      <c r="B1" s="20" t="s">
        <v>230</v>
      </c>
      <c r="C1" s="20"/>
    </row>
    <row r="2" spans="2:10" x14ac:dyDescent="0.25">
      <c r="B2" s="157" t="s">
        <v>229</v>
      </c>
      <c r="C2" s="3"/>
    </row>
    <row r="3" spans="2:10" x14ac:dyDescent="0.25">
      <c r="B3" s="229" t="s">
        <v>38</v>
      </c>
      <c r="C3" s="228" t="s">
        <v>1</v>
      </c>
      <c r="D3" s="228" t="s">
        <v>2</v>
      </c>
      <c r="E3" s="228" t="s">
        <v>3</v>
      </c>
      <c r="F3" s="228" t="s">
        <v>241</v>
      </c>
      <c r="G3" s="228" t="s">
        <v>242</v>
      </c>
      <c r="H3" s="3"/>
      <c r="I3" s="3"/>
      <c r="J3" s="3"/>
    </row>
    <row r="4" spans="2:10" x14ac:dyDescent="0.25">
      <c r="B4" s="230"/>
      <c r="C4" s="228"/>
      <c r="D4" s="228"/>
      <c r="E4" s="228"/>
      <c r="F4" s="228"/>
      <c r="G4" s="228"/>
      <c r="H4" s="3"/>
      <c r="I4" s="3"/>
      <c r="J4" s="3"/>
    </row>
    <row r="5" spans="2:10" x14ac:dyDescent="0.25">
      <c r="B5" s="67" t="s">
        <v>6</v>
      </c>
      <c r="C5" s="68">
        <v>1555</v>
      </c>
      <c r="D5" s="69">
        <v>38</v>
      </c>
      <c r="E5" s="68">
        <v>2433</v>
      </c>
      <c r="F5" s="70">
        <v>2.44</v>
      </c>
      <c r="G5" s="71">
        <v>156.46</v>
      </c>
      <c r="H5" s="3"/>
      <c r="I5" s="3"/>
      <c r="J5" s="3"/>
    </row>
    <row r="6" spans="2:10" x14ac:dyDescent="0.25">
      <c r="B6" s="67" t="s">
        <v>41</v>
      </c>
      <c r="C6" s="68">
        <v>274</v>
      </c>
      <c r="D6" s="69">
        <v>10</v>
      </c>
      <c r="E6" s="68">
        <v>435</v>
      </c>
      <c r="F6" s="70">
        <v>3.65</v>
      </c>
      <c r="G6" s="71">
        <v>158.76</v>
      </c>
      <c r="H6" s="3"/>
      <c r="I6" s="3"/>
      <c r="J6" s="3"/>
    </row>
    <row r="7" spans="2:10" x14ac:dyDescent="0.25">
      <c r="B7" s="67" t="s">
        <v>42</v>
      </c>
      <c r="C7" s="68">
        <v>944</v>
      </c>
      <c r="D7" s="69">
        <v>50</v>
      </c>
      <c r="E7" s="68">
        <v>1853</v>
      </c>
      <c r="F7" s="70">
        <v>5.3</v>
      </c>
      <c r="G7" s="71">
        <v>196.29</v>
      </c>
      <c r="H7" s="3"/>
      <c r="I7" s="3"/>
      <c r="J7" s="3"/>
    </row>
    <row r="8" spans="2:10" x14ac:dyDescent="0.25">
      <c r="B8" s="33" t="s">
        <v>8</v>
      </c>
      <c r="C8" s="58">
        <v>2773</v>
      </c>
      <c r="D8" s="58">
        <v>98</v>
      </c>
      <c r="E8" s="58">
        <v>4721</v>
      </c>
      <c r="F8" s="66">
        <v>3.53</v>
      </c>
      <c r="G8" s="66">
        <v>170.25</v>
      </c>
      <c r="H8" s="3"/>
      <c r="I8" s="3"/>
      <c r="J8" s="3"/>
    </row>
    <row r="9" spans="2:10" ht="16.5" x14ac:dyDescent="0.3">
      <c r="B9" s="88" t="s">
        <v>231</v>
      </c>
      <c r="C9" s="88"/>
      <c r="D9" s="88"/>
      <c r="E9" s="88"/>
      <c r="F9" s="88"/>
      <c r="G9" s="88"/>
      <c r="H9" s="88"/>
      <c r="I9" s="172"/>
    </row>
    <row r="10" spans="2:10" ht="16.5" x14ac:dyDescent="0.3">
      <c r="B10" s="88" t="s">
        <v>228</v>
      </c>
      <c r="C10" s="88"/>
      <c r="D10" s="88"/>
      <c r="E10" s="88"/>
      <c r="F10" s="88"/>
      <c r="G10" s="88"/>
      <c r="H10" s="88"/>
      <c r="I10" s="172"/>
    </row>
    <row r="11" spans="2:10" x14ac:dyDescent="0.25">
      <c r="B11" s="195" t="s">
        <v>187</v>
      </c>
      <c r="C11" s="153"/>
      <c r="D11" s="153"/>
      <c r="E11" s="153"/>
      <c r="F11" s="197"/>
      <c r="G11" s="197"/>
      <c r="H11" s="153"/>
      <c r="I11" s="153"/>
    </row>
  </sheetData>
  <mergeCells count="6">
    <mergeCell ref="F3:F4"/>
    <mergeCell ref="G3:G4"/>
    <mergeCell ref="B3:B4"/>
    <mergeCell ref="C3:C4"/>
    <mergeCell ref="D3:D4"/>
    <mergeCell ref="E3:E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27</vt:i4>
      </vt:variant>
    </vt:vector>
  </HeadingPairs>
  <TitlesOfParts>
    <vt:vector size="27" baseType="lpstr">
      <vt:lpstr>Tavola 1</vt:lpstr>
      <vt:lpstr>Tavola 2</vt:lpstr>
      <vt:lpstr>Tavola 2bis</vt:lpstr>
      <vt:lpstr>Tavola 3</vt:lpstr>
      <vt:lpstr>Tavola 4.1</vt:lpstr>
      <vt:lpstr>Tavola 4.2</vt:lpstr>
      <vt:lpstr>Tavola 4.3</vt:lpstr>
      <vt:lpstr>Tavola 5</vt:lpstr>
      <vt:lpstr>Tavola 5.1</vt:lpstr>
      <vt:lpstr>Tavola 5.2</vt:lpstr>
      <vt:lpstr>Tavola 6</vt:lpstr>
      <vt:lpstr>Tavola 6.1</vt:lpstr>
      <vt:lpstr>Tavola 6.2</vt:lpstr>
      <vt:lpstr>Tavola 7</vt:lpstr>
      <vt:lpstr>Tavola 8</vt:lpstr>
      <vt:lpstr>Tavola 9</vt:lpstr>
      <vt:lpstr>Tavola 10 </vt:lpstr>
      <vt:lpstr>Tavola 10.1</vt:lpstr>
      <vt:lpstr>Tavola 10.2</vt:lpstr>
      <vt:lpstr>Tavola 11</vt:lpstr>
      <vt:lpstr>Tavola 12</vt:lpstr>
      <vt:lpstr>Tavola 13</vt:lpstr>
      <vt:lpstr>Tavola 14</vt:lpstr>
      <vt:lpstr>Tavola 15</vt:lpstr>
      <vt:lpstr>Tavola 16</vt:lpstr>
      <vt:lpstr>Tavola 17</vt:lpstr>
      <vt:lpstr>Tavola 18</vt:lpstr>
    </vt:vector>
  </TitlesOfParts>
  <Company>ISTAT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calepric</dc:creator>
  <cp:lastModifiedBy>CIRA CA. ACAMPORA</cp:lastModifiedBy>
  <dcterms:created xsi:type="dcterms:W3CDTF">2015-10-05T10:12:28Z</dcterms:created>
  <dcterms:modified xsi:type="dcterms:W3CDTF">2015-11-03T09:04:54Z</dcterms:modified>
</cp:coreProperties>
</file>