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705" yWindow="525" windowWidth="12510" windowHeight="11280" tabRatio="922"/>
  </bookViews>
  <sheets>
    <sheet name="prospetto 1" sheetId="1" r:id="rId1"/>
    <sheet name="prospetto 2 " sheetId="75" r:id="rId2"/>
    <sheet name="prospetto 3" sheetId="3" r:id="rId3"/>
    <sheet name="prospetto 4" sheetId="4" r:id="rId4"/>
    <sheet name="prospetto 5" sheetId="5" r:id="rId5"/>
    <sheet name="prospetto 6" sheetId="6" r:id="rId6"/>
    <sheet name="prospetto 7_7bis" sheetId="7" r:id="rId7"/>
    <sheet name="prospetto 8" sheetId="8" r:id="rId8"/>
    <sheet name="prospetto 9" sheetId="9" r:id="rId9"/>
    <sheet name="prospetto 10" sheetId="10" r:id="rId10"/>
    <sheet name="prospetto 11" sheetId="11" r:id="rId11"/>
    <sheet name="prospetto 12" sheetId="12" r:id="rId12"/>
    <sheet name="prospetto 13" sheetId="13" r:id="rId13"/>
    <sheet name="prospetto 14" sheetId="67" r:id="rId14"/>
    <sheet name="prospetto 15" sheetId="58" r:id="rId15"/>
    <sheet name="prospetto 16" sheetId="15" r:id="rId16"/>
    <sheet name="prospetto 17" sheetId="77" r:id="rId17"/>
    <sheet name="prospetto 18" sheetId="68" r:id="rId18"/>
    <sheet name="prospetto 19" sheetId="69" r:id="rId19"/>
    <sheet name="prospetto 20" sheetId="70" r:id="rId20"/>
    <sheet name="PROSPETTO 21" sheetId="74" r:id="rId21"/>
  </sheets>
  <definedNames>
    <definedName name="_xlnm.Print_Area" localSheetId="10">'prospetto 11'!$A$1:$J$14</definedName>
    <definedName name="_xlnm.Print_Area" localSheetId="14">'prospetto 15'!#REF!</definedName>
  </definedNames>
  <calcPr calcId="145621"/>
</workbook>
</file>

<file path=xl/calcChain.xml><?xml version="1.0" encoding="utf-8"?>
<calcChain xmlns="http://schemas.openxmlformats.org/spreadsheetml/2006/main">
  <c r="G71" i="74" l="1"/>
  <c r="F71" i="74"/>
  <c r="E71" i="74"/>
  <c r="D69" i="74"/>
  <c r="D70" i="74" s="1"/>
  <c r="C69" i="74"/>
  <c r="C70" i="74" s="1"/>
  <c r="B69" i="74"/>
  <c r="B70" i="74" s="1"/>
  <c r="G68" i="74"/>
  <c r="F68" i="74"/>
  <c r="E68" i="74"/>
  <c r="G67" i="74"/>
  <c r="F67" i="74"/>
  <c r="E67" i="74"/>
  <c r="G66" i="74"/>
  <c r="F66" i="74"/>
  <c r="E66" i="74"/>
  <c r="G65" i="74"/>
  <c r="F65" i="74"/>
  <c r="E65" i="74"/>
  <c r="G64" i="74"/>
  <c r="F64" i="74"/>
  <c r="E64" i="74"/>
  <c r="G63" i="74"/>
  <c r="F63" i="74"/>
  <c r="E63" i="74"/>
  <c r="G62" i="74"/>
  <c r="F62" i="74"/>
  <c r="E62" i="74"/>
  <c r="G61" i="74"/>
  <c r="F61" i="74"/>
  <c r="E61" i="74"/>
  <c r="G60" i="74"/>
  <c r="F60" i="74"/>
  <c r="E60" i="74"/>
  <c r="G59" i="74"/>
  <c r="F59" i="74"/>
  <c r="E59" i="74"/>
  <c r="G58" i="74"/>
  <c r="F58" i="74"/>
  <c r="E58" i="74"/>
  <c r="G57" i="74"/>
  <c r="F57" i="74"/>
  <c r="E57" i="74"/>
  <c r="G56" i="74"/>
  <c r="F56" i="74"/>
  <c r="E56" i="74"/>
  <c r="G55" i="74"/>
  <c r="F55" i="74"/>
  <c r="E55" i="74"/>
  <c r="G54" i="74"/>
  <c r="F54" i="74"/>
  <c r="E54" i="74"/>
  <c r="G53" i="74"/>
  <c r="F53" i="74"/>
  <c r="E53" i="74"/>
  <c r="G52" i="74"/>
  <c r="F52" i="74"/>
  <c r="E52" i="74"/>
  <c r="G51" i="74"/>
  <c r="F51" i="74"/>
  <c r="E51" i="74"/>
  <c r="G50" i="74"/>
  <c r="F50" i="74"/>
  <c r="E50" i="74"/>
  <c r="G49" i="74"/>
  <c r="F49" i="74"/>
  <c r="E49" i="74"/>
  <c r="G48" i="74"/>
  <c r="F48" i="74"/>
  <c r="E48" i="74"/>
  <c r="G47" i="74"/>
  <c r="F47" i="74"/>
  <c r="E47" i="74"/>
  <c r="G46" i="74"/>
  <c r="F46" i="74"/>
  <c r="E46" i="74"/>
  <c r="G45" i="74"/>
  <c r="F45" i="74"/>
  <c r="E45" i="74"/>
  <c r="G44" i="74"/>
  <c r="F44" i="74"/>
  <c r="E44" i="74"/>
  <c r="G43" i="74"/>
  <c r="F43" i="74"/>
  <c r="E43" i="74"/>
  <c r="G42" i="74"/>
  <c r="F42" i="74"/>
  <c r="E42" i="74"/>
  <c r="G41" i="74"/>
  <c r="F41" i="74"/>
  <c r="E41" i="74"/>
  <c r="G40" i="74"/>
  <c r="F40" i="74"/>
  <c r="E40" i="74"/>
  <c r="G39" i="74"/>
  <c r="F39" i="74"/>
  <c r="E39" i="74"/>
  <c r="G38" i="74"/>
  <c r="F38" i="74"/>
  <c r="E38" i="74"/>
  <c r="G37" i="74"/>
  <c r="F37" i="74"/>
  <c r="E37" i="74"/>
  <c r="G36" i="74"/>
  <c r="F36" i="74"/>
  <c r="E36" i="74"/>
  <c r="G35" i="74"/>
  <c r="F35" i="74"/>
  <c r="E35" i="74"/>
  <c r="G34" i="74"/>
  <c r="F34" i="74"/>
  <c r="E34" i="74"/>
  <c r="G33" i="74"/>
  <c r="F33" i="74"/>
  <c r="E33" i="74"/>
  <c r="G32" i="74"/>
  <c r="F32" i="74"/>
  <c r="E32" i="74"/>
  <c r="G31" i="74"/>
  <c r="F31" i="74"/>
  <c r="E31" i="74"/>
  <c r="G30" i="74"/>
  <c r="F30" i="74"/>
  <c r="E30" i="74"/>
  <c r="G29" i="74"/>
  <c r="F29" i="74"/>
  <c r="E29" i="74"/>
  <c r="G28" i="74"/>
  <c r="F28" i="74"/>
  <c r="E28" i="74"/>
  <c r="G27" i="74"/>
  <c r="F27" i="74"/>
  <c r="E27" i="74"/>
  <c r="G26" i="74"/>
  <c r="F26" i="74"/>
  <c r="E26" i="74"/>
  <c r="G25" i="74"/>
  <c r="F25" i="74"/>
  <c r="E25" i="74"/>
  <c r="G24" i="74"/>
  <c r="F24" i="74"/>
  <c r="E24" i="74"/>
  <c r="G23" i="74"/>
  <c r="F23" i="74"/>
  <c r="E23" i="74"/>
  <c r="G22" i="74"/>
  <c r="F22" i="74"/>
  <c r="E22" i="74"/>
  <c r="G21" i="74"/>
  <c r="F21" i="74"/>
  <c r="E21" i="74"/>
  <c r="G20" i="74"/>
  <c r="F20" i="74"/>
  <c r="E20" i="74"/>
  <c r="G19" i="74"/>
  <c r="F19" i="74"/>
  <c r="E19" i="74"/>
  <c r="G18" i="74"/>
  <c r="F18" i="74"/>
  <c r="E18" i="74"/>
  <c r="G17" i="74"/>
  <c r="F17" i="74"/>
  <c r="E17" i="74"/>
  <c r="G16" i="74"/>
  <c r="F16" i="74"/>
  <c r="E16" i="74"/>
  <c r="G15" i="74"/>
  <c r="F15" i="74"/>
  <c r="E15" i="74"/>
  <c r="G14" i="74"/>
  <c r="F14" i="74"/>
  <c r="E14" i="74"/>
  <c r="G13" i="74"/>
  <c r="F13" i="74"/>
  <c r="E13" i="74"/>
  <c r="G12" i="74"/>
  <c r="F12" i="74"/>
  <c r="E12" i="74"/>
  <c r="G11" i="74"/>
  <c r="F11" i="74"/>
  <c r="E11" i="74"/>
  <c r="G10" i="74"/>
  <c r="F10" i="74"/>
  <c r="E10" i="74"/>
  <c r="G9" i="74"/>
  <c r="F9" i="74"/>
  <c r="E9" i="74"/>
  <c r="G8" i="74"/>
  <c r="F8" i="74"/>
  <c r="E8" i="74"/>
  <c r="G7" i="74"/>
  <c r="F7" i="74"/>
  <c r="E7" i="74"/>
  <c r="G6" i="74"/>
  <c r="F6" i="74"/>
  <c r="E6" i="74"/>
  <c r="G5" i="74"/>
  <c r="F5" i="74"/>
  <c r="E5" i="74"/>
  <c r="G4" i="74"/>
  <c r="F4" i="74"/>
  <c r="E4" i="74"/>
  <c r="G3" i="74"/>
  <c r="F3" i="74"/>
  <c r="E3" i="74"/>
  <c r="F70" i="74" l="1"/>
  <c r="G70" i="74"/>
  <c r="E70" i="74"/>
  <c r="E69" i="74"/>
  <c r="G69" i="74"/>
  <c r="F69" i="74"/>
  <c r="F5" i="10" l="1"/>
  <c r="F6" i="10"/>
  <c r="F7" i="10"/>
  <c r="F8" i="10"/>
  <c r="F9" i="10"/>
  <c r="F10" i="10"/>
  <c r="F4" i="10"/>
  <c r="E5" i="10"/>
  <c r="E6" i="10"/>
  <c r="E7" i="10"/>
  <c r="E8" i="10"/>
  <c r="E9" i="10"/>
  <c r="E10" i="10"/>
  <c r="E4" i="10"/>
  <c r="C11" i="10"/>
  <c r="D11" i="10"/>
  <c r="B11" i="10"/>
  <c r="F11" i="10" l="1"/>
  <c r="E11" i="10"/>
  <c r="I32" i="6"/>
  <c r="I31" i="6"/>
  <c r="I30" i="6"/>
  <c r="I27" i="6"/>
  <c r="I26" i="6"/>
  <c r="I25" i="6"/>
  <c r="I22" i="6"/>
  <c r="I21" i="6"/>
  <c r="I20" i="6"/>
  <c r="I17" i="6"/>
  <c r="I16" i="6"/>
  <c r="I15" i="6"/>
  <c r="I12" i="6"/>
  <c r="I11" i="6"/>
  <c r="I10" i="6"/>
  <c r="H32" i="6"/>
  <c r="H31" i="6"/>
  <c r="H30" i="6"/>
  <c r="H27" i="6"/>
  <c r="H26" i="6"/>
  <c r="H25" i="6"/>
  <c r="H22" i="6"/>
  <c r="H21" i="6"/>
  <c r="H20" i="6"/>
  <c r="H17" i="6"/>
  <c r="H16" i="6"/>
  <c r="H15" i="6"/>
  <c r="H12" i="6"/>
  <c r="H11" i="6"/>
  <c r="H10" i="6"/>
  <c r="F6" i="6"/>
  <c r="F7" i="6"/>
  <c r="F5" i="6"/>
  <c r="F33" i="6"/>
  <c r="G32" i="6" s="1"/>
  <c r="F28" i="6"/>
  <c r="G27" i="6" s="1"/>
  <c r="F23" i="6"/>
  <c r="F18" i="6"/>
  <c r="G17" i="6" s="1"/>
  <c r="F13" i="6"/>
  <c r="D6" i="6"/>
  <c r="D7" i="6"/>
  <c r="D5" i="6"/>
  <c r="D33" i="6"/>
  <c r="E31" i="6" s="1"/>
  <c r="D28" i="6"/>
  <c r="E27" i="6" s="1"/>
  <c r="D23" i="6"/>
  <c r="E21" i="6" s="1"/>
  <c r="D18" i="6"/>
  <c r="D13" i="6"/>
  <c r="E11" i="6" s="1"/>
  <c r="B6" i="6"/>
  <c r="B7" i="6"/>
  <c r="B5" i="6"/>
  <c r="B33" i="6"/>
  <c r="C30" i="6" s="1"/>
  <c r="B28" i="6"/>
  <c r="C26" i="6" s="1"/>
  <c r="B23" i="6"/>
  <c r="H23" i="6" s="1"/>
  <c r="B18" i="6"/>
  <c r="C16" i="6" s="1"/>
  <c r="B13" i="6"/>
  <c r="H13" i="6" s="1"/>
  <c r="G8" i="5"/>
  <c r="G7" i="5"/>
  <c r="G6" i="5"/>
  <c r="G5" i="5"/>
  <c r="G4" i="5"/>
  <c r="F5" i="5"/>
  <c r="F6" i="5"/>
  <c r="F7" i="5"/>
  <c r="F8" i="5"/>
  <c r="F4" i="5"/>
  <c r="E9" i="5"/>
  <c r="G9" i="5" s="1"/>
  <c r="D9" i="5"/>
  <c r="F9" i="5" s="1"/>
  <c r="E12" i="6" l="1"/>
  <c r="E32" i="6"/>
  <c r="I6" i="6"/>
  <c r="E22" i="6"/>
  <c r="H18" i="6"/>
  <c r="H5" i="6"/>
  <c r="H6" i="6"/>
  <c r="I5" i="6"/>
  <c r="E13" i="6"/>
  <c r="I13" i="6"/>
  <c r="I23" i="6"/>
  <c r="I7" i="6"/>
  <c r="C17" i="6"/>
  <c r="E10" i="6"/>
  <c r="E20" i="6"/>
  <c r="E30" i="6"/>
  <c r="G16" i="6"/>
  <c r="I18" i="6"/>
  <c r="C27" i="6"/>
  <c r="G26" i="6"/>
  <c r="I28" i="6"/>
  <c r="B8" i="6"/>
  <c r="C7" i="6" s="1"/>
  <c r="F8" i="6"/>
  <c r="C12" i="6"/>
  <c r="C21" i="6"/>
  <c r="C31" i="6"/>
  <c r="E23" i="6"/>
  <c r="E26" i="6"/>
  <c r="G10" i="6"/>
  <c r="G12" i="6"/>
  <c r="G20" i="6"/>
  <c r="G30" i="6"/>
  <c r="H7" i="6"/>
  <c r="H28" i="6"/>
  <c r="H33" i="6"/>
  <c r="I33" i="6"/>
  <c r="D8" i="6"/>
  <c r="E5" i="6" s="1"/>
  <c r="C10" i="6"/>
  <c r="C11" i="6"/>
  <c r="C15" i="6"/>
  <c r="C18" i="6" s="1"/>
  <c r="C22" i="6"/>
  <c r="C25" i="6"/>
  <c r="C28" i="6" s="1"/>
  <c r="C32" i="6"/>
  <c r="E15" i="6"/>
  <c r="E17" i="6"/>
  <c r="E25" i="6"/>
  <c r="E28" i="6" s="1"/>
  <c r="G5" i="6"/>
  <c r="G7" i="6"/>
  <c r="G11" i="6"/>
  <c r="G15" i="6"/>
  <c r="G18" i="6" s="1"/>
  <c r="G21" i="6"/>
  <c r="G25" i="6"/>
  <c r="G28" i="6" s="1"/>
  <c r="G31" i="6"/>
  <c r="C20" i="6"/>
  <c r="C23" i="6" s="1"/>
  <c r="E16" i="6"/>
  <c r="E33" i="6"/>
  <c r="G22" i="6"/>
  <c r="C33" i="6" l="1"/>
  <c r="E18" i="6"/>
  <c r="C13" i="6"/>
  <c r="H8" i="6"/>
  <c r="G33" i="6"/>
  <c r="E6" i="6"/>
  <c r="I8" i="6"/>
  <c r="G6" i="6"/>
  <c r="C6" i="6"/>
  <c r="E7" i="6"/>
  <c r="G23" i="6"/>
  <c r="G8" i="6"/>
  <c r="G13" i="6"/>
  <c r="C5" i="6"/>
  <c r="C8" i="6" l="1"/>
  <c r="E8" i="6"/>
</calcChain>
</file>

<file path=xl/sharedStrings.xml><?xml version="1.0" encoding="utf-8"?>
<sst xmlns="http://schemas.openxmlformats.org/spreadsheetml/2006/main" count="599" uniqueCount="333">
  <si>
    <t>PROVINCE</t>
  </si>
  <si>
    <t>Incidenti</t>
  </si>
  <si>
    <t>Morti</t>
  </si>
  <si>
    <t>Feriti</t>
  </si>
  <si>
    <t>Caserta</t>
  </si>
  <si>
    <t>Benevento</t>
  </si>
  <si>
    <t>Napoli</t>
  </si>
  <si>
    <t>Avellino</t>
  </si>
  <si>
    <t>Salerno</t>
  </si>
  <si>
    <t>Campania</t>
  </si>
  <si>
    <t>COMUNI CAPOLUOGO</t>
  </si>
  <si>
    <t>Indice di mortalità (a)</t>
  </si>
  <si>
    <t>ANNI</t>
  </si>
  <si>
    <t>(a) Rapporto percentuale tra il numero dei morti e il numero degli incidenti.</t>
  </si>
  <si>
    <t>(b) Rapporto percentuale tra il numero dei morti e il complesso degli infortunati (morti e feriti).</t>
  </si>
  <si>
    <t>CATEGORIA</t>
  </si>
  <si>
    <t>DELLA STRADA</t>
  </si>
  <si>
    <t>Indice di lesività (b)</t>
  </si>
  <si>
    <t>num.</t>
  </si>
  <si>
    <t>%</t>
  </si>
  <si>
    <t>Strade urbane</t>
  </si>
  <si>
    <t>Autostrade</t>
  </si>
  <si>
    <t xml:space="preserve">Altre strade (c) </t>
  </si>
  <si>
    <t>Totale</t>
  </si>
  <si>
    <t>(b) Rapporto percentuale tra il numero dei feriti e il numero degli incidenti.</t>
  </si>
  <si>
    <t>CARATTERISTICA</t>
  </si>
  <si>
    <t>Incrocio</t>
  </si>
  <si>
    <t>Rotatoria</t>
  </si>
  <si>
    <t>Intersezione segnalata</t>
  </si>
  <si>
    <t>Int.ne segnalata con semaforo o vigile</t>
  </si>
  <si>
    <t>Intersezione non segnalata</t>
  </si>
  <si>
    <t>Passaggio a livello</t>
  </si>
  <si>
    <t>Totale incidenti all’intersezione</t>
  </si>
  <si>
    <t>Rettilineo</t>
  </si>
  <si>
    <t>Curva</t>
  </si>
  <si>
    <t>Dosso o strettoia</t>
  </si>
  <si>
    <t>Pendenza</t>
  </si>
  <si>
    <t>Galleria illuminata</t>
  </si>
  <si>
    <t>Galleria non illuminata</t>
  </si>
  <si>
    <t>Totale incidenti non all’intersezione</t>
  </si>
  <si>
    <t>MESI</t>
  </si>
  <si>
    <r>
      <t xml:space="preserve">Indice di mortalità </t>
    </r>
    <r>
      <rPr>
        <sz val="9"/>
        <color indexed="8"/>
        <rFont val="Arial Narrow"/>
        <family val="2"/>
      </rPr>
      <t>(a)</t>
    </r>
  </si>
  <si>
    <r>
      <t xml:space="preserve">Indice di gravità </t>
    </r>
    <r>
      <rPr>
        <sz val="9"/>
        <color indexed="8"/>
        <rFont val="Arial Narrow"/>
        <family val="2"/>
      </rPr>
      <t>(b)</t>
    </r>
  </si>
  <si>
    <t>Gennaio</t>
  </si>
  <si>
    <t>Febbraio</t>
  </si>
  <si>
    <t>Marzo</t>
  </si>
  <si>
    <t>Aprile</t>
  </si>
  <si>
    <t>Maggio</t>
  </si>
  <si>
    <t>Giugno</t>
  </si>
  <si>
    <t>Luglio</t>
  </si>
  <si>
    <t>Agosto</t>
  </si>
  <si>
    <t>Settembre</t>
  </si>
  <si>
    <t>Ottobre</t>
  </si>
  <si>
    <t>Novembre</t>
  </si>
  <si>
    <t>Dicembre</t>
  </si>
  <si>
    <t>Anno</t>
  </si>
  <si>
    <t>ORA DEL GIORNO</t>
  </si>
  <si>
    <t xml:space="preserve"> Morti</t>
  </si>
  <si>
    <t>Indice</t>
  </si>
  <si>
    <r>
      <t xml:space="preserve">di mortalità </t>
    </r>
    <r>
      <rPr>
        <sz val="9"/>
        <color indexed="8"/>
        <rFont val="Arial Narrow"/>
        <family val="2"/>
      </rPr>
      <t>(a)</t>
    </r>
  </si>
  <si>
    <r>
      <t xml:space="preserve">di lesività </t>
    </r>
    <r>
      <rPr>
        <sz val="9"/>
        <color indexed="8"/>
        <rFont val="Arial Narrow"/>
        <family val="2"/>
      </rPr>
      <t>(b)</t>
    </r>
  </si>
  <si>
    <t>Lunedì</t>
  </si>
  <si>
    <t>Martedì</t>
  </si>
  <si>
    <t>Mercoledì</t>
  </si>
  <si>
    <t>Giovedì</t>
  </si>
  <si>
    <t>Venerdì</t>
  </si>
  <si>
    <t>Sabato</t>
  </si>
  <si>
    <t>Domenica</t>
  </si>
  <si>
    <t xml:space="preserve"> (b) Rapporto percentuale tra il numero dei feriti e il numero degli incidenti.</t>
  </si>
  <si>
    <t>Strade Urbane</t>
  </si>
  <si>
    <t>Strade Extraurbane</t>
  </si>
  <si>
    <t xml:space="preserve"> Totale</t>
  </si>
  <si>
    <t xml:space="preserve">Incidenti </t>
  </si>
  <si>
    <t xml:space="preserve"> Morti </t>
  </si>
  <si>
    <t xml:space="preserve"> Feriti </t>
  </si>
  <si>
    <t>Venerdì notte</t>
  </si>
  <si>
    <t>Sabato notte</t>
  </si>
  <si>
    <t>Totale venerdì e sabato notte</t>
  </si>
  <si>
    <t>Domenica notte</t>
  </si>
  <si>
    <t>Lunedì notte</t>
  </si>
  <si>
    <t>Martedì notte</t>
  </si>
  <si>
    <t>Mercoledì notte</t>
  </si>
  <si>
    <t>Giovedì notte</t>
  </si>
  <si>
    <t>Totale altre notti</t>
  </si>
  <si>
    <t xml:space="preserve"> Totale notte nel complesso </t>
  </si>
  <si>
    <t>(a) Dalle ore 22 alle ore 6</t>
  </si>
  <si>
    <t xml:space="preserve">Strade Urbane </t>
  </si>
  <si>
    <t xml:space="preserve">Totale </t>
  </si>
  <si>
    <t>GIORNI DELLA SETTIMANA</t>
  </si>
  <si>
    <t>per 100 totali</t>
  </si>
  <si>
    <t>NATURA DELL’INCIDENTE</t>
  </si>
  <si>
    <t>Scontro frontale</t>
  </si>
  <si>
    <t>Scontro frontale-laterale</t>
  </si>
  <si>
    <t>Scontro laterale</t>
  </si>
  <si>
    <t>Tamponamento</t>
  </si>
  <si>
    <t>Urto con veicolo in fermata o arresto</t>
  </si>
  <si>
    <t>Totale incidenti tra veicoli</t>
  </si>
  <si>
    <t>Investimento di pedone</t>
  </si>
  <si>
    <t>Urto con veicolo in sosta</t>
  </si>
  <si>
    <t>Urto con ostacolo accidentale</t>
  </si>
  <si>
    <t>Urto con treno</t>
  </si>
  <si>
    <t>Fuoriuscita</t>
  </si>
  <si>
    <t>Frenata improvvisa</t>
  </si>
  <si>
    <t>Caduta da veicolo</t>
  </si>
  <si>
    <t>Totale incidenti a veicoli isolati</t>
  </si>
  <si>
    <t xml:space="preserve"> Caserta</t>
  </si>
  <si>
    <t xml:space="preserve"> Benevento</t>
  </si>
  <si>
    <t xml:space="preserve"> Napoli</t>
  </si>
  <si>
    <t xml:space="preserve"> Avellino</t>
  </si>
  <si>
    <t xml:space="preserve"> Salerno</t>
  </si>
  <si>
    <t>Scontro Frontale</t>
  </si>
  <si>
    <t>Scontro frontale laterale</t>
  </si>
  <si>
    <t>Scontro Laterale</t>
  </si>
  <si>
    <t>Urto con veicolo in fermata o in arresto</t>
  </si>
  <si>
    <t xml:space="preserve">Totale incidenti tra  Veicoli </t>
  </si>
  <si>
    <t>Investimento di pedoni</t>
  </si>
  <si>
    <t>Urto con ostacolo</t>
  </si>
  <si>
    <t xml:space="preserve">Fuoriuscita </t>
  </si>
  <si>
    <t>Infortunio per frenata improvvisa</t>
  </si>
  <si>
    <t>Infortunio per caduta da veicolo</t>
  </si>
  <si>
    <t>Totale  Incidenti a veicoli isolati</t>
  </si>
  <si>
    <t>GIORNO DELLA SETTIMANA</t>
  </si>
  <si>
    <t>Altri comuni</t>
  </si>
  <si>
    <t>Anno 2011</t>
  </si>
  <si>
    <t xml:space="preserve"> </t>
  </si>
  <si>
    <r>
      <t xml:space="preserve">Indice di mortalità </t>
    </r>
    <r>
      <rPr>
        <sz val="9"/>
        <rFont val="Arial Narrow"/>
        <family val="2"/>
      </rPr>
      <t>(a)</t>
    </r>
  </si>
  <si>
    <t>-</t>
  </si>
  <si>
    <t xml:space="preserve">Italia </t>
  </si>
  <si>
    <t>2012 / 2011  (variazioni percentuali)</t>
  </si>
  <si>
    <t>Anno 2012</t>
  </si>
  <si>
    <r>
      <t xml:space="preserve">PROSPETTO 1. INCIDENTI STRADALI, MORTI E FERITI NELLE PROVINCE DELLA CAMPANIA E IN ITALIA. </t>
    </r>
    <r>
      <rPr>
        <sz val="9"/>
        <rFont val="Arial Narrow"/>
        <family val="2"/>
      </rPr>
      <t xml:space="preserve">Anni 2011-2012, (valori assoluti e variazioni percentuali) </t>
    </r>
  </si>
  <si>
    <t>Totale comuni capoluogo</t>
  </si>
  <si>
    <t xml:space="preserve"> variazioni percentuali 2012/2011</t>
  </si>
  <si>
    <r>
      <t xml:space="preserve">PROSPETTO 3. INCIDENTI STRADALI, MORTI E FERITI NEI COMUNI CAPOLUOGO DI PROVINCIA . CAMPANIA. </t>
    </r>
    <r>
      <rPr>
        <sz val="9"/>
        <rFont val="Arial Narrow"/>
        <family val="2"/>
      </rPr>
      <t xml:space="preserve"> anni 2011 e 2012,</t>
    </r>
    <r>
      <rPr>
        <b/>
        <sz val="9"/>
        <rFont val="Arial Narrow"/>
        <family val="2"/>
      </rPr>
      <t xml:space="preserve"> </t>
    </r>
    <r>
      <rPr>
        <sz val="9"/>
        <rFont val="Arial Narrow"/>
        <family val="2"/>
      </rPr>
      <t xml:space="preserve">valori assoluti e percentuali </t>
    </r>
  </si>
  <si>
    <t>PROSPETTO 4. INCIDENTI STRADALI CON LESIONI A PERSONE IN CAMPANIA, MORTI E FERITI. Anni 2001-2012, valori assoluti, indice di mortalità e  variazioni  percentuali</t>
  </si>
  <si>
    <t>PROSPETTO 5. INCIDENTI STRADALI E MORTI PER PROVINCIA.  CAMPANIA  Anni: 2001- 2012, variazioni percentuali in base 2001=100.</t>
  </si>
  <si>
    <t>VariazionI percentuali                     2001-2012</t>
  </si>
  <si>
    <t>(c) La categoria “Altre strade” include le strade statali, provinciali, regionali, comunali extraurbane e altre tipologie di strade</t>
  </si>
  <si>
    <r>
      <t xml:space="preserve">PROSPETTO 6.  INCIDENTI, MORTI E FERITI PER CATEGORIA DELLA STRADA E PROVINCIA. Campania, </t>
    </r>
    <r>
      <rPr>
        <sz val="9"/>
        <rFont val="Arial Narrow"/>
        <family val="2"/>
      </rPr>
      <t xml:space="preserve">anno </t>
    </r>
    <r>
      <rPr>
        <b/>
        <sz val="9"/>
        <rFont val="Arial Narrow"/>
        <family val="2"/>
      </rPr>
      <t>2012 valori assoluti e percentuali</t>
    </r>
  </si>
  <si>
    <r>
      <t xml:space="preserve">PROSPETTO 7. INCIDENTI PER CARATTERISTICA DELLA STRADA E PROVINCIA. </t>
    </r>
    <r>
      <rPr>
        <sz val="9"/>
        <color indexed="8"/>
        <rFont val="Arial Narrow"/>
        <family val="2"/>
      </rPr>
      <t>Campania, anno 2012, valori assoluti e percentuali</t>
    </r>
  </si>
  <si>
    <t>PROSPETTO 8. INCIDENTI E PERSONE INFORTUNATE PER MESE. Campania, anno 2012, valori assoluti e valori  per 100 incidenti e per 100 infortunati</t>
  </si>
  <si>
    <t>1° ora</t>
  </si>
  <si>
    <t>2° "</t>
  </si>
  <si>
    <t>3°  "</t>
  </si>
  <si>
    <t>4°  "</t>
  </si>
  <si>
    <t>5°  "</t>
  </si>
  <si>
    <t>6°  "</t>
  </si>
  <si>
    <t>7°  "</t>
  </si>
  <si>
    <t>8°  "</t>
  </si>
  <si>
    <t>9°  "</t>
  </si>
  <si>
    <t>10° "</t>
  </si>
  <si>
    <t>11° "</t>
  </si>
  <si>
    <t>12° "</t>
  </si>
  <si>
    <t>13° "</t>
  </si>
  <si>
    <t>14° "</t>
  </si>
  <si>
    <t>15° "</t>
  </si>
  <si>
    <t>16° "</t>
  </si>
  <si>
    <t>17° "</t>
  </si>
  <si>
    <t>18° "</t>
  </si>
  <si>
    <t>19° "</t>
  </si>
  <si>
    <t>20° "</t>
  </si>
  <si>
    <t>21° "</t>
  </si>
  <si>
    <t>22° "</t>
  </si>
  <si>
    <t>23° "</t>
  </si>
  <si>
    <t>24° "</t>
  </si>
  <si>
    <t>ora imprecisata</t>
  </si>
  <si>
    <r>
      <t xml:space="preserve">PROSPETTO 9. INCIDENTI E PERSONE INFORTUNATE PER ORA DEL GIORNO.  </t>
    </r>
    <r>
      <rPr>
        <sz val="9"/>
        <color indexed="8"/>
        <rFont val="Arial Narrow"/>
        <family val="2"/>
      </rPr>
      <t>Campania, anno 2012, valori assoluti e percentuali</t>
    </r>
    <r>
      <rPr>
        <sz val="9"/>
        <color indexed="8"/>
        <rFont val="Arial"/>
        <family val="2"/>
      </rPr>
      <t xml:space="preserve"> </t>
    </r>
  </si>
  <si>
    <r>
      <t xml:space="preserve">PROSPETTO 10. INCIDENTI E PERSONE INFORTUNATE PER GIORNO  DELLA SETTIMANA. </t>
    </r>
    <r>
      <rPr>
        <sz val="9"/>
        <color indexed="8"/>
        <rFont val="Arial Narrow"/>
        <family val="2"/>
      </rPr>
      <t>Campania, anno 2012, valori assoluti e percentuali</t>
    </r>
  </si>
  <si>
    <r>
      <t xml:space="preserve">PROSPETTO 11. INCIDENTI NOTTURNI (a) E PERSONE INFORTUNATE PER GIORNO  DELLA SETTIMANA E CATEGORIA DELLA STRADA.                                    </t>
    </r>
    <r>
      <rPr>
        <sz val="9"/>
        <color indexed="8"/>
        <rFont val="Arial Narrow"/>
        <family val="2"/>
      </rPr>
      <t>Campania, anno 2012, valori assoluti</t>
    </r>
    <r>
      <rPr>
        <sz val="9"/>
        <color indexed="8"/>
        <rFont val="Arial"/>
        <family val="2"/>
      </rPr>
      <t xml:space="preserve"> </t>
    </r>
  </si>
  <si>
    <t>Indice di mortalità (b)</t>
  </si>
  <si>
    <r>
      <t>(a)</t>
    </r>
    <r>
      <rPr>
        <sz val="7"/>
        <color indexed="8"/>
        <rFont val="Times New Roman"/>
        <family val="1"/>
      </rPr>
      <t> </t>
    </r>
    <r>
      <rPr>
        <sz val="7.5"/>
        <color indexed="8"/>
        <rFont val="Arial Narrow"/>
        <family val="2"/>
      </rPr>
      <t>Dalle ore 22 alle ore 6</t>
    </r>
  </si>
  <si>
    <t>(b) Rapporto percentuale tra il numero dei morti e il numero degli incidenti</t>
  </si>
  <si>
    <r>
      <t>PROSPETTO 12. INCIDENTI NOTTURNI (a). INDICI DI MORTALITA' PER CATEGORIA DELLA STRADA</t>
    </r>
    <r>
      <rPr>
        <sz val="9"/>
        <color indexed="8"/>
        <rFont val="Arial Narrow"/>
        <family val="2"/>
      </rPr>
      <t>,  Campania anno 2012, valori  per 100 incidenti</t>
    </r>
  </si>
  <si>
    <t xml:space="preserve">PROSPETTO 13. INCIDENTI NOTTURNI (a) E PERSONE INFORTUNATE PER PROVINCIA. Campania, anno 2012, valori assoluti e valori per 100 incidenti </t>
  </si>
  <si>
    <t>Valori assoluti</t>
  </si>
  <si>
    <t>Valori percentuali</t>
  </si>
  <si>
    <t>NATURA DELL'INCIDENTE</t>
  </si>
  <si>
    <r>
      <t xml:space="preserve">PROSPETTO 15. INCIDENTI SECONDO LA NATURA PER PROVINCIA. </t>
    </r>
    <r>
      <rPr>
        <sz val="9"/>
        <color indexed="8"/>
        <rFont val="Arial Narrow"/>
        <family val="2"/>
      </rPr>
      <t xml:space="preserve">Campania, anno 2012, valori assoluti </t>
    </r>
  </si>
  <si>
    <r>
      <t xml:space="preserve">PROSPETTO 16. INCIDENTI SECONDO LA NATURA NEI COMUNI CAPOLUOGO DI PROVINCIA.  </t>
    </r>
    <r>
      <rPr>
        <sz val="9"/>
        <color indexed="8"/>
        <rFont val="Arial Narrow"/>
        <family val="2"/>
      </rPr>
      <t xml:space="preserve">Campania, anno 2012, valori assoluti </t>
    </r>
  </si>
  <si>
    <r>
      <t xml:space="preserve">PROSPETTO 14. INCIDENTI, MORTI E FERITI SECONDO LA NATURA.  </t>
    </r>
    <r>
      <rPr>
        <sz val="9"/>
        <color indexed="8"/>
        <rFont val="Arial Narrow"/>
        <family val="2"/>
      </rPr>
      <t>Campania, anno 2012, valori assoluti, percentuali e indice di mortalità</t>
    </r>
  </si>
  <si>
    <r>
      <t xml:space="preserve">PROSPETTO 18. MORTI E FERITI PER SESSO E CLASI DI ETA'. </t>
    </r>
    <r>
      <rPr>
        <sz val="9"/>
        <color indexed="8"/>
        <rFont val="Arial Narrow"/>
        <family val="2"/>
      </rPr>
      <t>Campania, anno 2012, valori assoluti</t>
    </r>
  </si>
  <si>
    <t>CLASSI DI ETA'</t>
  </si>
  <si>
    <t>Maschi</t>
  </si>
  <si>
    <t>Femmine</t>
  </si>
  <si>
    <t>Fino a 5</t>
  </si>
  <si>
    <t>Da 6 a 9</t>
  </si>
  <si>
    <t>Da 10 a 14</t>
  </si>
  <si>
    <t>Da 15 a 17</t>
  </si>
  <si>
    <t>Da 18 a 20</t>
  </si>
  <si>
    <t>Da 21a 24</t>
  </si>
  <si>
    <t>Da 25 a 29</t>
  </si>
  <si>
    <t>Da 30 a 44</t>
  </si>
  <si>
    <t>Da 45 a 54</t>
  </si>
  <si>
    <t>Da 55 a 59</t>
  </si>
  <si>
    <t>Da 60 a 64</t>
  </si>
  <si>
    <t>65 e oltre</t>
  </si>
  <si>
    <t>Imprecisata o non indicata (a)</t>
  </si>
  <si>
    <r>
      <t>(a)</t>
    </r>
    <r>
      <rPr>
        <sz val="7"/>
        <color indexed="8"/>
        <rFont val="Times New Roman"/>
        <family val="1"/>
      </rPr>
      <t>  </t>
    </r>
    <r>
      <rPr>
        <sz val="7.5"/>
        <color indexed="8"/>
        <rFont val="Arial Narrow"/>
        <family val="2"/>
      </rPr>
      <t>Include anche le persone infortunate in incidenti che coinvolgono un  numero di veicoli superiore a tre o di persone, per le quali, oltre certi limiti numerici, non si rileva l'età.</t>
    </r>
  </si>
  <si>
    <t>PROSPETTO 19. MORTI E FERITI PER CATEGORIA DI UTENTI DELLA STRADA E SESSO. Campania, anno 2012, valori assoluti e percentuali</t>
  </si>
  <si>
    <t>UTENTI</t>
  </si>
  <si>
    <t>Conducenti (a)</t>
  </si>
  <si>
    <t>Pedoni</t>
  </si>
  <si>
    <t xml:space="preserve">(a)  Include le persone infortunate in incidenti che coinvolgono un numero di veicoli superiore a tre </t>
  </si>
  <si>
    <t xml:space="preserve"> PROSPETTO 20. MORTI E FERITI PER CATEGORIA DI UTENTE DELLA STRADA E CLASSE DI ETÀ. Campania, anno 2012, valori assoluti </t>
  </si>
  <si>
    <t>Passeggeri</t>
  </si>
  <si>
    <t>fino a 5 anni</t>
  </si>
  <si>
    <t>da 6 a 9</t>
  </si>
  <si>
    <t>15-17</t>
  </si>
  <si>
    <t>18-20</t>
  </si>
  <si>
    <t>21-24</t>
  </si>
  <si>
    <t>25-29</t>
  </si>
  <si>
    <t>30-44</t>
  </si>
  <si>
    <t>45-54</t>
  </si>
  <si>
    <t>55-59</t>
  </si>
  <si>
    <t>60-64</t>
  </si>
  <si>
    <t>Imprecisata o non indicata (b)</t>
  </si>
  <si>
    <t>TOTALE</t>
  </si>
  <si>
    <t>(b)  Include anche le persone infortunate le quali, oltre certi limiti numerici, non si rileva l'età</t>
  </si>
  <si>
    <r>
      <t xml:space="preserve">CAPOLUOGHI        </t>
    </r>
    <r>
      <rPr>
        <b/>
        <i/>
        <sz val="10"/>
        <color indexed="8"/>
        <rFont val="Arial Narrow"/>
        <family val="2"/>
      </rPr>
      <t xml:space="preserve"> ALTRI COMUNI</t>
    </r>
  </si>
  <si>
    <t>Indice di gravità (c)</t>
  </si>
  <si>
    <t>Aversa</t>
  </si>
  <si>
    <t>Casal di Principe</t>
  </si>
  <si>
    <t>Castel Volturno</t>
  </si>
  <si>
    <t>Maddaloni</t>
  </si>
  <si>
    <t>Marcianise</t>
  </si>
  <si>
    <t>Mondragone</t>
  </si>
  <si>
    <t>Orta di Atella</t>
  </si>
  <si>
    <t>San Nicola La Strada</t>
  </si>
  <si>
    <t>Santa Maria Capua   Vetere</t>
  </si>
  <si>
    <t>Sessa Aurunca</t>
  </si>
  <si>
    <t>Acerra</t>
  </si>
  <si>
    <t>Afragola</t>
  </si>
  <si>
    <t>Arzano</t>
  </si>
  <si>
    <t>Bacoli</t>
  </si>
  <si>
    <t>Boscoreale</t>
  </si>
  <si>
    <t>Caivano</t>
  </si>
  <si>
    <t>Cardito</t>
  </si>
  <si>
    <t xml:space="preserve">Casalnuovo </t>
  </si>
  <si>
    <t>Casoria</t>
  </si>
  <si>
    <t>Castellammare di Stabia</t>
  </si>
  <si>
    <t>Frattamaggiore</t>
  </si>
  <si>
    <t>Giugliano in Campania</t>
  </si>
  <si>
    <t>Gragnano</t>
  </si>
  <si>
    <t xml:space="preserve">Marano </t>
  </si>
  <si>
    <t>Marigliano</t>
  </si>
  <si>
    <t xml:space="preserve">Melito </t>
  </si>
  <si>
    <t xml:space="preserve">Mugnano </t>
  </si>
  <si>
    <t>Nola</t>
  </si>
  <si>
    <t>Ottaviano</t>
  </si>
  <si>
    <t>Poggiomarino</t>
  </si>
  <si>
    <t>Pomigliano D'Arco</t>
  </si>
  <si>
    <t>Pompei</t>
  </si>
  <si>
    <t>Portici</t>
  </si>
  <si>
    <t>Pozzuoli</t>
  </si>
  <si>
    <t>Qualiano</t>
  </si>
  <si>
    <t>Quarto</t>
  </si>
  <si>
    <t>Ercolano</t>
  </si>
  <si>
    <t>San Giorgio a Cremano</t>
  </si>
  <si>
    <t>San Giuseppe Vesuviano</t>
  </si>
  <si>
    <t>Sant'Anastasia</t>
  </si>
  <si>
    <t>Sant'Antimo</t>
  </si>
  <si>
    <t>Somma Vesuviana</t>
  </si>
  <si>
    <t>Torre Annunziata</t>
  </si>
  <si>
    <t>Torre Del Greco</t>
  </si>
  <si>
    <t>Vico Equense</t>
  </si>
  <si>
    <t>Villaricca</t>
  </si>
  <si>
    <t>Volla</t>
  </si>
  <si>
    <t>Ariano Irpino</t>
  </si>
  <si>
    <t>Agropoli</t>
  </si>
  <si>
    <t>Angri</t>
  </si>
  <si>
    <t>Battipaglia</t>
  </si>
  <si>
    <t>Capaccio</t>
  </si>
  <si>
    <t>Cava De' Tirreni</t>
  </si>
  <si>
    <t>Eboli</t>
  </si>
  <si>
    <t>Mercato San Severino</t>
  </si>
  <si>
    <t>Nocera Inferiore</t>
  </si>
  <si>
    <t>Nocera Superiore</t>
  </si>
  <si>
    <t>Pagani</t>
  </si>
  <si>
    <t>Pontecagnano Faiano</t>
  </si>
  <si>
    <t>Sarno</t>
  </si>
  <si>
    <t>Scafati</t>
  </si>
  <si>
    <t>Totale comuni&gt;20,000 abitanti</t>
  </si>
  <si>
    <t>CAMPANIA</t>
  </si>
  <si>
    <t>(c) Rapporto percentuale tra il numero dei morti e il complesso degli infortunati (morti e feriti).</t>
  </si>
  <si>
    <t>(b) Rapporto percentuale tra il numero dei morti e il numero degli incidenti.</t>
  </si>
  <si>
    <t>Variazione percentuale annua numero morti (b)</t>
  </si>
  <si>
    <t>Variazione percentuale numero morti  (base 2001=100) (c)</t>
  </si>
  <si>
    <r>
      <t>(a)</t>
    </r>
    <r>
      <rPr>
        <sz val="7"/>
        <color rgb="FF000000"/>
        <rFont val="Times New Roman"/>
        <family val="1"/>
      </rPr>
      <t xml:space="preserve">       </t>
    </r>
    <r>
      <rPr>
        <sz val="7.5"/>
        <color rgb="FF000000"/>
        <rFont val="Arial Narrow"/>
        <family val="2"/>
      </rPr>
      <t>Rapporto percentuale tra il numero dei morti e il numero degli incidenti</t>
    </r>
  </si>
  <si>
    <t>(b)       La variazione percentuale annua è calcolata rispetto all’anno precedente su base variabile</t>
  </si>
  <si>
    <r>
      <t>(c)</t>
    </r>
    <r>
      <rPr>
        <sz val="7"/>
        <color rgb="FF000000"/>
        <rFont val="Times New Roman"/>
        <family val="1"/>
      </rPr>
      <t xml:space="preserve">       </t>
    </r>
    <r>
      <rPr>
        <sz val="7.5"/>
        <color rgb="FF000000"/>
        <rFont val="Arial Narrow"/>
        <family val="2"/>
      </rPr>
      <t>La variazione percentuale è calcolata per l’anno t rispetto all’anno 2001 su base fissa (2001=100)</t>
    </r>
  </si>
  <si>
    <t>DESCRIZIONE DELLE CAUSE</t>
  </si>
  <si>
    <t>Strade</t>
  </si>
  <si>
    <t>urbane</t>
  </si>
  <si>
    <t>extra-urbane</t>
  </si>
  <si>
    <t>Procedeva senza rispettare le regole della precedenza o il semaforo</t>
  </si>
  <si>
    <t>di cui</t>
  </si>
  <si>
    <t>- procedeva senza rispettare lo stop</t>
  </si>
  <si>
    <t>- procedeva senza dare la precedenza al veicolo proveniente da destra</t>
  </si>
  <si>
    <t>- procedeva senza rispettare il segnale di dare precedenza</t>
  </si>
  <si>
    <t>- procedeva senza rispettare le segnalazioni semaforiche o dell'agente</t>
  </si>
  <si>
    <t>Procedeva con guida distratta o andamento indeciso</t>
  </si>
  <si>
    <t>Procedeva con velocità troppo elevata</t>
  </si>
  <si>
    <t>- procedeva con eccesso di velocità</t>
  </si>
  <si>
    <t>- procedeva senza rispettare i limiti di velocità</t>
  </si>
  <si>
    <t>Procedeva senza mantenere la distanza di sicurezza</t>
  </si>
  <si>
    <t>Manovrava irregolarmente</t>
  </si>
  <si>
    <t>Svoltava irregolarmente</t>
  </si>
  <si>
    <t>Procedeva contromano</t>
  </si>
  <si>
    <t>Sorpassava irregolarmente</t>
  </si>
  <si>
    <t>Ostacolo accidentale</t>
  </si>
  <si>
    <t>Veicolo fermo evitato</t>
  </si>
  <si>
    <t>Non dava la precedenza al pedone sugli appositi attraversamenti</t>
  </si>
  <si>
    <t>Buche, ecc. evitato</t>
  </si>
  <si>
    <t>Circostanza imprecisata</t>
  </si>
  <si>
    <t>Veicolo fermo in posizione irregolare urtato</t>
  </si>
  <si>
    <t>Altre cause relative al comportamento nella circolazione</t>
  </si>
  <si>
    <t>Comportamento scorretto del pedone</t>
  </si>
  <si>
    <t>Cause imputabili al comportamento scorretto del conducente e del pedone nella circolazione</t>
  </si>
  <si>
    <t xml:space="preserve">Altre cause </t>
  </si>
  <si>
    <t xml:space="preserve">Totale cause </t>
  </si>
  <si>
    <r>
      <t>PROSPETTO 17. CAUSE ACCERTATE O PRESUNTE DI INCIDENTE SECONDO L’AMBITO STRADALE. Campania,</t>
    </r>
    <r>
      <rPr>
        <sz val="9"/>
        <color indexed="8"/>
        <rFont val="Arial Narrow"/>
        <family val="2"/>
      </rPr>
      <t xml:space="preserve"> anno 2012, valori assoluti e percentuali (a) (b)</t>
    </r>
  </si>
  <si>
    <r>
      <t xml:space="preserve">(b) </t>
    </r>
    <r>
      <rPr>
        <sz val="8"/>
        <color theme="1"/>
        <rFont val="Arial Narrow"/>
        <family val="2"/>
      </rPr>
      <t>Si precisa che a causa dell’esiguo numero di circostanze presunte dell’incidente legate allo stato psico-fisico alterato del conducente e ai difetti o avarie del veicolo, a partire dall’anno 2009 non vengono pubblicati i dati sugli incidenti stradali dettagliati per tali circostanze. Per motivi legati spesso all’indisponibilità dell’informazione al momento del rilievo, inoltre, risulta, da parte degli Organi di rilevazione, di estrema difficoltà la compilazione dei quesiti sulle circostanze presunte dell’incidente legate allo stato psico-fisico del conducente. Il numero degli incidenti nei quali è presente una delle circostanze appartenenti ad uno dei due gruppi sopra citati risulta, quindi, sottostimato</t>
    </r>
    <r>
      <rPr>
        <sz val="8"/>
        <color theme="1"/>
        <rFont val="Arial"/>
        <family val="2"/>
      </rPr>
      <t>.</t>
    </r>
  </si>
  <si>
    <t>Morti per 100.000 abitanti (a)</t>
  </si>
  <si>
    <t>PROSPETTO 2. MORTI PER 100.000 ABITANTI, INDICI DI MORTALITÀ E DI GRAVITÀ PER PROVINCIA. Campania, anni 2011 e 2012,</t>
  </si>
  <si>
    <t>(a) Rapporto, moltiplicato per 100.000, tra il numero dei morti e la popolazione residente  media per l'anno 2012  e la popolazione residente al Censimento per l'anno 2011</t>
  </si>
  <si>
    <r>
      <t>(a) i</t>
    </r>
    <r>
      <rPr>
        <sz val="8"/>
        <color theme="1"/>
        <rFont val="Arial Narrow"/>
        <family val="2"/>
      </rPr>
      <t>l totale del prospetto risulta superiore al numero degli incidenti poiché include tutte le circostanze accertate o presunte, corrispondenti ai</t>
    </r>
    <r>
      <rPr>
        <u/>
        <sz val="8"/>
        <color rgb="FF008080"/>
        <rFont val="Arial Narrow"/>
        <family val="2"/>
      </rPr>
      <t xml:space="preserve"> </t>
    </r>
    <r>
      <rPr>
        <sz val="8"/>
        <color theme="1"/>
        <rFont val="Arial Narrow"/>
        <family val="2"/>
      </rPr>
      <t>conducenti dei veicoli A e B coinvolti nell’incidente, registrate dalle forze dell’ordine al momento del rilievo.</t>
    </r>
  </si>
  <si>
    <t>(a) I dati della rilevazione statistica degli incidenti stradali con lesioni a persone possono essere soggetti a revisione su richiesta degli organi diretti e intermedi di rilevazione. Il termine ultimo stabilito per l’invio del dato consolidato, riferito all’anno t, ad Istat è il 31/5 dell’anno t+1</t>
  </si>
  <si>
    <t xml:space="preserve"> Indice di mortalità </t>
  </si>
  <si>
    <t>Indice di lesività</t>
  </si>
  <si>
    <t>Indice di gravità</t>
  </si>
  <si>
    <r>
      <t>PROSPETTO 7 bis. INCIDENTI PER CARATTERISTICA DELLA STRADA E PROVINCIA.</t>
    </r>
    <r>
      <rPr>
        <sz val="9"/>
        <color indexed="8"/>
        <rFont val="Arial Narrow"/>
        <family val="2"/>
      </rPr>
      <t xml:space="preserve"> Campania, anno 2011, valori assoluti e percentuali </t>
    </r>
    <r>
      <rPr>
        <i/>
        <sz val="9"/>
        <color indexed="8"/>
        <rFont val="Arial Narrow"/>
        <family val="2"/>
      </rPr>
      <t>(segue)</t>
    </r>
  </si>
  <si>
    <t xml:space="preserve">                                                     </t>
  </si>
  <si>
    <t>PROSPETTO 21. INCIDENTI E PERSONE INFORTUNATE NEI CAPOLUOGHI E NEI COMUNI CON ALMENO 20.000 ABITANTI (a). Campania, anno 2012,  valori assoluti ¬e valori per 100 incidenti e per 100 infortunati.</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</si>
</sst>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quot;$&quot;* #,##0_);_(&quot;$&quot;* \(#,##0\);_(&quot;$&quot;* &quot;-&quot;_);_(@_)"/>
    <numFmt numFmtId="165" formatCode="_(* #,##0_);_(* \(#,##0\);_(* &quot;-&quot;_);_(@_)"/>
    <numFmt numFmtId="166" formatCode="0.0"/>
    <numFmt numFmtId="167" formatCode="#,##0.0"/>
    <numFmt numFmtId="168" formatCode="0.000"/>
  </numFmts>
  <fonts count="49" x14ac:knownFonts="1">
    <font>
      <sz val="11"/>
      <color theme="1"/>
      <name val="Calibri"/>
      <family val="2"/>
      <scheme val="minor"/>
    </font>
    <font>
      <b/>
      <sz val="9"/>
      <name val="Arial Narrow"/>
      <family val="2"/>
    </font>
    <font>
      <sz val="9"/>
      <name val="Arial Narrow"/>
      <family val="2"/>
    </font>
    <font>
      <sz val="9"/>
      <color indexed="8"/>
      <name val="Arial Narrow"/>
      <family val="2"/>
    </font>
    <font>
      <sz val="7.5"/>
      <color indexed="8"/>
      <name val="Arial Narrow"/>
      <family val="2"/>
    </font>
    <font>
      <sz val="7"/>
      <color indexed="8"/>
      <name val="Times New Roman"/>
      <family val="1"/>
    </font>
    <font>
      <sz val="9"/>
      <color indexed="23"/>
      <name val="Arial Narrow"/>
      <family val="2"/>
    </font>
    <font>
      <sz val="11"/>
      <color indexed="9"/>
      <name val="Calibri"/>
      <family val="2"/>
    </font>
    <font>
      <b/>
      <sz val="11"/>
      <color indexed="9"/>
      <name val="Calibri"/>
      <family val="2"/>
    </font>
    <font>
      <b/>
      <sz val="11"/>
      <color indexed="8"/>
      <name val="Calibri"/>
      <family val="2"/>
    </font>
    <font>
      <sz val="11"/>
      <color indexed="8"/>
      <name val="Calibri"/>
      <family val="2"/>
    </font>
    <font>
      <b/>
      <sz val="9"/>
      <color indexed="9"/>
      <name val="Arial Narrow"/>
      <family val="2"/>
    </font>
    <font>
      <sz val="9"/>
      <color indexed="8"/>
      <name val="Calibri"/>
      <family val="2"/>
    </font>
    <font>
      <sz val="9"/>
      <color indexed="8"/>
      <name val="Arial Narrow"/>
      <family val="2"/>
    </font>
    <font>
      <b/>
      <sz val="10"/>
      <color indexed="23"/>
      <name val="Arial Narrow"/>
      <family val="2"/>
    </font>
    <font>
      <b/>
      <sz val="9"/>
      <color indexed="8"/>
      <name val="Arial Narrow"/>
      <family val="2"/>
    </font>
    <font>
      <sz val="9"/>
      <color indexed="8"/>
      <name val="Arial Narrow"/>
      <family val="2"/>
    </font>
    <font>
      <b/>
      <sz val="9"/>
      <color indexed="9"/>
      <name val="Arial Narrow"/>
      <family val="2"/>
    </font>
    <font>
      <sz val="7.5"/>
      <color indexed="8"/>
      <name val="Arial Narrow"/>
      <family val="2"/>
    </font>
    <font>
      <sz val="10"/>
      <color indexed="8"/>
      <name val="Arial"/>
      <family val="2"/>
    </font>
    <font>
      <sz val="8"/>
      <color indexed="8"/>
      <name val="Times New Roman"/>
      <family val="1"/>
    </font>
    <font>
      <b/>
      <sz val="9"/>
      <color indexed="8"/>
      <name val="Arial Narrow"/>
      <family val="2"/>
    </font>
    <font>
      <sz val="9"/>
      <color indexed="8"/>
      <name val="Arial"/>
      <family val="2"/>
    </font>
    <font>
      <sz val="9"/>
      <color indexed="9"/>
      <name val="Arial Narrow"/>
      <family val="2"/>
    </font>
    <font>
      <sz val="9.5"/>
      <color indexed="8"/>
      <name val="Arial Narrow"/>
      <family val="2"/>
    </font>
    <font>
      <i/>
      <sz val="9"/>
      <color indexed="8"/>
      <name val="Arial Narrow"/>
      <family val="2"/>
    </font>
    <font>
      <b/>
      <sz val="9"/>
      <color indexed="23"/>
      <name val="Arial Narrow"/>
      <family val="2"/>
    </font>
    <font>
      <sz val="8"/>
      <name val="Calibri"/>
      <family val="2"/>
    </font>
    <font>
      <sz val="11"/>
      <name val="Calibri"/>
      <family val="2"/>
    </font>
    <font>
      <sz val="9"/>
      <name val="Calibri"/>
      <family val="2"/>
    </font>
    <font>
      <sz val="10"/>
      <name val="Arial"/>
      <family val="2"/>
    </font>
    <font>
      <sz val="7.5"/>
      <name val="Arial Narrow"/>
      <family val="2"/>
    </font>
    <font>
      <sz val="7.5"/>
      <color indexed="8"/>
      <name val="Calibri"/>
      <family val="2"/>
    </font>
    <font>
      <sz val="11"/>
      <color theme="1"/>
      <name val="Calibri"/>
      <family val="2"/>
      <scheme val="minor"/>
    </font>
    <font>
      <sz val="8"/>
      <color theme="1"/>
      <name val="Calibri"/>
      <family val="2"/>
      <scheme val="minor"/>
    </font>
    <font>
      <sz val="11"/>
      <name val="Calibri"/>
      <family val="2"/>
      <scheme val="minor"/>
    </font>
    <font>
      <sz val="7.5"/>
      <name val="Calibri"/>
      <family val="2"/>
      <scheme val="minor"/>
    </font>
    <font>
      <sz val="9"/>
      <color theme="1"/>
      <name val="Arial Narrow"/>
      <family val="2"/>
    </font>
    <font>
      <b/>
      <sz val="11"/>
      <color theme="1"/>
      <name val="Calibri"/>
      <family val="2"/>
      <scheme val="minor"/>
    </font>
    <font>
      <sz val="8"/>
      <color indexed="8"/>
      <name val="Arial Narrow"/>
      <family val="2"/>
    </font>
    <font>
      <sz val="8"/>
      <color indexed="8"/>
      <name val="Calibri"/>
      <family val="2"/>
    </font>
    <font>
      <b/>
      <sz val="10"/>
      <color indexed="8"/>
      <name val="Arial Narrow"/>
      <family val="2"/>
    </font>
    <font>
      <b/>
      <i/>
      <sz val="10"/>
      <color indexed="8"/>
      <name val="Arial Narrow"/>
      <family val="2"/>
    </font>
    <font>
      <sz val="7.5"/>
      <color rgb="FF000000"/>
      <name val="Arial Narrow"/>
      <family val="2"/>
    </font>
    <font>
      <sz val="7"/>
      <color rgb="FF000000"/>
      <name val="Times New Roman"/>
      <family val="1"/>
    </font>
    <font>
      <sz val="8"/>
      <color theme="1"/>
      <name val="Arial"/>
      <family val="2"/>
    </font>
    <font>
      <sz val="8"/>
      <color theme="1"/>
      <name val="Arial Narrow"/>
      <family val="2"/>
    </font>
    <font>
      <sz val="8"/>
      <color rgb="FF000000"/>
      <name val="Arial Narrow"/>
      <family val="2"/>
    </font>
    <font>
      <u/>
      <sz val="8"/>
      <color rgb="FF008080"/>
      <name val="Arial Narrow"/>
      <family val="2"/>
    </font>
  </fonts>
  <fills count="8">
    <fill>
      <patternFill patternType="none"/>
    </fill>
    <fill>
      <patternFill patternType="gray125"/>
    </fill>
    <fill>
      <patternFill patternType="solid">
        <fgColor indexed="9"/>
        <bgColor indexed="64"/>
      </patternFill>
    </fill>
    <fill>
      <patternFill patternType="solid">
        <fgColor indexed="16"/>
        <bgColor indexed="64"/>
      </patternFill>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indexed="55"/>
        <bgColor indexed="64"/>
      </patternFill>
    </fill>
  </fills>
  <borders count="13">
    <border>
      <left/>
      <right/>
      <top/>
      <bottom/>
      <diagonal/>
    </border>
    <border>
      <left/>
      <right/>
      <top style="thin">
        <color indexed="64"/>
      </top>
      <bottom style="thin">
        <color indexed="64"/>
      </bottom>
      <diagonal/>
    </border>
    <border>
      <left/>
      <right/>
      <top style="medium">
        <color indexed="64"/>
      </top>
      <bottom/>
      <diagonal/>
    </border>
    <border>
      <left/>
      <right/>
      <top/>
      <bottom style="medium">
        <color indexed="64"/>
      </bottom>
      <diagonal/>
    </border>
    <border>
      <left/>
      <right/>
      <top/>
      <bottom style="medium">
        <color indexed="63"/>
      </bottom>
      <diagonal/>
    </border>
    <border>
      <left/>
      <right/>
      <top/>
      <bottom style="thin">
        <color indexed="64"/>
      </bottom>
      <diagonal/>
    </border>
    <border>
      <left/>
      <right/>
      <top style="medium">
        <color indexed="64"/>
      </top>
      <bottom style="medium">
        <color indexed="64"/>
      </bottom>
      <diagonal/>
    </border>
    <border>
      <left/>
      <right/>
      <top style="medium">
        <color indexed="64"/>
      </top>
      <bottom style="thin">
        <color indexed="64"/>
      </bottom>
      <diagonal/>
    </border>
    <border>
      <left/>
      <right/>
      <top/>
      <bottom style="medium">
        <color indexed="8"/>
      </bottom>
      <diagonal/>
    </border>
    <border>
      <left/>
      <right/>
      <top style="thin">
        <color indexed="64"/>
      </top>
      <bottom/>
      <diagonal/>
    </border>
    <border>
      <left/>
      <right/>
      <top style="thin">
        <color indexed="64"/>
      </top>
      <bottom style="medium">
        <color indexed="64"/>
      </bottom>
      <diagonal/>
    </border>
    <border>
      <left/>
      <right/>
      <top style="medium">
        <color indexed="63"/>
      </top>
      <bottom style="medium">
        <color indexed="63"/>
      </bottom>
      <diagonal/>
    </border>
    <border>
      <left/>
      <right/>
      <top style="medium">
        <color indexed="63"/>
      </top>
      <bottom/>
      <diagonal/>
    </border>
  </borders>
  <cellStyleXfs count="8">
    <xf numFmtId="0" fontId="0" fillId="0" borderId="0"/>
    <xf numFmtId="165" fontId="19" fillId="0" borderId="0" applyFont="0" applyFill="0" applyBorder="0" applyAlignment="0" applyProtection="0"/>
    <xf numFmtId="0" fontId="30" fillId="0" borderId="0"/>
    <xf numFmtId="0" fontId="30" fillId="0" borderId="0"/>
    <xf numFmtId="0" fontId="30" fillId="0" borderId="0"/>
    <xf numFmtId="0" fontId="33" fillId="0" borderId="0"/>
    <xf numFmtId="164" fontId="19" fillId="0" borderId="0" applyFont="0" applyFill="0" applyBorder="0" applyAlignment="0" applyProtection="0"/>
    <xf numFmtId="0" fontId="30" fillId="0" borderId="0"/>
  </cellStyleXfs>
  <cellXfs count="339">
    <xf numFmtId="0" fontId="0" fillId="0" borderId="0" xfId="0"/>
    <xf numFmtId="0" fontId="10" fillId="2" borderId="0" xfId="0" applyFont="1" applyFill="1"/>
    <xf numFmtId="0" fontId="1" fillId="2" borderId="1" xfId="0" applyFont="1" applyFill="1" applyBorder="1" applyAlignment="1">
      <alignment horizontal="center" wrapText="1"/>
    </xf>
    <xf numFmtId="3" fontId="11" fillId="3" borderId="1" xfId="0" applyNumberFormat="1" applyFont="1" applyFill="1" applyBorder="1" applyAlignment="1">
      <alignment horizontal="right" wrapText="1"/>
    </xf>
    <xf numFmtId="0" fontId="0" fillId="2" borderId="0" xfId="0" applyFill="1"/>
    <xf numFmtId="0" fontId="12" fillId="0" borderId="0" xfId="0" applyFont="1"/>
    <xf numFmtId="0" fontId="14" fillId="0" borderId="0" xfId="0" applyFont="1"/>
    <xf numFmtId="0" fontId="0" fillId="0" borderId="0" xfId="0" applyAlignment="1">
      <alignment wrapText="1"/>
    </xf>
    <xf numFmtId="0" fontId="15" fillId="0" borderId="2" xfId="0" applyFont="1" applyBorder="1" applyAlignment="1">
      <alignment wrapText="1"/>
    </xf>
    <xf numFmtId="0" fontId="18" fillId="0" borderId="0" xfId="0" applyFont="1" applyAlignment="1">
      <alignment horizontal="justify"/>
    </xf>
    <xf numFmtId="0" fontId="19" fillId="0" borderId="0" xfId="0" applyFont="1" applyAlignment="1">
      <alignment horizontal="justify"/>
    </xf>
    <xf numFmtId="0" fontId="22" fillId="2" borderId="0" xfId="0" applyFont="1" applyFill="1"/>
    <xf numFmtId="0" fontId="7" fillId="0" borderId="0" xfId="0" applyFont="1"/>
    <xf numFmtId="0" fontId="17" fillId="3" borderId="3" xfId="0" applyFont="1" applyFill="1" applyBorder="1" applyAlignment="1">
      <alignment wrapText="1"/>
    </xf>
    <xf numFmtId="3" fontId="23" fillId="3" borderId="3" xfId="0" applyNumberFormat="1" applyFont="1" applyFill="1" applyBorder="1" applyAlignment="1">
      <alignment horizontal="right" wrapText="1"/>
    </xf>
    <xf numFmtId="0" fontId="24" fillId="0" borderId="0" xfId="0" applyFont="1" applyAlignment="1">
      <alignment horizontal="justify"/>
    </xf>
    <xf numFmtId="0" fontId="17" fillId="3" borderId="4" xfId="0" applyFont="1" applyFill="1" applyBorder="1"/>
    <xf numFmtId="0" fontId="0" fillId="0" borderId="0" xfId="0" applyBorder="1"/>
    <xf numFmtId="0" fontId="11" fillId="3" borderId="3" xfId="0" applyFont="1" applyFill="1" applyBorder="1" applyAlignment="1">
      <alignment horizontal="justify" vertical="top" wrapText="1"/>
    </xf>
    <xf numFmtId="0" fontId="8" fillId="0" borderId="0" xfId="0" applyFont="1"/>
    <xf numFmtId="0" fontId="11" fillId="3" borderId="3" xfId="0" applyFont="1" applyFill="1" applyBorder="1" applyAlignment="1">
      <alignment wrapText="1"/>
    </xf>
    <xf numFmtId="0" fontId="0" fillId="0" borderId="0" xfId="0" applyFill="1"/>
    <xf numFmtId="0" fontId="20" fillId="0" borderId="0" xfId="0" applyFont="1" applyAlignment="1">
      <alignment horizontal="justify" wrapText="1"/>
    </xf>
    <xf numFmtId="3" fontId="0" fillId="0" borderId="0" xfId="0" applyNumberFormat="1"/>
    <xf numFmtId="0" fontId="11" fillId="3" borderId="1" xfId="0" applyFont="1" applyFill="1" applyBorder="1" applyAlignment="1">
      <alignment wrapText="1"/>
    </xf>
    <xf numFmtId="3" fontId="3" fillId="2" borderId="5" xfId="0" applyNumberFormat="1" applyFont="1" applyFill="1" applyBorder="1"/>
    <xf numFmtId="3" fontId="23" fillId="3" borderId="3" xfId="0" applyNumberFormat="1" applyFont="1" applyFill="1" applyBorder="1" applyAlignment="1">
      <alignment horizontal="center" wrapText="1"/>
    </xf>
    <xf numFmtId="166" fontId="23" fillId="3" borderId="3" xfId="0" applyNumberFormat="1" applyFont="1" applyFill="1" applyBorder="1" applyAlignment="1">
      <alignment horizontal="center" wrapText="1"/>
    </xf>
    <xf numFmtId="0" fontId="9" fillId="0" borderId="0" xfId="0" applyFont="1"/>
    <xf numFmtId="0" fontId="12" fillId="0" borderId="0" xfId="0" applyFont="1" applyAlignment="1">
      <alignment vertical="center" wrapText="1"/>
    </xf>
    <xf numFmtId="3" fontId="23" fillId="3" borderId="4" xfId="0" applyNumberFormat="1" applyFont="1" applyFill="1" applyBorder="1" applyAlignment="1">
      <alignment horizontal="right"/>
    </xf>
    <xf numFmtId="167" fontId="23" fillId="3" borderId="3" xfId="0" applyNumberFormat="1" applyFont="1" applyFill="1" applyBorder="1" applyAlignment="1">
      <alignment horizontal="right" wrapText="1"/>
    </xf>
    <xf numFmtId="167" fontId="0" fillId="0" borderId="0" xfId="0" applyNumberFormat="1"/>
    <xf numFmtId="0" fontId="6" fillId="0" borderId="0" xfId="0" applyFont="1" applyAlignment="1">
      <alignment horizontal="justify" vertical="center" wrapText="1"/>
    </xf>
    <xf numFmtId="0" fontId="12" fillId="0" borderId="0" xfId="0" applyFont="1" applyAlignment="1">
      <alignment horizontal="center"/>
    </xf>
    <xf numFmtId="0" fontId="28" fillId="0" borderId="0" xfId="0" applyFont="1" applyFill="1"/>
    <xf numFmtId="0" fontId="14" fillId="0" borderId="0" xfId="0" applyFont="1" applyAlignment="1">
      <alignment horizontal="left"/>
    </xf>
    <xf numFmtId="0" fontId="19" fillId="0" borderId="0" xfId="0" applyFont="1" applyAlignment="1">
      <alignment horizontal="left"/>
    </xf>
    <xf numFmtId="0" fontId="0" fillId="0" borderId="0" xfId="0" applyAlignment="1">
      <alignment horizontal="left"/>
    </xf>
    <xf numFmtId="3" fontId="11" fillId="3" borderId="0" xfId="0" applyNumberFormat="1" applyFont="1" applyFill="1" applyBorder="1" applyAlignment="1">
      <alignment horizontal="right" wrapText="1"/>
    </xf>
    <xf numFmtId="0" fontId="11" fillId="3" borderId="0" xfId="0" applyFont="1" applyFill="1" applyBorder="1" applyAlignment="1">
      <alignment wrapText="1"/>
    </xf>
    <xf numFmtId="0" fontId="2" fillId="2" borderId="5" xfId="0" applyFont="1" applyFill="1" applyBorder="1" applyAlignment="1">
      <alignment horizontal="right" wrapText="1"/>
    </xf>
    <xf numFmtId="166" fontId="0" fillId="0" borderId="0" xfId="0" applyNumberFormat="1"/>
    <xf numFmtId="166" fontId="12" fillId="0" borderId="0" xfId="0" applyNumberFormat="1" applyFont="1"/>
    <xf numFmtId="167" fontId="3" fillId="0" borderId="0" xfId="0" applyNumberFormat="1" applyFont="1" applyBorder="1"/>
    <xf numFmtId="0" fontId="15" fillId="0" borderId="5" xfId="0" applyFont="1" applyBorder="1" applyAlignment="1">
      <alignment horizontal="right" vertical="center" wrapText="1"/>
    </xf>
    <xf numFmtId="0" fontId="1" fillId="2" borderId="1" xfId="0" applyFont="1" applyFill="1" applyBorder="1" applyAlignment="1">
      <alignment horizontal="right" wrapText="1"/>
    </xf>
    <xf numFmtId="0" fontId="0" fillId="0" borderId="0" xfId="0" applyAlignment="1">
      <alignment wrapText="1"/>
    </xf>
    <xf numFmtId="0" fontId="15" fillId="0" borderId="0" xfId="0" applyFont="1" applyBorder="1" applyAlignment="1">
      <alignment wrapText="1"/>
    </xf>
    <xf numFmtId="0" fontId="17" fillId="3" borderId="0" xfId="0" applyFont="1" applyFill="1" applyBorder="1" applyAlignment="1">
      <alignment wrapText="1"/>
    </xf>
    <xf numFmtId="3" fontId="23" fillId="3" borderId="0" xfId="0" applyNumberFormat="1" applyFont="1" applyFill="1" applyBorder="1" applyAlignment="1">
      <alignment horizontal="right" wrapText="1"/>
    </xf>
    <xf numFmtId="3" fontId="23" fillId="3" borderId="3" xfId="0" applyNumberFormat="1" applyFont="1" applyFill="1" applyBorder="1" applyAlignment="1">
      <alignment horizontal="right"/>
    </xf>
    <xf numFmtId="0" fontId="11" fillId="3" borderId="0" xfId="0" applyFont="1" applyFill="1" applyBorder="1"/>
    <xf numFmtId="3" fontId="23" fillId="3" borderId="0" xfId="0" applyNumberFormat="1" applyFont="1" applyFill="1" applyBorder="1"/>
    <xf numFmtId="0" fontId="13" fillId="0" borderId="0" xfId="0" applyFont="1" applyBorder="1"/>
    <xf numFmtId="0" fontId="16" fillId="2" borderId="0" xfId="0" applyFont="1" applyFill="1" applyBorder="1" applyAlignment="1">
      <alignment wrapText="1"/>
    </xf>
    <xf numFmtId="3" fontId="13" fillId="2" borderId="0" xfId="0" applyNumberFormat="1" applyFont="1" applyFill="1" applyBorder="1" applyAlignment="1">
      <alignment horizontal="right"/>
    </xf>
    <xf numFmtId="0" fontId="21" fillId="4" borderId="0" xfId="0" applyFont="1" applyFill="1" applyBorder="1" applyAlignment="1">
      <alignment wrapText="1"/>
    </xf>
    <xf numFmtId="3" fontId="16" fillId="2" borderId="7" xfId="0" applyNumberFormat="1" applyFont="1" applyFill="1" applyBorder="1" applyAlignment="1">
      <alignment horizontal="right"/>
    </xf>
    <xf numFmtId="167" fontId="11" fillId="3" borderId="1" xfId="0" applyNumberFormat="1" applyFont="1" applyFill="1" applyBorder="1" applyAlignment="1">
      <alignment horizontal="right" wrapText="1"/>
    </xf>
    <xf numFmtId="0" fontId="32" fillId="0" borderId="0" xfId="0" applyFont="1"/>
    <xf numFmtId="167" fontId="2" fillId="5" borderId="0" xfId="0" applyNumberFormat="1" applyFont="1" applyFill="1" applyBorder="1" applyAlignment="1">
      <alignment horizontal="right"/>
    </xf>
    <xf numFmtId="0" fontId="2" fillId="5" borderId="0" xfId="0" applyFont="1" applyFill="1" applyBorder="1" applyAlignment="1">
      <alignment horizontal="left"/>
    </xf>
    <xf numFmtId="166" fontId="12" fillId="5" borderId="0" xfId="0" applyNumberFormat="1" applyFont="1" applyFill="1" applyBorder="1"/>
    <xf numFmtId="0" fontId="15" fillId="5" borderId="2" xfId="0" applyFont="1" applyFill="1" applyBorder="1" applyAlignment="1">
      <alignment horizontal="left" vertical="center" wrapText="1"/>
    </xf>
    <xf numFmtId="0" fontId="15" fillId="5" borderId="8" xfId="0" applyFont="1" applyFill="1" applyBorder="1" applyAlignment="1">
      <alignment horizontal="left" vertical="center" wrapText="1"/>
    </xf>
    <xf numFmtId="0" fontId="15" fillId="5" borderId="3" xfId="0" applyFont="1" applyFill="1" applyBorder="1" applyAlignment="1">
      <alignment horizontal="right" wrapText="1" indent="2"/>
    </xf>
    <xf numFmtId="167" fontId="15" fillId="5" borderId="3" xfId="0" applyNumberFormat="1" applyFont="1" applyFill="1" applyBorder="1" applyAlignment="1">
      <alignment horizontal="right" wrapText="1" indent="2"/>
    </xf>
    <xf numFmtId="0" fontId="13" fillId="5" borderId="9" xfId="0" applyFont="1" applyFill="1" applyBorder="1" applyAlignment="1">
      <alignment wrapText="1"/>
    </xf>
    <xf numFmtId="0" fontId="13" fillId="5" borderId="0" xfId="0" applyFont="1" applyFill="1" applyBorder="1" applyAlignment="1">
      <alignment wrapText="1"/>
    </xf>
    <xf numFmtId="0" fontId="13" fillId="5" borderId="0" xfId="0" applyFont="1" applyFill="1" applyBorder="1" applyAlignment="1">
      <alignment horizontal="right"/>
    </xf>
    <xf numFmtId="3" fontId="3" fillId="5" borderId="0" xfId="0" applyNumberFormat="1" applyFont="1" applyFill="1" applyBorder="1" applyAlignment="1">
      <alignment horizontal="right"/>
    </xf>
    <xf numFmtId="0" fontId="3" fillId="5" borderId="0" xfId="0" applyFont="1" applyFill="1" applyBorder="1" applyAlignment="1">
      <alignment horizontal="right" wrapText="1"/>
    </xf>
    <xf numFmtId="3" fontId="13" fillId="5" borderId="0" xfId="0" applyNumberFormat="1" applyFont="1" applyFill="1" applyBorder="1" applyAlignment="1">
      <alignment horizontal="right"/>
    </xf>
    <xf numFmtId="0" fontId="3" fillId="5" borderId="0" xfId="0" applyFont="1" applyFill="1" applyBorder="1" applyAlignment="1">
      <alignment horizontal="right"/>
    </xf>
    <xf numFmtId="0" fontId="15" fillId="5" borderId="2" xfId="0" applyFont="1" applyFill="1" applyBorder="1" applyAlignment="1">
      <alignment horizontal="center" vertical="center" wrapText="1"/>
    </xf>
    <xf numFmtId="0" fontId="15" fillId="5" borderId="5" xfId="0" applyFont="1" applyFill="1" applyBorder="1" applyAlignment="1">
      <alignment horizontal="center" vertical="center" wrapText="1"/>
    </xf>
    <xf numFmtId="166" fontId="3" fillId="5" borderId="0" xfId="0" applyNumberFormat="1" applyFont="1" applyFill="1" applyBorder="1" applyAlignment="1">
      <alignment horizontal="right"/>
    </xf>
    <xf numFmtId="0" fontId="15" fillId="5" borderId="2" xfId="0" applyFont="1" applyFill="1" applyBorder="1" applyAlignment="1">
      <alignment horizontal="center" wrapText="1"/>
    </xf>
    <xf numFmtId="0" fontId="15" fillId="5" borderId="5" xfId="0" applyFont="1" applyFill="1" applyBorder="1" applyAlignment="1">
      <alignment horizontal="center" wrapText="1"/>
    </xf>
    <xf numFmtId="3" fontId="3" fillId="5" borderId="0" xfId="0" applyNumberFormat="1" applyFont="1" applyFill="1" applyBorder="1"/>
    <xf numFmtId="166" fontId="16" fillId="5" borderId="0" xfId="0" applyNumberFormat="1" applyFont="1" applyFill="1" applyBorder="1" applyAlignment="1">
      <alignment horizontal="right"/>
    </xf>
    <xf numFmtId="0" fontId="15" fillId="5" borderId="5" xfId="0" applyFont="1" applyFill="1" applyBorder="1" applyAlignment="1">
      <alignment horizontal="right"/>
    </xf>
    <xf numFmtId="0" fontId="13" fillId="5" borderId="0" xfId="0" applyFont="1" applyFill="1" applyBorder="1"/>
    <xf numFmtId="0" fontId="15" fillId="5" borderId="0" xfId="0" applyFont="1" applyFill="1" applyBorder="1" applyAlignment="1">
      <alignment wrapText="1"/>
    </xf>
    <xf numFmtId="0" fontId="15" fillId="5" borderId="1" xfId="0" applyFont="1" applyFill="1" applyBorder="1" applyAlignment="1">
      <alignment horizontal="right" wrapText="1"/>
    </xf>
    <xf numFmtId="0" fontId="15" fillId="5" borderId="1" xfId="0" applyFont="1" applyFill="1" applyBorder="1" applyAlignment="1">
      <alignment horizontal="right"/>
    </xf>
    <xf numFmtId="166" fontId="13" fillId="5" borderId="0" xfId="0" applyNumberFormat="1" applyFont="1" applyFill="1" applyBorder="1" applyAlignment="1">
      <alignment horizontal="right"/>
    </xf>
    <xf numFmtId="0" fontId="15" fillId="5" borderId="5" xfId="0" applyFont="1" applyFill="1" applyBorder="1" applyAlignment="1">
      <alignment horizontal="right" wrapText="1"/>
    </xf>
    <xf numFmtId="0" fontId="16" fillId="5" borderId="0" xfId="0" applyFont="1" applyFill="1" applyBorder="1" applyAlignment="1">
      <alignment wrapText="1"/>
    </xf>
    <xf numFmtId="0" fontId="15" fillId="5" borderId="2" xfId="0" applyFont="1" applyFill="1" applyBorder="1" applyAlignment="1">
      <alignment horizontal="right"/>
    </xf>
    <xf numFmtId="0" fontId="0" fillId="5" borderId="5" xfId="0" applyFill="1" applyBorder="1" applyAlignment="1">
      <alignment horizontal="right"/>
    </xf>
    <xf numFmtId="3" fontId="15" fillId="5" borderId="0" xfId="0" applyNumberFormat="1" applyFont="1" applyFill="1" applyBorder="1" applyAlignment="1">
      <alignment horizontal="right"/>
    </xf>
    <xf numFmtId="0" fontId="15" fillId="5" borderId="0" xfId="0" applyFont="1" applyFill="1" applyBorder="1" applyAlignment="1">
      <alignment horizontal="right"/>
    </xf>
    <xf numFmtId="0" fontId="2" fillId="5" borderId="0" xfId="0" applyFont="1" applyFill="1" applyBorder="1" applyAlignment="1">
      <alignment wrapText="1"/>
    </xf>
    <xf numFmtId="0" fontId="2" fillId="5" borderId="0" xfId="0" applyFont="1" applyFill="1" applyBorder="1" applyAlignment="1">
      <alignment horizontal="right" wrapText="1"/>
    </xf>
    <xf numFmtId="0" fontId="15" fillId="5" borderId="2" xfId="0" applyFont="1" applyFill="1" applyBorder="1" applyAlignment="1">
      <alignment horizontal="right" vertical="center" wrapText="1"/>
    </xf>
    <xf numFmtId="0" fontId="15" fillId="5" borderId="5" xfId="0" applyFont="1" applyFill="1" applyBorder="1" applyAlignment="1">
      <alignment horizontal="right" vertical="center" wrapText="1"/>
    </xf>
    <xf numFmtId="0" fontId="15" fillId="5" borderId="2" xfId="0" applyFont="1" applyFill="1" applyBorder="1" applyAlignment="1">
      <alignment horizontal="right" wrapText="1"/>
    </xf>
    <xf numFmtId="0" fontId="15" fillId="6" borderId="0" xfId="0" applyFont="1" applyFill="1" applyBorder="1" applyAlignment="1">
      <alignment wrapText="1"/>
    </xf>
    <xf numFmtId="3" fontId="15" fillId="6" borderId="0" xfId="0" applyNumberFormat="1" applyFont="1" applyFill="1" applyBorder="1" applyAlignment="1">
      <alignment horizontal="right"/>
    </xf>
    <xf numFmtId="3" fontId="15" fillId="5" borderId="3" xfId="0" applyNumberFormat="1" applyFont="1" applyFill="1" applyBorder="1" applyAlignment="1">
      <alignment horizontal="right" wrapText="1" indent="2"/>
    </xf>
    <xf numFmtId="0" fontId="15" fillId="0" borderId="5" xfId="0" applyFont="1" applyBorder="1" applyAlignment="1">
      <alignment wrapText="1"/>
    </xf>
    <xf numFmtId="166" fontId="15" fillId="6" borderId="0" xfId="0" applyNumberFormat="1" applyFont="1" applyFill="1" applyBorder="1" applyAlignment="1">
      <alignment wrapText="1"/>
    </xf>
    <xf numFmtId="166" fontId="17" fillId="3" borderId="4" xfId="0" applyNumberFormat="1" applyFont="1" applyFill="1" applyBorder="1"/>
    <xf numFmtId="3" fontId="3" fillId="0" borderId="0" xfId="0" applyNumberFormat="1" applyFont="1" applyBorder="1" applyAlignment="1">
      <alignment horizontal="right"/>
    </xf>
    <xf numFmtId="167" fontId="13" fillId="0" borderId="0" xfId="0" applyNumberFormat="1" applyFont="1" applyBorder="1" applyAlignment="1">
      <alignment horizontal="right"/>
    </xf>
    <xf numFmtId="0" fontId="15" fillId="4" borderId="0" xfId="0" applyFont="1" applyFill="1" applyBorder="1"/>
    <xf numFmtId="0" fontId="15" fillId="4" borderId="0" xfId="0" applyFont="1" applyFill="1" applyBorder="1" applyAlignment="1">
      <alignment horizontal="right"/>
    </xf>
    <xf numFmtId="167" fontId="23" fillId="3" borderId="0" xfId="0" applyNumberFormat="1" applyFont="1" applyFill="1" applyBorder="1" applyAlignment="1">
      <alignment horizontal="right" wrapText="1"/>
    </xf>
    <xf numFmtId="0" fontId="15" fillId="0" borderId="5" xfId="0" applyFont="1" applyBorder="1" applyAlignment="1">
      <alignment horizontal="right"/>
    </xf>
    <xf numFmtId="167" fontId="15" fillId="0" borderId="5" xfId="0" applyNumberFormat="1" applyFont="1" applyBorder="1" applyAlignment="1">
      <alignment horizontal="right"/>
    </xf>
    <xf numFmtId="0" fontId="3" fillId="5" borderId="0" xfId="0" applyFont="1" applyFill="1" applyBorder="1" applyAlignment="1">
      <alignment wrapText="1"/>
    </xf>
    <xf numFmtId="166" fontId="11" fillId="3" borderId="0" xfId="0" applyNumberFormat="1" applyFont="1" applyFill="1" applyBorder="1" applyAlignment="1">
      <alignment horizontal="right" wrapText="1"/>
    </xf>
    <xf numFmtId="166" fontId="2" fillId="2" borderId="0" xfId="0" applyNumberFormat="1" applyFont="1" applyFill="1" applyBorder="1" applyAlignment="1">
      <alignment horizontal="right" wrapText="1"/>
    </xf>
    <xf numFmtId="0" fontId="2" fillId="2" borderId="5" xfId="0" applyFont="1" applyFill="1" applyBorder="1" applyAlignment="1">
      <alignment wrapText="1"/>
    </xf>
    <xf numFmtId="0" fontId="15" fillId="5" borderId="0" xfId="0" applyFont="1" applyFill="1" applyBorder="1" applyAlignment="1">
      <alignment horizontal="left" wrapText="1" indent="2"/>
    </xf>
    <xf numFmtId="3" fontId="16" fillId="5" borderId="0" xfId="0" applyNumberFormat="1" applyFont="1" applyFill="1" applyBorder="1" applyAlignment="1">
      <alignment horizontal="center" wrapText="1"/>
    </xf>
    <xf numFmtId="166" fontId="16" fillId="5" borderId="0" xfId="0" applyNumberFormat="1" applyFont="1" applyFill="1" applyBorder="1" applyAlignment="1">
      <alignment horizontal="center" wrapText="1"/>
    </xf>
    <xf numFmtId="167" fontId="16" fillId="5" borderId="0" xfId="0" applyNumberFormat="1" applyFont="1" applyFill="1" applyBorder="1" applyAlignment="1">
      <alignment horizontal="center"/>
    </xf>
    <xf numFmtId="0" fontId="2" fillId="5" borderId="0" xfId="0" applyFont="1" applyFill="1" applyBorder="1" applyAlignment="1">
      <alignment horizontal="left" vertical="center"/>
    </xf>
    <xf numFmtId="0" fontId="11" fillId="3" borderId="0" xfId="0" applyFont="1" applyFill="1" applyBorder="1" applyAlignment="1">
      <alignment horizontal="left" wrapText="1"/>
    </xf>
    <xf numFmtId="167" fontId="11" fillId="3" borderId="0" xfId="0" applyNumberFormat="1" applyFont="1" applyFill="1" applyBorder="1" applyAlignment="1">
      <alignment horizontal="right" wrapText="1"/>
    </xf>
    <xf numFmtId="0" fontId="16" fillId="5" borderId="0" xfId="0" applyFont="1" applyFill="1" applyBorder="1"/>
    <xf numFmtId="3" fontId="11" fillId="3" borderId="0" xfId="0" applyNumberFormat="1" applyFont="1" applyFill="1" applyBorder="1" applyAlignment="1">
      <alignment horizontal="right"/>
    </xf>
    <xf numFmtId="0" fontId="21" fillId="2" borderId="5" xfId="0" applyFont="1" applyFill="1" applyBorder="1" applyAlignment="1">
      <alignment horizontal="right"/>
    </xf>
    <xf numFmtId="0" fontId="1" fillId="2" borderId="5" xfId="0" applyFont="1" applyFill="1" applyBorder="1" applyAlignment="1">
      <alignment horizontal="right" vertical="center" wrapText="1"/>
    </xf>
    <xf numFmtId="0" fontId="1" fillId="2" borderId="9" xfId="0" applyFont="1" applyFill="1" applyBorder="1" applyAlignment="1">
      <alignment horizontal="center" wrapText="1"/>
    </xf>
    <xf numFmtId="0" fontId="1" fillId="2" borderId="0" xfId="0" applyFont="1" applyFill="1" applyBorder="1" applyAlignment="1">
      <alignment horizontal="right" wrapText="1"/>
    </xf>
    <xf numFmtId="0" fontId="37" fillId="2" borderId="0" xfId="0" applyFont="1" applyFill="1"/>
    <xf numFmtId="168" fontId="0" fillId="0" borderId="0" xfId="0" applyNumberFormat="1"/>
    <xf numFmtId="167" fontId="11" fillId="3" borderId="0" xfId="0" applyNumberFormat="1" applyFont="1" applyFill="1" applyBorder="1" applyAlignment="1">
      <alignment horizontal="right"/>
    </xf>
    <xf numFmtId="166" fontId="15" fillId="4" borderId="0" xfId="0" applyNumberFormat="1" applyFont="1" applyFill="1" applyBorder="1" applyAlignment="1">
      <alignment horizontal="right"/>
    </xf>
    <xf numFmtId="0" fontId="37" fillId="0" borderId="0" xfId="0" applyNumberFormat="1" applyFont="1"/>
    <xf numFmtId="167" fontId="3" fillId="5" borderId="0" xfId="0" applyNumberFormat="1" applyFont="1" applyFill="1" applyBorder="1"/>
    <xf numFmtId="167" fontId="3" fillId="5" borderId="9" xfId="0" applyNumberFormat="1" applyFont="1" applyFill="1" applyBorder="1" applyAlignment="1">
      <alignment horizontal="right" wrapText="1"/>
    </xf>
    <xf numFmtId="167" fontId="3" fillId="5" borderId="0" xfId="0" applyNumberFormat="1" applyFont="1" applyFill="1" applyBorder="1" applyAlignment="1">
      <alignment horizontal="right" wrapText="1"/>
    </xf>
    <xf numFmtId="167" fontId="3" fillId="5" borderId="0" xfId="0" applyNumberFormat="1" applyFont="1" applyFill="1" applyBorder="1" applyAlignment="1">
      <alignment horizontal="right"/>
    </xf>
    <xf numFmtId="3" fontId="23" fillId="3" borderId="3" xfId="0" applyNumberFormat="1" applyFont="1" applyFill="1" applyBorder="1" applyAlignment="1">
      <alignment horizontal="left"/>
    </xf>
    <xf numFmtId="3" fontId="3" fillId="5" borderId="0" xfId="0" applyNumberFormat="1" applyFont="1" applyFill="1" applyBorder="1" applyAlignment="1">
      <alignment horizontal="left"/>
    </xf>
    <xf numFmtId="1" fontId="3" fillId="5" borderId="0" xfId="0" applyNumberFormat="1" applyFont="1" applyFill="1" applyBorder="1" applyAlignment="1">
      <alignment horizontal="right"/>
    </xf>
    <xf numFmtId="167" fontId="23" fillId="3" borderId="3" xfId="0" applyNumberFormat="1" applyFont="1" applyFill="1" applyBorder="1" applyAlignment="1">
      <alignment horizontal="right"/>
    </xf>
    <xf numFmtId="167" fontId="23" fillId="3" borderId="0" xfId="0" applyNumberFormat="1" applyFont="1" applyFill="1" applyBorder="1"/>
    <xf numFmtId="3" fontId="11" fillId="3" borderId="3" xfId="0" applyNumberFormat="1" applyFont="1" applyFill="1" applyBorder="1" applyAlignment="1">
      <alignment horizontal="right" wrapText="1"/>
    </xf>
    <xf numFmtId="167" fontId="11" fillId="3" borderId="3" xfId="0" applyNumberFormat="1" applyFont="1" applyFill="1" applyBorder="1" applyAlignment="1">
      <alignment horizontal="right" wrapText="1"/>
    </xf>
    <xf numFmtId="3" fontId="15" fillId="4" borderId="0" xfId="0" applyNumberFormat="1" applyFont="1" applyFill="1" applyBorder="1" applyAlignment="1">
      <alignment horizontal="right"/>
    </xf>
    <xf numFmtId="0" fontId="15" fillId="5" borderId="7" xfId="0" applyFont="1" applyFill="1" applyBorder="1" applyAlignment="1">
      <alignment horizontal="right"/>
    </xf>
    <xf numFmtId="166" fontId="0" fillId="5" borderId="0" xfId="0" applyNumberFormat="1" applyFill="1" applyBorder="1"/>
    <xf numFmtId="3" fontId="15" fillId="5" borderId="0" xfId="0" applyNumberFormat="1" applyFont="1" applyFill="1" applyBorder="1" applyAlignment="1">
      <alignment wrapText="1"/>
    </xf>
    <xf numFmtId="166" fontId="15" fillId="5" borderId="0" xfId="0" applyNumberFormat="1" applyFont="1" applyFill="1" applyBorder="1" applyAlignment="1">
      <alignment wrapText="1"/>
    </xf>
    <xf numFmtId="166" fontId="38" fillId="0" borderId="0" xfId="0" applyNumberFormat="1" applyFont="1"/>
    <xf numFmtId="166" fontId="38" fillId="5" borderId="0" xfId="0" applyNumberFormat="1" applyFont="1" applyFill="1" applyBorder="1"/>
    <xf numFmtId="0" fontId="0" fillId="0" borderId="0" xfId="0" applyAlignment="1">
      <alignment vertical="center" wrapText="1"/>
    </xf>
    <xf numFmtId="0" fontId="0" fillId="0" borderId="0" xfId="0" applyAlignment="1">
      <alignment wrapText="1"/>
    </xf>
    <xf numFmtId="0" fontId="0" fillId="0" borderId="0" xfId="0" applyAlignment="1">
      <alignment vertical="center"/>
    </xf>
    <xf numFmtId="0" fontId="15" fillId="2" borderId="7" xfId="0" applyFont="1" applyFill="1" applyBorder="1" applyAlignment="1">
      <alignment vertical="top" wrapText="1"/>
    </xf>
    <xf numFmtId="0" fontId="3" fillId="2" borderId="0" xfId="0" applyFont="1" applyFill="1" applyBorder="1" applyAlignment="1">
      <alignment wrapText="1"/>
    </xf>
    <xf numFmtId="0" fontId="3" fillId="2" borderId="0" xfId="0" applyNumberFormat="1" applyFont="1" applyFill="1" applyBorder="1" applyAlignment="1">
      <alignment horizontal="right" wrapText="1"/>
    </xf>
    <xf numFmtId="3" fontId="3" fillId="2" borderId="0" xfId="0" applyNumberFormat="1" applyFont="1" applyFill="1" applyBorder="1" applyAlignment="1">
      <alignment horizontal="right" wrapText="1"/>
    </xf>
    <xf numFmtId="0" fontId="23" fillId="3" borderId="3" xfId="0" applyFont="1" applyFill="1" applyBorder="1" applyAlignment="1">
      <alignment horizontal="right" wrapText="1"/>
    </xf>
    <xf numFmtId="0" fontId="15" fillId="2" borderId="2" xfId="0" applyFont="1" applyFill="1" applyBorder="1" applyAlignment="1">
      <alignment wrapText="1"/>
    </xf>
    <xf numFmtId="0" fontId="15" fillId="2" borderId="5" xfId="0" applyFont="1" applyFill="1" applyBorder="1" applyAlignment="1">
      <alignment wrapText="1"/>
    </xf>
    <xf numFmtId="0" fontId="15" fillId="2" borderId="5" xfId="0" applyFont="1" applyFill="1" applyBorder="1" applyAlignment="1">
      <alignment horizontal="right"/>
    </xf>
    <xf numFmtId="3" fontId="15" fillId="2" borderId="5" xfId="0" applyNumberFormat="1" applyFont="1" applyFill="1" applyBorder="1" applyAlignment="1">
      <alignment horizontal="right"/>
    </xf>
    <xf numFmtId="0" fontId="0" fillId="2" borderId="0" xfId="0" applyFill="1" applyBorder="1" applyAlignment="1">
      <alignment wrapText="1"/>
    </xf>
    <xf numFmtId="0" fontId="15" fillId="2" borderId="0" xfId="0" applyFont="1" applyFill="1" applyBorder="1" applyAlignment="1">
      <alignment horizontal="right"/>
    </xf>
    <xf numFmtId="3" fontId="15" fillId="2" borderId="0" xfId="0" applyNumberFormat="1" applyFont="1" applyFill="1" applyBorder="1" applyAlignment="1">
      <alignment horizontal="right"/>
    </xf>
    <xf numFmtId="0" fontId="15" fillId="2" borderId="0" xfId="0" applyFont="1" applyFill="1" applyBorder="1" applyAlignment="1">
      <alignment horizontal="right" wrapText="1"/>
    </xf>
    <xf numFmtId="0" fontId="3" fillId="2" borderId="0" xfId="0" applyFont="1" applyFill="1" applyBorder="1" applyAlignment="1">
      <alignment horizontal="right" wrapText="1"/>
    </xf>
    <xf numFmtId="166" fontId="3" fillId="2" borderId="0" xfId="0" applyNumberFormat="1" applyFont="1" applyFill="1" applyBorder="1" applyAlignment="1">
      <alignment horizontal="right" wrapText="1"/>
    </xf>
    <xf numFmtId="0" fontId="11" fillId="3" borderId="0" xfId="0" applyFont="1" applyFill="1" applyBorder="1" applyAlignment="1">
      <alignment horizontal="right" wrapText="1"/>
    </xf>
    <xf numFmtId="0" fontId="4" fillId="0" borderId="0" xfId="0" applyFont="1"/>
    <xf numFmtId="0" fontId="1" fillId="2" borderId="5" xfId="0" applyFont="1" applyFill="1" applyBorder="1" applyAlignment="1">
      <alignment horizontal="right" wrapText="1"/>
    </xf>
    <xf numFmtId="0" fontId="2" fillId="2" borderId="0" xfId="0" applyFont="1" applyFill="1" applyBorder="1" applyAlignment="1">
      <alignment wrapText="1"/>
    </xf>
    <xf numFmtId="0" fontId="2" fillId="2" borderId="0" xfId="0" applyFont="1" applyFill="1" applyBorder="1" applyAlignment="1">
      <alignment horizontal="right" wrapText="1"/>
    </xf>
    <xf numFmtId="16" fontId="2" fillId="2" borderId="0" xfId="0" applyNumberFormat="1" applyFont="1" applyFill="1" applyBorder="1" applyAlignment="1">
      <alignment wrapText="1"/>
    </xf>
    <xf numFmtId="0" fontId="39" fillId="0" borderId="0" xfId="0" applyFont="1"/>
    <xf numFmtId="0" fontId="40" fillId="0" borderId="0" xfId="0" applyFont="1"/>
    <xf numFmtId="0" fontId="3" fillId="0" borderId="0" xfId="0" applyFont="1" applyBorder="1" applyAlignment="1">
      <alignment wrapText="1"/>
    </xf>
    <xf numFmtId="0" fontId="3" fillId="0" borderId="0" xfId="0" applyFont="1" applyBorder="1"/>
    <xf numFmtId="0" fontId="41" fillId="2" borderId="6" xfId="0" applyFont="1" applyFill="1" applyBorder="1" applyAlignment="1">
      <alignment horizontal="left" vertical="center" wrapText="1"/>
    </xf>
    <xf numFmtId="0" fontId="15" fillId="2" borderId="6" xfId="0" applyFont="1" applyFill="1" applyBorder="1" applyAlignment="1">
      <alignment horizontal="right" vertical="center"/>
    </xf>
    <xf numFmtId="0" fontId="15" fillId="2" borderId="6" xfId="0" applyFont="1" applyFill="1" applyBorder="1" applyAlignment="1">
      <alignment horizontal="right" vertical="center" wrapText="1"/>
    </xf>
    <xf numFmtId="0" fontId="3" fillId="4" borderId="3" xfId="0" applyFont="1" applyFill="1" applyBorder="1" applyAlignment="1">
      <alignment wrapText="1"/>
    </xf>
    <xf numFmtId="3" fontId="3" fillId="4" borderId="3" xfId="0" applyNumberFormat="1" applyFont="1" applyFill="1" applyBorder="1" applyAlignment="1">
      <alignment horizontal="right"/>
    </xf>
    <xf numFmtId="167" fontId="3" fillId="4" borderId="3" xfId="0" applyNumberFormat="1" applyFont="1" applyFill="1" applyBorder="1" applyAlignment="1">
      <alignment horizontal="right"/>
    </xf>
    <xf numFmtId="0" fontId="25" fillId="2" borderId="3" xfId="0" applyFont="1" applyFill="1" applyBorder="1" applyAlignment="1">
      <alignment horizontal="left" wrapText="1"/>
    </xf>
    <xf numFmtId="3" fontId="3" fillId="2" borderId="3" xfId="0" applyNumberFormat="1" applyFont="1" applyFill="1" applyBorder="1" applyAlignment="1">
      <alignment horizontal="right"/>
    </xf>
    <xf numFmtId="167" fontId="3" fillId="2" borderId="3" xfId="0" applyNumberFormat="1" applyFont="1" applyFill="1" applyBorder="1" applyAlignment="1">
      <alignment horizontal="right"/>
    </xf>
    <xf numFmtId="0" fontId="3" fillId="7" borderId="3" xfId="0" applyFont="1" applyFill="1" applyBorder="1" applyAlignment="1">
      <alignment wrapText="1"/>
    </xf>
    <xf numFmtId="3" fontId="3" fillId="7" borderId="3" xfId="0" applyNumberFormat="1" applyFont="1" applyFill="1" applyBorder="1" applyAlignment="1">
      <alignment wrapText="1"/>
    </xf>
    <xf numFmtId="167" fontId="3" fillId="7" borderId="3" xfId="0" applyNumberFormat="1" applyFont="1" applyFill="1" applyBorder="1" applyAlignment="1">
      <alignment wrapText="1"/>
    </xf>
    <xf numFmtId="166" fontId="3" fillId="0" borderId="0" xfId="0" applyNumberFormat="1" applyFont="1" applyBorder="1" applyAlignment="1">
      <alignment wrapText="1"/>
    </xf>
    <xf numFmtId="0" fontId="11" fillId="3" borderId="5" xfId="0" applyFont="1" applyFill="1" applyBorder="1" applyAlignment="1">
      <alignment wrapText="1"/>
    </xf>
    <xf numFmtId="167" fontId="11" fillId="3" borderId="5" xfId="0" applyNumberFormat="1" applyFont="1" applyFill="1" applyBorder="1" applyAlignment="1">
      <alignment horizontal="right" wrapText="1"/>
    </xf>
    <xf numFmtId="0" fontId="11" fillId="3" borderId="5" xfId="0" applyFont="1" applyFill="1" applyBorder="1"/>
    <xf numFmtId="166" fontId="11" fillId="3" borderId="5" xfId="0" applyNumberFormat="1" applyFont="1" applyFill="1" applyBorder="1"/>
    <xf numFmtId="3" fontId="2" fillId="5" borderId="0" xfId="0" applyNumberFormat="1" applyFont="1" applyFill="1" applyBorder="1" applyAlignment="1">
      <alignment horizontal="right" vertical="center" wrapText="1"/>
    </xf>
    <xf numFmtId="166" fontId="2" fillId="5" borderId="0" xfId="0" applyNumberFormat="1" applyFont="1" applyFill="1" applyBorder="1" applyAlignment="1">
      <alignment horizontal="right" vertical="center" wrapText="1"/>
    </xf>
    <xf numFmtId="167" fontId="2" fillId="5" borderId="0" xfId="0" applyNumberFormat="1" applyFont="1" applyFill="1" applyBorder="1" applyAlignment="1"/>
    <xf numFmtId="3" fontId="2" fillId="5" borderId="0" xfId="0" applyNumberFormat="1" applyFont="1" applyFill="1" applyBorder="1" applyAlignment="1">
      <alignment horizontal="right"/>
    </xf>
    <xf numFmtId="166" fontId="12" fillId="5" borderId="0" xfId="0" applyNumberFormat="1" applyFont="1" applyFill="1" applyBorder="1" applyAlignment="1"/>
    <xf numFmtId="0" fontId="2" fillId="0" borderId="0" xfId="0" applyFont="1" applyFill="1" applyBorder="1" applyAlignment="1">
      <alignment horizontal="left" wrapText="1"/>
    </xf>
    <xf numFmtId="3" fontId="2" fillId="0" borderId="0" xfId="0" applyNumberFormat="1" applyFont="1" applyFill="1" applyBorder="1" applyAlignment="1">
      <alignment horizontal="right" wrapText="1"/>
    </xf>
    <xf numFmtId="167" fontId="2" fillId="0" borderId="0" xfId="0" applyNumberFormat="1" applyFont="1" applyFill="1" applyBorder="1" applyAlignment="1">
      <alignment horizontal="right" wrapText="1"/>
    </xf>
    <xf numFmtId="167" fontId="2" fillId="0" borderId="0" xfId="0" applyNumberFormat="1" applyFont="1" applyFill="1" applyBorder="1" applyAlignment="1">
      <alignment wrapText="1"/>
    </xf>
    <xf numFmtId="166" fontId="3" fillId="0" borderId="0" xfId="0" applyNumberFormat="1" applyFont="1" applyBorder="1" applyAlignment="1">
      <alignment horizontal="right"/>
    </xf>
    <xf numFmtId="0" fontId="25" fillId="0" borderId="0" xfId="0" applyFont="1" applyBorder="1" applyAlignment="1">
      <alignment horizontal="center" wrapText="1"/>
    </xf>
    <xf numFmtId="0" fontId="25" fillId="0" borderId="0" xfId="0" applyFont="1" applyBorder="1" applyAlignment="1">
      <alignment wrapText="1"/>
    </xf>
    <xf numFmtId="3" fontId="25" fillId="0" borderId="0" xfId="0" applyNumberFormat="1" applyFont="1" applyBorder="1" applyAlignment="1">
      <alignment horizontal="right"/>
    </xf>
    <xf numFmtId="166" fontId="25" fillId="0" borderId="0" xfId="0" applyNumberFormat="1" applyFont="1" applyBorder="1" applyAlignment="1">
      <alignment horizontal="right"/>
    </xf>
    <xf numFmtId="3" fontId="15" fillId="0" borderId="0" xfId="0" applyNumberFormat="1" applyFont="1" applyBorder="1" applyAlignment="1">
      <alignment horizontal="right"/>
    </xf>
    <xf numFmtId="166" fontId="15" fillId="0" borderId="0" xfId="0" applyNumberFormat="1" applyFont="1" applyBorder="1" applyAlignment="1">
      <alignment horizontal="right"/>
    </xf>
    <xf numFmtId="3" fontId="11" fillId="3" borderId="3" xfId="0" applyNumberFormat="1" applyFont="1" applyFill="1" applyBorder="1" applyAlignment="1">
      <alignment horizontal="right"/>
    </xf>
    <xf numFmtId="167" fontId="11" fillId="3" borderId="3" xfId="0" applyNumberFormat="1" applyFont="1" applyFill="1" applyBorder="1" applyAlignment="1">
      <alignment horizontal="right"/>
    </xf>
    <xf numFmtId="4" fontId="3" fillId="0" borderId="0" xfId="0" applyNumberFormat="1" applyFont="1" applyBorder="1"/>
    <xf numFmtId="4" fontId="11" fillId="3" borderId="5" xfId="0" applyNumberFormat="1" applyFont="1" applyFill="1" applyBorder="1"/>
    <xf numFmtId="4" fontId="11" fillId="3" borderId="5" xfId="0" applyNumberFormat="1" applyFont="1" applyFill="1" applyBorder="1" applyAlignment="1">
      <alignment horizontal="right" wrapText="1"/>
    </xf>
    <xf numFmtId="2" fontId="3" fillId="0" borderId="0" xfId="0" applyNumberFormat="1" applyFont="1" applyBorder="1" applyAlignment="1">
      <alignment horizontal="right" wrapText="1"/>
    </xf>
    <xf numFmtId="2" fontId="11" fillId="3" borderId="5" xfId="0" applyNumberFormat="1" applyFont="1" applyFill="1" applyBorder="1" applyAlignment="1">
      <alignment horizontal="right"/>
    </xf>
    <xf numFmtId="2" fontId="3" fillId="0" borderId="0" xfId="0" applyNumberFormat="1" applyFont="1" applyBorder="1" applyAlignment="1">
      <alignment horizontal="right"/>
    </xf>
    <xf numFmtId="166" fontId="11" fillId="3" borderId="5" xfId="0" applyNumberFormat="1" applyFont="1" applyFill="1" applyBorder="1" applyAlignment="1">
      <alignment wrapText="1"/>
    </xf>
    <xf numFmtId="0" fontId="4" fillId="0" borderId="0" xfId="0" applyFont="1" applyBorder="1" applyAlignment="1">
      <alignment horizontal="justify" wrapText="1"/>
    </xf>
    <xf numFmtId="3" fontId="11" fillId="3" borderId="0" xfId="0" applyNumberFormat="1" applyFont="1" applyFill="1" applyBorder="1" applyAlignment="1">
      <alignment horizontal="left" wrapText="1"/>
    </xf>
    <xf numFmtId="0" fontId="15" fillId="0" borderId="2" xfId="0" applyFont="1" applyBorder="1" applyAlignment="1">
      <alignment wrapText="1"/>
    </xf>
    <xf numFmtId="0" fontId="15" fillId="0" borderId="5" xfId="0" applyFont="1" applyBorder="1" applyAlignment="1">
      <alignment wrapText="1"/>
    </xf>
    <xf numFmtId="167" fontId="3" fillId="0" borderId="0" xfId="0" applyNumberFormat="1" applyFont="1" applyBorder="1" applyAlignment="1">
      <alignment horizontal="right"/>
    </xf>
    <xf numFmtId="0" fontId="1" fillId="0" borderId="1" xfId="0" applyFont="1" applyBorder="1" applyAlignment="1">
      <alignment vertical="center" wrapText="1"/>
    </xf>
    <xf numFmtId="0" fontId="29" fillId="0" borderId="1" xfId="0" applyFont="1" applyBorder="1" applyAlignment="1">
      <alignment vertical="center" wrapText="1"/>
    </xf>
    <xf numFmtId="0" fontId="1" fillId="2" borderId="9" xfId="0" applyFont="1" applyFill="1" applyBorder="1" applyAlignment="1">
      <alignment horizontal="justify" vertical="center" wrapText="1"/>
    </xf>
    <xf numFmtId="0" fontId="1" fillId="2" borderId="5" xfId="0" applyFont="1" applyFill="1" applyBorder="1" applyAlignment="1">
      <alignment horizontal="justify" vertical="center" wrapText="1"/>
    </xf>
    <xf numFmtId="0" fontId="1" fillId="5" borderId="9" xfId="0" applyFont="1" applyFill="1" applyBorder="1" applyAlignment="1">
      <alignment horizontal="center" vertical="center" wrapText="1"/>
    </xf>
    <xf numFmtId="0" fontId="4" fillId="0" borderId="0" xfId="0" applyFont="1" applyBorder="1" applyAlignment="1">
      <alignment horizontal="justify" vertical="top" wrapText="1"/>
    </xf>
    <xf numFmtId="0" fontId="0" fillId="0" borderId="0" xfId="0" applyBorder="1" applyAlignment="1">
      <alignment vertical="top" wrapText="1"/>
    </xf>
    <xf numFmtId="0" fontId="1" fillId="0" borderId="10" xfId="0" applyFont="1" applyBorder="1" applyAlignment="1">
      <alignment horizontal="justify" vertical="center" wrapText="1"/>
    </xf>
    <xf numFmtId="0" fontId="29" fillId="0" borderId="10" xfId="0" applyFont="1" applyBorder="1" applyAlignment="1">
      <alignment vertical="center" wrapText="1"/>
    </xf>
    <xf numFmtId="0" fontId="15" fillId="0" borderId="2" xfId="0" applyFont="1" applyBorder="1" applyAlignment="1">
      <alignment vertical="center" wrapText="1"/>
    </xf>
    <xf numFmtId="0" fontId="15" fillId="0" borderId="5" xfId="0" applyFont="1" applyBorder="1" applyAlignment="1">
      <alignment vertical="center" wrapText="1"/>
    </xf>
    <xf numFmtId="0" fontId="4" fillId="0" borderId="0" xfId="0" applyFont="1" applyBorder="1" applyAlignment="1">
      <alignment horizontal="justify" vertical="center" wrapText="1"/>
    </xf>
    <xf numFmtId="0" fontId="0" fillId="0" borderId="0" xfId="0" applyBorder="1" applyAlignment="1">
      <alignment vertical="center" wrapText="1"/>
    </xf>
    <xf numFmtId="0" fontId="15" fillId="0" borderId="7" xfId="0" applyFont="1" applyBorder="1" applyAlignment="1">
      <alignment horizontal="center"/>
    </xf>
    <xf numFmtId="0" fontId="1" fillId="0" borderId="0" xfId="0" applyFont="1" applyAlignment="1">
      <alignment horizontal="justify" vertical="center" wrapText="1"/>
    </xf>
    <xf numFmtId="0" fontId="29" fillId="0" borderId="0" xfId="0" applyFont="1" applyAlignment="1">
      <alignment vertical="center" wrapText="1"/>
    </xf>
    <xf numFmtId="0" fontId="1" fillId="2" borderId="1" xfId="0" applyFont="1" applyFill="1" applyBorder="1" applyAlignment="1">
      <alignment horizontal="center" wrapText="1"/>
    </xf>
    <xf numFmtId="0" fontId="31" fillId="0" borderId="0" xfId="0" applyFont="1" applyAlignment="1">
      <alignment horizontal="justify" vertical="center" wrapText="1"/>
    </xf>
    <xf numFmtId="0" fontId="31" fillId="0" borderId="0" xfId="0" applyFont="1" applyAlignment="1">
      <alignment vertical="center" wrapText="1"/>
    </xf>
    <xf numFmtId="0" fontId="36" fillId="0" borderId="0" xfId="0" applyFont="1" applyAlignment="1">
      <alignment vertical="center"/>
    </xf>
    <xf numFmtId="0" fontId="43" fillId="0" borderId="0" xfId="0" applyFont="1" applyAlignment="1">
      <alignment horizontal="justify" vertical="center"/>
    </xf>
    <xf numFmtId="0" fontId="0" fillId="0" borderId="0" xfId="0" applyAlignment="1"/>
    <xf numFmtId="0" fontId="0" fillId="0" borderId="0" xfId="0" applyAlignment="1">
      <alignment vertical="center"/>
    </xf>
    <xf numFmtId="0" fontId="2" fillId="0" borderId="0" xfId="0" applyFont="1" applyAlignment="1">
      <alignment vertical="center" wrapText="1"/>
    </xf>
    <xf numFmtId="0" fontId="35" fillId="0" borderId="0" xfId="0" applyFont="1" applyAlignment="1">
      <alignment vertical="center" wrapText="1"/>
    </xf>
    <xf numFmtId="0" fontId="35" fillId="0" borderId="0" xfId="0" applyFont="1" applyBorder="1" applyAlignment="1">
      <alignment vertical="center" wrapText="1"/>
    </xf>
    <xf numFmtId="166" fontId="1" fillId="5" borderId="9" xfId="0" applyNumberFormat="1" applyFont="1" applyFill="1" applyBorder="1" applyAlignment="1">
      <alignment horizontal="right" vertical="center" wrapText="1"/>
    </xf>
    <xf numFmtId="0" fontId="0" fillId="5" borderId="0" xfId="0" applyFill="1" applyBorder="1" applyAlignment="1">
      <alignment vertical="center" wrapText="1"/>
    </xf>
    <xf numFmtId="0" fontId="0" fillId="5" borderId="5" xfId="0" applyFill="1" applyBorder="1" applyAlignment="1">
      <alignment vertical="center" wrapText="1"/>
    </xf>
    <xf numFmtId="0" fontId="1" fillId="5" borderId="9" xfId="0" applyFont="1" applyFill="1" applyBorder="1" applyAlignment="1">
      <alignment horizontal="right" vertical="center" wrapText="1"/>
    </xf>
    <xf numFmtId="0" fontId="1" fillId="5" borderId="0" xfId="0" applyFont="1" applyFill="1" applyBorder="1" applyAlignment="1">
      <alignment horizontal="right" vertical="center" wrapText="1"/>
    </xf>
    <xf numFmtId="0" fontId="1" fillId="5" borderId="5" xfId="0" applyFont="1" applyFill="1" applyBorder="1" applyAlignment="1">
      <alignment horizontal="right" vertical="center" wrapText="1"/>
    </xf>
    <xf numFmtId="0" fontId="0" fillId="5" borderId="0" xfId="0" applyFill="1" applyBorder="1" applyAlignment="1">
      <alignment horizontal="right" vertical="center" wrapText="1"/>
    </xf>
    <xf numFmtId="0" fontId="0" fillId="5" borderId="5" xfId="0" applyFill="1" applyBorder="1" applyAlignment="1">
      <alignment horizontal="right" vertical="center" wrapText="1"/>
    </xf>
    <xf numFmtId="0" fontId="1" fillId="5" borderId="9" xfId="0" applyFont="1" applyFill="1" applyBorder="1" applyAlignment="1">
      <alignment horizontal="left" vertical="center"/>
    </xf>
    <xf numFmtId="0" fontId="1" fillId="5" borderId="0" xfId="0" applyFont="1" applyFill="1" applyBorder="1" applyAlignment="1">
      <alignment horizontal="left" vertical="center"/>
    </xf>
    <xf numFmtId="0" fontId="1" fillId="5" borderId="5" xfId="0" applyFont="1" applyFill="1" applyBorder="1" applyAlignment="1">
      <alignment horizontal="left" vertical="center"/>
    </xf>
    <xf numFmtId="0" fontId="2" fillId="0" borderId="3" xfId="0" applyFont="1" applyBorder="1" applyAlignment="1">
      <alignment horizontal="justify" vertical="center" wrapText="1"/>
    </xf>
    <xf numFmtId="0" fontId="2" fillId="0" borderId="3" xfId="0" applyFont="1" applyBorder="1" applyAlignment="1">
      <alignment vertical="center" wrapText="1"/>
    </xf>
    <xf numFmtId="0" fontId="21" fillId="2" borderId="2" xfId="0" applyFont="1" applyFill="1" applyBorder="1" applyAlignment="1">
      <alignment vertical="center" wrapText="1"/>
    </xf>
    <xf numFmtId="0" fontId="21" fillId="2" borderId="5" xfId="0" applyFont="1" applyFill="1" applyBorder="1" applyAlignment="1">
      <alignment vertical="center" wrapText="1"/>
    </xf>
    <xf numFmtId="0" fontId="21" fillId="2" borderId="6" xfId="0" applyFont="1" applyFill="1" applyBorder="1" applyAlignment="1">
      <alignment horizontal="center" wrapText="1"/>
    </xf>
    <xf numFmtId="0" fontId="15" fillId="2" borderId="6" xfId="0" applyFont="1" applyFill="1" applyBorder="1" applyAlignment="1">
      <alignment horizontal="center" wrapText="1"/>
    </xf>
    <xf numFmtId="0" fontId="4" fillId="0" borderId="0" xfId="0" applyFont="1" applyAlignment="1">
      <alignment horizontal="justify" vertical="center" wrapText="1"/>
    </xf>
    <xf numFmtId="0" fontId="0" fillId="0" borderId="0" xfId="0" applyAlignment="1">
      <alignment vertical="center" wrapText="1"/>
    </xf>
    <xf numFmtId="0" fontId="1" fillId="0" borderId="3" xfId="0" applyFont="1" applyBorder="1" applyAlignment="1">
      <alignment horizontal="justify" vertical="center" wrapText="1"/>
    </xf>
    <xf numFmtId="0" fontId="29" fillId="0" borderId="3" xfId="0" applyFont="1" applyBorder="1" applyAlignment="1">
      <alignment vertical="center" wrapText="1"/>
    </xf>
    <xf numFmtId="0" fontId="15" fillId="0" borderId="2" xfId="0" applyFont="1" applyBorder="1" applyAlignment="1">
      <alignment horizontal="center" wrapText="1"/>
    </xf>
    <xf numFmtId="0" fontId="15" fillId="5" borderId="6" xfId="0" applyFont="1" applyFill="1" applyBorder="1" applyAlignment="1">
      <alignment horizontal="center" wrapText="1"/>
    </xf>
    <xf numFmtId="0" fontId="15" fillId="5" borderId="2" xfId="0" applyFont="1" applyFill="1" applyBorder="1" applyAlignment="1">
      <alignment horizontal="center" wrapText="1"/>
    </xf>
    <xf numFmtId="167" fontId="15" fillId="5" borderId="2" xfId="0" applyNumberFormat="1" applyFont="1" applyFill="1" applyBorder="1" applyAlignment="1">
      <alignment horizontal="right" vertical="center" wrapText="1" indent="2"/>
    </xf>
    <xf numFmtId="167" fontId="15" fillId="5" borderId="3" xfId="0" applyNumberFormat="1" applyFont="1" applyFill="1" applyBorder="1" applyAlignment="1">
      <alignment horizontal="right" vertical="center" wrapText="1" indent="2"/>
    </xf>
    <xf numFmtId="0" fontId="18" fillId="0" borderId="0" xfId="0" applyFont="1" applyAlignment="1">
      <alignment horizontal="justify" vertical="center" wrapText="1"/>
    </xf>
    <xf numFmtId="0" fontId="15" fillId="0" borderId="6" xfId="0" applyFont="1" applyBorder="1" applyAlignment="1">
      <alignment horizontal="center"/>
    </xf>
    <xf numFmtId="0" fontId="26" fillId="0" borderId="3" xfId="0" applyFont="1" applyBorder="1" applyAlignment="1">
      <alignment vertical="center" wrapText="1"/>
    </xf>
    <xf numFmtId="0" fontId="12" fillId="0" borderId="3" xfId="0" applyFont="1" applyBorder="1" applyAlignment="1">
      <alignment vertical="center" wrapText="1"/>
    </xf>
    <xf numFmtId="0" fontId="14" fillId="0" borderId="3" xfId="0" applyFont="1" applyBorder="1" applyAlignment="1">
      <alignment horizontal="justify" wrapText="1"/>
    </xf>
    <xf numFmtId="0" fontId="0" fillId="0" borderId="3" xfId="0" applyBorder="1" applyAlignment="1">
      <alignment wrapText="1"/>
    </xf>
    <xf numFmtId="0" fontId="18" fillId="0" borderId="0" xfId="0" applyFont="1" applyAlignment="1">
      <alignment horizontal="justify" wrapText="1"/>
    </xf>
    <xf numFmtId="0" fontId="0" fillId="0" borderId="0" xfId="0" applyAlignment="1">
      <alignment wrapText="1"/>
    </xf>
    <xf numFmtId="0" fontId="15" fillId="0" borderId="2" xfId="0" applyFont="1" applyBorder="1" applyAlignment="1">
      <alignment wrapText="1"/>
    </xf>
    <xf numFmtId="0" fontId="15" fillId="0" borderId="5" xfId="0" applyFont="1" applyBorder="1" applyAlignment="1">
      <alignment wrapText="1"/>
    </xf>
    <xf numFmtId="0" fontId="15" fillId="0" borderId="2" xfId="0" applyFont="1" applyBorder="1" applyAlignment="1">
      <alignment horizontal="right" wrapText="1"/>
    </xf>
    <xf numFmtId="0" fontId="15" fillId="0" borderId="5" xfId="0" applyFont="1" applyBorder="1" applyAlignment="1">
      <alignment horizontal="right" wrapText="1"/>
    </xf>
    <xf numFmtId="167" fontId="15" fillId="0" borderId="2" xfId="0" applyNumberFormat="1" applyFont="1" applyBorder="1" applyAlignment="1">
      <alignment horizontal="right" wrapText="1"/>
    </xf>
    <xf numFmtId="167" fontId="15" fillId="0" borderId="5" xfId="0" applyNumberFormat="1" applyFont="1" applyBorder="1" applyAlignment="1">
      <alignment horizontal="right" wrapText="1"/>
    </xf>
    <xf numFmtId="0" fontId="26" fillId="0" borderId="3" xfId="0" applyFont="1" applyBorder="1" applyAlignment="1">
      <alignment horizontal="justify" wrapText="1"/>
    </xf>
    <xf numFmtId="0" fontId="18" fillId="0" borderId="0" xfId="0" applyFont="1" applyBorder="1" applyAlignment="1">
      <alignment horizontal="justify" wrapText="1"/>
    </xf>
    <xf numFmtId="0" fontId="15" fillId="5" borderId="2" xfId="0" applyFont="1" applyFill="1" applyBorder="1" applyAlignment="1">
      <alignment horizontal="left" vertical="center" wrapText="1"/>
    </xf>
    <xf numFmtId="0" fontId="0" fillId="5" borderId="5" xfId="0" applyFill="1" applyBorder="1" applyAlignment="1">
      <alignment horizontal="left" vertical="center" wrapText="1"/>
    </xf>
    <xf numFmtId="0" fontId="15" fillId="5" borderId="2" xfId="0" applyFont="1" applyFill="1" applyBorder="1" applyAlignment="1">
      <alignment horizontal="right" vertical="center" wrapText="1"/>
    </xf>
    <xf numFmtId="0" fontId="26" fillId="0" borderId="3" xfId="0" applyFont="1" applyBorder="1" applyAlignment="1">
      <alignment horizontal="justify" vertical="center" wrapText="1"/>
    </xf>
    <xf numFmtId="0" fontId="3" fillId="0" borderId="3" xfId="0" applyFont="1" applyBorder="1" applyAlignment="1">
      <alignment vertical="center" wrapText="1"/>
    </xf>
    <xf numFmtId="0" fontId="15" fillId="5" borderId="2" xfId="0" applyFont="1" applyFill="1" applyBorder="1" applyAlignment="1">
      <alignment horizontal="right" vertical="center"/>
    </xf>
    <xf numFmtId="0" fontId="15" fillId="5" borderId="5" xfId="0" applyFont="1" applyFill="1" applyBorder="1" applyAlignment="1">
      <alignment horizontal="right" vertical="center"/>
    </xf>
    <xf numFmtId="0" fontId="15" fillId="5" borderId="11" xfId="0" applyFont="1" applyFill="1" applyBorder="1" applyAlignment="1">
      <alignment horizontal="center"/>
    </xf>
    <xf numFmtId="0" fontId="26" fillId="0" borderId="0" xfId="0" applyFont="1" applyAlignment="1">
      <alignment horizontal="justify" vertical="center" wrapText="1"/>
    </xf>
    <xf numFmtId="0" fontId="12" fillId="0" borderId="0" xfId="0" applyFont="1" applyAlignment="1">
      <alignment vertical="center" wrapText="1"/>
    </xf>
    <xf numFmtId="0" fontId="18" fillId="0" borderId="12" xfId="0" applyFont="1" applyBorder="1" applyAlignment="1">
      <alignment horizontal="justify" wrapText="1"/>
    </xf>
    <xf numFmtId="0" fontId="0" fillId="0" borderId="12" xfId="0" applyBorder="1" applyAlignment="1">
      <alignment wrapText="1"/>
    </xf>
    <xf numFmtId="0" fontId="15" fillId="5" borderId="2" xfId="0" applyFont="1" applyFill="1" applyBorder="1" applyAlignment="1">
      <alignment wrapText="1"/>
    </xf>
    <xf numFmtId="0" fontId="0" fillId="5" borderId="5" xfId="0" applyFill="1" applyBorder="1" applyAlignment="1">
      <alignment wrapText="1"/>
    </xf>
    <xf numFmtId="0" fontId="15" fillId="5" borderId="9" xfId="0" applyFont="1" applyFill="1" applyBorder="1" applyAlignment="1">
      <alignment horizontal="center" vertical="center" wrapText="1"/>
    </xf>
    <xf numFmtId="0" fontId="15" fillId="5" borderId="9" xfId="0" applyFont="1" applyFill="1" applyBorder="1" applyAlignment="1">
      <alignment horizontal="center"/>
    </xf>
    <xf numFmtId="0" fontId="0" fillId="5" borderId="9" xfId="0" applyFill="1" applyBorder="1" applyAlignment="1">
      <alignment horizontal="center"/>
    </xf>
    <xf numFmtId="0" fontId="4" fillId="0" borderId="12" xfId="0" applyFont="1" applyBorder="1" applyAlignment="1">
      <alignment horizontal="justify"/>
    </xf>
    <xf numFmtId="0" fontId="0" fillId="0" borderId="12" xfId="0" applyBorder="1" applyAlignment="1"/>
    <xf numFmtId="0" fontId="26" fillId="0" borderId="0" xfId="0" applyFont="1" applyAlignment="1">
      <alignment vertical="center" wrapText="1"/>
    </xf>
    <xf numFmtId="0" fontId="4" fillId="0" borderId="0" xfId="0" applyFont="1" applyAlignment="1">
      <alignment horizontal="justify" wrapText="1"/>
    </xf>
    <xf numFmtId="0" fontId="18" fillId="0" borderId="2" xfId="0" applyFont="1" applyBorder="1" applyAlignment="1">
      <alignment horizontal="justify" wrapText="1"/>
    </xf>
    <xf numFmtId="0" fontId="0" fillId="0" borderId="2" xfId="0" applyBorder="1" applyAlignment="1">
      <alignment wrapText="1"/>
    </xf>
    <xf numFmtId="0" fontId="15" fillId="5" borderId="5" xfId="0" applyFont="1" applyFill="1" applyBorder="1" applyAlignment="1">
      <alignment wrapText="1"/>
    </xf>
    <xf numFmtId="0" fontId="15" fillId="5" borderId="6" xfId="0" applyFont="1" applyFill="1" applyBorder="1" applyAlignment="1">
      <alignment horizontal="center" vertical="top" wrapText="1"/>
    </xf>
    <xf numFmtId="0" fontId="26" fillId="0" borderId="3" xfId="0" applyFont="1" applyBorder="1" applyAlignment="1">
      <alignment horizontal="left" vertical="top" wrapText="1"/>
    </xf>
    <xf numFmtId="0" fontId="4" fillId="0" borderId="0" xfId="0" applyFont="1" applyBorder="1" applyAlignment="1">
      <alignment horizontal="justify" wrapText="1"/>
    </xf>
    <xf numFmtId="0" fontId="38" fillId="0" borderId="6" xfId="0" applyFont="1" applyBorder="1" applyAlignment="1">
      <alignment horizontal="center"/>
    </xf>
    <xf numFmtId="0" fontId="12" fillId="0" borderId="3" xfId="0" applyFont="1" applyBorder="1" applyAlignment="1">
      <alignment wrapText="1"/>
    </xf>
    <xf numFmtId="0" fontId="0" fillId="0" borderId="3" xfId="0" applyBorder="1" applyAlignment="1"/>
    <xf numFmtId="0" fontId="6" fillId="0" borderId="0" xfId="0" applyFont="1" applyAlignment="1">
      <alignment horizontal="justify" vertical="center" wrapText="1"/>
    </xf>
    <xf numFmtId="0" fontId="47" fillId="0" borderId="0" xfId="0" applyFont="1" applyAlignment="1">
      <alignment horizontal="justify" vertical="center"/>
    </xf>
    <xf numFmtId="0" fontId="34" fillId="0" borderId="0" xfId="0" applyFont="1" applyAlignment="1"/>
    <xf numFmtId="0" fontId="45" fillId="0" borderId="0" xfId="0" applyFont="1" applyAlignment="1">
      <alignment horizontal="justify" vertical="center"/>
    </xf>
    <xf numFmtId="0" fontId="15" fillId="0" borderId="0" xfId="0" applyFont="1" applyBorder="1" applyAlignment="1">
      <alignment wrapText="1"/>
    </xf>
    <xf numFmtId="0" fontId="15" fillId="0" borderId="3" xfId="0" applyFont="1" applyBorder="1" applyAlignment="1">
      <alignment horizontal="center" wrapText="1"/>
    </xf>
    <xf numFmtId="0" fontId="15" fillId="0" borderId="6" xfId="0" applyFont="1" applyBorder="1" applyAlignment="1">
      <alignment horizontal="center" vertical="center" wrapText="1"/>
    </xf>
    <xf numFmtId="0" fontId="4" fillId="0" borderId="2" xfId="0" applyFont="1" applyBorder="1" applyAlignment="1">
      <alignment horizontal="justify" vertical="center" wrapText="1"/>
    </xf>
    <xf numFmtId="0" fontId="0" fillId="0" borderId="2" xfId="0" applyBorder="1" applyAlignment="1">
      <alignment vertical="center" wrapText="1"/>
    </xf>
    <xf numFmtId="0" fontId="15" fillId="2" borderId="7" xfId="0" applyFont="1" applyFill="1" applyBorder="1" applyAlignment="1">
      <alignment horizontal="center"/>
    </xf>
    <xf numFmtId="0" fontId="1" fillId="2" borderId="2" xfId="0" applyFont="1" applyFill="1" applyBorder="1" applyAlignment="1">
      <alignment wrapText="1"/>
    </xf>
    <xf numFmtId="0" fontId="1" fillId="2" borderId="5" xfId="0" applyFont="1" applyFill="1" applyBorder="1" applyAlignment="1">
      <alignment wrapText="1"/>
    </xf>
    <xf numFmtId="0" fontId="1" fillId="2" borderId="6" xfId="0" applyFont="1" applyFill="1" applyBorder="1" applyAlignment="1">
      <alignment horizontal="center" wrapText="1"/>
    </xf>
    <xf numFmtId="0" fontId="4" fillId="0" borderId="0" xfId="0" applyFont="1" applyBorder="1" applyAlignment="1">
      <alignment horizontal="left" wrapText="1"/>
    </xf>
  </cellXfs>
  <cellStyles count="8">
    <cellStyle name="Migliaia (0)_RS10" xfId="1"/>
    <cellStyle name="Normale" xfId="0" builtinId="0"/>
    <cellStyle name="Normale 2" xfId="2"/>
    <cellStyle name="Normale 2 2" xfId="3"/>
    <cellStyle name="Normale 3" xfId="4"/>
    <cellStyle name="Normale 4" xfId="5"/>
    <cellStyle name="Normale 5" xfId="7"/>
    <cellStyle name="Valuta (0)_RS10"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0"/>
  <sheetViews>
    <sheetView tabSelected="1" workbookViewId="0">
      <selection activeCell="C27" sqref="C27"/>
    </sheetView>
  </sheetViews>
  <sheetFormatPr defaultRowHeight="15" x14ac:dyDescent="0.25"/>
  <cols>
    <col min="1" max="1" width="9.42578125" customWidth="1"/>
    <col min="2" max="2" width="8.5703125" customWidth="1"/>
    <col min="3" max="3" width="8.85546875" customWidth="1"/>
    <col min="5" max="5" width="8.28515625" customWidth="1"/>
    <col min="6" max="6" width="8.5703125" customWidth="1"/>
    <col min="7" max="7" width="8.85546875" customWidth="1"/>
    <col min="8" max="8" width="8.7109375" customWidth="1"/>
    <col min="9" max="9" width="8.28515625" customWidth="1"/>
    <col min="10" max="10" width="8" customWidth="1"/>
    <col min="11" max="54" width="9.140625" style="21"/>
  </cols>
  <sheetData>
    <row r="1" spans="1:54" ht="41.25" customHeight="1" x14ac:dyDescent="0.25">
      <c r="A1" s="227" t="s">
        <v>130</v>
      </c>
      <c r="B1" s="228"/>
      <c r="C1" s="228"/>
      <c r="D1" s="228"/>
      <c r="E1" s="228"/>
      <c r="F1" s="228"/>
      <c r="G1" s="228"/>
      <c r="H1" s="228"/>
      <c r="I1" s="228"/>
      <c r="J1" s="228"/>
    </row>
    <row r="2" spans="1:54" s="4" customFormat="1" ht="28.5" customHeight="1" x14ac:dyDescent="0.25">
      <c r="A2" s="229" t="s">
        <v>0</v>
      </c>
      <c r="B2" s="231">
        <v>2012</v>
      </c>
      <c r="C2" s="231"/>
      <c r="D2" s="231"/>
      <c r="E2" s="231">
        <v>2011</v>
      </c>
      <c r="F2" s="231"/>
      <c r="G2" s="231"/>
      <c r="H2" s="231" t="s">
        <v>128</v>
      </c>
      <c r="I2" s="231"/>
      <c r="J2" s="231"/>
      <c r="K2" s="21"/>
      <c r="L2" s="21"/>
      <c r="M2" s="21"/>
      <c r="N2" s="21"/>
      <c r="O2" s="21"/>
      <c r="P2" s="21"/>
      <c r="Q2" s="21"/>
      <c r="R2" s="21"/>
      <c r="S2" s="21"/>
      <c r="T2" s="21"/>
      <c r="U2" s="21"/>
      <c r="V2" s="21"/>
      <c r="W2" s="21"/>
      <c r="X2" s="21"/>
      <c r="Y2" s="21"/>
      <c r="Z2" s="21"/>
      <c r="AA2" s="21"/>
      <c r="AB2" s="21"/>
      <c r="AC2" s="21"/>
      <c r="AD2" s="21"/>
      <c r="AE2" s="21"/>
      <c r="AF2" s="21"/>
      <c r="AG2" s="21"/>
      <c r="AH2" s="21"/>
      <c r="AI2" s="21"/>
      <c r="AJ2" s="21"/>
      <c r="AK2" s="21"/>
      <c r="AL2" s="21"/>
      <c r="AM2" s="21"/>
      <c r="AN2" s="21"/>
      <c r="AO2" s="21"/>
      <c r="AP2" s="21"/>
      <c r="AQ2" s="21"/>
      <c r="AR2" s="21"/>
      <c r="AS2" s="21"/>
      <c r="AT2" s="21"/>
      <c r="AU2" s="21"/>
      <c r="AV2" s="21"/>
      <c r="AW2" s="21"/>
      <c r="AX2" s="21"/>
      <c r="AY2" s="21"/>
      <c r="AZ2" s="21"/>
      <c r="BA2" s="21"/>
      <c r="BB2" s="21"/>
    </row>
    <row r="3" spans="1:54" s="4" customFormat="1" x14ac:dyDescent="0.25">
      <c r="A3" s="230"/>
      <c r="B3" s="126" t="s">
        <v>1</v>
      </c>
      <c r="C3" s="126" t="s">
        <v>2</v>
      </c>
      <c r="D3" s="126" t="s">
        <v>3</v>
      </c>
      <c r="E3" s="126" t="s">
        <v>1</v>
      </c>
      <c r="F3" s="126" t="s">
        <v>2</v>
      </c>
      <c r="G3" s="126" t="s">
        <v>3</v>
      </c>
      <c r="H3" s="126" t="s">
        <v>1</v>
      </c>
      <c r="I3" s="126" t="s">
        <v>2</v>
      </c>
      <c r="J3" s="126" t="s">
        <v>3</v>
      </c>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1"/>
      <c r="AS3" s="21"/>
      <c r="AT3" s="21"/>
      <c r="AU3" s="21"/>
      <c r="AV3" s="21"/>
      <c r="AW3" s="21"/>
      <c r="AX3" s="21"/>
      <c r="AY3" s="21"/>
      <c r="AZ3" s="21"/>
      <c r="BA3" s="21"/>
      <c r="BB3" s="21"/>
    </row>
    <row r="4" spans="1:54" s="4" customFormat="1" x14ac:dyDescent="0.25">
      <c r="A4" s="94" t="s">
        <v>4</v>
      </c>
      <c r="B4" s="129">
        <v>1399</v>
      </c>
      <c r="C4" s="129">
        <v>55</v>
      </c>
      <c r="D4" s="129">
        <v>2233</v>
      </c>
      <c r="E4" s="129">
        <v>1584</v>
      </c>
      <c r="F4" s="129">
        <v>56</v>
      </c>
      <c r="G4" s="129">
        <v>2485</v>
      </c>
      <c r="H4" s="114">
        <v>-11.679292929292927</v>
      </c>
      <c r="I4" s="114">
        <v>-1.7857142857142918</v>
      </c>
      <c r="J4" s="114">
        <v>-10.140845070422529</v>
      </c>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c r="AT4" s="21"/>
      <c r="AU4" s="21"/>
      <c r="AV4" s="21"/>
      <c r="AW4" s="21"/>
      <c r="AX4" s="21"/>
      <c r="AY4" s="21"/>
      <c r="AZ4" s="21"/>
      <c r="BA4" s="21"/>
      <c r="BB4" s="21"/>
    </row>
    <row r="5" spans="1:54" s="4" customFormat="1" x14ac:dyDescent="0.25">
      <c r="A5" s="94" t="s">
        <v>5</v>
      </c>
      <c r="B5" s="129">
        <v>355</v>
      </c>
      <c r="C5" s="129">
        <v>8</v>
      </c>
      <c r="D5" s="129">
        <v>580</v>
      </c>
      <c r="E5" s="129">
        <v>317</v>
      </c>
      <c r="F5" s="129">
        <v>15</v>
      </c>
      <c r="G5" s="129">
        <v>539</v>
      </c>
      <c r="H5" s="114">
        <v>11.987381703470021</v>
      </c>
      <c r="I5" s="114">
        <v>-46.666666666666664</v>
      </c>
      <c r="J5" s="114">
        <v>7.6066790352504796</v>
      </c>
      <c r="K5" s="21"/>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21"/>
      <c r="AS5" s="21"/>
      <c r="AT5" s="21"/>
      <c r="AU5" s="21"/>
      <c r="AV5" s="21"/>
      <c r="AW5" s="21"/>
      <c r="AX5" s="21"/>
      <c r="AY5" s="21"/>
      <c r="AZ5" s="21"/>
      <c r="BA5" s="21"/>
      <c r="BB5" s="21"/>
    </row>
    <row r="6" spans="1:54" s="4" customFormat="1" x14ac:dyDescent="0.25">
      <c r="A6" s="94" t="s">
        <v>6</v>
      </c>
      <c r="B6" s="129">
        <v>4985</v>
      </c>
      <c r="C6" s="129">
        <v>98</v>
      </c>
      <c r="D6" s="129">
        <v>7224</v>
      </c>
      <c r="E6" s="129">
        <v>5386</v>
      </c>
      <c r="F6" s="129">
        <v>106</v>
      </c>
      <c r="G6" s="129">
        <v>7657</v>
      </c>
      <c r="H6" s="114">
        <v>-7.4452283698477544</v>
      </c>
      <c r="I6" s="114">
        <v>-7.5471698113207566</v>
      </c>
      <c r="J6" s="114">
        <v>-5.6549562491837548</v>
      </c>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row>
    <row r="7" spans="1:54" s="4" customFormat="1" x14ac:dyDescent="0.25">
      <c r="A7" s="94" t="s">
        <v>7</v>
      </c>
      <c r="B7" s="129">
        <v>425</v>
      </c>
      <c r="C7" s="129">
        <v>8</v>
      </c>
      <c r="D7" s="129">
        <v>714</v>
      </c>
      <c r="E7" s="129">
        <v>589</v>
      </c>
      <c r="F7" s="129">
        <v>23</v>
      </c>
      <c r="G7" s="129">
        <v>930</v>
      </c>
      <c r="H7" s="114">
        <v>-27.843803056027156</v>
      </c>
      <c r="I7" s="114">
        <v>-65.217391304347828</v>
      </c>
      <c r="J7" s="114">
        <v>-23.225806451612911</v>
      </c>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row>
    <row r="8" spans="1:54" s="4" customFormat="1" x14ac:dyDescent="0.25">
      <c r="A8" s="94" t="s">
        <v>8</v>
      </c>
      <c r="B8" s="129">
        <v>2411</v>
      </c>
      <c r="C8" s="129">
        <v>55</v>
      </c>
      <c r="D8" s="129">
        <v>3855</v>
      </c>
      <c r="E8" s="129">
        <v>2349</v>
      </c>
      <c r="F8" s="129">
        <v>43</v>
      </c>
      <c r="G8" s="129">
        <v>3683</v>
      </c>
      <c r="H8" s="114">
        <v>2.639421030225634</v>
      </c>
      <c r="I8" s="114">
        <v>27.906976744186053</v>
      </c>
      <c r="J8" s="114">
        <v>4.6701058919359326</v>
      </c>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row>
    <row r="9" spans="1:54" x14ac:dyDescent="0.25">
      <c r="A9" s="40" t="s">
        <v>9</v>
      </c>
      <c r="B9" s="39">
        <v>9575</v>
      </c>
      <c r="C9" s="39">
        <v>224</v>
      </c>
      <c r="D9" s="39">
        <v>14606</v>
      </c>
      <c r="E9" s="39">
        <v>10225</v>
      </c>
      <c r="F9" s="39">
        <v>243</v>
      </c>
      <c r="G9" s="39">
        <v>15294</v>
      </c>
      <c r="H9" s="122">
        <v>-6.3569682151589149</v>
      </c>
      <c r="I9" s="122">
        <v>-7.8189300411522566</v>
      </c>
      <c r="J9" s="122">
        <v>-4.4984961422780145</v>
      </c>
    </row>
    <row r="10" spans="1:54" x14ac:dyDescent="0.25">
      <c r="A10" s="40" t="s">
        <v>127</v>
      </c>
      <c r="B10" s="39">
        <v>186726</v>
      </c>
      <c r="C10" s="39">
        <v>3653</v>
      </c>
      <c r="D10" s="39">
        <v>264716</v>
      </c>
      <c r="E10" s="39">
        <v>205638</v>
      </c>
      <c r="F10" s="39">
        <v>3860</v>
      </c>
      <c r="G10" s="39">
        <v>292019</v>
      </c>
      <c r="H10" s="113">
        <v>-9.1967437924897126</v>
      </c>
      <c r="I10" s="113">
        <v>-5.3626943005181289</v>
      </c>
      <c r="J10" s="113">
        <v>-9.3497340926446526</v>
      </c>
    </row>
  </sheetData>
  <mergeCells count="5">
    <mergeCell ref="A1:J1"/>
    <mergeCell ref="A2:A3"/>
    <mergeCell ref="E2:G2"/>
    <mergeCell ref="B2:D2"/>
    <mergeCell ref="H2:J2"/>
  </mergeCells>
  <phoneticPr fontId="27"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E17" sqref="E17"/>
    </sheetView>
  </sheetViews>
  <sheetFormatPr defaultRowHeight="15" x14ac:dyDescent="0.25"/>
  <sheetData>
    <row r="1" spans="1:6" ht="33" customHeight="1" thickBot="1" x14ac:dyDescent="0.3">
      <c r="A1" s="298" t="s">
        <v>167</v>
      </c>
      <c r="B1" s="299"/>
      <c r="C1" s="299"/>
      <c r="D1" s="299"/>
      <c r="E1" s="299"/>
      <c r="F1" s="299"/>
    </row>
    <row r="2" spans="1:6" x14ac:dyDescent="0.25">
      <c r="A2" s="295" t="s">
        <v>121</v>
      </c>
      <c r="B2" s="300" t="s">
        <v>1</v>
      </c>
      <c r="C2" s="300" t="s">
        <v>57</v>
      </c>
      <c r="D2" s="300" t="s">
        <v>3</v>
      </c>
      <c r="E2" s="98" t="s">
        <v>58</v>
      </c>
      <c r="F2" s="78" t="s">
        <v>58</v>
      </c>
    </row>
    <row r="3" spans="1:6" ht="27" x14ac:dyDescent="0.25">
      <c r="A3" s="296"/>
      <c r="B3" s="301"/>
      <c r="C3" s="301"/>
      <c r="D3" s="301"/>
      <c r="E3" s="88" t="s">
        <v>59</v>
      </c>
      <c r="F3" s="79" t="s">
        <v>60</v>
      </c>
    </row>
    <row r="4" spans="1:6" x14ac:dyDescent="0.25">
      <c r="A4" s="69" t="s">
        <v>61</v>
      </c>
      <c r="B4" s="80">
        <v>1442</v>
      </c>
      <c r="C4" s="80">
        <v>33</v>
      </c>
      <c r="D4" s="80">
        <v>2162</v>
      </c>
      <c r="E4" s="81">
        <f>C4/B4*100</f>
        <v>2.2884882108183078</v>
      </c>
      <c r="F4" s="81">
        <f>D4/B4</f>
        <v>1.4993065187239945</v>
      </c>
    </row>
    <row r="5" spans="1:6" x14ac:dyDescent="0.25">
      <c r="A5" s="69" t="s">
        <v>62</v>
      </c>
      <c r="B5" s="80">
        <v>1293</v>
      </c>
      <c r="C5" s="80">
        <v>22</v>
      </c>
      <c r="D5" s="80">
        <v>1923</v>
      </c>
      <c r="E5" s="81">
        <f t="shared" ref="E5:E11" si="0">C5/B5*100</f>
        <v>1.7014694508894046</v>
      </c>
      <c r="F5" s="81">
        <f t="shared" ref="F5:F11" si="1">D5/B5</f>
        <v>1.4872389791183294</v>
      </c>
    </row>
    <row r="6" spans="1:6" x14ac:dyDescent="0.25">
      <c r="A6" s="69" t="s">
        <v>63</v>
      </c>
      <c r="B6" s="80">
        <v>1389</v>
      </c>
      <c r="C6" s="80">
        <v>26</v>
      </c>
      <c r="D6" s="80">
        <v>1997</v>
      </c>
      <c r="E6" s="81">
        <f t="shared" si="0"/>
        <v>1.8718502519798417</v>
      </c>
      <c r="F6" s="81">
        <f t="shared" si="1"/>
        <v>1.4377249820014399</v>
      </c>
    </row>
    <row r="7" spans="1:6" x14ac:dyDescent="0.25">
      <c r="A7" s="69" t="s">
        <v>64</v>
      </c>
      <c r="B7" s="80">
        <v>1411</v>
      </c>
      <c r="C7" s="80">
        <v>30</v>
      </c>
      <c r="D7" s="80">
        <v>2050</v>
      </c>
      <c r="E7" s="81">
        <f t="shared" si="0"/>
        <v>2.1261516654854713</v>
      </c>
      <c r="F7" s="81">
        <f t="shared" si="1"/>
        <v>1.4528703047484053</v>
      </c>
    </row>
    <row r="8" spans="1:6" x14ac:dyDescent="0.25">
      <c r="A8" s="69" t="s">
        <v>65</v>
      </c>
      <c r="B8" s="80">
        <v>1494</v>
      </c>
      <c r="C8" s="80">
        <v>38</v>
      </c>
      <c r="D8" s="80">
        <v>2196</v>
      </c>
      <c r="E8" s="81">
        <f t="shared" si="0"/>
        <v>2.5435073627844713</v>
      </c>
      <c r="F8" s="81">
        <f t="shared" si="1"/>
        <v>1.4698795180722892</v>
      </c>
    </row>
    <row r="9" spans="1:6" x14ac:dyDescent="0.25">
      <c r="A9" s="69" t="s">
        <v>66</v>
      </c>
      <c r="B9" s="80">
        <v>1331</v>
      </c>
      <c r="C9" s="80">
        <v>38</v>
      </c>
      <c r="D9" s="80">
        <v>2152</v>
      </c>
      <c r="E9" s="81">
        <f t="shared" si="0"/>
        <v>2.8549962434259957</v>
      </c>
      <c r="F9" s="81">
        <f t="shared" si="1"/>
        <v>1.6168294515401953</v>
      </c>
    </row>
    <row r="10" spans="1:6" x14ac:dyDescent="0.25">
      <c r="A10" s="69" t="s">
        <v>67</v>
      </c>
      <c r="B10" s="80">
        <v>1215</v>
      </c>
      <c r="C10" s="80">
        <v>37</v>
      </c>
      <c r="D10" s="80">
        <v>2126</v>
      </c>
      <c r="E10" s="81">
        <f t="shared" si="0"/>
        <v>3.0452674897119345</v>
      </c>
      <c r="F10" s="81">
        <f t="shared" si="1"/>
        <v>1.7497942386831276</v>
      </c>
    </row>
    <row r="11" spans="1:6" s="12" customFormat="1" x14ac:dyDescent="0.25">
      <c r="A11" s="52" t="s">
        <v>23</v>
      </c>
      <c r="B11" s="53">
        <f>SUM(B4:B10)</f>
        <v>9575</v>
      </c>
      <c r="C11" s="53">
        <f t="shared" ref="C11:D11" si="2">SUM(C4:C10)</f>
        <v>224</v>
      </c>
      <c r="D11" s="53">
        <f t="shared" si="2"/>
        <v>14606</v>
      </c>
      <c r="E11" s="142">
        <f t="shared" si="0"/>
        <v>2.3394255874673626</v>
      </c>
      <c r="F11" s="142">
        <f t="shared" si="1"/>
        <v>1.5254308093994777</v>
      </c>
    </row>
    <row r="12" spans="1:6" ht="12" customHeight="1" x14ac:dyDescent="0.25">
      <c r="A12" s="285" t="s">
        <v>13</v>
      </c>
      <c r="B12" s="286"/>
      <c r="C12" s="286"/>
      <c r="D12" s="286"/>
      <c r="E12" s="286"/>
      <c r="F12" s="286"/>
    </row>
    <row r="13" spans="1:6" ht="12" customHeight="1" x14ac:dyDescent="0.25">
      <c r="A13" s="285" t="s">
        <v>68</v>
      </c>
      <c r="B13" s="286"/>
      <c r="C13" s="286"/>
      <c r="D13" s="286"/>
      <c r="E13" s="286"/>
      <c r="F13" s="286"/>
    </row>
    <row r="14" spans="1:6" x14ac:dyDescent="0.25">
      <c r="A14" s="15"/>
    </row>
    <row r="15" spans="1:6" x14ac:dyDescent="0.25">
      <c r="A15" s="15"/>
    </row>
    <row r="16" spans="1:6" x14ac:dyDescent="0.25">
      <c r="A16" s="15"/>
    </row>
    <row r="17" spans="1:1" x14ac:dyDescent="0.25">
      <c r="A17" s="15"/>
    </row>
    <row r="18" spans="1:1" x14ac:dyDescent="0.25">
      <c r="A18" s="15"/>
    </row>
    <row r="19" spans="1:1" x14ac:dyDescent="0.25">
      <c r="A19" s="15"/>
    </row>
    <row r="20" spans="1:1" x14ac:dyDescent="0.25">
      <c r="A20" s="15"/>
    </row>
    <row r="21" spans="1:1" x14ac:dyDescent="0.25">
      <c r="A21" s="15"/>
    </row>
    <row r="22" spans="1:1" x14ac:dyDescent="0.25">
      <c r="A22" s="15"/>
    </row>
    <row r="23" spans="1:1" x14ac:dyDescent="0.25">
      <c r="A23" s="15"/>
    </row>
    <row r="24" spans="1:1" x14ac:dyDescent="0.25">
      <c r="A24" s="15"/>
    </row>
    <row r="25" spans="1:1" x14ac:dyDescent="0.25">
      <c r="A25" s="15"/>
    </row>
    <row r="28" spans="1:1" x14ac:dyDescent="0.25">
      <c r="A28" s="9"/>
    </row>
  </sheetData>
  <mergeCells count="7">
    <mergeCell ref="A1:F1"/>
    <mergeCell ref="A12:F12"/>
    <mergeCell ref="A13:F13"/>
    <mergeCell ref="A2:A3"/>
    <mergeCell ref="B2:B3"/>
    <mergeCell ref="C2:C3"/>
    <mergeCell ref="D2:D3"/>
  </mergeCells>
  <phoneticPr fontId="27" type="noConversion"/>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election activeCell="J13" sqref="J13"/>
    </sheetView>
  </sheetViews>
  <sheetFormatPr defaultRowHeight="15" x14ac:dyDescent="0.25"/>
  <cols>
    <col min="1" max="1" width="20.85546875" bestFit="1" customWidth="1"/>
  </cols>
  <sheetData>
    <row r="1" spans="1:14" ht="28.5" customHeight="1" thickBot="1" x14ac:dyDescent="0.3">
      <c r="A1" s="303" t="s">
        <v>168</v>
      </c>
      <c r="B1" s="304"/>
      <c r="C1" s="304"/>
      <c r="D1" s="304"/>
      <c r="E1" s="304"/>
      <c r="F1" s="304"/>
      <c r="G1" s="304"/>
      <c r="H1" s="304"/>
      <c r="I1" s="304"/>
      <c r="J1" s="304"/>
    </row>
    <row r="2" spans="1:14" ht="15.75" thickBot="1" x14ac:dyDescent="0.3">
      <c r="A2" s="307" t="s">
        <v>121</v>
      </c>
      <c r="B2" s="302" t="s">
        <v>69</v>
      </c>
      <c r="C2" s="302"/>
      <c r="D2" s="302"/>
      <c r="E2" s="302" t="s">
        <v>70</v>
      </c>
      <c r="F2" s="302"/>
      <c r="G2" s="302"/>
      <c r="H2" s="302" t="s">
        <v>71</v>
      </c>
      <c r="I2" s="302"/>
      <c r="J2" s="302"/>
    </row>
    <row r="3" spans="1:14" ht="24" customHeight="1" x14ac:dyDescent="0.25">
      <c r="A3" s="308"/>
      <c r="B3" s="82" t="s">
        <v>1</v>
      </c>
      <c r="C3" s="82" t="s">
        <v>2</v>
      </c>
      <c r="D3" s="82" t="s">
        <v>3</v>
      </c>
      <c r="E3" s="82" t="s">
        <v>1</v>
      </c>
      <c r="F3" s="82" t="s">
        <v>2</v>
      </c>
      <c r="G3" s="82" t="s">
        <v>3</v>
      </c>
      <c r="H3" s="82" t="s">
        <v>72</v>
      </c>
      <c r="I3" s="82" t="s">
        <v>73</v>
      </c>
      <c r="J3" s="82" t="s">
        <v>74</v>
      </c>
    </row>
    <row r="4" spans="1:14" x14ac:dyDescent="0.25">
      <c r="A4" s="83" t="s">
        <v>75</v>
      </c>
      <c r="B4" s="73">
        <v>153</v>
      </c>
      <c r="C4" s="73">
        <v>4</v>
      </c>
      <c r="D4" s="73">
        <v>277</v>
      </c>
      <c r="E4" s="73">
        <v>66</v>
      </c>
      <c r="F4" s="73">
        <v>5</v>
      </c>
      <c r="G4" s="73">
        <v>111</v>
      </c>
      <c r="H4" s="73">
        <v>219</v>
      </c>
      <c r="I4" s="73">
        <v>9</v>
      </c>
      <c r="J4" s="73">
        <v>388</v>
      </c>
    </row>
    <row r="5" spans="1:14" x14ac:dyDescent="0.25">
      <c r="A5" s="83" t="s">
        <v>76</v>
      </c>
      <c r="B5" s="73">
        <v>252</v>
      </c>
      <c r="C5" s="73">
        <v>6</v>
      </c>
      <c r="D5" s="73">
        <v>514</v>
      </c>
      <c r="E5" s="73">
        <v>93</v>
      </c>
      <c r="F5" s="73">
        <v>6</v>
      </c>
      <c r="G5" s="73">
        <v>201</v>
      </c>
      <c r="H5" s="73">
        <v>345</v>
      </c>
      <c r="I5" s="73">
        <v>12</v>
      </c>
      <c r="J5" s="73">
        <v>715</v>
      </c>
    </row>
    <row r="6" spans="1:14" x14ac:dyDescent="0.25">
      <c r="A6" s="99" t="s">
        <v>77</v>
      </c>
      <c r="B6" s="100">
        <v>405</v>
      </c>
      <c r="C6" s="100">
        <v>10</v>
      </c>
      <c r="D6" s="100">
        <v>791</v>
      </c>
      <c r="E6" s="100">
        <v>159</v>
      </c>
      <c r="F6" s="100">
        <v>11</v>
      </c>
      <c r="G6" s="100">
        <v>312</v>
      </c>
      <c r="H6" s="100">
        <v>564</v>
      </c>
      <c r="I6" s="100">
        <v>21</v>
      </c>
      <c r="J6" s="100">
        <v>1103</v>
      </c>
    </row>
    <row r="7" spans="1:14" x14ac:dyDescent="0.25">
      <c r="A7" s="83" t="s">
        <v>78</v>
      </c>
      <c r="B7" s="73">
        <v>135</v>
      </c>
      <c r="C7" s="73">
        <v>2</v>
      </c>
      <c r="D7" s="73">
        <v>244</v>
      </c>
      <c r="E7" s="73">
        <v>49</v>
      </c>
      <c r="F7" s="73">
        <v>5</v>
      </c>
      <c r="G7" s="73">
        <v>91</v>
      </c>
      <c r="H7" s="73">
        <v>184</v>
      </c>
      <c r="I7" s="73">
        <v>7</v>
      </c>
      <c r="J7" s="73">
        <v>335</v>
      </c>
    </row>
    <row r="8" spans="1:14" x14ac:dyDescent="0.25">
      <c r="A8" s="83" t="s">
        <v>79</v>
      </c>
      <c r="B8" s="73">
        <v>101</v>
      </c>
      <c r="C8" s="73">
        <v>3</v>
      </c>
      <c r="D8" s="73">
        <v>147</v>
      </c>
      <c r="E8" s="73">
        <v>34</v>
      </c>
      <c r="F8" s="73">
        <v>2</v>
      </c>
      <c r="G8" s="73">
        <v>54</v>
      </c>
      <c r="H8" s="73">
        <v>135</v>
      </c>
      <c r="I8" s="73">
        <v>5</v>
      </c>
      <c r="J8" s="73">
        <v>201</v>
      </c>
    </row>
    <row r="9" spans="1:14" x14ac:dyDescent="0.25">
      <c r="A9" s="83" t="s">
        <v>80</v>
      </c>
      <c r="B9" s="73">
        <v>84</v>
      </c>
      <c r="C9" s="73">
        <v>1</v>
      </c>
      <c r="D9" s="73">
        <v>144</v>
      </c>
      <c r="E9" s="73">
        <v>38</v>
      </c>
      <c r="F9" s="73">
        <v>2</v>
      </c>
      <c r="G9" s="73">
        <v>73</v>
      </c>
      <c r="H9" s="73">
        <v>122</v>
      </c>
      <c r="I9" s="73">
        <v>3</v>
      </c>
      <c r="J9" s="73">
        <v>217</v>
      </c>
    </row>
    <row r="10" spans="1:14" x14ac:dyDescent="0.25">
      <c r="A10" s="83" t="s">
        <v>81</v>
      </c>
      <c r="B10" s="73">
        <v>100</v>
      </c>
      <c r="C10" s="73">
        <v>6</v>
      </c>
      <c r="D10" s="73">
        <v>144</v>
      </c>
      <c r="E10" s="73">
        <v>29</v>
      </c>
      <c r="F10" s="73">
        <v>6</v>
      </c>
      <c r="G10" s="73">
        <v>38</v>
      </c>
      <c r="H10" s="73">
        <v>129</v>
      </c>
      <c r="I10" s="73">
        <v>12</v>
      </c>
      <c r="J10" s="73">
        <v>182</v>
      </c>
      <c r="N10" t="s">
        <v>124</v>
      </c>
    </row>
    <row r="11" spans="1:14" x14ac:dyDescent="0.25">
      <c r="A11" s="83" t="s">
        <v>82</v>
      </c>
      <c r="B11" s="73">
        <v>98</v>
      </c>
      <c r="C11" s="73">
        <v>3</v>
      </c>
      <c r="D11" s="73">
        <v>168</v>
      </c>
      <c r="E11" s="73">
        <v>37</v>
      </c>
      <c r="F11" s="73">
        <v>3</v>
      </c>
      <c r="G11" s="73">
        <v>56</v>
      </c>
      <c r="H11" s="73">
        <v>135</v>
      </c>
      <c r="I11" s="73">
        <v>6</v>
      </c>
      <c r="J11" s="73">
        <v>224</v>
      </c>
    </row>
    <row r="12" spans="1:14" x14ac:dyDescent="0.25">
      <c r="A12" s="99" t="s">
        <v>83</v>
      </c>
      <c r="B12" s="100">
        <v>518</v>
      </c>
      <c r="C12" s="100">
        <v>15</v>
      </c>
      <c r="D12" s="100">
        <v>847</v>
      </c>
      <c r="E12" s="100">
        <v>187</v>
      </c>
      <c r="F12" s="100">
        <v>18</v>
      </c>
      <c r="G12" s="100">
        <v>312</v>
      </c>
      <c r="H12" s="100">
        <v>705</v>
      </c>
      <c r="I12" s="100">
        <v>33</v>
      </c>
      <c r="J12" s="100">
        <v>1159</v>
      </c>
    </row>
    <row r="13" spans="1:14" ht="15.75" thickBot="1" x14ac:dyDescent="0.3">
      <c r="A13" s="16" t="s">
        <v>84</v>
      </c>
      <c r="B13" s="30">
        <v>923</v>
      </c>
      <c r="C13" s="30">
        <v>25</v>
      </c>
      <c r="D13" s="30">
        <v>1638</v>
      </c>
      <c r="E13" s="30">
        <v>346</v>
      </c>
      <c r="F13" s="30">
        <v>29</v>
      </c>
      <c r="G13" s="30">
        <v>624</v>
      </c>
      <c r="H13" s="30">
        <v>1269</v>
      </c>
      <c r="I13" s="30">
        <v>54</v>
      </c>
      <c r="J13" s="30">
        <v>2262</v>
      </c>
    </row>
    <row r="14" spans="1:14" ht="15.75" customHeight="1" x14ac:dyDescent="0.25">
      <c r="A14" s="305" t="s">
        <v>85</v>
      </c>
      <c r="B14" s="306"/>
      <c r="C14" s="306"/>
    </row>
    <row r="15" spans="1:14" ht="9" customHeight="1" x14ac:dyDescent="0.25"/>
    <row r="16" spans="1:14" ht="9" customHeight="1" x14ac:dyDescent="0.25"/>
    <row r="17" ht="9" customHeight="1" x14ac:dyDescent="0.25"/>
    <row r="18" ht="9" customHeight="1" x14ac:dyDescent="0.25"/>
    <row r="19" ht="9" customHeight="1" x14ac:dyDescent="0.25"/>
    <row r="20" ht="9" customHeight="1" x14ac:dyDescent="0.25"/>
    <row r="21" ht="9" customHeight="1" x14ac:dyDescent="0.25"/>
    <row r="22" ht="9" customHeight="1" x14ac:dyDescent="0.25"/>
    <row r="23" ht="9" customHeight="1" x14ac:dyDescent="0.25"/>
    <row r="24" ht="9" customHeight="1" x14ac:dyDescent="0.25"/>
    <row r="25" ht="9" customHeight="1" x14ac:dyDescent="0.25"/>
  </sheetData>
  <mergeCells count="6">
    <mergeCell ref="H2:J2"/>
    <mergeCell ref="A1:J1"/>
    <mergeCell ref="A14:C14"/>
    <mergeCell ref="A2:A3"/>
    <mergeCell ref="B2:D2"/>
    <mergeCell ref="E2:G2"/>
  </mergeCells>
  <phoneticPr fontId="27" type="noConversion"/>
  <pageMargins left="0.7" right="0.7" top="0.75" bottom="0.75"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workbookViewId="0">
      <selection activeCell="H11" sqref="H10:H11"/>
    </sheetView>
  </sheetViews>
  <sheetFormatPr defaultRowHeight="15" x14ac:dyDescent="0.25"/>
  <cols>
    <col min="1" max="1" width="21.5703125" customWidth="1"/>
    <col min="2" max="2" width="14" customWidth="1"/>
    <col min="3" max="3" width="12" customWidth="1"/>
  </cols>
  <sheetData>
    <row r="1" spans="1:4" ht="34.5" customHeight="1" x14ac:dyDescent="0.25">
      <c r="A1" s="314" t="s">
        <v>172</v>
      </c>
      <c r="B1" s="249"/>
      <c r="C1" s="249"/>
      <c r="D1" s="249"/>
    </row>
    <row r="2" spans="1:4" s="17" customFormat="1" ht="15" customHeight="1" x14ac:dyDescent="0.25">
      <c r="A2" s="309" t="s">
        <v>88</v>
      </c>
      <c r="B2" s="310" t="s">
        <v>169</v>
      </c>
      <c r="C2" s="311"/>
      <c r="D2" s="311"/>
    </row>
    <row r="3" spans="1:4" s="17" customFormat="1" ht="27" x14ac:dyDescent="0.25">
      <c r="A3" s="255"/>
      <c r="B3" s="85" t="s">
        <v>86</v>
      </c>
      <c r="C3" s="85" t="s">
        <v>70</v>
      </c>
      <c r="D3" s="86" t="s">
        <v>87</v>
      </c>
    </row>
    <row r="4" spans="1:4" x14ac:dyDescent="0.25">
      <c r="A4" s="83" t="s">
        <v>75</v>
      </c>
      <c r="B4" s="87">
        <v>2.6143790849673203</v>
      </c>
      <c r="C4" s="87">
        <v>7.5757575757575761</v>
      </c>
      <c r="D4" s="87">
        <v>4.10958904109589</v>
      </c>
    </row>
    <row r="5" spans="1:4" x14ac:dyDescent="0.25">
      <c r="A5" s="83" t="s">
        <v>76</v>
      </c>
      <c r="B5" s="87">
        <v>2.3809523809523809</v>
      </c>
      <c r="C5" s="87">
        <v>6.4516129032258061</v>
      </c>
      <c r="D5" s="87">
        <v>3.4782608695652173</v>
      </c>
    </row>
    <row r="6" spans="1:4" x14ac:dyDescent="0.25">
      <c r="A6" s="99" t="s">
        <v>77</v>
      </c>
      <c r="B6" s="103">
        <v>2.4691358024691357</v>
      </c>
      <c r="C6" s="103">
        <v>6.9182389937106921</v>
      </c>
      <c r="D6" s="103">
        <v>3.7234042553191489</v>
      </c>
    </row>
    <row r="7" spans="1:4" x14ac:dyDescent="0.25">
      <c r="A7" s="83" t="s">
        <v>78</v>
      </c>
      <c r="B7" s="87">
        <v>1.4814814814814816</v>
      </c>
      <c r="C7" s="87">
        <v>10.204081632653061</v>
      </c>
      <c r="D7" s="87">
        <v>3.804347826086957</v>
      </c>
    </row>
    <row r="8" spans="1:4" x14ac:dyDescent="0.25">
      <c r="A8" s="83" t="s">
        <v>79</v>
      </c>
      <c r="B8" s="87">
        <v>2.9702970297029703</v>
      </c>
      <c r="C8" s="87">
        <v>5.8823529411764701</v>
      </c>
      <c r="D8" s="87">
        <v>3.7037037037037033</v>
      </c>
    </row>
    <row r="9" spans="1:4" x14ac:dyDescent="0.25">
      <c r="A9" s="83" t="s">
        <v>80</v>
      </c>
      <c r="B9" s="87">
        <v>1.1904761904761905</v>
      </c>
      <c r="C9" s="87">
        <v>5.2631578947368416</v>
      </c>
      <c r="D9" s="87">
        <v>2.459016393442623</v>
      </c>
    </row>
    <row r="10" spans="1:4" x14ac:dyDescent="0.25">
      <c r="A10" s="83" t="s">
        <v>81</v>
      </c>
      <c r="B10" s="87">
        <v>6</v>
      </c>
      <c r="C10" s="87">
        <v>20.689655172413794</v>
      </c>
      <c r="D10" s="87">
        <v>9.3023255813953494</v>
      </c>
    </row>
    <row r="11" spans="1:4" x14ac:dyDescent="0.25">
      <c r="A11" s="83" t="s">
        <v>82</v>
      </c>
      <c r="B11" s="87">
        <v>3.0612244897959182</v>
      </c>
      <c r="C11" s="87">
        <v>8.1081081081081088</v>
      </c>
      <c r="D11" s="87">
        <v>4.4444444444444446</v>
      </c>
    </row>
    <row r="12" spans="1:4" x14ac:dyDescent="0.25">
      <c r="A12" s="99" t="s">
        <v>83</v>
      </c>
      <c r="B12" s="103">
        <v>2.8957528957528957</v>
      </c>
      <c r="C12" s="103">
        <v>9.6256684491978604</v>
      </c>
      <c r="D12" s="103">
        <v>4.6808510638297873</v>
      </c>
    </row>
    <row r="13" spans="1:4" ht="15.75" thickBot="1" x14ac:dyDescent="0.3">
      <c r="A13" s="16" t="s">
        <v>84</v>
      </c>
      <c r="B13" s="104">
        <v>2.7085590465872156</v>
      </c>
      <c r="C13" s="104">
        <v>8.3815028901734099</v>
      </c>
      <c r="D13" s="104">
        <v>4.2553191489361701</v>
      </c>
    </row>
    <row r="14" spans="1:4" x14ac:dyDescent="0.25">
      <c r="A14" s="312" t="s">
        <v>170</v>
      </c>
      <c r="B14" s="313"/>
    </row>
    <row r="15" spans="1:4" x14ac:dyDescent="0.25">
      <c r="A15" s="315" t="s">
        <v>171</v>
      </c>
      <c r="B15" s="286"/>
      <c r="C15" s="286"/>
      <c r="D15" s="286"/>
    </row>
  </sheetData>
  <mergeCells count="5">
    <mergeCell ref="A2:A3"/>
    <mergeCell ref="B2:D2"/>
    <mergeCell ref="A14:B14"/>
    <mergeCell ref="A1:D1"/>
    <mergeCell ref="A15:D15"/>
  </mergeCells>
  <phoneticPr fontId="27" type="noConversion"/>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workbookViewId="0">
      <selection activeCell="I7" sqref="I7"/>
    </sheetView>
  </sheetViews>
  <sheetFormatPr defaultRowHeight="15" x14ac:dyDescent="0.25"/>
  <cols>
    <col min="3" max="3" width="11.42578125" bestFit="1" customWidth="1"/>
  </cols>
  <sheetData>
    <row r="1" spans="1:7" ht="33.75" customHeight="1" thickBot="1" x14ac:dyDescent="0.3">
      <c r="A1" s="298" t="s">
        <v>173</v>
      </c>
      <c r="B1" s="282"/>
      <c r="C1" s="282"/>
      <c r="D1" s="282"/>
      <c r="E1" s="282"/>
      <c r="F1" s="282"/>
      <c r="G1" s="282"/>
    </row>
    <row r="2" spans="1:7" ht="15.75" thickBot="1" x14ac:dyDescent="0.3">
      <c r="A2" s="307" t="s">
        <v>0</v>
      </c>
      <c r="B2" s="319" t="s">
        <v>1</v>
      </c>
      <c r="C2" s="319"/>
      <c r="D2" s="319" t="s">
        <v>2</v>
      </c>
      <c r="E2" s="319"/>
      <c r="F2" s="319" t="s">
        <v>3</v>
      </c>
      <c r="G2" s="319"/>
    </row>
    <row r="3" spans="1:7" ht="27" x14ac:dyDescent="0.25">
      <c r="A3" s="318"/>
      <c r="B3" s="88" t="s">
        <v>18</v>
      </c>
      <c r="C3" s="88" t="s">
        <v>89</v>
      </c>
      <c r="D3" s="88" t="s">
        <v>18</v>
      </c>
      <c r="E3" s="88" t="s">
        <v>89</v>
      </c>
      <c r="F3" s="88" t="s">
        <v>18</v>
      </c>
      <c r="G3" s="88" t="s">
        <v>89</v>
      </c>
    </row>
    <row r="4" spans="1:7" x14ac:dyDescent="0.25">
      <c r="A4" s="89" t="s">
        <v>4</v>
      </c>
      <c r="B4" s="72">
        <v>194</v>
      </c>
      <c r="C4" s="136">
        <v>13.867047891350964</v>
      </c>
      <c r="D4" s="72">
        <v>15</v>
      </c>
      <c r="E4" s="136">
        <v>27.27272727272727</v>
      </c>
      <c r="F4" s="74">
        <v>365</v>
      </c>
      <c r="G4" s="136">
        <v>16.345723242274968</v>
      </c>
    </row>
    <row r="5" spans="1:7" x14ac:dyDescent="0.25">
      <c r="A5" s="89" t="s">
        <v>5</v>
      </c>
      <c r="B5" s="72">
        <v>38</v>
      </c>
      <c r="C5" s="136">
        <v>10.704225352112676</v>
      </c>
      <c r="D5" s="72">
        <v>3</v>
      </c>
      <c r="E5" s="136">
        <v>37.5</v>
      </c>
      <c r="F5" s="74">
        <v>58</v>
      </c>
      <c r="G5" s="136">
        <v>10</v>
      </c>
    </row>
    <row r="6" spans="1:7" x14ac:dyDescent="0.25">
      <c r="A6" s="89" t="s">
        <v>6</v>
      </c>
      <c r="B6" s="72">
        <v>705</v>
      </c>
      <c r="C6" s="136">
        <v>14.142427281845539</v>
      </c>
      <c r="D6" s="72">
        <v>23</v>
      </c>
      <c r="E6" s="136">
        <v>23.469387755102041</v>
      </c>
      <c r="F6" s="71">
        <v>1215</v>
      </c>
      <c r="G6" s="136">
        <v>16.818936877076414</v>
      </c>
    </row>
    <row r="7" spans="1:7" x14ac:dyDescent="0.25">
      <c r="A7" s="89" t="s">
        <v>7</v>
      </c>
      <c r="B7" s="72">
        <v>33</v>
      </c>
      <c r="C7" s="136">
        <v>7.764705882352942</v>
      </c>
      <c r="D7" s="72">
        <v>1</v>
      </c>
      <c r="E7" s="136">
        <v>12.5</v>
      </c>
      <c r="F7" s="74">
        <v>66</v>
      </c>
      <c r="G7" s="136">
        <v>9.2436974789915975</v>
      </c>
    </row>
    <row r="8" spans="1:7" x14ac:dyDescent="0.25">
      <c r="A8" s="89" t="s">
        <v>8</v>
      </c>
      <c r="B8" s="72">
        <v>299</v>
      </c>
      <c r="C8" s="136">
        <v>12.401493156366653</v>
      </c>
      <c r="D8" s="72">
        <v>12</v>
      </c>
      <c r="E8" s="136">
        <v>21.818181818181817</v>
      </c>
      <c r="F8" s="74">
        <v>558</v>
      </c>
      <c r="G8" s="136">
        <v>14.474708171206228</v>
      </c>
    </row>
    <row r="9" spans="1:7" s="12" customFormat="1" ht="15.75" thickBot="1" x14ac:dyDescent="0.3">
      <c r="A9" s="18" t="s">
        <v>9</v>
      </c>
      <c r="B9" s="143">
        <v>1269</v>
      </c>
      <c r="C9" s="144">
        <v>13.253263707571802</v>
      </c>
      <c r="D9" s="143">
        <v>54</v>
      </c>
      <c r="E9" s="144">
        <v>24.107142857142858</v>
      </c>
      <c r="F9" s="143">
        <v>2262</v>
      </c>
      <c r="G9" s="144">
        <v>15.486786252225112</v>
      </c>
    </row>
    <row r="10" spans="1:7" x14ac:dyDescent="0.25">
      <c r="A10" s="316" t="s">
        <v>85</v>
      </c>
      <c r="B10" s="317"/>
    </row>
  </sheetData>
  <mergeCells count="6">
    <mergeCell ref="A1:G1"/>
    <mergeCell ref="A10:B10"/>
    <mergeCell ref="A2:A3"/>
    <mergeCell ref="B2:C2"/>
    <mergeCell ref="D2:E2"/>
    <mergeCell ref="F2:G2"/>
  </mergeCells>
  <phoneticPr fontId="27" type="noConversion"/>
  <pageMargins left="0.7" right="0.7" top="0.75" bottom="0.75" header="0.3" footer="0.3"/>
  <pageSetup paperSize="9" orientation="portrait" horizontalDpi="0"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workbookViewId="0">
      <selection activeCell="N13" sqref="N13"/>
    </sheetView>
  </sheetViews>
  <sheetFormatPr defaultRowHeight="15" x14ac:dyDescent="0.25"/>
  <cols>
    <col min="1" max="1" width="14.85546875" customWidth="1"/>
    <col min="2" max="8" width="7.7109375" customWidth="1"/>
    <col min="257" max="257" width="14.85546875" customWidth="1"/>
    <col min="259" max="259" width="12" customWidth="1"/>
    <col min="264" max="264" width="11.5703125" customWidth="1"/>
    <col min="513" max="513" width="14.85546875" customWidth="1"/>
    <col min="515" max="515" width="12" customWidth="1"/>
    <col min="520" max="520" width="11.5703125" customWidth="1"/>
    <col min="769" max="769" width="14.85546875" customWidth="1"/>
    <col min="771" max="771" width="12" customWidth="1"/>
    <col min="776" max="776" width="11.5703125" customWidth="1"/>
    <col min="1025" max="1025" width="14.85546875" customWidth="1"/>
    <col min="1027" max="1027" width="12" customWidth="1"/>
    <col min="1032" max="1032" width="11.5703125" customWidth="1"/>
    <col min="1281" max="1281" width="14.85546875" customWidth="1"/>
    <col min="1283" max="1283" width="12" customWidth="1"/>
    <col min="1288" max="1288" width="11.5703125" customWidth="1"/>
    <col min="1537" max="1537" width="14.85546875" customWidth="1"/>
    <col min="1539" max="1539" width="12" customWidth="1"/>
    <col min="1544" max="1544" width="11.5703125" customWidth="1"/>
    <col min="1793" max="1793" width="14.85546875" customWidth="1"/>
    <col min="1795" max="1795" width="12" customWidth="1"/>
    <col min="1800" max="1800" width="11.5703125" customWidth="1"/>
    <col min="2049" max="2049" width="14.85546875" customWidth="1"/>
    <col min="2051" max="2051" width="12" customWidth="1"/>
    <col min="2056" max="2056" width="11.5703125" customWidth="1"/>
    <col min="2305" max="2305" width="14.85546875" customWidth="1"/>
    <col min="2307" max="2307" width="12" customWidth="1"/>
    <col min="2312" max="2312" width="11.5703125" customWidth="1"/>
    <col min="2561" max="2561" width="14.85546875" customWidth="1"/>
    <col min="2563" max="2563" width="12" customWidth="1"/>
    <col min="2568" max="2568" width="11.5703125" customWidth="1"/>
    <col min="2817" max="2817" width="14.85546875" customWidth="1"/>
    <col min="2819" max="2819" width="12" customWidth="1"/>
    <col min="2824" max="2824" width="11.5703125" customWidth="1"/>
    <col min="3073" max="3073" width="14.85546875" customWidth="1"/>
    <col min="3075" max="3075" width="12" customWidth="1"/>
    <col min="3080" max="3080" width="11.5703125" customWidth="1"/>
    <col min="3329" max="3329" width="14.85546875" customWidth="1"/>
    <col min="3331" max="3331" width="12" customWidth="1"/>
    <col min="3336" max="3336" width="11.5703125" customWidth="1"/>
    <col min="3585" max="3585" width="14.85546875" customWidth="1"/>
    <col min="3587" max="3587" width="12" customWidth="1"/>
    <col min="3592" max="3592" width="11.5703125" customWidth="1"/>
    <col min="3841" max="3841" width="14.85546875" customWidth="1"/>
    <col min="3843" max="3843" width="12" customWidth="1"/>
    <col min="3848" max="3848" width="11.5703125" customWidth="1"/>
    <col min="4097" max="4097" width="14.85546875" customWidth="1"/>
    <col min="4099" max="4099" width="12" customWidth="1"/>
    <col min="4104" max="4104" width="11.5703125" customWidth="1"/>
    <col min="4353" max="4353" width="14.85546875" customWidth="1"/>
    <col min="4355" max="4355" width="12" customWidth="1"/>
    <col min="4360" max="4360" width="11.5703125" customWidth="1"/>
    <col min="4609" max="4609" width="14.85546875" customWidth="1"/>
    <col min="4611" max="4611" width="12" customWidth="1"/>
    <col min="4616" max="4616" width="11.5703125" customWidth="1"/>
    <col min="4865" max="4865" width="14.85546875" customWidth="1"/>
    <col min="4867" max="4867" width="12" customWidth="1"/>
    <col min="4872" max="4872" width="11.5703125" customWidth="1"/>
    <col min="5121" max="5121" width="14.85546875" customWidth="1"/>
    <col min="5123" max="5123" width="12" customWidth="1"/>
    <col min="5128" max="5128" width="11.5703125" customWidth="1"/>
    <col min="5377" max="5377" width="14.85546875" customWidth="1"/>
    <col min="5379" max="5379" width="12" customWidth="1"/>
    <col min="5384" max="5384" width="11.5703125" customWidth="1"/>
    <col min="5633" max="5633" width="14.85546875" customWidth="1"/>
    <col min="5635" max="5635" width="12" customWidth="1"/>
    <col min="5640" max="5640" width="11.5703125" customWidth="1"/>
    <col min="5889" max="5889" width="14.85546875" customWidth="1"/>
    <col min="5891" max="5891" width="12" customWidth="1"/>
    <col min="5896" max="5896" width="11.5703125" customWidth="1"/>
    <col min="6145" max="6145" width="14.85546875" customWidth="1"/>
    <col min="6147" max="6147" width="12" customWidth="1"/>
    <col min="6152" max="6152" width="11.5703125" customWidth="1"/>
    <col min="6401" max="6401" width="14.85546875" customWidth="1"/>
    <col min="6403" max="6403" width="12" customWidth="1"/>
    <col min="6408" max="6408" width="11.5703125" customWidth="1"/>
    <col min="6657" max="6657" width="14.85546875" customWidth="1"/>
    <col min="6659" max="6659" width="12" customWidth="1"/>
    <col min="6664" max="6664" width="11.5703125" customWidth="1"/>
    <col min="6913" max="6913" width="14.85546875" customWidth="1"/>
    <col min="6915" max="6915" width="12" customWidth="1"/>
    <col min="6920" max="6920" width="11.5703125" customWidth="1"/>
    <col min="7169" max="7169" width="14.85546875" customWidth="1"/>
    <col min="7171" max="7171" width="12" customWidth="1"/>
    <col min="7176" max="7176" width="11.5703125" customWidth="1"/>
    <col min="7425" max="7425" width="14.85546875" customWidth="1"/>
    <col min="7427" max="7427" width="12" customWidth="1"/>
    <col min="7432" max="7432" width="11.5703125" customWidth="1"/>
    <col min="7681" max="7681" width="14.85546875" customWidth="1"/>
    <col min="7683" max="7683" width="12" customWidth="1"/>
    <col min="7688" max="7688" width="11.5703125" customWidth="1"/>
    <col min="7937" max="7937" width="14.85546875" customWidth="1"/>
    <col min="7939" max="7939" width="12" customWidth="1"/>
    <col min="7944" max="7944" width="11.5703125" customWidth="1"/>
    <col min="8193" max="8193" width="14.85546875" customWidth="1"/>
    <col min="8195" max="8195" width="12" customWidth="1"/>
    <col min="8200" max="8200" width="11.5703125" customWidth="1"/>
    <col min="8449" max="8449" width="14.85546875" customWidth="1"/>
    <col min="8451" max="8451" width="12" customWidth="1"/>
    <col min="8456" max="8456" width="11.5703125" customWidth="1"/>
    <col min="8705" max="8705" width="14.85546875" customWidth="1"/>
    <col min="8707" max="8707" width="12" customWidth="1"/>
    <col min="8712" max="8712" width="11.5703125" customWidth="1"/>
    <col min="8961" max="8961" width="14.85546875" customWidth="1"/>
    <col min="8963" max="8963" width="12" customWidth="1"/>
    <col min="8968" max="8968" width="11.5703125" customWidth="1"/>
    <col min="9217" max="9217" width="14.85546875" customWidth="1"/>
    <col min="9219" max="9219" width="12" customWidth="1"/>
    <col min="9224" max="9224" width="11.5703125" customWidth="1"/>
    <col min="9473" max="9473" width="14.85546875" customWidth="1"/>
    <col min="9475" max="9475" width="12" customWidth="1"/>
    <col min="9480" max="9480" width="11.5703125" customWidth="1"/>
    <col min="9729" max="9729" width="14.85546875" customWidth="1"/>
    <col min="9731" max="9731" width="12" customWidth="1"/>
    <col min="9736" max="9736" width="11.5703125" customWidth="1"/>
    <col min="9985" max="9985" width="14.85546875" customWidth="1"/>
    <col min="9987" max="9987" width="12" customWidth="1"/>
    <col min="9992" max="9992" width="11.5703125" customWidth="1"/>
    <col min="10241" max="10241" width="14.85546875" customWidth="1"/>
    <col min="10243" max="10243" width="12" customWidth="1"/>
    <col min="10248" max="10248" width="11.5703125" customWidth="1"/>
    <col min="10497" max="10497" width="14.85546875" customWidth="1"/>
    <col min="10499" max="10499" width="12" customWidth="1"/>
    <col min="10504" max="10504" width="11.5703125" customWidth="1"/>
    <col min="10753" max="10753" width="14.85546875" customWidth="1"/>
    <col min="10755" max="10755" width="12" customWidth="1"/>
    <col min="10760" max="10760" width="11.5703125" customWidth="1"/>
    <col min="11009" max="11009" width="14.85546875" customWidth="1"/>
    <col min="11011" max="11011" width="12" customWidth="1"/>
    <col min="11016" max="11016" width="11.5703125" customWidth="1"/>
    <col min="11265" max="11265" width="14.85546875" customWidth="1"/>
    <col min="11267" max="11267" width="12" customWidth="1"/>
    <col min="11272" max="11272" width="11.5703125" customWidth="1"/>
    <col min="11521" max="11521" width="14.85546875" customWidth="1"/>
    <col min="11523" max="11523" width="12" customWidth="1"/>
    <col min="11528" max="11528" width="11.5703125" customWidth="1"/>
    <col min="11777" max="11777" width="14.85546875" customWidth="1"/>
    <col min="11779" max="11779" width="12" customWidth="1"/>
    <col min="11784" max="11784" width="11.5703125" customWidth="1"/>
    <col min="12033" max="12033" width="14.85546875" customWidth="1"/>
    <col min="12035" max="12035" width="12" customWidth="1"/>
    <col min="12040" max="12040" width="11.5703125" customWidth="1"/>
    <col min="12289" max="12289" width="14.85546875" customWidth="1"/>
    <col min="12291" max="12291" width="12" customWidth="1"/>
    <col min="12296" max="12296" width="11.5703125" customWidth="1"/>
    <col min="12545" max="12545" width="14.85546875" customWidth="1"/>
    <col min="12547" max="12547" width="12" customWidth="1"/>
    <col min="12552" max="12552" width="11.5703125" customWidth="1"/>
    <col min="12801" max="12801" width="14.85546875" customWidth="1"/>
    <col min="12803" max="12803" width="12" customWidth="1"/>
    <col min="12808" max="12808" width="11.5703125" customWidth="1"/>
    <col min="13057" max="13057" width="14.85546875" customWidth="1"/>
    <col min="13059" max="13059" width="12" customWidth="1"/>
    <col min="13064" max="13064" width="11.5703125" customWidth="1"/>
    <col min="13313" max="13313" width="14.85546875" customWidth="1"/>
    <col min="13315" max="13315" width="12" customWidth="1"/>
    <col min="13320" max="13320" width="11.5703125" customWidth="1"/>
    <col min="13569" max="13569" width="14.85546875" customWidth="1"/>
    <col min="13571" max="13571" width="12" customWidth="1"/>
    <col min="13576" max="13576" width="11.5703125" customWidth="1"/>
    <col min="13825" max="13825" width="14.85546875" customWidth="1"/>
    <col min="13827" max="13827" width="12" customWidth="1"/>
    <col min="13832" max="13832" width="11.5703125" customWidth="1"/>
    <col min="14081" max="14081" width="14.85546875" customWidth="1"/>
    <col min="14083" max="14083" width="12" customWidth="1"/>
    <col min="14088" max="14088" width="11.5703125" customWidth="1"/>
    <col min="14337" max="14337" width="14.85546875" customWidth="1"/>
    <col min="14339" max="14339" width="12" customWidth="1"/>
    <col min="14344" max="14344" width="11.5703125" customWidth="1"/>
    <col min="14593" max="14593" width="14.85546875" customWidth="1"/>
    <col min="14595" max="14595" width="12" customWidth="1"/>
    <col min="14600" max="14600" width="11.5703125" customWidth="1"/>
    <col min="14849" max="14849" width="14.85546875" customWidth="1"/>
    <col min="14851" max="14851" width="12" customWidth="1"/>
    <col min="14856" max="14856" width="11.5703125" customWidth="1"/>
    <col min="15105" max="15105" width="14.85546875" customWidth="1"/>
    <col min="15107" max="15107" width="12" customWidth="1"/>
    <col min="15112" max="15112" width="11.5703125" customWidth="1"/>
    <col min="15361" max="15361" width="14.85546875" customWidth="1"/>
    <col min="15363" max="15363" width="12" customWidth="1"/>
    <col min="15368" max="15368" width="11.5703125" customWidth="1"/>
    <col min="15617" max="15617" width="14.85546875" customWidth="1"/>
    <col min="15619" max="15619" width="12" customWidth="1"/>
    <col min="15624" max="15624" width="11.5703125" customWidth="1"/>
    <col min="15873" max="15873" width="14.85546875" customWidth="1"/>
    <col min="15875" max="15875" width="12" customWidth="1"/>
    <col min="15880" max="15880" width="11.5703125" customWidth="1"/>
    <col min="16129" max="16129" width="14.85546875" customWidth="1"/>
    <col min="16131" max="16131" width="12" customWidth="1"/>
    <col min="16136" max="16136" width="11.5703125" customWidth="1"/>
  </cols>
  <sheetData>
    <row r="1" spans="1:8" ht="29.25" customHeight="1" thickBot="1" x14ac:dyDescent="0.3">
      <c r="A1" s="320" t="s">
        <v>179</v>
      </c>
      <c r="B1" s="320"/>
      <c r="C1" s="320"/>
      <c r="D1" s="320"/>
      <c r="E1" s="320"/>
      <c r="F1" s="320"/>
      <c r="G1" s="320"/>
      <c r="H1" s="320"/>
    </row>
    <row r="2" spans="1:8" ht="15.75" thickBot="1" x14ac:dyDescent="0.3">
      <c r="A2" s="307" t="s">
        <v>90</v>
      </c>
      <c r="B2" s="322" t="s">
        <v>174</v>
      </c>
      <c r="C2" s="322"/>
      <c r="D2" s="322"/>
      <c r="E2" s="322" t="s">
        <v>175</v>
      </c>
      <c r="F2" s="322"/>
      <c r="G2" s="322"/>
      <c r="H2" s="291" t="s">
        <v>41</v>
      </c>
    </row>
    <row r="3" spans="1:8" ht="24" customHeight="1" x14ac:dyDescent="0.25">
      <c r="A3" s="318"/>
      <c r="B3" s="146" t="s">
        <v>1</v>
      </c>
      <c r="C3" s="146" t="s">
        <v>2</v>
      </c>
      <c r="D3" s="146" t="s">
        <v>3</v>
      </c>
      <c r="E3" s="146" t="s">
        <v>1</v>
      </c>
      <c r="F3" s="146" t="s">
        <v>2</v>
      </c>
      <c r="G3" s="146" t="s">
        <v>3</v>
      </c>
      <c r="H3" s="292"/>
    </row>
    <row r="4" spans="1:8" x14ac:dyDescent="0.25">
      <c r="A4" s="112" t="s">
        <v>91</v>
      </c>
      <c r="B4" s="71">
        <v>703</v>
      </c>
      <c r="C4" s="71">
        <v>30</v>
      </c>
      <c r="D4" s="71">
        <v>1281</v>
      </c>
      <c r="E4" s="147">
        <v>7.342036553524804</v>
      </c>
      <c r="F4" s="147">
        <v>13.392857142857142</v>
      </c>
      <c r="G4" s="147">
        <v>8.7703683417773508</v>
      </c>
      <c r="H4" s="147">
        <v>4.2674253200568986</v>
      </c>
    </row>
    <row r="5" spans="1:8" x14ac:dyDescent="0.25">
      <c r="A5" s="112" t="s">
        <v>92</v>
      </c>
      <c r="B5" s="71">
        <v>3021</v>
      </c>
      <c r="C5" s="71">
        <v>47</v>
      </c>
      <c r="D5" s="71">
        <v>4954</v>
      </c>
      <c r="E5" s="147">
        <v>31.550913838120103</v>
      </c>
      <c r="F5" s="147">
        <v>20.982142857142858</v>
      </c>
      <c r="G5" s="147">
        <v>33.917568122689303</v>
      </c>
      <c r="H5" s="147">
        <v>1.5557762330354188</v>
      </c>
    </row>
    <row r="6" spans="1:8" x14ac:dyDescent="0.25">
      <c r="A6" s="112" t="s">
        <v>93</v>
      </c>
      <c r="B6" s="71">
        <v>1200</v>
      </c>
      <c r="C6" s="71">
        <v>13</v>
      </c>
      <c r="D6" s="71">
        <v>1731</v>
      </c>
      <c r="E6" s="147">
        <v>12.532637075718014</v>
      </c>
      <c r="F6" s="147">
        <v>5.8035714285714288</v>
      </c>
      <c r="G6" s="147">
        <v>11.851293988771737</v>
      </c>
      <c r="H6" s="147">
        <v>1.0833333333333335</v>
      </c>
    </row>
    <row r="7" spans="1:8" x14ac:dyDescent="0.25">
      <c r="A7" s="112" t="s">
        <v>94</v>
      </c>
      <c r="B7" s="71">
        <v>1697</v>
      </c>
      <c r="C7" s="71">
        <v>20</v>
      </c>
      <c r="D7" s="71">
        <v>2902</v>
      </c>
      <c r="E7" s="147">
        <v>17.723237597911226</v>
      </c>
      <c r="F7" s="147">
        <v>8.9285714285714288</v>
      </c>
      <c r="G7" s="147">
        <v>19.868547172394909</v>
      </c>
      <c r="H7" s="147">
        <v>1.1785503830288746</v>
      </c>
    </row>
    <row r="8" spans="1:8" ht="27" x14ac:dyDescent="0.25">
      <c r="A8" s="112" t="s">
        <v>95</v>
      </c>
      <c r="B8" s="71">
        <v>326</v>
      </c>
      <c r="C8" s="71">
        <v>11</v>
      </c>
      <c r="D8" s="71">
        <v>473</v>
      </c>
      <c r="E8" s="147">
        <v>3.4046997389033939</v>
      </c>
      <c r="F8" s="147">
        <v>4.9107142857142856</v>
      </c>
      <c r="G8" s="147">
        <v>3.2383951800629878</v>
      </c>
      <c r="H8" s="147">
        <v>3.3742331288343559</v>
      </c>
    </row>
    <row r="9" spans="1:8" ht="27" x14ac:dyDescent="0.25">
      <c r="A9" s="84" t="s">
        <v>96</v>
      </c>
      <c r="B9" s="148">
        <v>6947</v>
      </c>
      <c r="C9" s="148">
        <v>121</v>
      </c>
      <c r="D9" s="148">
        <v>11341</v>
      </c>
      <c r="E9" s="149">
        <v>72.553524804177556</v>
      </c>
      <c r="F9" s="149">
        <v>54.017857142857139</v>
      </c>
      <c r="G9" s="149">
        <v>77.646172805696295</v>
      </c>
      <c r="H9" s="147">
        <v>1.7417590326759751</v>
      </c>
    </row>
    <row r="10" spans="1:8" x14ac:dyDescent="0.25">
      <c r="A10" s="112" t="s">
        <v>97</v>
      </c>
      <c r="B10" s="71">
        <v>985</v>
      </c>
      <c r="C10" s="71">
        <v>30</v>
      </c>
      <c r="D10" s="71">
        <v>1169</v>
      </c>
      <c r="E10" s="147">
        <v>10.287206266318538</v>
      </c>
      <c r="F10" s="147">
        <v>13.392857142857142</v>
      </c>
      <c r="G10" s="147">
        <v>8.0035601807476375</v>
      </c>
      <c r="H10" s="147">
        <v>3.0456852791878175</v>
      </c>
    </row>
    <row r="11" spans="1:8" ht="27" x14ac:dyDescent="0.25">
      <c r="A11" s="112" t="s">
        <v>98</v>
      </c>
      <c r="B11" s="71">
        <v>106</v>
      </c>
      <c r="C11" s="71">
        <v>2</v>
      </c>
      <c r="D11" s="71">
        <v>139</v>
      </c>
      <c r="E11" s="147">
        <v>1.1070496083550914</v>
      </c>
      <c r="F11" s="147">
        <v>0.89285714285714279</v>
      </c>
      <c r="G11" s="147">
        <v>0.95166369984937704</v>
      </c>
      <c r="H11" s="147">
        <v>1.8867924528301887</v>
      </c>
    </row>
    <row r="12" spans="1:8" ht="27" x14ac:dyDescent="0.25">
      <c r="A12" s="112" t="s">
        <v>99</v>
      </c>
      <c r="B12" s="71">
        <v>480</v>
      </c>
      <c r="C12" s="71">
        <v>21</v>
      </c>
      <c r="D12" s="71">
        <v>635</v>
      </c>
      <c r="E12" s="147">
        <v>5.0130548302872064</v>
      </c>
      <c r="F12" s="147">
        <v>9.375</v>
      </c>
      <c r="G12" s="147">
        <v>4.3475284129809664</v>
      </c>
      <c r="H12" s="147">
        <v>4.375</v>
      </c>
    </row>
    <row r="13" spans="1:8" x14ac:dyDescent="0.25">
      <c r="A13" s="112" t="s">
        <v>100</v>
      </c>
      <c r="B13" s="71">
        <v>2</v>
      </c>
      <c r="C13" s="71">
        <v>0</v>
      </c>
      <c r="D13" s="71">
        <v>2</v>
      </c>
      <c r="E13" s="147">
        <v>2.0887728459530026E-2</v>
      </c>
      <c r="F13" s="147">
        <v>0</v>
      </c>
      <c r="G13" s="147">
        <v>1.3693002875530602E-2</v>
      </c>
      <c r="H13" s="147">
        <v>0</v>
      </c>
    </row>
    <row r="14" spans="1:8" x14ac:dyDescent="0.25">
      <c r="A14" s="112" t="s">
        <v>101</v>
      </c>
      <c r="B14" s="71">
        <v>731</v>
      </c>
      <c r="C14" s="71">
        <v>42</v>
      </c>
      <c r="D14" s="71">
        <v>943</v>
      </c>
      <c r="E14" s="147">
        <v>7.634464751958224</v>
      </c>
      <c r="F14" s="147">
        <v>18.75</v>
      </c>
      <c r="G14" s="147">
        <v>6.4562508558126801</v>
      </c>
      <c r="H14" s="147">
        <v>5.7455540355677153</v>
      </c>
    </row>
    <row r="15" spans="1:8" ht="17.25" customHeight="1" x14ac:dyDescent="0.25">
      <c r="A15" s="112" t="s">
        <v>102</v>
      </c>
      <c r="B15" s="71">
        <v>17</v>
      </c>
      <c r="C15" s="71">
        <v>0</v>
      </c>
      <c r="D15" s="71">
        <v>23</v>
      </c>
      <c r="E15" s="147">
        <v>0.17754569190600522</v>
      </c>
      <c r="F15" s="147">
        <v>0</v>
      </c>
      <c r="G15" s="147">
        <v>0.15746953306860195</v>
      </c>
      <c r="H15" s="147">
        <v>0</v>
      </c>
    </row>
    <row r="16" spans="1:8" x14ac:dyDescent="0.25">
      <c r="A16" s="112" t="s">
        <v>103</v>
      </c>
      <c r="B16" s="71">
        <v>307</v>
      </c>
      <c r="C16" s="71">
        <v>8</v>
      </c>
      <c r="D16" s="71">
        <v>354</v>
      </c>
      <c r="E16" s="147">
        <v>3.2062663185378595</v>
      </c>
      <c r="F16" s="147">
        <v>3.5714285714285712</v>
      </c>
      <c r="G16" s="147">
        <v>2.4236615089689169</v>
      </c>
      <c r="H16" s="147">
        <v>2.6058631921824107</v>
      </c>
    </row>
    <row r="17" spans="1:8" ht="27" x14ac:dyDescent="0.25">
      <c r="A17" s="84" t="s">
        <v>104</v>
      </c>
      <c r="B17" s="92">
        <v>2628</v>
      </c>
      <c r="C17" s="92">
        <v>103</v>
      </c>
      <c r="D17" s="92">
        <v>3265</v>
      </c>
      <c r="E17" s="151">
        <v>27.446475195822455</v>
      </c>
      <c r="F17" s="151">
        <v>45.982142857142854</v>
      </c>
      <c r="G17" s="151">
        <v>22.353827194303712</v>
      </c>
      <c r="H17" s="150">
        <v>3.9193302891933026</v>
      </c>
    </row>
    <row r="18" spans="1:8" ht="15.75" thickBot="1" x14ac:dyDescent="0.3">
      <c r="A18" s="18" t="s">
        <v>23</v>
      </c>
      <c r="B18" s="14">
        <v>9575</v>
      </c>
      <c r="C18" s="14">
        <v>224</v>
      </c>
      <c r="D18" s="14">
        <v>14606</v>
      </c>
      <c r="E18" s="31">
        <v>100</v>
      </c>
      <c r="F18" s="31">
        <v>100</v>
      </c>
      <c r="G18" s="31">
        <v>100</v>
      </c>
      <c r="H18" s="31">
        <v>2.3394255874673626</v>
      </c>
    </row>
    <row r="19" spans="1:8" x14ac:dyDescent="0.25">
      <c r="A19" s="321" t="s">
        <v>13</v>
      </c>
      <c r="B19" s="321"/>
      <c r="C19" s="321"/>
      <c r="D19" s="321"/>
      <c r="E19" s="321"/>
      <c r="F19" s="321"/>
    </row>
    <row r="20" spans="1:8" x14ac:dyDescent="0.25">
      <c r="A20" s="222"/>
      <c r="B20" s="222"/>
      <c r="C20" s="222"/>
      <c r="D20" s="222"/>
      <c r="E20" s="222"/>
      <c r="F20" s="222"/>
    </row>
  </sheetData>
  <mergeCells count="6">
    <mergeCell ref="A1:H1"/>
    <mergeCell ref="H2:H3"/>
    <mergeCell ref="A19:F19"/>
    <mergeCell ref="A2:A3"/>
    <mergeCell ref="B2:D2"/>
    <mergeCell ref="E2:G2"/>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workbookViewId="0">
      <selection activeCell="P23" sqref="P23"/>
    </sheetView>
  </sheetViews>
  <sheetFormatPr defaultRowHeight="15" x14ac:dyDescent="0.25"/>
  <cols>
    <col min="1" max="1" width="12.5703125" style="47" customWidth="1"/>
  </cols>
  <sheetData>
    <row r="1" spans="1:6" ht="32.25" customHeight="1" thickBot="1" x14ac:dyDescent="0.3">
      <c r="A1" s="293" t="s">
        <v>177</v>
      </c>
      <c r="B1" s="323"/>
      <c r="C1" s="323"/>
      <c r="D1" s="324"/>
      <c r="E1" s="324"/>
      <c r="F1" s="324"/>
    </row>
    <row r="2" spans="1:6" ht="24.75" customHeight="1" x14ac:dyDescent="0.25">
      <c r="A2" s="307" t="s">
        <v>90</v>
      </c>
      <c r="B2" s="90" t="s">
        <v>4</v>
      </c>
      <c r="C2" s="90" t="s">
        <v>5</v>
      </c>
      <c r="D2" s="90" t="s">
        <v>6</v>
      </c>
      <c r="E2" s="90" t="s">
        <v>7</v>
      </c>
      <c r="F2" s="90" t="s">
        <v>8</v>
      </c>
    </row>
    <row r="3" spans="1:6" ht="3" customHeight="1" x14ac:dyDescent="0.25">
      <c r="A3" s="318"/>
      <c r="B3" s="91"/>
      <c r="C3" s="91"/>
      <c r="D3" s="91"/>
      <c r="E3" s="91"/>
      <c r="F3" s="91"/>
    </row>
    <row r="4" spans="1:6" x14ac:dyDescent="0.25">
      <c r="A4" s="69" t="s">
        <v>91</v>
      </c>
      <c r="B4" s="70">
        <v>110</v>
      </c>
      <c r="C4" s="70">
        <v>18</v>
      </c>
      <c r="D4" s="70">
        <v>361</v>
      </c>
      <c r="E4" s="70">
        <v>33</v>
      </c>
      <c r="F4" s="70">
        <v>181</v>
      </c>
    </row>
    <row r="5" spans="1:6" ht="27" x14ac:dyDescent="0.25">
      <c r="A5" s="69" t="s">
        <v>92</v>
      </c>
      <c r="B5" s="70">
        <v>490</v>
      </c>
      <c r="C5" s="70">
        <v>123</v>
      </c>
      <c r="D5" s="70">
        <v>1485</v>
      </c>
      <c r="E5" s="70">
        <v>117</v>
      </c>
      <c r="F5" s="70">
        <v>806</v>
      </c>
    </row>
    <row r="6" spans="1:6" x14ac:dyDescent="0.25">
      <c r="A6" s="69" t="s">
        <v>93</v>
      </c>
      <c r="B6" s="70">
        <v>194</v>
      </c>
      <c r="C6" s="70">
        <v>51</v>
      </c>
      <c r="D6" s="70">
        <v>579</v>
      </c>
      <c r="E6" s="70">
        <v>42</v>
      </c>
      <c r="F6" s="70">
        <v>334</v>
      </c>
    </row>
    <row r="7" spans="1:6" x14ac:dyDescent="0.25">
      <c r="A7" s="69" t="s">
        <v>94</v>
      </c>
      <c r="B7" s="70">
        <v>285</v>
      </c>
      <c r="C7" s="70">
        <v>55</v>
      </c>
      <c r="D7" s="70">
        <v>840</v>
      </c>
      <c r="E7" s="70">
        <v>89</v>
      </c>
      <c r="F7" s="70">
        <v>428</v>
      </c>
    </row>
    <row r="8" spans="1:6" ht="27" x14ac:dyDescent="0.25">
      <c r="A8" s="69" t="s">
        <v>95</v>
      </c>
      <c r="B8" s="70">
        <v>47</v>
      </c>
      <c r="C8" s="70">
        <v>6</v>
      </c>
      <c r="D8" s="70">
        <v>193</v>
      </c>
      <c r="E8" s="70">
        <v>10</v>
      </c>
      <c r="F8" s="70">
        <v>70</v>
      </c>
    </row>
    <row r="9" spans="1:6" ht="27" x14ac:dyDescent="0.25">
      <c r="A9" s="84" t="s">
        <v>96</v>
      </c>
      <c r="B9" s="92">
        <v>1126</v>
      </c>
      <c r="C9" s="92">
        <v>253</v>
      </c>
      <c r="D9" s="92">
        <v>3458</v>
      </c>
      <c r="E9" s="92">
        <v>291</v>
      </c>
      <c r="F9" s="92">
        <v>1819</v>
      </c>
    </row>
    <row r="10" spans="1:6" ht="27" x14ac:dyDescent="0.25">
      <c r="A10" s="69" t="s">
        <v>97</v>
      </c>
      <c r="B10" s="70">
        <v>83</v>
      </c>
      <c r="C10" s="70">
        <v>23</v>
      </c>
      <c r="D10" s="70">
        <v>639</v>
      </c>
      <c r="E10" s="70">
        <v>32</v>
      </c>
      <c r="F10" s="70">
        <v>208</v>
      </c>
    </row>
    <row r="11" spans="1:6" ht="27" x14ac:dyDescent="0.25">
      <c r="A11" s="69" t="s">
        <v>98</v>
      </c>
      <c r="B11" s="70">
        <v>9</v>
      </c>
      <c r="C11" s="70">
        <v>3</v>
      </c>
      <c r="D11" s="70">
        <v>59</v>
      </c>
      <c r="E11" s="70">
        <v>5</v>
      </c>
      <c r="F11" s="70">
        <v>30</v>
      </c>
    </row>
    <row r="12" spans="1:6" ht="27" x14ac:dyDescent="0.25">
      <c r="A12" s="69" t="s">
        <v>99</v>
      </c>
      <c r="B12" s="70">
        <v>34</v>
      </c>
      <c r="C12" s="70">
        <v>27</v>
      </c>
      <c r="D12" s="70">
        <v>251</v>
      </c>
      <c r="E12" s="70">
        <v>28</v>
      </c>
      <c r="F12" s="70">
        <v>140</v>
      </c>
    </row>
    <row r="13" spans="1:6" x14ac:dyDescent="0.25">
      <c r="A13" s="69" t="s">
        <v>100</v>
      </c>
      <c r="B13" s="70">
        <v>1</v>
      </c>
      <c r="C13" s="70">
        <v>0</v>
      </c>
      <c r="D13" s="70">
        <v>1</v>
      </c>
      <c r="E13" s="70">
        <v>0</v>
      </c>
      <c r="F13" s="70">
        <v>0</v>
      </c>
    </row>
    <row r="14" spans="1:6" x14ac:dyDescent="0.25">
      <c r="A14" s="69" t="s">
        <v>101</v>
      </c>
      <c r="B14" s="70">
        <v>132</v>
      </c>
      <c r="C14" s="70">
        <v>44</v>
      </c>
      <c r="D14" s="70">
        <v>305</v>
      </c>
      <c r="E14" s="70">
        <v>69</v>
      </c>
      <c r="F14" s="70">
        <v>181</v>
      </c>
    </row>
    <row r="15" spans="1:6" x14ac:dyDescent="0.25">
      <c r="A15" s="69" t="s">
        <v>102</v>
      </c>
      <c r="B15" s="70">
        <v>2</v>
      </c>
      <c r="C15" s="70">
        <v>1</v>
      </c>
      <c r="D15" s="70">
        <v>12</v>
      </c>
      <c r="E15" s="70">
        <v>0</v>
      </c>
      <c r="F15" s="70">
        <v>2</v>
      </c>
    </row>
    <row r="16" spans="1:6" x14ac:dyDescent="0.25">
      <c r="A16" s="69" t="s">
        <v>103</v>
      </c>
      <c r="B16" s="70">
        <v>12</v>
      </c>
      <c r="C16" s="70">
        <v>4</v>
      </c>
      <c r="D16" s="70">
        <v>260</v>
      </c>
      <c r="E16" s="70">
        <v>0</v>
      </c>
      <c r="F16" s="70">
        <v>31</v>
      </c>
    </row>
    <row r="17" spans="1:6" ht="27" x14ac:dyDescent="0.25">
      <c r="A17" s="84" t="s">
        <v>104</v>
      </c>
      <c r="B17" s="93">
        <v>273</v>
      </c>
      <c r="C17" s="93">
        <v>102</v>
      </c>
      <c r="D17" s="93">
        <v>1527</v>
      </c>
      <c r="E17" s="93">
        <v>134</v>
      </c>
      <c r="F17" s="93">
        <v>592</v>
      </c>
    </row>
    <row r="18" spans="1:6" s="19" customFormat="1" ht="15.75" thickBot="1" x14ac:dyDescent="0.3">
      <c r="A18" s="18" t="s">
        <v>23</v>
      </c>
      <c r="B18" s="14">
        <v>1399</v>
      </c>
      <c r="C18" s="14">
        <v>355</v>
      </c>
      <c r="D18" s="14">
        <v>4985</v>
      </c>
      <c r="E18" s="14">
        <v>425</v>
      </c>
      <c r="F18" s="14">
        <v>2411</v>
      </c>
    </row>
    <row r="19" spans="1:6" x14ac:dyDescent="0.25">
      <c r="A19" s="22"/>
      <c r="B19" t="s">
        <v>124</v>
      </c>
    </row>
  </sheetData>
  <mergeCells count="2">
    <mergeCell ref="A2:A3"/>
    <mergeCell ref="A1:F1"/>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workbookViewId="0">
      <selection activeCell="I28" sqref="I28"/>
    </sheetView>
  </sheetViews>
  <sheetFormatPr defaultRowHeight="15" x14ac:dyDescent="0.25"/>
  <cols>
    <col min="1" max="1" width="17.28515625" customWidth="1"/>
    <col min="2" max="6" width="10.85546875" customWidth="1"/>
  </cols>
  <sheetData>
    <row r="1" spans="1:6" ht="33" customHeight="1" x14ac:dyDescent="0.25">
      <c r="A1" s="325" t="s">
        <v>178</v>
      </c>
      <c r="B1" s="304"/>
      <c r="C1" s="304"/>
      <c r="D1" s="304"/>
      <c r="E1" s="304"/>
      <c r="F1" s="304"/>
    </row>
    <row r="2" spans="1:6" ht="15.75" thickBot="1" x14ac:dyDescent="0.3">
      <c r="A2" s="33"/>
      <c r="B2" s="29"/>
      <c r="C2" s="29"/>
      <c r="D2" s="29"/>
      <c r="E2" s="29"/>
      <c r="F2" s="29"/>
    </row>
    <row r="3" spans="1:6" ht="27" x14ac:dyDescent="0.25">
      <c r="A3" s="155" t="s">
        <v>176</v>
      </c>
      <c r="B3" s="58" t="s">
        <v>105</v>
      </c>
      <c r="C3" s="58" t="s">
        <v>106</v>
      </c>
      <c r="D3" s="58" t="s">
        <v>107</v>
      </c>
      <c r="E3" s="58" t="s">
        <v>108</v>
      </c>
      <c r="F3" s="58" t="s">
        <v>109</v>
      </c>
    </row>
    <row r="4" spans="1:6" x14ac:dyDescent="0.25">
      <c r="A4" s="55" t="s">
        <v>110</v>
      </c>
      <c r="B4" s="56">
        <v>14</v>
      </c>
      <c r="C4" s="56">
        <v>5</v>
      </c>
      <c r="D4" s="56">
        <v>117</v>
      </c>
      <c r="E4" s="56">
        <v>10</v>
      </c>
      <c r="F4" s="56">
        <v>43</v>
      </c>
    </row>
    <row r="5" spans="1:6" x14ac:dyDescent="0.25">
      <c r="A5" s="55" t="s">
        <v>111</v>
      </c>
      <c r="B5" s="56">
        <v>71</v>
      </c>
      <c r="C5" s="56">
        <v>55</v>
      </c>
      <c r="D5" s="56">
        <v>606</v>
      </c>
      <c r="E5" s="56">
        <v>38</v>
      </c>
      <c r="F5" s="56">
        <v>176</v>
      </c>
    </row>
    <row r="6" spans="1:6" x14ac:dyDescent="0.25">
      <c r="A6" s="55" t="s">
        <v>112</v>
      </c>
      <c r="B6" s="56">
        <v>35</v>
      </c>
      <c r="C6" s="56">
        <v>31</v>
      </c>
      <c r="D6" s="56">
        <v>166</v>
      </c>
      <c r="E6" s="56">
        <v>10</v>
      </c>
      <c r="F6" s="56">
        <v>79</v>
      </c>
    </row>
    <row r="7" spans="1:6" x14ac:dyDescent="0.25">
      <c r="A7" s="55" t="s">
        <v>94</v>
      </c>
      <c r="B7" s="56">
        <v>50</v>
      </c>
      <c r="C7" s="56">
        <v>27</v>
      </c>
      <c r="D7" s="56">
        <v>367</v>
      </c>
      <c r="E7" s="56">
        <v>25</v>
      </c>
      <c r="F7" s="56">
        <v>96</v>
      </c>
    </row>
    <row r="8" spans="1:6" ht="27" x14ac:dyDescent="0.25">
      <c r="A8" s="55" t="s">
        <v>113</v>
      </c>
      <c r="B8" s="56">
        <v>6</v>
      </c>
      <c r="C8" s="56">
        <v>1</v>
      </c>
      <c r="D8" s="56">
        <v>97</v>
      </c>
      <c r="E8" s="56">
        <v>4</v>
      </c>
      <c r="F8" s="56">
        <v>19</v>
      </c>
    </row>
    <row r="9" spans="1:6" ht="27" x14ac:dyDescent="0.25">
      <c r="A9" s="57" t="s">
        <v>114</v>
      </c>
      <c r="B9" s="145">
        <v>176</v>
      </c>
      <c r="C9" s="145">
        <v>119</v>
      </c>
      <c r="D9" s="145">
        <v>1353</v>
      </c>
      <c r="E9" s="145">
        <v>87</v>
      </c>
      <c r="F9" s="145">
        <v>413</v>
      </c>
    </row>
    <row r="10" spans="1:6" x14ac:dyDescent="0.25">
      <c r="A10" s="55" t="s">
        <v>115</v>
      </c>
      <c r="B10" s="56">
        <v>13</v>
      </c>
      <c r="C10" s="56">
        <v>12</v>
      </c>
      <c r="D10" s="56">
        <v>352</v>
      </c>
      <c r="E10" s="56">
        <v>15</v>
      </c>
      <c r="F10" s="56">
        <v>67</v>
      </c>
    </row>
    <row r="11" spans="1:6" x14ac:dyDescent="0.25">
      <c r="A11" s="55" t="s">
        <v>98</v>
      </c>
      <c r="B11" s="56">
        <v>2</v>
      </c>
      <c r="C11" s="56">
        <v>1</v>
      </c>
      <c r="D11" s="56">
        <v>33</v>
      </c>
      <c r="E11" s="56">
        <v>0</v>
      </c>
      <c r="F11" s="56">
        <v>4</v>
      </c>
    </row>
    <row r="12" spans="1:6" x14ac:dyDescent="0.25">
      <c r="A12" s="55" t="s">
        <v>116</v>
      </c>
      <c r="B12" s="56">
        <v>3</v>
      </c>
      <c r="C12" s="56">
        <v>8</v>
      </c>
      <c r="D12" s="56">
        <v>124</v>
      </c>
      <c r="E12" s="56">
        <v>0</v>
      </c>
      <c r="F12" s="56">
        <v>15</v>
      </c>
    </row>
    <row r="13" spans="1:6" x14ac:dyDescent="0.25">
      <c r="A13" s="55" t="s">
        <v>100</v>
      </c>
      <c r="B13" s="56">
        <v>0</v>
      </c>
      <c r="C13" s="56">
        <v>0</v>
      </c>
      <c r="D13" s="56">
        <v>0</v>
      </c>
      <c r="E13" s="56">
        <v>0</v>
      </c>
      <c r="F13" s="56">
        <v>0</v>
      </c>
    </row>
    <row r="14" spans="1:6" x14ac:dyDescent="0.25">
      <c r="A14" s="55" t="s">
        <v>117</v>
      </c>
      <c r="B14" s="56">
        <v>21</v>
      </c>
      <c r="C14" s="56">
        <v>14</v>
      </c>
      <c r="D14" s="56">
        <v>139</v>
      </c>
      <c r="E14" s="56">
        <v>4</v>
      </c>
      <c r="F14" s="56">
        <v>23</v>
      </c>
    </row>
    <row r="15" spans="1:6" ht="27" x14ac:dyDescent="0.25">
      <c r="A15" s="55" t="s">
        <v>118</v>
      </c>
      <c r="B15" s="56">
        <v>0</v>
      </c>
      <c r="C15" s="56">
        <v>1</v>
      </c>
      <c r="D15" s="56">
        <v>5</v>
      </c>
      <c r="E15" s="56">
        <v>0</v>
      </c>
      <c r="F15" s="56">
        <v>1</v>
      </c>
    </row>
    <row r="16" spans="1:6" ht="27" x14ac:dyDescent="0.25">
      <c r="A16" s="55" t="s">
        <v>119</v>
      </c>
      <c r="B16" s="56">
        <v>3</v>
      </c>
      <c r="C16" s="56">
        <v>1</v>
      </c>
      <c r="D16" s="56">
        <v>193</v>
      </c>
      <c r="E16" s="56">
        <v>0</v>
      </c>
      <c r="F16" s="56">
        <v>9</v>
      </c>
    </row>
    <row r="17" spans="1:6" ht="27" x14ac:dyDescent="0.25">
      <c r="A17" s="57" t="s">
        <v>120</v>
      </c>
      <c r="B17" s="145">
        <v>42</v>
      </c>
      <c r="C17" s="145">
        <v>37</v>
      </c>
      <c r="D17" s="145">
        <v>846</v>
      </c>
      <c r="E17" s="145">
        <v>19</v>
      </c>
      <c r="F17" s="145">
        <v>119</v>
      </c>
    </row>
    <row r="18" spans="1:6" ht="15.75" thickBot="1" x14ac:dyDescent="0.3">
      <c r="A18" s="18" t="s">
        <v>23</v>
      </c>
      <c r="B18" s="14">
        <v>218</v>
      </c>
      <c r="C18" s="14">
        <v>156</v>
      </c>
      <c r="D18" s="14">
        <v>2199</v>
      </c>
      <c r="E18" s="14">
        <v>106</v>
      </c>
      <c r="F18" s="14">
        <v>532</v>
      </c>
    </row>
    <row r="19" spans="1:6" x14ac:dyDescent="0.25">
      <c r="A19" s="10"/>
    </row>
    <row r="20" spans="1:6" x14ac:dyDescent="0.25">
      <c r="A20" s="10"/>
    </row>
  </sheetData>
  <mergeCells count="1">
    <mergeCell ref="A1:F1"/>
  </mergeCells>
  <phoneticPr fontId="27" type="noConversion"/>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topLeftCell="A15" workbookViewId="0">
      <selection activeCell="J32" sqref="J32"/>
    </sheetView>
  </sheetViews>
  <sheetFormatPr defaultRowHeight="15" x14ac:dyDescent="0.25"/>
  <cols>
    <col min="1" max="1" width="43.85546875" customWidth="1"/>
    <col min="2" max="7" width="6.42578125" customWidth="1"/>
  </cols>
  <sheetData>
    <row r="1" spans="1:7" ht="39" customHeight="1" thickBot="1" x14ac:dyDescent="0.3">
      <c r="A1" s="298" t="s">
        <v>320</v>
      </c>
      <c r="B1" s="282"/>
      <c r="C1" s="282"/>
      <c r="D1" s="282"/>
      <c r="E1" s="282"/>
      <c r="F1" s="282"/>
      <c r="G1" s="282"/>
    </row>
    <row r="2" spans="1:7" x14ac:dyDescent="0.25">
      <c r="A2" s="287" t="s">
        <v>290</v>
      </c>
      <c r="B2" s="274" t="s">
        <v>291</v>
      </c>
      <c r="C2" s="274"/>
      <c r="D2" s="274" t="s">
        <v>291</v>
      </c>
      <c r="E2" s="274"/>
      <c r="F2" s="274" t="s">
        <v>87</v>
      </c>
      <c r="G2" s="274"/>
    </row>
    <row r="3" spans="1:7" ht="15.75" thickBot="1" x14ac:dyDescent="0.3">
      <c r="A3" s="329"/>
      <c r="B3" s="330" t="s">
        <v>292</v>
      </c>
      <c r="C3" s="330"/>
      <c r="D3" s="330" t="s">
        <v>293</v>
      </c>
      <c r="E3" s="330"/>
      <c r="F3" s="330"/>
      <c r="G3" s="330"/>
    </row>
    <row r="4" spans="1:7" x14ac:dyDescent="0.25">
      <c r="A4" s="288"/>
      <c r="B4" s="110" t="s">
        <v>18</v>
      </c>
      <c r="C4" s="110" t="s">
        <v>19</v>
      </c>
      <c r="D4" s="110" t="s">
        <v>18</v>
      </c>
      <c r="E4" s="110" t="s">
        <v>19</v>
      </c>
      <c r="F4" s="110" t="s">
        <v>18</v>
      </c>
      <c r="G4" s="110" t="s">
        <v>19</v>
      </c>
    </row>
    <row r="5" spans="1:7" x14ac:dyDescent="0.25">
      <c r="A5" s="178" t="s">
        <v>294</v>
      </c>
      <c r="B5" s="105">
        <v>988</v>
      </c>
      <c r="C5" s="206">
        <v>11.668831935750561</v>
      </c>
      <c r="D5" s="105">
        <v>137</v>
      </c>
      <c r="E5" s="206">
        <v>5.0778354336545588</v>
      </c>
      <c r="F5" s="105">
        <v>1125</v>
      </c>
      <c r="G5" s="206">
        <v>10.076130765785939</v>
      </c>
    </row>
    <row r="6" spans="1:7" x14ac:dyDescent="0.25">
      <c r="A6" s="207" t="s">
        <v>295</v>
      </c>
      <c r="B6" s="105"/>
      <c r="C6" s="206"/>
      <c r="D6" s="105"/>
      <c r="E6" s="206"/>
      <c r="F6" s="105"/>
      <c r="G6" s="206"/>
    </row>
    <row r="7" spans="1:7" x14ac:dyDescent="0.25">
      <c r="A7" s="208" t="s">
        <v>296</v>
      </c>
      <c r="B7" s="209">
        <v>466</v>
      </c>
      <c r="C7" s="210">
        <v>5.5037203259714191</v>
      </c>
      <c r="D7" s="209">
        <v>64</v>
      </c>
      <c r="E7" s="210">
        <v>2.3721275018532246</v>
      </c>
      <c r="F7" s="209">
        <v>530</v>
      </c>
      <c r="G7" s="210">
        <v>4.746977160770264</v>
      </c>
    </row>
    <row r="8" spans="1:7" ht="27" x14ac:dyDescent="0.25">
      <c r="A8" s="208" t="s">
        <v>297</v>
      </c>
      <c r="B8" s="209">
        <v>320</v>
      </c>
      <c r="C8" s="210">
        <v>3.7793787646155668</v>
      </c>
      <c r="D8" s="209">
        <v>34</v>
      </c>
      <c r="E8" s="210">
        <v>1.2601927353595257</v>
      </c>
      <c r="F8" s="209">
        <v>354</v>
      </c>
      <c r="G8" s="210">
        <v>3.1706224809673085</v>
      </c>
    </row>
    <row r="9" spans="1:7" x14ac:dyDescent="0.25">
      <c r="A9" s="208" t="s">
        <v>298</v>
      </c>
      <c r="B9" s="209">
        <v>165</v>
      </c>
      <c r="C9" s="210">
        <v>1.9487421755049015</v>
      </c>
      <c r="D9" s="209">
        <v>35</v>
      </c>
      <c r="E9" s="210">
        <v>1.2972572275759824</v>
      </c>
      <c r="F9" s="209">
        <v>200</v>
      </c>
      <c r="G9" s="210">
        <v>1.7913121361397222</v>
      </c>
    </row>
    <row r="10" spans="1:7" ht="27" x14ac:dyDescent="0.25">
      <c r="A10" s="208" t="s">
        <v>299</v>
      </c>
      <c r="B10" s="209">
        <v>37</v>
      </c>
      <c r="C10" s="210">
        <v>0.43699066965867484</v>
      </c>
      <c r="D10" s="209">
        <v>4</v>
      </c>
      <c r="E10" s="210">
        <v>0.14825796886582654</v>
      </c>
      <c r="F10" s="209">
        <v>41</v>
      </c>
      <c r="G10" s="210">
        <v>0.3672189879086431</v>
      </c>
    </row>
    <row r="11" spans="1:7" x14ac:dyDescent="0.25">
      <c r="A11" s="178" t="s">
        <v>300</v>
      </c>
      <c r="B11" s="105">
        <v>2406</v>
      </c>
      <c r="C11" s="206">
        <v>28.416204086453291</v>
      </c>
      <c r="D11" s="105">
        <v>544</v>
      </c>
      <c r="E11" s="206">
        <v>20.163083765752411</v>
      </c>
      <c r="F11" s="105">
        <v>2950</v>
      </c>
      <c r="G11" s="206">
        <v>26.421854008060901</v>
      </c>
    </row>
    <row r="12" spans="1:7" x14ac:dyDescent="0.25">
      <c r="A12" s="178" t="s">
        <v>301</v>
      </c>
      <c r="B12" s="105">
        <v>885</v>
      </c>
      <c r="C12" s="206">
        <v>10.452344395889925</v>
      </c>
      <c r="D12" s="105">
        <v>516</v>
      </c>
      <c r="E12" s="206">
        <v>19.125277983691625</v>
      </c>
      <c r="F12" s="105">
        <v>1401</v>
      </c>
      <c r="G12" s="206">
        <v>12.548141513658756</v>
      </c>
    </row>
    <row r="13" spans="1:7" x14ac:dyDescent="0.25">
      <c r="A13" s="207" t="s">
        <v>295</v>
      </c>
      <c r="B13" s="105"/>
      <c r="C13" s="206"/>
      <c r="D13" s="105"/>
      <c r="E13" s="206"/>
      <c r="F13" s="105"/>
      <c r="G13" s="206"/>
    </row>
    <row r="14" spans="1:7" x14ac:dyDescent="0.25">
      <c r="A14" s="208" t="s">
        <v>302</v>
      </c>
      <c r="B14" s="209">
        <v>794</v>
      </c>
      <c r="C14" s="210">
        <v>9.3775835597023729</v>
      </c>
      <c r="D14" s="209">
        <v>493</v>
      </c>
      <c r="E14" s="210">
        <v>18.272794662713121</v>
      </c>
      <c r="F14" s="209">
        <v>1287</v>
      </c>
      <c r="G14" s="210">
        <v>11.527093596059114</v>
      </c>
    </row>
    <row r="15" spans="1:7" x14ac:dyDescent="0.25">
      <c r="A15" s="208" t="s">
        <v>303</v>
      </c>
      <c r="B15" s="209">
        <v>91</v>
      </c>
      <c r="C15" s="210">
        <v>1.0747608361875516</v>
      </c>
      <c r="D15" s="209">
        <v>23</v>
      </c>
      <c r="E15" s="210">
        <v>0.85248332097850255</v>
      </c>
      <c r="F15" s="209">
        <v>114</v>
      </c>
      <c r="G15" s="210">
        <v>1.0210479175996416</v>
      </c>
    </row>
    <row r="16" spans="1:7" x14ac:dyDescent="0.25">
      <c r="A16" s="178" t="s">
        <v>304</v>
      </c>
      <c r="B16" s="105">
        <v>636</v>
      </c>
      <c r="C16" s="206">
        <v>7.5115152946734378</v>
      </c>
      <c r="D16" s="105">
        <v>456</v>
      </c>
      <c r="E16" s="206">
        <v>16.901408450704224</v>
      </c>
      <c r="F16" s="105">
        <v>1092</v>
      </c>
      <c r="G16" s="206">
        <v>9.7805642633228835</v>
      </c>
    </row>
    <row r="17" spans="1:7" x14ac:dyDescent="0.25">
      <c r="A17" s="178" t="s">
        <v>305</v>
      </c>
      <c r="B17" s="105">
        <v>46</v>
      </c>
      <c r="C17" s="206">
        <v>0.54328569741348764</v>
      </c>
      <c r="D17" s="105">
        <v>12</v>
      </c>
      <c r="E17" s="206">
        <v>0.44477390659747962</v>
      </c>
      <c r="F17" s="105">
        <v>58</v>
      </c>
      <c r="G17" s="206">
        <v>0.51948051948051943</v>
      </c>
    </row>
    <row r="18" spans="1:7" x14ac:dyDescent="0.25">
      <c r="A18" s="178" t="s">
        <v>306</v>
      </c>
      <c r="B18" s="105">
        <v>189</v>
      </c>
      <c r="C18" s="206">
        <v>2.2321955828510687</v>
      </c>
      <c r="D18" s="105">
        <v>38</v>
      </c>
      <c r="E18" s="206">
        <v>1.4084507042253522</v>
      </c>
      <c r="F18" s="105">
        <v>227</v>
      </c>
      <c r="G18" s="206">
        <v>2.0331392745185846</v>
      </c>
    </row>
    <row r="19" spans="1:7" x14ac:dyDescent="0.25">
      <c r="A19" s="178" t="s">
        <v>307</v>
      </c>
      <c r="B19" s="105">
        <v>166</v>
      </c>
      <c r="C19" s="206">
        <v>1.960552734144325</v>
      </c>
      <c r="D19" s="105">
        <v>76</v>
      </c>
      <c r="E19" s="206">
        <v>2.8169014084507045</v>
      </c>
      <c r="F19" s="105">
        <v>242</v>
      </c>
      <c r="G19" s="206">
        <v>2.1674876847290641</v>
      </c>
    </row>
    <row r="20" spans="1:7" x14ac:dyDescent="0.25">
      <c r="A20" s="178" t="s">
        <v>308</v>
      </c>
      <c r="B20" s="105">
        <v>213</v>
      </c>
      <c r="C20" s="206">
        <v>2.5156489901972363</v>
      </c>
      <c r="D20" s="105">
        <v>65</v>
      </c>
      <c r="E20" s="206">
        <v>2.4091919940696811</v>
      </c>
      <c r="F20" s="105">
        <v>278</v>
      </c>
      <c r="G20" s="206">
        <v>2.489923869234214</v>
      </c>
    </row>
    <row r="21" spans="1:7" x14ac:dyDescent="0.25">
      <c r="A21" s="178" t="s">
        <v>309</v>
      </c>
      <c r="B21" s="105">
        <v>208</v>
      </c>
      <c r="C21" s="206">
        <v>2.4565961970001182</v>
      </c>
      <c r="D21" s="105">
        <v>125</v>
      </c>
      <c r="E21" s="206">
        <v>4.6330615270570794</v>
      </c>
      <c r="F21" s="105">
        <v>333</v>
      </c>
      <c r="G21" s="206">
        <v>2.9825347066726375</v>
      </c>
    </row>
    <row r="22" spans="1:7" x14ac:dyDescent="0.25">
      <c r="A22" s="178" t="s">
        <v>310</v>
      </c>
      <c r="B22" s="105">
        <v>75</v>
      </c>
      <c r="C22" s="206">
        <v>0.88579189795677338</v>
      </c>
      <c r="D22" s="105">
        <v>113</v>
      </c>
      <c r="E22" s="206">
        <v>4.1882876204596</v>
      </c>
      <c r="F22" s="105">
        <v>188</v>
      </c>
      <c r="G22" s="206">
        <v>1.6838334079713388</v>
      </c>
    </row>
    <row r="23" spans="1:7" x14ac:dyDescent="0.25">
      <c r="A23" s="178" t="s">
        <v>311</v>
      </c>
      <c r="B23" s="105">
        <v>250</v>
      </c>
      <c r="C23" s="206">
        <v>2.9526396598559113</v>
      </c>
      <c r="D23" s="105">
        <v>2</v>
      </c>
      <c r="E23" s="206">
        <v>7.412898443291327E-2</v>
      </c>
      <c r="F23" s="105">
        <v>252</v>
      </c>
      <c r="G23" s="206">
        <v>2.2570532915360499</v>
      </c>
    </row>
    <row r="24" spans="1:7" x14ac:dyDescent="0.25">
      <c r="A24" s="178" t="s">
        <v>312</v>
      </c>
      <c r="B24" s="105">
        <v>73</v>
      </c>
      <c r="C24" s="206">
        <v>0.86217078067792607</v>
      </c>
      <c r="D24" s="105">
        <v>43</v>
      </c>
      <c r="E24" s="206">
        <v>1.5937731653076352</v>
      </c>
      <c r="F24" s="105">
        <v>116</v>
      </c>
      <c r="G24" s="206">
        <v>1.0389610389610389</v>
      </c>
    </row>
    <row r="25" spans="1:7" x14ac:dyDescent="0.25">
      <c r="A25" s="178" t="s">
        <v>313</v>
      </c>
      <c r="B25" s="105">
        <v>982</v>
      </c>
      <c r="C25" s="206">
        <v>11.597968583914019</v>
      </c>
      <c r="D25" s="105">
        <v>300</v>
      </c>
      <c r="E25" s="206">
        <v>11.11934766493699</v>
      </c>
      <c r="F25" s="105">
        <v>1282</v>
      </c>
      <c r="G25" s="206">
        <v>11.482310792655619</v>
      </c>
    </row>
    <row r="26" spans="1:7" x14ac:dyDescent="0.25">
      <c r="A26" s="178" t="s">
        <v>314</v>
      </c>
      <c r="B26" s="105">
        <v>128</v>
      </c>
      <c r="C26" s="206">
        <v>1.5117515058462265</v>
      </c>
      <c r="D26" s="105">
        <v>15</v>
      </c>
      <c r="E26" s="206">
        <v>0.55596738324684958</v>
      </c>
      <c r="F26" s="105">
        <v>143</v>
      </c>
      <c r="G26" s="206">
        <v>1.2807881773399015</v>
      </c>
    </row>
    <row r="27" spans="1:7" x14ac:dyDescent="0.25">
      <c r="A27" s="178" t="s">
        <v>315</v>
      </c>
      <c r="B27" s="105">
        <v>491</v>
      </c>
      <c r="C27" s="206">
        <v>5.7989842919570096</v>
      </c>
      <c r="D27" s="105">
        <v>103</v>
      </c>
      <c r="E27" s="206">
        <v>3.8176426982950331</v>
      </c>
      <c r="F27" s="105">
        <v>594</v>
      </c>
      <c r="G27" s="206">
        <v>5.3201970443349751</v>
      </c>
    </row>
    <row r="28" spans="1:7" x14ac:dyDescent="0.25">
      <c r="A28" s="178" t="s">
        <v>316</v>
      </c>
      <c r="B28" s="105">
        <v>375</v>
      </c>
      <c r="C28" s="206">
        <v>4.4289594897838667</v>
      </c>
      <c r="D28" s="105">
        <v>29</v>
      </c>
      <c r="E28" s="206">
        <v>1.0748702742772425</v>
      </c>
      <c r="F28" s="105">
        <v>404</v>
      </c>
      <c r="G28" s="206">
        <v>3.6184505150022388</v>
      </c>
    </row>
    <row r="29" spans="1:7" ht="27" x14ac:dyDescent="0.25">
      <c r="A29" s="48" t="s">
        <v>317</v>
      </c>
      <c r="B29" s="211">
        <v>8111</v>
      </c>
      <c r="C29" s="212">
        <v>95.795441124365183</v>
      </c>
      <c r="D29" s="211">
        <v>2574</v>
      </c>
      <c r="E29" s="212">
        <v>95.404002965159378</v>
      </c>
      <c r="F29" s="211">
        <v>10685</v>
      </c>
      <c r="G29" s="212">
        <v>95.70085087326467</v>
      </c>
    </row>
    <row r="30" spans="1:7" x14ac:dyDescent="0.25">
      <c r="A30" s="178" t="s">
        <v>318</v>
      </c>
      <c r="B30" s="105">
        <v>356</v>
      </c>
      <c r="C30" s="206">
        <v>4.2045588756348176</v>
      </c>
      <c r="D30" s="105">
        <v>124</v>
      </c>
      <c r="E30" s="206">
        <v>4.5959970348406234</v>
      </c>
      <c r="F30" s="105">
        <v>480</v>
      </c>
      <c r="G30" s="206">
        <v>4.2991491267353332</v>
      </c>
    </row>
    <row r="31" spans="1:7" ht="15.75" thickBot="1" x14ac:dyDescent="0.3">
      <c r="A31" s="20" t="s">
        <v>319</v>
      </c>
      <c r="B31" s="213">
        <v>8467</v>
      </c>
      <c r="C31" s="214">
        <v>100</v>
      </c>
      <c r="D31" s="213">
        <v>2698</v>
      </c>
      <c r="E31" s="214">
        <v>100</v>
      </c>
      <c r="F31" s="213">
        <v>11165</v>
      </c>
      <c r="G31" s="214">
        <v>100</v>
      </c>
    </row>
    <row r="32" spans="1:7" ht="27" customHeight="1" x14ac:dyDescent="0.25">
      <c r="A32" s="326" t="s">
        <v>325</v>
      </c>
      <c r="B32" s="327"/>
      <c r="C32" s="327"/>
      <c r="D32" s="327"/>
      <c r="E32" s="327"/>
      <c r="F32" s="327"/>
      <c r="G32" s="327"/>
    </row>
    <row r="33" spans="1:7" ht="63" customHeight="1" x14ac:dyDescent="0.25">
      <c r="A33" s="328" t="s">
        <v>321</v>
      </c>
      <c r="B33" s="248"/>
      <c r="C33" s="248"/>
      <c r="D33" s="248"/>
      <c r="E33" s="248"/>
      <c r="F33" s="248"/>
      <c r="G33" s="248"/>
    </row>
  </sheetData>
  <mergeCells count="9">
    <mergeCell ref="A32:G32"/>
    <mergeCell ref="A33:G33"/>
    <mergeCell ref="A1:G1"/>
    <mergeCell ref="A2:A4"/>
    <mergeCell ref="B2:C2"/>
    <mergeCell ref="D2:E2"/>
    <mergeCell ref="F2:G3"/>
    <mergeCell ref="B3:C3"/>
    <mergeCell ref="D3:E3"/>
  </mergeCell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showGridLines="0" workbookViewId="0">
      <selection activeCell="M13" sqref="M13"/>
    </sheetView>
  </sheetViews>
  <sheetFormatPr defaultRowHeight="15" x14ac:dyDescent="0.25"/>
  <cols>
    <col min="1" max="1" width="20.5703125" customWidth="1"/>
  </cols>
  <sheetData>
    <row r="1" spans="1:7" ht="26.25" customHeight="1" thickBot="1" x14ac:dyDescent="0.3">
      <c r="A1" s="281" t="s">
        <v>180</v>
      </c>
      <c r="B1" s="282"/>
      <c r="C1" s="282"/>
      <c r="D1" s="282"/>
      <c r="E1" s="282"/>
      <c r="F1" s="282"/>
      <c r="G1" s="282"/>
    </row>
    <row r="2" spans="1:7" ht="15.75" thickBot="1" x14ac:dyDescent="0.3">
      <c r="A2" s="236" t="s">
        <v>181</v>
      </c>
      <c r="B2" s="331" t="s">
        <v>2</v>
      </c>
      <c r="C2" s="331"/>
      <c r="D2" s="331"/>
      <c r="E2" s="331" t="s">
        <v>3</v>
      </c>
      <c r="F2" s="331"/>
      <c r="G2" s="331"/>
    </row>
    <row r="3" spans="1:7" x14ac:dyDescent="0.25">
      <c r="A3" s="237"/>
      <c r="B3" s="45" t="s">
        <v>182</v>
      </c>
      <c r="C3" s="45" t="s">
        <v>183</v>
      </c>
      <c r="D3" s="45" t="s">
        <v>23</v>
      </c>
      <c r="E3" s="45" t="s">
        <v>182</v>
      </c>
      <c r="F3" s="45" t="s">
        <v>183</v>
      </c>
      <c r="G3" s="45" t="s">
        <v>23</v>
      </c>
    </row>
    <row r="4" spans="1:7" x14ac:dyDescent="0.25">
      <c r="A4" s="156" t="s">
        <v>184</v>
      </c>
      <c r="B4" s="157">
        <v>1</v>
      </c>
      <c r="C4" s="157">
        <v>1</v>
      </c>
      <c r="D4" s="157">
        <v>2</v>
      </c>
      <c r="E4" s="158">
        <v>81</v>
      </c>
      <c r="F4" s="158">
        <v>82</v>
      </c>
      <c r="G4" s="158">
        <v>163</v>
      </c>
    </row>
    <row r="5" spans="1:7" x14ac:dyDescent="0.25">
      <c r="A5" s="156" t="s">
        <v>185</v>
      </c>
      <c r="B5" s="157">
        <v>0</v>
      </c>
      <c r="C5" s="157">
        <v>1</v>
      </c>
      <c r="D5" s="157">
        <v>1</v>
      </c>
      <c r="E5" s="158">
        <v>91</v>
      </c>
      <c r="F5" s="158">
        <v>80</v>
      </c>
      <c r="G5" s="158">
        <v>171</v>
      </c>
    </row>
    <row r="6" spans="1:7" x14ac:dyDescent="0.25">
      <c r="A6" s="156" t="s">
        <v>186</v>
      </c>
      <c r="B6" s="157">
        <v>2</v>
      </c>
      <c r="C6" s="157">
        <v>0</v>
      </c>
      <c r="D6" s="157">
        <v>2</v>
      </c>
      <c r="E6" s="158">
        <v>193</v>
      </c>
      <c r="F6" s="158">
        <v>150</v>
      </c>
      <c r="G6" s="158">
        <v>343</v>
      </c>
    </row>
    <row r="7" spans="1:7" x14ac:dyDescent="0.25">
      <c r="A7" s="156" t="s">
        <v>187</v>
      </c>
      <c r="B7" s="157">
        <v>4</v>
      </c>
      <c r="C7" s="157">
        <v>2</v>
      </c>
      <c r="D7" s="157">
        <v>6</v>
      </c>
      <c r="E7" s="158">
        <v>489</v>
      </c>
      <c r="F7" s="158">
        <v>252</v>
      </c>
      <c r="G7" s="158">
        <v>741</v>
      </c>
    </row>
    <row r="8" spans="1:7" x14ac:dyDescent="0.25">
      <c r="A8" s="156" t="s">
        <v>188</v>
      </c>
      <c r="B8" s="157">
        <v>9</v>
      </c>
      <c r="C8" s="157">
        <v>3</v>
      </c>
      <c r="D8" s="157">
        <v>12</v>
      </c>
      <c r="E8" s="158">
        <v>923</v>
      </c>
      <c r="F8" s="158">
        <v>452</v>
      </c>
      <c r="G8" s="158">
        <v>1375</v>
      </c>
    </row>
    <row r="9" spans="1:7" x14ac:dyDescent="0.25">
      <c r="A9" s="156" t="s">
        <v>189</v>
      </c>
      <c r="B9" s="157">
        <v>13</v>
      </c>
      <c r="C9" s="157">
        <v>2</v>
      </c>
      <c r="D9" s="157">
        <v>15</v>
      </c>
      <c r="E9" s="158">
        <v>1161</v>
      </c>
      <c r="F9" s="158">
        <v>598</v>
      </c>
      <c r="G9" s="158">
        <v>1759</v>
      </c>
    </row>
    <row r="10" spans="1:7" x14ac:dyDescent="0.25">
      <c r="A10" s="156" t="s">
        <v>190</v>
      </c>
      <c r="B10" s="157">
        <v>12</v>
      </c>
      <c r="C10" s="157">
        <v>4</v>
      </c>
      <c r="D10" s="157">
        <v>16</v>
      </c>
      <c r="E10" s="158">
        <v>1001</v>
      </c>
      <c r="F10" s="158">
        <v>598</v>
      </c>
      <c r="G10" s="158">
        <v>1599</v>
      </c>
    </row>
    <row r="11" spans="1:7" x14ac:dyDescent="0.25">
      <c r="A11" s="156" t="s">
        <v>191</v>
      </c>
      <c r="B11" s="157">
        <v>45</v>
      </c>
      <c r="C11" s="157">
        <v>7</v>
      </c>
      <c r="D11" s="157">
        <v>52</v>
      </c>
      <c r="E11" s="158">
        <v>2448</v>
      </c>
      <c r="F11" s="158">
        <v>1393</v>
      </c>
      <c r="G11" s="158">
        <v>3841</v>
      </c>
    </row>
    <row r="12" spans="1:7" x14ac:dyDescent="0.25">
      <c r="A12" s="156" t="s">
        <v>192</v>
      </c>
      <c r="B12" s="157">
        <v>26</v>
      </c>
      <c r="C12" s="157">
        <v>4</v>
      </c>
      <c r="D12" s="157">
        <v>30</v>
      </c>
      <c r="E12" s="158">
        <v>1202</v>
      </c>
      <c r="F12" s="158">
        <v>758</v>
      </c>
      <c r="G12" s="158">
        <v>1960</v>
      </c>
    </row>
    <row r="13" spans="1:7" x14ac:dyDescent="0.25">
      <c r="A13" s="156" t="s">
        <v>193</v>
      </c>
      <c r="B13" s="157">
        <v>13</v>
      </c>
      <c r="C13" s="157">
        <v>2</v>
      </c>
      <c r="D13" s="157">
        <v>15</v>
      </c>
      <c r="E13" s="158">
        <v>413</v>
      </c>
      <c r="F13" s="158">
        <v>241</v>
      </c>
      <c r="G13" s="158">
        <v>654</v>
      </c>
    </row>
    <row r="14" spans="1:7" x14ac:dyDescent="0.25">
      <c r="A14" s="156" t="s">
        <v>194</v>
      </c>
      <c r="B14" s="157">
        <v>9</v>
      </c>
      <c r="C14" s="157">
        <v>1</v>
      </c>
      <c r="D14" s="157">
        <v>10</v>
      </c>
      <c r="E14" s="158">
        <v>366</v>
      </c>
      <c r="F14" s="158">
        <v>198</v>
      </c>
      <c r="G14" s="158">
        <v>564</v>
      </c>
    </row>
    <row r="15" spans="1:7" x14ac:dyDescent="0.25">
      <c r="A15" s="156" t="s">
        <v>195</v>
      </c>
      <c r="B15" s="157">
        <v>42</v>
      </c>
      <c r="C15" s="157">
        <v>17</v>
      </c>
      <c r="D15" s="157">
        <v>59</v>
      </c>
      <c r="E15" s="158">
        <v>710</v>
      </c>
      <c r="F15" s="158">
        <v>400</v>
      </c>
      <c r="G15" s="158">
        <v>1110</v>
      </c>
    </row>
    <row r="16" spans="1:7" ht="14.25" customHeight="1" x14ac:dyDescent="0.25">
      <c r="A16" s="156" t="s">
        <v>196</v>
      </c>
      <c r="B16" s="157">
        <v>3</v>
      </c>
      <c r="C16" s="157">
        <v>1</v>
      </c>
      <c r="D16" s="157">
        <v>4</v>
      </c>
      <c r="E16" s="158">
        <v>188</v>
      </c>
      <c r="F16" s="158">
        <v>138</v>
      </c>
      <c r="G16" s="158">
        <v>326</v>
      </c>
    </row>
    <row r="17" spans="1:8" ht="15.75" thickBot="1" x14ac:dyDescent="0.3">
      <c r="A17" s="20" t="s">
        <v>87</v>
      </c>
      <c r="B17" s="159">
        <v>179</v>
      </c>
      <c r="C17" s="159">
        <v>45</v>
      </c>
      <c r="D17" s="159">
        <v>224</v>
      </c>
      <c r="E17" s="14">
        <v>9266</v>
      </c>
      <c r="F17" s="14">
        <v>5340</v>
      </c>
      <c r="G17" s="14">
        <v>14606</v>
      </c>
    </row>
    <row r="18" spans="1:8" ht="33.75" customHeight="1" x14ac:dyDescent="0.25">
      <c r="A18" s="332" t="s">
        <v>197</v>
      </c>
      <c r="B18" s="333"/>
      <c r="C18" s="333"/>
      <c r="D18" s="333"/>
      <c r="E18" s="333"/>
      <c r="F18" s="333"/>
      <c r="G18" s="333"/>
    </row>
    <row r="31" spans="1:8" x14ac:dyDescent="0.25">
      <c r="H31" t="s">
        <v>124</v>
      </c>
    </row>
  </sheetData>
  <mergeCells count="5">
    <mergeCell ref="A1:G1"/>
    <mergeCell ref="A2:A3"/>
    <mergeCell ref="B2:D2"/>
    <mergeCell ref="E2:G2"/>
    <mergeCell ref="A18:G18"/>
  </mergeCell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workbookViewId="0">
      <selection activeCell="L12" sqref="L12"/>
    </sheetView>
  </sheetViews>
  <sheetFormatPr defaultRowHeight="15" x14ac:dyDescent="0.25"/>
  <cols>
    <col min="1" max="1" width="11.42578125" customWidth="1"/>
    <col min="6" max="8" width="9.140625" style="23"/>
  </cols>
  <sheetData>
    <row r="1" spans="1:9" ht="37.5" customHeight="1" thickBot="1" x14ac:dyDescent="0.3">
      <c r="A1" s="293" t="s">
        <v>198</v>
      </c>
      <c r="B1" s="323"/>
      <c r="C1" s="323"/>
      <c r="D1" s="323"/>
      <c r="E1" s="323"/>
      <c r="F1" s="323"/>
      <c r="G1" s="323"/>
      <c r="H1" s="323"/>
      <c r="I1" s="323"/>
    </row>
    <row r="2" spans="1:9" ht="15.75" thickBot="1" x14ac:dyDescent="0.3">
      <c r="A2" s="160" t="s">
        <v>199</v>
      </c>
      <c r="B2" s="269" t="s">
        <v>2</v>
      </c>
      <c r="C2" s="269"/>
      <c r="D2" s="269"/>
      <c r="E2" s="269"/>
      <c r="F2" s="269" t="s">
        <v>3</v>
      </c>
      <c r="G2" s="269"/>
      <c r="H2" s="269"/>
      <c r="I2" s="269"/>
    </row>
    <row r="3" spans="1:9" ht="27" x14ac:dyDescent="0.25">
      <c r="A3" s="161" t="s">
        <v>16</v>
      </c>
      <c r="B3" s="162" t="s">
        <v>182</v>
      </c>
      <c r="C3" s="162" t="s">
        <v>183</v>
      </c>
      <c r="D3" s="334" t="s">
        <v>87</v>
      </c>
      <c r="E3" s="334"/>
      <c r="F3" s="163" t="s">
        <v>182</v>
      </c>
      <c r="G3" s="163" t="s">
        <v>183</v>
      </c>
      <c r="H3" s="334" t="s">
        <v>87</v>
      </c>
      <c r="I3" s="334"/>
    </row>
    <row r="4" spans="1:9" x14ac:dyDescent="0.25">
      <c r="A4" s="164"/>
      <c r="B4" s="165" t="s">
        <v>18</v>
      </c>
      <c r="C4" s="165" t="s">
        <v>18</v>
      </c>
      <c r="D4" s="165" t="s">
        <v>18</v>
      </c>
      <c r="E4" s="165" t="s">
        <v>19</v>
      </c>
      <c r="F4" s="166" t="s">
        <v>18</v>
      </c>
      <c r="G4" s="166" t="s">
        <v>18</v>
      </c>
      <c r="H4" s="166" t="s">
        <v>18</v>
      </c>
      <c r="I4" s="167" t="s">
        <v>19</v>
      </c>
    </row>
    <row r="5" spans="1:9" x14ac:dyDescent="0.25">
      <c r="A5" s="156" t="s">
        <v>200</v>
      </c>
      <c r="B5" s="168">
        <v>140</v>
      </c>
      <c r="C5" s="168">
        <v>18</v>
      </c>
      <c r="D5" s="168">
        <v>158</v>
      </c>
      <c r="E5" s="169">
        <v>70.535714285714292</v>
      </c>
      <c r="F5" s="158">
        <v>6909</v>
      </c>
      <c r="G5" s="158">
        <v>2190</v>
      </c>
      <c r="H5" s="158">
        <v>9099</v>
      </c>
      <c r="I5" s="169">
        <v>62.296316582226488</v>
      </c>
    </row>
    <row r="6" spans="1:9" x14ac:dyDescent="0.25">
      <c r="A6" s="156" t="s">
        <v>204</v>
      </c>
      <c r="B6" s="168">
        <v>17</v>
      </c>
      <c r="C6" s="168">
        <v>20</v>
      </c>
      <c r="D6" s="168">
        <v>37</v>
      </c>
      <c r="E6" s="169">
        <v>16.517857142857142</v>
      </c>
      <c r="F6" s="158">
        <v>1814</v>
      </c>
      <c r="G6" s="158">
        <v>2573</v>
      </c>
      <c r="H6" s="158">
        <v>4387</v>
      </c>
      <c r="I6" s="169">
        <v>30.035601807476382</v>
      </c>
    </row>
    <row r="7" spans="1:9" x14ac:dyDescent="0.25">
      <c r="A7" s="156" t="s">
        <v>201</v>
      </c>
      <c r="B7" s="168">
        <v>22</v>
      </c>
      <c r="C7" s="168">
        <v>7</v>
      </c>
      <c r="D7" s="168">
        <v>29</v>
      </c>
      <c r="E7" s="169">
        <v>12.946428571428573</v>
      </c>
      <c r="F7" s="158">
        <v>543</v>
      </c>
      <c r="G7" s="158">
        <v>577</v>
      </c>
      <c r="H7" s="158">
        <v>1120</v>
      </c>
      <c r="I7" s="169">
        <v>7.6680816102971381</v>
      </c>
    </row>
    <row r="8" spans="1:9" x14ac:dyDescent="0.25">
      <c r="A8" s="40" t="s">
        <v>23</v>
      </c>
      <c r="B8" s="170">
        <v>179</v>
      </c>
      <c r="C8" s="170">
        <v>45</v>
      </c>
      <c r="D8" s="170">
        <v>224</v>
      </c>
      <c r="E8" s="113">
        <v>100</v>
      </c>
      <c r="F8" s="39">
        <v>9266</v>
      </c>
      <c r="G8" s="39">
        <v>5340</v>
      </c>
      <c r="H8" s="39">
        <v>14606</v>
      </c>
      <c r="I8" s="113">
        <v>100</v>
      </c>
    </row>
    <row r="9" spans="1:9" x14ac:dyDescent="0.25">
      <c r="A9" s="171" t="s">
        <v>202</v>
      </c>
    </row>
  </sheetData>
  <mergeCells count="5">
    <mergeCell ref="A1:I1"/>
    <mergeCell ref="B2:E2"/>
    <mergeCell ref="F2:I2"/>
    <mergeCell ref="D3:E3"/>
    <mergeCell ref="H3:I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election activeCell="J21" sqref="J21"/>
    </sheetView>
  </sheetViews>
  <sheetFormatPr defaultRowHeight="15" x14ac:dyDescent="0.25"/>
  <cols>
    <col min="2" max="5" width="9.5703125" customWidth="1"/>
    <col min="6" max="6" width="9.5703125" style="42" customWidth="1"/>
    <col min="7" max="7" width="9.5703125" customWidth="1"/>
    <col min="252" max="253" width="13.7109375" customWidth="1"/>
    <col min="254" max="254" width="10.85546875" customWidth="1"/>
    <col min="255" max="256" width="13.7109375" customWidth="1"/>
    <col min="508" max="509" width="13.7109375" customWidth="1"/>
    <col min="510" max="510" width="10.85546875" customWidth="1"/>
    <col min="511" max="512" width="13.7109375" customWidth="1"/>
    <col min="764" max="765" width="13.7109375" customWidth="1"/>
    <col min="766" max="766" width="10.85546875" customWidth="1"/>
    <col min="767" max="768" width="13.7109375" customWidth="1"/>
    <col min="1020" max="1021" width="13.7109375" customWidth="1"/>
    <col min="1022" max="1022" width="10.85546875" customWidth="1"/>
    <col min="1023" max="1024" width="13.7109375" customWidth="1"/>
    <col min="1276" max="1277" width="13.7109375" customWidth="1"/>
    <col min="1278" max="1278" width="10.85546875" customWidth="1"/>
    <col min="1279" max="1280" width="13.7109375" customWidth="1"/>
    <col min="1532" max="1533" width="13.7109375" customWidth="1"/>
    <col min="1534" max="1534" width="10.85546875" customWidth="1"/>
    <col min="1535" max="1536" width="13.7109375" customWidth="1"/>
    <col min="1788" max="1789" width="13.7109375" customWidth="1"/>
    <col min="1790" max="1790" width="10.85546875" customWidth="1"/>
    <col min="1791" max="1792" width="13.7109375" customWidth="1"/>
    <col min="2044" max="2045" width="13.7109375" customWidth="1"/>
    <col min="2046" max="2046" width="10.85546875" customWidth="1"/>
    <col min="2047" max="2048" width="13.7109375" customWidth="1"/>
    <col min="2300" max="2301" width="13.7109375" customWidth="1"/>
    <col min="2302" max="2302" width="10.85546875" customWidth="1"/>
    <col min="2303" max="2304" width="13.7109375" customWidth="1"/>
    <col min="2556" max="2557" width="13.7109375" customWidth="1"/>
    <col min="2558" max="2558" width="10.85546875" customWidth="1"/>
    <col min="2559" max="2560" width="13.7109375" customWidth="1"/>
    <col min="2812" max="2813" width="13.7109375" customWidth="1"/>
    <col min="2814" max="2814" width="10.85546875" customWidth="1"/>
    <col min="2815" max="2816" width="13.7109375" customWidth="1"/>
    <col min="3068" max="3069" width="13.7109375" customWidth="1"/>
    <col min="3070" max="3070" width="10.85546875" customWidth="1"/>
    <col min="3071" max="3072" width="13.7109375" customWidth="1"/>
    <col min="3324" max="3325" width="13.7109375" customWidth="1"/>
    <col min="3326" max="3326" width="10.85546875" customWidth="1"/>
    <col min="3327" max="3328" width="13.7109375" customWidth="1"/>
    <col min="3580" max="3581" width="13.7109375" customWidth="1"/>
    <col min="3582" max="3582" width="10.85546875" customWidth="1"/>
    <col min="3583" max="3584" width="13.7109375" customWidth="1"/>
    <col min="3836" max="3837" width="13.7109375" customWidth="1"/>
    <col min="3838" max="3838" width="10.85546875" customWidth="1"/>
    <col min="3839" max="3840" width="13.7109375" customWidth="1"/>
    <col min="4092" max="4093" width="13.7109375" customWidth="1"/>
    <col min="4094" max="4094" width="10.85546875" customWidth="1"/>
    <col min="4095" max="4096" width="13.7109375" customWidth="1"/>
    <col min="4348" max="4349" width="13.7109375" customWidth="1"/>
    <col min="4350" max="4350" width="10.85546875" customWidth="1"/>
    <col min="4351" max="4352" width="13.7109375" customWidth="1"/>
    <col min="4604" max="4605" width="13.7109375" customWidth="1"/>
    <col min="4606" max="4606" width="10.85546875" customWidth="1"/>
    <col min="4607" max="4608" width="13.7109375" customWidth="1"/>
    <col min="4860" max="4861" width="13.7109375" customWidth="1"/>
    <col min="4862" max="4862" width="10.85546875" customWidth="1"/>
    <col min="4863" max="4864" width="13.7109375" customWidth="1"/>
    <col min="5116" max="5117" width="13.7109375" customWidth="1"/>
    <col min="5118" max="5118" width="10.85546875" customWidth="1"/>
    <col min="5119" max="5120" width="13.7109375" customWidth="1"/>
    <col min="5372" max="5373" width="13.7109375" customWidth="1"/>
    <col min="5374" max="5374" width="10.85546875" customWidth="1"/>
    <col min="5375" max="5376" width="13.7109375" customWidth="1"/>
    <col min="5628" max="5629" width="13.7109375" customWidth="1"/>
    <col min="5630" max="5630" width="10.85546875" customWidth="1"/>
    <col min="5631" max="5632" width="13.7109375" customWidth="1"/>
    <col min="5884" max="5885" width="13.7109375" customWidth="1"/>
    <col min="5886" max="5886" width="10.85546875" customWidth="1"/>
    <col min="5887" max="5888" width="13.7109375" customWidth="1"/>
    <col min="6140" max="6141" width="13.7109375" customWidth="1"/>
    <col min="6142" max="6142" width="10.85546875" customWidth="1"/>
    <col min="6143" max="6144" width="13.7109375" customWidth="1"/>
    <col min="6396" max="6397" width="13.7109375" customWidth="1"/>
    <col min="6398" max="6398" width="10.85546875" customWidth="1"/>
    <col min="6399" max="6400" width="13.7109375" customWidth="1"/>
    <col min="6652" max="6653" width="13.7109375" customWidth="1"/>
    <col min="6654" max="6654" width="10.85546875" customWidth="1"/>
    <col min="6655" max="6656" width="13.7109375" customWidth="1"/>
    <col min="6908" max="6909" width="13.7109375" customWidth="1"/>
    <col min="6910" max="6910" width="10.85546875" customWidth="1"/>
    <col min="6911" max="6912" width="13.7109375" customWidth="1"/>
    <col min="7164" max="7165" width="13.7109375" customWidth="1"/>
    <col min="7166" max="7166" width="10.85546875" customWidth="1"/>
    <col min="7167" max="7168" width="13.7109375" customWidth="1"/>
    <col min="7420" max="7421" width="13.7109375" customWidth="1"/>
    <col min="7422" max="7422" width="10.85546875" customWidth="1"/>
    <col min="7423" max="7424" width="13.7109375" customWidth="1"/>
    <col min="7676" max="7677" width="13.7109375" customWidth="1"/>
    <col min="7678" max="7678" width="10.85546875" customWidth="1"/>
    <col min="7679" max="7680" width="13.7109375" customWidth="1"/>
    <col min="7932" max="7933" width="13.7109375" customWidth="1"/>
    <col min="7934" max="7934" width="10.85546875" customWidth="1"/>
    <col min="7935" max="7936" width="13.7109375" customWidth="1"/>
    <col min="8188" max="8189" width="13.7109375" customWidth="1"/>
    <col min="8190" max="8190" width="10.85546875" customWidth="1"/>
    <col min="8191" max="8192" width="13.7109375" customWidth="1"/>
    <col min="8444" max="8445" width="13.7109375" customWidth="1"/>
    <col min="8446" max="8446" width="10.85546875" customWidth="1"/>
    <col min="8447" max="8448" width="13.7109375" customWidth="1"/>
    <col min="8700" max="8701" width="13.7109375" customWidth="1"/>
    <col min="8702" max="8702" width="10.85546875" customWidth="1"/>
    <col min="8703" max="8704" width="13.7109375" customWidth="1"/>
    <col min="8956" max="8957" width="13.7109375" customWidth="1"/>
    <col min="8958" max="8958" width="10.85546875" customWidth="1"/>
    <col min="8959" max="8960" width="13.7109375" customWidth="1"/>
    <col min="9212" max="9213" width="13.7109375" customWidth="1"/>
    <col min="9214" max="9214" width="10.85546875" customWidth="1"/>
    <col min="9215" max="9216" width="13.7109375" customWidth="1"/>
    <col min="9468" max="9469" width="13.7109375" customWidth="1"/>
    <col min="9470" max="9470" width="10.85546875" customWidth="1"/>
    <col min="9471" max="9472" width="13.7109375" customWidth="1"/>
    <col min="9724" max="9725" width="13.7109375" customWidth="1"/>
    <col min="9726" max="9726" width="10.85546875" customWidth="1"/>
    <col min="9727" max="9728" width="13.7109375" customWidth="1"/>
    <col min="9980" max="9981" width="13.7109375" customWidth="1"/>
    <col min="9982" max="9982" width="10.85546875" customWidth="1"/>
    <col min="9983" max="9984" width="13.7109375" customWidth="1"/>
    <col min="10236" max="10237" width="13.7109375" customWidth="1"/>
    <col min="10238" max="10238" width="10.85546875" customWidth="1"/>
    <col min="10239" max="10240" width="13.7109375" customWidth="1"/>
    <col min="10492" max="10493" width="13.7109375" customWidth="1"/>
    <col min="10494" max="10494" width="10.85546875" customWidth="1"/>
    <col min="10495" max="10496" width="13.7109375" customWidth="1"/>
    <col min="10748" max="10749" width="13.7109375" customWidth="1"/>
    <col min="10750" max="10750" width="10.85546875" customWidth="1"/>
    <col min="10751" max="10752" width="13.7109375" customWidth="1"/>
    <col min="11004" max="11005" width="13.7109375" customWidth="1"/>
    <col min="11006" max="11006" width="10.85546875" customWidth="1"/>
    <col min="11007" max="11008" width="13.7109375" customWidth="1"/>
    <col min="11260" max="11261" width="13.7109375" customWidth="1"/>
    <col min="11262" max="11262" width="10.85546875" customWidth="1"/>
    <col min="11263" max="11264" width="13.7109375" customWidth="1"/>
    <col min="11516" max="11517" width="13.7109375" customWidth="1"/>
    <col min="11518" max="11518" width="10.85546875" customWidth="1"/>
    <col min="11519" max="11520" width="13.7109375" customWidth="1"/>
    <col min="11772" max="11773" width="13.7109375" customWidth="1"/>
    <col min="11774" max="11774" width="10.85546875" customWidth="1"/>
    <col min="11775" max="11776" width="13.7109375" customWidth="1"/>
    <col min="12028" max="12029" width="13.7109375" customWidth="1"/>
    <col min="12030" max="12030" width="10.85546875" customWidth="1"/>
    <col min="12031" max="12032" width="13.7109375" customWidth="1"/>
    <col min="12284" max="12285" width="13.7109375" customWidth="1"/>
    <col min="12286" max="12286" width="10.85546875" customWidth="1"/>
    <col min="12287" max="12288" width="13.7109375" customWidth="1"/>
    <col min="12540" max="12541" width="13.7109375" customWidth="1"/>
    <col min="12542" max="12542" width="10.85546875" customWidth="1"/>
    <col min="12543" max="12544" width="13.7109375" customWidth="1"/>
    <col min="12796" max="12797" width="13.7109375" customWidth="1"/>
    <col min="12798" max="12798" width="10.85546875" customWidth="1"/>
    <col min="12799" max="12800" width="13.7109375" customWidth="1"/>
    <col min="13052" max="13053" width="13.7109375" customWidth="1"/>
    <col min="13054" max="13054" width="10.85546875" customWidth="1"/>
    <col min="13055" max="13056" width="13.7109375" customWidth="1"/>
    <col min="13308" max="13309" width="13.7109375" customWidth="1"/>
    <col min="13310" max="13310" width="10.85546875" customWidth="1"/>
    <col min="13311" max="13312" width="13.7109375" customWidth="1"/>
    <col min="13564" max="13565" width="13.7109375" customWidth="1"/>
    <col min="13566" max="13566" width="10.85546875" customWidth="1"/>
    <col min="13567" max="13568" width="13.7109375" customWidth="1"/>
    <col min="13820" max="13821" width="13.7109375" customWidth="1"/>
    <col min="13822" max="13822" width="10.85546875" customWidth="1"/>
    <col min="13823" max="13824" width="13.7109375" customWidth="1"/>
    <col min="14076" max="14077" width="13.7109375" customWidth="1"/>
    <col min="14078" max="14078" width="10.85546875" customWidth="1"/>
    <col min="14079" max="14080" width="13.7109375" customWidth="1"/>
    <col min="14332" max="14333" width="13.7109375" customWidth="1"/>
    <col min="14334" max="14334" width="10.85546875" customWidth="1"/>
    <col min="14335" max="14336" width="13.7109375" customWidth="1"/>
    <col min="14588" max="14589" width="13.7109375" customWidth="1"/>
    <col min="14590" max="14590" width="10.85546875" customWidth="1"/>
    <col min="14591" max="14592" width="13.7109375" customWidth="1"/>
    <col min="14844" max="14845" width="13.7109375" customWidth="1"/>
    <col min="14846" max="14846" width="10.85546875" customWidth="1"/>
    <col min="14847" max="14848" width="13.7109375" customWidth="1"/>
    <col min="15100" max="15101" width="13.7109375" customWidth="1"/>
    <col min="15102" max="15102" width="10.85546875" customWidth="1"/>
    <col min="15103" max="15104" width="13.7109375" customWidth="1"/>
    <col min="15356" max="15357" width="13.7109375" customWidth="1"/>
    <col min="15358" max="15358" width="10.85546875" customWidth="1"/>
    <col min="15359" max="15360" width="13.7109375" customWidth="1"/>
    <col min="15612" max="15613" width="13.7109375" customWidth="1"/>
    <col min="15614" max="15614" width="10.85546875" customWidth="1"/>
    <col min="15615" max="15616" width="13.7109375" customWidth="1"/>
    <col min="15868" max="15869" width="13.7109375" customWidth="1"/>
    <col min="15870" max="15870" width="10.85546875" customWidth="1"/>
    <col min="15871" max="15872" width="13.7109375" customWidth="1"/>
    <col min="16124" max="16125" width="13.7109375" customWidth="1"/>
    <col min="16126" max="16126" width="10.85546875" customWidth="1"/>
    <col min="16127" max="16128" width="13.7109375" customWidth="1"/>
  </cols>
  <sheetData>
    <row r="1" spans="1:7" ht="33.75" customHeight="1" thickBot="1" x14ac:dyDescent="0.3">
      <c r="A1" s="234" t="s">
        <v>323</v>
      </c>
      <c r="B1" s="234"/>
      <c r="C1" s="235"/>
      <c r="D1" s="235"/>
      <c r="E1" s="235"/>
      <c r="F1" s="235"/>
      <c r="G1" s="235"/>
    </row>
    <row r="2" spans="1:7" x14ac:dyDescent="0.25">
      <c r="A2" s="236" t="s">
        <v>0</v>
      </c>
      <c r="B2" s="240" t="s">
        <v>129</v>
      </c>
      <c r="C2" s="240"/>
      <c r="D2" s="240"/>
      <c r="E2" s="240" t="s">
        <v>123</v>
      </c>
      <c r="F2" s="240"/>
      <c r="G2" s="240"/>
    </row>
    <row r="3" spans="1:7" ht="40.5" x14ac:dyDescent="0.25">
      <c r="A3" s="237"/>
      <c r="B3" s="45" t="s">
        <v>322</v>
      </c>
      <c r="C3" s="45" t="s">
        <v>169</v>
      </c>
      <c r="D3" s="45" t="s">
        <v>219</v>
      </c>
      <c r="E3" s="45" t="s">
        <v>322</v>
      </c>
      <c r="F3" s="45" t="s">
        <v>169</v>
      </c>
      <c r="G3" s="45" t="s">
        <v>219</v>
      </c>
    </row>
    <row r="4" spans="1:7" x14ac:dyDescent="0.25">
      <c r="A4" s="178" t="s">
        <v>4</v>
      </c>
      <c r="B4" s="192">
        <v>6.0640406797899855</v>
      </c>
      <c r="C4" s="215">
        <v>3.9313795568263048</v>
      </c>
      <c r="D4" s="215">
        <v>2.4038461538461542</v>
      </c>
      <c r="E4" s="44">
        <v>6.1883855054750638</v>
      </c>
      <c r="F4" s="218">
        <v>3.535353535353535</v>
      </c>
      <c r="G4" s="220">
        <v>2.2038567493112948</v>
      </c>
    </row>
    <row r="5" spans="1:7" x14ac:dyDescent="0.25">
      <c r="A5" s="178" t="s">
        <v>5</v>
      </c>
      <c r="B5" s="192">
        <v>2.8158553776678032</v>
      </c>
      <c r="C5" s="215">
        <v>2.2535211267605635</v>
      </c>
      <c r="D5" s="215">
        <v>1.3605442176870748</v>
      </c>
      <c r="E5" s="44">
        <v>5.2650052650052652</v>
      </c>
      <c r="F5" s="218">
        <v>4.7318611987381702</v>
      </c>
      <c r="G5" s="220">
        <v>2.7075812274368229</v>
      </c>
    </row>
    <row r="6" spans="1:7" x14ac:dyDescent="0.25">
      <c r="A6" s="178" t="s">
        <v>6</v>
      </c>
      <c r="B6" s="192">
        <v>3.2085985201812663</v>
      </c>
      <c r="C6" s="215">
        <v>1.9658976930792378</v>
      </c>
      <c r="D6" s="215">
        <v>1.338432122370937</v>
      </c>
      <c r="E6" s="44">
        <v>3.4697717413933296</v>
      </c>
      <c r="F6" s="218">
        <v>1.9680653546230968</v>
      </c>
      <c r="G6" s="220">
        <v>1.3654515007084891</v>
      </c>
    </row>
    <row r="7" spans="1:7" x14ac:dyDescent="0.25">
      <c r="A7" s="178" t="s">
        <v>7</v>
      </c>
      <c r="B7" s="192">
        <v>1.8661547182223011</v>
      </c>
      <c r="C7" s="215">
        <v>1.8823529411764703</v>
      </c>
      <c r="D7" s="215">
        <v>1.10803324099723</v>
      </c>
      <c r="E7" s="44">
        <v>5.3593440162924058</v>
      </c>
      <c r="F7" s="218">
        <v>3.9049235993208828</v>
      </c>
      <c r="G7" s="220">
        <v>2.4134312696747111</v>
      </c>
    </row>
    <row r="8" spans="1:7" x14ac:dyDescent="0.25">
      <c r="A8" s="178" t="s">
        <v>8</v>
      </c>
      <c r="B8" s="192">
        <v>5.0319598065348687</v>
      </c>
      <c r="C8" s="215">
        <v>2.2812111157196182</v>
      </c>
      <c r="D8" s="215">
        <v>1.4066496163682864</v>
      </c>
      <c r="E8" s="44">
        <v>3.9345726322107901</v>
      </c>
      <c r="F8" s="218">
        <v>1.8305661983822903</v>
      </c>
      <c r="G8" s="220">
        <v>1.1540526033279657</v>
      </c>
    </row>
    <row r="9" spans="1:7" x14ac:dyDescent="0.25">
      <c r="A9" s="195" t="s">
        <v>9</v>
      </c>
      <c r="B9" s="196">
        <v>3.8841099501360041</v>
      </c>
      <c r="C9" s="216">
        <v>2.3394255874673626</v>
      </c>
      <c r="D9" s="216">
        <v>1.5104517869184086</v>
      </c>
      <c r="E9" s="196">
        <v>4.2137680970935403</v>
      </c>
      <c r="F9" s="219">
        <v>2.3765281173594133</v>
      </c>
      <c r="G9" s="219">
        <v>1.5640084958486196</v>
      </c>
    </row>
    <row r="10" spans="1:7" x14ac:dyDescent="0.25">
      <c r="A10" s="193" t="s">
        <v>127</v>
      </c>
      <c r="B10" s="221">
        <v>6.1354003412545621</v>
      </c>
      <c r="C10" s="217">
        <v>1.96</v>
      </c>
      <c r="D10" s="217">
        <v>1.3611855318609825</v>
      </c>
      <c r="E10" s="194">
        <v>6.4946270253477554</v>
      </c>
      <c r="F10" s="217">
        <v>1.88</v>
      </c>
      <c r="G10" s="217">
        <v>1.3</v>
      </c>
    </row>
    <row r="11" spans="1:7" ht="18.75" customHeight="1" x14ac:dyDescent="0.25">
      <c r="A11" s="238" t="s">
        <v>324</v>
      </c>
      <c r="B11" s="238"/>
      <c r="C11" s="239"/>
      <c r="D11" s="239"/>
      <c r="E11" s="239"/>
      <c r="F11" s="239"/>
      <c r="G11" s="239"/>
    </row>
    <row r="12" spans="1:7" ht="10.5" customHeight="1" x14ac:dyDescent="0.25">
      <c r="A12" s="232" t="s">
        <v>284</v>
      </c>
      <c r="B12" s="232"/>
      <c r="C12" s="233"/>
      <c r="D12" s="233"/>
      <c r="E12" s="233"/>
      <c r="F12" s="233"/>
      <c r="G12" s="233"/>
    </row>
    <row r="13" spans="1:7" ht="10.5" customHeight="1" x14ac:dyDescent="0.25">
      <c r="A13" s="232" t="s">
        <v>283</v>
      </c>
      <c r="B13" s="232"/>
      <c r="C13" s="233"/>
      <c r="D13" s="233"/>
      <c r="E13" s="233"/>
      <c r="F13" s="233"/>
      <c r="G13" s="233"/>
    </row>
  </sheetData>
  <mergeCells count="7">
    <mergeCell ref="A13:G13"/>
    <mergeCell ref="A1:G1"/>
    <mergeCell ref="A2:A3"/>
    <mergeCell ref="A11:G11"/>
    <mergeCell ref="A12:G12"/>
    <mergeCell ref="B2:D2"/>
    <mergeCell ref="E2:G2"/>
  </mergeCell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selection activeCell="K7" sqref="K7"/>
    </sheetView>
  </sheetViews>
  <sheetFormatPr defaultRowHeight="15" x14ac:dyDescent="0.25"/>
  <cols>
    <col min="1" max="1" width="19.42578125" customWidth="1"/>
  </cols>
  <sheetData>
    <row r="1" spans="1:7" ht="36.75" customHeight="1" thickBot="1" x14ac:dyDescent="0.3">
      <c r="A1" s="283" t="s">
        <v>203</v>
      </c>
      <c r="B1" s="284"/>
      <c r="C1" s="284"/>
      <c r="D1" s="284"/>
      <c r="E1" s="284"/>
      <c r="F1" s="284"/>
      <c r="G1" s="284"/>
    </row>
    <row r="2" spans="1:7" ht="15.75" thickBot="1" x14ac:dyDescent="0.3">
      <c r="A2" s="335" t="s">
        <v>181</v>
      </c>
      <c r="B2" s="337" t="s">
        <v>200</v>
      </c>
      <c r="C2" s="337"/>
      <c r="D2" s="337" t="s">
        <v>204</v>
      </c>
      <c r="E2" s="337"/>
      <c r="F2" s="337" t="s">
        <v>201</v>
      </c>
      <c r="G2" s="337"/>
    </row>
    <row r="3" spans="1:7" x14ac:dyDescent="0.25">
      <c r="A3" s="336"/>
      <c r="B3" s="172" t="s">
        <v>2</v>
      </c>
      <c r="C3" s="172" t="s">
        <v>3</v>
      </c>
      <c r="D3" s="172" t="s">
        <v>2</v>
      </c>
      <c r="E3" s="172" t="s">
        <v>3</v>
      </c>
      <c r="F3" s="172" t="s">
        <v>2</v>
      </c>
      <c r="G3" s="172" t="s">
        <v>3</v>
      </c>
    </row>
    <row r="4" spans="1:7" x14ac:dyDescent="0.25">
      <c r="A4" s="173" t="s">
        <v>205</v>
      </c>
      <c r="B4" s="174">
        <v>0</v>
      </c>
      <c r="C4" s="174">
        <v>0</v>
      </c>
      <c r="D4" s="174">
        <v>1</v>
      </c>
      <c r="E4" s="174">
        <v>139</v>
      </c>
      <c r="F4" s="174">
        <v>1</v>
      </c>
      <c r="G4" s="174">
        <v>24</v>
      </c>
    </row>
    <row r="5" spans="1:7" x14ac:dyDescent="0.25">
      <c r="A5" s="175" t="s">
        <v>206</v>
      </c>
      <c r="B5" s="174">
        <v>0</v>
      </c>
      <c r="C5" s="174">
        <v>3</v>
      </c>
      <c r="D5" s="174">
        <v>1</v>
      </c>
      <c r="E5" s="174">
        <v>133</v>
      </c>
      <c r="F5" s="174">
        <v>0</v>
      </c>
      <c r="G5" s="174">
        <v>35</v>
      </c>
    </row>
    <row r="6" spans="1:7" x14ac:dyDescent="0.25">
      <c r="A6" s="173" t="s">
        <v>186</v>
      </c>
      <c r="B6" s="174">
        <v>1</v>
      </c>
      <c r="C6" s="174">
        <v>39</v>
      </c>
      <c r="D6" s="174">
        <v>1</v>
      </c>
      <c r="E6" s="174">
        <v>237</v>
      </c>
      <c r="F6" s="174">
        <v>0</v>
      </c>
      <c r="G6" s="174">
        <v>67</v>
      </c>
    </row>
    <row r="7" spans="1:7" x14ac:dyDescent="0.25">
      <c r="A7" s="173" t="s">
        <v>207</v>
      </c>
      <c r="B7" s="174">
        <v>6</v>
      </c>
      <c r="C7" s="174">
        <v>331</v>
      </c>
      <c r="D7" s="174">
        <v>0</v>
      </c>
      <c r="E7" s="174">
        <v>361</v>
      </c>
      <c r="F7" s="174">
        <v>0</v>
      </c>
      <c r="G7" s="174">
        <v>49</v>
      </c>
    </row>
    <row r="8" spans="1:7" x14ac:dyDescent="0.25">
      <c r="A8" s="173" t="s">
        <v>208</v>
      </c>
      <c r="B8" s="174">
        <v>6</v>
      </c>
      <c r="C8" s="174">
        <v>768</v>
      </c>
      <c r="D8" s="174">
        <v>6</v>
      </c>
      <c r="E8" s="174">
        <v>587</v>
      </c>
      <c r="F8" s="174">
        <v>0</v>
      </c>
      <c r="G8" s="174">
        <v>20</v>
      </c>
    </row>
    <row r="9" spans="1:7" x14ac:dyDescent="0.25">
      <c r="A9" s="173" t="s">
        <v>209</v>
      </c>
      <c r="B9" s="174">
        <v>9</v>
      </c>
      <c r="C9" s="174">
        <v>1143</v>
      </c>
      <c r="D9" s="174">
        <v>4</v>
      </c>
      <c r="E9" s="174">
        <v>557</v>
      </c>
      <c r="F9" s="174">
        <v>2</v>
      </c>
      <c r="G9" s="174">
        <v>59</v>
      </c>
    </row>
    <row r="10" spans="1:7" x14ac:dyDescent="0.25">
      <c r="A10" s="173" t="s">
        <v>210</v>
      </c>
      <c r="B10" s="174">
        <v>11</v>
      </c>
      <c r="C10" s="174">
        <v>1126</v>
      </c>
      <c r="D10" s="174">
        <v>4</v>
      </c>
      <c r="E10" s="174">
        <v>434</v>
      </c>
      <c r="F10" s="174">
        <v>1</v>
      </c>
      <c r="G10" s="174">
        <v>39</v>
      </c>
    </row>
    <row r="11" spans="1:7" x14ac:dyDescent="0.25">
      <c r="A11" s="173" t="s">
        <v>211</v>
      </c>
      <c r="B11" s="174">
        <v>43</v>
      </c>
      <c r="C11" s="174">
        <v>2865</v>
      </c>
      <c r="D11" s="174">
        <v>6</v>
      </c>
      <c r="E11" s="174">
        <v>801</v>
      </c>
      <c r="F11" s="174">
        <v>3</v>
      </c>
      <c r="G11" s="174">
        <v>175</v>
      </c>
    </row>
    <row r="12" spans="1:7" x14ac:dyDescent="0.25">
      <c r="A12" s="173" t="s">
        <v>212</v>
      </c>
      <c r="B12" s="174">
        <v>25</v>
      </c>
      <c r="C12" s="174">
        <v>1387</v>
      </c>
      <c r="D12" s="174">
        <v>1</v>
      </c>
      <c r="E12" s="174">
        <v>422</v>
      </c>
      <c r="F12" s="174">
        <v>4</v>
      </c>
      <c r="G12" s="174">
        <v>151</v>
      </c>
    </row>
    <row r="13" spans="1:7" x14ac:dyDescent="0.25">
      <c r="A13" s="173" t="s">
        <v>213</v>
      </c>
      <c r="B13" s="174">
        <v>12</v>
      </c>
      <c r="C13" s="174">
        <v>424</v>
      </c>
      <c r="D13" s="174">
        <v>3</v>
      </c>
      <c r="E13" s="174">
        <v>146</v>
      </c>
      <c r="F13" s="174">
        <v>0</v>
      </c>
      <c r="G13" s="174">
        <v>84</v>
      </c>
    </row>
    <row r="14" spans="1:7" x14ac:dyDescent="0.25">
      <c r="A14" s="173" t="s">
        <v>214</v>
      </c>
      <c r="B14" s="174">
        <v>6</v>
      </c>
      <c r="C14" s="174">
        <v>346</v>
      </c>
      <c r="D14" s="174">
        <v>1</v>
      </c>
      <c r="E14" s="174">
        <v>134</v>
      </c>
      <c r="F14" s="174">
        <v>3</v>
      </c>
      <c r="G14" s="174">
        <v>84</v>
      </c>
    </row>
    <row r="15" spans="1:7" x14ac:dyDescent="0.25">
      <c r="A15" s="173" t="s">
        <v>195</v>
      </c>
      <c r="B15" s="174">
        <v>35</v>
      </c>
      <c r="C15" s="174">
        <v>540</v>
      </c>
      <c r="D15" s="174">
        <v>9</v>
      </c>
      <c r="E15" s="174">
        <v>272</v>
      </c>
      <c r="F15" s="174">
        <v>15</v>
      </c>
      <c r="G15" s="174">
        <v>298</v>
      </c>
    </row>
    <row r="16" spans="1:7" ht="14.25" customHeight="1" x14ac:dyDescent="0.25">
      <c r="A16" s="173" t="s">
        <v>215</v>
      </c>
      <c r="B16" s="174">
        <v>4</v>
      </c>
      <c r="C16" s="174">
        <v>127</v>
      </c>
      <c r="D16" s="174">
        <v>0</v>
      </c>
      <c r="E16" s="174">
        <v>164</v>
      </c>
      <c r="F16" s="174">
        <v>0</v>
      </c>
      <c r="G16" s="174">
        <v>35</v>
      </c>
    </row>
    <row r="17" spans="1:7" x14ac:dyDescent="0.25">
      <c r="A17" s="40" t="s">
        <v>216</v>
      </c>
      <c r="B17" s="170">
        <v>158</v>
      </c>
      <c r="C17" s="39">
        <v>9099</v>
      </c>
      <c r="D17" s="170">
        <v>37</v>
      </c>
      <c r="E17" s="39">
        <v>4387</v>
      </c>
      <c r="F17" s="170">
        <v>29</v>
      </c>
      <c r="G17" s="39">
        <v>1120</v>
      </c>
    </row>
    <row r="18" spans="1:7" x14ac:dyDescent="0.25">
      <c r="A18" s="176" t="s">
        <v>202</v>
      </c>
      <c r="B18" s="177"/>
      <c r="C18" s="177"/>
      <c r="D18" s="177"/>
      <c r="E18" s="177"/>
      <c r="F18" s="177"/>
    </row>
    <row r="19" spans="1:7" x14ac:dyDescent="0.25">
      <c r="A19" s="176" t="s">
        <v>217</v>
      </c>
      <c r="B19" s="177"/>
      <c r="C19" s="177"/>
      <c r="D19" s="177"/>
      <c r="E19" s="177"/>
      <c r="F19" s="177"/>
    </row>
  </sheetData>
  <mergeCells count="5">
    <mergeCell ref="A1:G1"/>
    <mergeCell ref="A2:A3"/>
    <mergeCell ref="B2:C2"/>
    <mergeCell ref="D2:E2"/>
    <mergeCell ref="F2:G2"/>
  </mergeCells>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5"/>
  <sheetViews>
    <sheetView workbookViewId="0">
      <selection activeCell="R44" sqref="R44"/>
    </sheetView>
  </sheetViews>
  <sheetFormatPr defaultRowHeight="15" x14ac:dyDescent="0.25"/>
  <cols>
    <col min="1" max="1" width="19.7109375" style="153" customWidth="1"/>
    <col min="2" max="4" width="7.140625" customWidth="1"/>
    <col min="5" max="5" width="9.140625" customWidth="1"/>
    <col min="6" max="7" width="8.42578125" customWidth="1"/>
  </cols>
  <sheetData>
    <row r="1" spans="1:7" ht="27" customHeight="1" thickBot="1" x14ac:dyDescent="0.3">
      <c r="A1" s="298" t="s">
        <v>332</v>
      </c>
      <c r="B1" s="282"/>
      <c r="C1" s="282"/>
      <c r="D1" s="282"/>
      <c r="E1" s="282"/>
      <c r="F1" s="282"/>
      <c r="G1" s="282"/>
    </row>
    <row r="2" spans="1:7" ht="33" customHeight="1" thickBot="1" x14ac:dyDescent="0.3">
      <c r="A2" s="180" t="s">
        <v>218</v>
      </c>
      <c r="B2" s="181" t="s">
        <v>1</v>
      </c>
      <c r="C2" s="181" t="s">
        <v>2</v>
      </c>
      <c r="D2" s="181" t="s">
        <v>3</v>
      </c>
      <c r="E2" s="182" t="s">
        <v>327</v>
      </c>
      <c r="F2" s="182" t="s">
        <v>328</v>
      </c>
      <c r="G2" s="182" t="s">
        <v>329</v>
      </c>
    </row>
    <row r="3" spans="1:7" ht="10.5" customHeight="1" thickBot="1" x14ac:dyDescent="0.3">
      <c r="A3" s="183" t="s">
        <v>4</v>
      </c>
      <c r="B3" s="184">
        <v>218</v>
      </c>
      <c r="C3" s="184">
        <v>3</v>
      </c>
      <c r="D3" s="184">
        <v>304</v>
      </c>
      <c r="E3" s="185">
        <f>C3/B3*100</f>
        <v>1.3761467889908259</v>
      </c>
      <c r="F3" s="185">
        <f>D3/B3*100</f>
        <v>139.44954128440367</v>
      </c>
      <c r="G3" s="185">
        <f>C3/(C3+D3)*100</f>
        <v>0.97719869706840379</v>
      </c>
    </row>
    <row r="4" spans="1:7" ht="10.5" customHeight="1" thickBot="1" x14ac:dyDescent="0.3">
      <c r="A4" s="186" t="s">
        <v>220</v>
      </c>
      <c r="B4" s="187">
        <v>117</v>
      </c>
      <c r="C4" s="187">
        <v>2</v>
      </c>
      <c r="D4" s="187">
        <v>184</v>
      </c>
      <c r="E4" s="188">
        <f>C4/B4*100</f>
        <v>1.7094017094017095</v>
      </c>
      <c r="F4" s="188">
        <f>D4/B4*100</f>
        <v>157.26495726495727</v>
      </c>
      <c r="G4" s="188">
        <f>C4/(C4+D4)*100</f>
        <v>1.0752688172043012</v>
      </c>
    </row>
    <row r="5" spans="1:7" ht="10.5" customHeight="1" thickBot="1" x14ac:dyDescent="0.3">
      <c r="A5" s="186" t="s">
        <v>221</v>
      </c>
      <c r="B5" s="187">
        <v>14</v>
      </c>
      <c r="C5" s="187">
        <v>0</v>
      </c>
      <c r="D5" s="187">
        <v>20</v>
      </c>
      <c r="E5" s="188">
        <f t="shared" ref="E5:E68" si="0">C5/B5*100</f>
        <v>0</v>
      </c>
      <c r="F5" s="188">
        <f t="shared" ref="F5:F52" si="1">D5/B5*100</f>
        <v>142.85714285714286</v>
      </c>
      <c r="G5" s="188">
        <f t="shared" ref="G5:G52" si="2">C5/(C5+D5)*100</f>
        <v>0</v>
      </c>
    </row>
    <row r="6" spans="1:7" ht="10.5" customHeight="1" thickBot="1" x14ac:dyDescent="0.3">
      <c r="A6" s="186" t="s">
        <v>222</v>
      </c>
      <c r="B6" s="187">
        <v>43</v>
      </c>
      <c r="C6" s="187">
        <v>6</v>
      </c>
      <c r="D6" s="187">
        <v>57</v>
      </c>
      <c r="E6" s="188">
        <f t="shared" si="0"/>
        <v>13.953488372093023</v>
      </c>
      <c r="F6" s="188">
        <f t="shared" si="1"/>
        <v>132.55813953488371</v>
      </c>
      <c r="G6" s="188">
        <f t="shared" si="2"/>
        <v>9.5238095238095237</v>
      </c>
    </row>
    <row r="7" spans="1:7" ht="10.5" customHeight="1" thickBot="1" x14ac:dyDescent="0.3">
      <c r="A7" s="186" t="s">
        <v>223</v>
      </c>
      <c r="B7" s="187">
        <v>90</v>
      </c>
      <c r="C7" s="187">
        <v>4</v>
      </c>
      <c r="D7" s="187">
        <v>167</v>
      </c>
      <c r="E7" s="188">
        <f t="shared" si="0"/>
        <v>4.4444444444444446</v>
      </c>
      <c r="F7" s="188">
        <f t="shared" si="1"/>
        <v>185.55555555555557</v>
      </c>
      <c r="G7" s="188">
        <f t="shared" si="2"/>
        <v>2.3391812865497075</v>
      </c>
    </row>
    <row r="8" spans="1:7" ht="10.5" customHeight="1" thickBot="1" x14ac:dyDescent="0.3">
      <c r="A8" s="186" t="s">
        <v>224</v>
      </c>
      <c r="B8" s="187">
        <v>75</v>
      </c>
      <c r="C8" s="187">
        <v>3</v>
      </c>
      <c r="D8" s="187">
        <v>112</v>
      </c>
      <c r="E8" s="188">
        <f t="shared" si="0"/>
        <v>4</v>
      </c>
      <c r="F8" s="188">
        <f t="shared" si="1"/>
        <v>149.33333333333334</v>
      </c>
      <c r="G8" s="188">
        <f t="shared" si="2"/>
        <v>2.6086956521739131</v>
      </c>
    </row>
    <row r="9" spans="1:7" ht="10.5" customHeight="1" thickBot="1" x14ac:dyDescent="0.3">
      <c r="A9" s="186" t="s">
        <v>225</v>
      </c>
      <c r="B9" s="187">
        <v>60</v>
      </c>
      <c r="C9" s="187">
        <v>3</v>
      </c>
      <c r="D9" s="187">
        <v>92</v>
      </c>
      <c r="E9" s="188">
        <f t="shared" si="0"/>
        <v>5</v>
      </c>
      <c r="F9" s="188">
        <f t="shared" si="1"/>
        <v>153.33333333333334</v>
      </c>
      <c r="G9" s="188">
        <f t="shared" si="2"/>
        <v>3.1578947368421053</v>
      </c>
    </row>
    <row r="10" spans="1:7" ht="10.5" customHeight="1" thickBot="1" x14ac:dyDescent="0.3">
      <c r="A10" s="186" t="s">
        <v>226</v>
      </c>
      <c r="B10" s="187">
        <v>13</v>
      </c>
      <c r="C10" s="187">
        <v>0</v>
      </c>
      <c r="D10" s="187">
        <v>25</v>
      </c>
      <c r="E10" s="188">
        <f t="shared" si="0"/>
        <v>0</v>
      </c>
      <c r="F10" s="188">
        <f t="shared" si="1"/>
        <v>192.30769230769232</v>
      </c>
      <c r="G10" s="188">
        <f t="shared" si="2"/>
        <v>0</v>
      </c>
    </row>
    <row r="11" spans="1:7" ht="10.5" customHeight="1" thickBot="1" x14ac:dyDescent="0.3">
      <c r="A11" s="186" t="s">
        <v>227</v>
      </c>
      <c r="B11" s="187">
        <v>32</v>
      </c>
      <c r="C11" s="187">
        <v>2</v>
      </c>
      <c r="D11" s="187">
        <v>46</v>
      </c>
      <c r="E11" s="188">
        <f t="shared" si="0"/>
        <v>6.25</v>
      </c>
      <c r="F11" s="188">
        <f t="shared" si="1"/>
        <v>143.75</v>
      </c>
      <c r="G11" s="188">
        <f t="shared" si="2"/>
        <v>4.1666666666666661</v>
      </c>
    </row>
    <row r="12" spans="1:7" ht="10.5" customHeight="1" thickBot="1" x14ac:dyDescent="0.3">
      <c r="A12" s="186" t="s">
        <v>228</v>
      </c>
      <c r="B12" s="187">
        <v>72</v>
      </c>
      <c r="C12" s="187">
        <v>1</v>
      </c>
      <c r="D12" s="187">
        <v>117</v>
      </c>
      <c r="E12" s="188">
        <f t="shared" si="0"/>
        <v>1.3888888888888888</v>
      </c>
      <c r="F12" s="188">
        <f t="shared" si="1"/>
        <v>162.5</v>
      </c>
      <c r="G12" s="188">
        <f t="shared" si="2"/>
        <v>0.84745762711864403</v>
      </c>
    </row>
    <row r="13" spans="1:7" ht="10.5" customHeight="1" thickBot="1" x14ac:dyDescent="0.3">
      <c r="A13" s="186" t="s">
        <v>229</v>
      </c>
      <c r="B13" s="187">
        <v>15</v>
      </c>
      <c r="C13" s="187">
        <v>0</v>
      </c>
      <c r="D13" s="187">
        <v>31</v>
      </c>
      <c r="E13" s="188">
        <f t="shared" si="0"/>
        <v>0</v>
      </c>
      <c r="F13" s="188">
        <f t="shared" si="1"/>
        <v>206.66666666666669</v>
      </c>
      <c r="G13" s="188">
        <f t="shared" si="2"/>
        <v>0</v>
      </c>
    </row>
    <row r="14" spans="1:7" ht="10.5" customHeight="1" thickBot="1" x14ac:dyDescent="0.3">
      <c r="A14" s="183" t="s">
        <v>5</v>
      </c>
      <c r="B14" s="184">
        <v>156</v>
      </c>
      <c r="C14" s="184">
        <v>0</v>
      </c>
      <c r="D14" s="184">
        <v>231</v>
      </c>
      <c r="E14" s="185">
        <f t="shared" si="0"/>
        <v>0</v>
      </c>
      <c r="F14" s="185">
        <f t="shared" si="1"/>
        <v>148.07692307692309</v>
      </c>
      <c r="G14" s="185">
        <f t="shared" si="2"/>
        <v>0</v>
      </c>
    </row>
    <row r="15" spans="1:7" ht="10.5" customHeight="1" thickBot="1" x14ac:dyDescent="0.3">
      <c r="A15" s="183" t="s">
        <v>6</v>
      </c>
      <c r="B15" s="184">
        <v>2199</v>
      </c>
      <c r="C15" s="184">
        <v>34</v>
      </c>
      <c r="D15" s="184">
        <v>2957</v>
      </c>
      <c r="E15" s="185">
        <f t="shared" si="0"/>
        <v>1.5461573442473853</v>
      </c>
      <c r="F15" s="185">
        <f t="shared" si="1"/>
        <v>134.47021373351524</v>
      </c>
      <c r="G15" s="185">
        <f t="shared" si="2"/>
        <v>1.1367435640254095</v>
      </c>
    </row>
    <row r="16" spans="1:7" ht="10.5" customHeight="1" thickBot="1" x14ac:dyDescent="0.3">
      <c r="A16" s="186" t="s">
        <v>230</v>
      </c>
      <c r="B16" s="187">
        <v>68</v>
      </c>
      <c r="C16" s="187">
        <v>1</v>
      </c>
      <c r="D16" s="187">
        <v>115</v>
      </c>
      <c r="E16" s="188">
        <f t="shared" si="0"/>
        <v>1.4705882352941175</v>
      </c>
      <c r="F16" s="188">
        <f t="shared" si="1"/>
        <v>169.11764705882354</v>
      </c>
      <c r="G16" s="188">
        <f t="shared" si="2"/>
        <v>0.86206896551724133</v>
      </c>
    </row>
    <row r="17" spans="1:7" ht="10.5" customHeight="1" thickBot="1" x14ac:dyDescent="0.3">
      <c r="A17" s="186" t="s">
        <v>231</v>
      </c>
      <c r="B17" s="187">
        <v>110</v>
      </c>
      <c r="C17" s="187">
        <v>1</v>
      </c>
      <c r="D17" s="187">
        <v>154</v>
      </c>
      <c r="E17" s="188">
        <f t="shared" si="0"/>
        <v>0.90909090909090906</v>
      </c>
      <c r="F17" s="188">
        <f t="shared" si="1"/>
        <v>140</v>
      </c>
      <c r="G17" s="188">
        <f t="shared" si="2"/>
        <v>0.64516129032258063</v>
      </c>
    </row>
    <row r="18" spans="1:7" ht="10.5" customHeight="1" thickBot="1" x14ac:dyDescent="0.3">
      <c r="A18" s="186" t="s">
        <v>232</v>
      </c>
      <c r="B18" s="187">
        <v>18</v>
      </c>
      <c r="C18" s="187">
        <v>0</v>
      </c>
      <c r="D18" s="187">
        <v>28</v>
      </c>
      <c r="E18" s="188">
        <f t="shared" si="0"/>
        <v>0</v>
      </c>
      <c r="F18" s="188">
        <f t="shared" si="1"/>
        <v>155.55555555555557</v>
      </c>
      <c r="G18" s="188">
        <f t="shared" si="2"/>
        <v>0</v>
      </c>
    </row>
    <row r="19" spans="1:7" ht="10.5" customHeight="1" thickBot="1" x14ac:dyDescent="0.3">
      <c r="A19" s="186" t="s">
        <v>233</v>
      </c>
      <c r="B19" s="187">
        <v>49</v>
      </c>
      <c r="C19" s="187">
        <v>0</v>
      </c>
      <c r="D19" s="187">
        <v>57</v>
      </c>
      <c r="E19" s="188">
        <f t="shared" si="0"/>
        <v>0</v>
      </c>
      <c r="F19" s="188">
        <f t="shared" si="1"/>
        <v>116.32653061224489</v>
      </c>
      <c r="G19" s="188">
        <f t="shared" si="2"/>
        <v>0</v>
      </c>
    </row>
    <row r="20" spans="1:7" ht="10.5" customHeight="1" thickBot="1" x14ac:dyDescent="0.3">
      <c r="A20" s="186" t="s">
        <v>234</v>
      </c>
      <c r="B20" s="187">
        <v>49</v>
      </c>
      <c r="C20" s="187">
        <v>0</v>
      </c>
      <c r="D20" s="187">
        <v>71</v>
      </c>
      <c r="E20" s="188">
        <f t="shared" si="0"/>
        <v>0</v>
      </c>
      <c r="F20" s="188">
        <f t="shared" si="1"/>
        <v>144.89795918367346</v>
      </c>
      <c r="G20" s="188">
        <f t="shared" si="2"/>
        <v>0</v>
      </c>
    </row>
    <row r="21" spans="1:7" ht="10.5" customHeight="1" thickBot="1" x14ac:dyDescent="0.3">
      <c r="A21" s="186" t="s">
        <v>235</v>
      </c>
      <c r="B21" s="187">
        <v>41</v>
      </c>
      <c r="C21" s="187">
        <v>2</v>
      </c>
      <c r="D21" s="187">
        <v>79</v>
      </c>
      <c r="E21" s="188">
        <f t="shared" si="0"/>
        <v>4.8780487804878048</v>
      </c>
      <c r="F21" s="188">
        <f t="shared" si="1"/>
        <v>192.6829268292683</v>
      </c>
      <c r="G21" s="188">
        <f t="shared" si="2"/>
        <v>2.4691358024691357</v>
      </c>
    </row>
    <row r="22" spans="1:7" ht="10.5" customHeight="1" thickBot="1" x14ac:dyDescent="0.3">
      <c r="A22" s="186" t="s">
        <v>236</v>
      </c>
      <c r="B22" s="187">
        <v>29</v>
      </c>
      <c r="C22" s="187">
        <v>2</v>
      </c>
      <c r="D22" s="187">
        <v>46</v>
      </c>
      <c r="E22" s="188">
        <f t="shared" si="0"/>
        <v>6.8965517241379306</v>
      </c>
      <c r="F22" s="188">
        <f t="shared" si="1"/>
        <v>158.62068965517241</v>
      </c>
      <c r="G22" s="188">
        <f t="shared" si="2"/>
        <v>4.1666666666666661</v>
      </c>
    </row>
    <row r="23" spans="1:7" ht="10.5" customHeight="1" thickBot="1" x14ac:dyDescent="0.3">
      <c r="A23" s="186" t="s">
        <v>237</v>
      </c>
      <c r="B23" s="187">
        <v>51</v>
      </c>
      <c r="C23" s="187">
        <v>1</v>
      </c>
      <c r="D23" s="187">
        <v>87</v>
      </c>
      <c r="E23" s="188">
        <f t="shared" si="0"/>
        <v>1.9607843137254901</v>
      </c>
      <c r="F23" s="188">
        <f t="shared" si="1"/>
        <v>170.58823529411765</v>
      </c>
      <c r="G23" s="188">
        <f t="shared" si="2"/>
        <v>1.1363636363636365</v>
      </c>
    </row>
    <row r="24" spans="1:7" ht="10.5" customHeight="1" thickBot="1" x14ac:dyDescent="0.3">
      <c r="A24" s="186" t="s">
        <v>238</v>
      </c>
      <c r="B24" s="187">
        <v>92</v>
      </c>
      <c r="C24" s="187">
        <v>2</v>
      </c>
      <c r="D24" s="187">
        <v>143</v>
      </c>
      <c r="E24" s="188">
        <f t="shared" si="0"/>
        <v>2.1739130434782608</v>
      </c>
      <c r="F24" s="188">
        <f t="shared" si="1"/>
        <v>155.43478260869566</v>
      </c>
      <c r="G24" s="188">
        <f t="shared" si="2"/>
        <v>1.3793103448275863</v>
      </c>
    </row>
    <row r="25" spans="1:7" ht="10.5" customHeight="1" thickBot="1" x14ac:dyDescent="0.3">
      <c r="A25" s="186" t="s">
        <v>239</v>
      </c>
      <c r="B25" s="187">
        <v>109</v>
      </c>
      <c r="C25" s="187">
        <v>3</v>
      </c>
      <c r="D25" s="187">
        <v>164</v>
      </c>
      <c r="E25" s="188">
        <f t="shared" si="0"/>
        <v>2.7522935779816518</v>
      </c>
      <c r="F25" s="188">
        <f t="shared" si="1"/>
        <v>150.45871559633028</v>
      </c>
      <c r="G25" s="188">
        <f t="shared" si="2"/>
        <v>1.7964071856287425</v>
      </c>
    </row>
    <row r="26" spans="1:7" ht="10.5" customHeight="1" thickBot="1" x14ac:dyDescent="0.3">
      <c r="A26" s="186" t="s">
        <v>240</v>
      </c>
      <c r="B26" s="187">
        <v>27</v>
      </c>
      <c r="C26" s="187">
        <v>1</v>
      </c>
      <c r="D26" s="187">
        <v>41</v>
      </c>
      <c r="E26" s="188">
        <f t="shared" si="0"/>
        <v>3.7037037037037033</v>
      </c>
      <c r="F26" s="188">
        <f t="shared" si="1"/>
        <v>151.85185185185185</v>
      </c>
      <c r="G26" s="188">
        <f t="shared" si="2"/>
        <v>2.3809523809523809</v>
      </c>
    </row>
    <row r="27" spans="1:7" ht="10.5" customHeight="1" thickBot="1" x14ac:dyDescent="0.3">
      <c r="A27" s="186" t="s">
        <v>241</v>
      </c>
      <c r="B27" s="187">
        <v>165</v>
      </c>
      <c r="C27" s="187">
        <v>6</v>
      </c>
      <c r="D27" s="187">
        <v>299</v>
      </c>
      <c r="E27" s="188">
        <f t="shared" si="0"/>
        <v>3.6363636363636362</v>
      </c>
      <c r="F27" s="188">
        <f t="shared" si="1"/>
        <v>181.21212121212119</v>
      </c>
      <c r="G27" s="188">
        <f t="shared" si="2"/>
        <v>1.9672131147540985</v>
      </c>
    </row>
    <row r="28" spans="1:7" ht="10.5" customHeight="1" thickBot="1" x14ac:dyDescent="0.3">
      <c r="A28" s="186" t="s">
        <v>242</v>
      </c>
      <c r="B28" s="187">
        <v>34</v>
      </c>
      <c r="C28" s="187">
        <v>1</v>
      </c>
      <c r="D28" s="187">
        <v>51</v>
      </c>
      <c r="E28" s="188">
        <f t="shared" si="0"/>
        <v>2.9411764705882351</v>
      </c>
      <c r="F28" s="188">
        <f t="shared" si="1"/>
        <v>150</v>
      </c>
      <c r="G28" s="188">
        <f t="shared" si="2"/>
        <v>1.9230769230769231</v>
      </c>
    </row>
    <row r="29" spans="1:7" ht="10.5" customHeight="1" thickBot="1" x14ac:dyDescent="0.3">
      <c r="A29" s="186" t="s">
        <v>243</v>
      </c>
      <c r="B29" s="187">
        <v>55</v>
      </c>
      <c r="C29" s="187">
        <v>2</v>
      </c>
      <c r="D29" s="187">
        <v>64</v>
      </c>
      <c r="E29" s="188">
        <f t="shared" si="0"/>
        <v>3.6363636363636362</v>
      </c>
      <c r="F29" s="188">
        <f t="shared" si="1"/>
        <v>116.36363636363636</v>
      </c>
      <c r="G29" s="188">
        <f t="shared" si="2"/>
        <v>3.0303030303030303</v>
      </c>
    </row>
    <row r="30" spans="1:7" ht="10.5" customHeight="1" thickBot="1" x14ac:dyDescent="0.3">
      <c r="A30" s="186" t="s">
        <v>244</v>
      </c>
      <c r="B30" s="187">
        <v>33</v>
      </c>
      <c r="C30" s="187">
        <v>2</v>
      </c>
      <c r="D30" s="187">
        <v>50</v>
      </c>
      <c r="E30" s="188">
        <f t="shared" si="0"/>
        <v>6.0606060606060606</v>
      </c>
      <c r="F30" s="188">
        <f t="shared" si="1"/>
        <v>151.5151515151515</v>
      </c>
      <c r="G30" s="188">
        <f t="shared" si="2"/>
        <v>3.8461538461538463</v>
      </c>
    </row>
    <row r="31" spans="1:7" ht="10.5" customHeight="1" thickBot="1" x14ac:dyDescent="0.3">
      <c r="A31" s="186" t="s">
        <v>245</v>
      </c>
      <c r="B31" s="187">
        <v>15</v>
      </c>
      <c r="C31" s="187">
        <v>1</v>
      </c>
      <c r="D31" s="187">
        <v>25</v>
      </c>
      <c r="E31" s="188">
        <f t="shared" si="0"/>
        <v>6.666666666666667</v>
      </c>
      <c r="F31" s="188">
        <f t="shared" si="1"/>
        <v>166.66666666666669</v>
      </c>
      <c r="G31" s="188">
        <f t="shared" si="2"/>
        <v>3.8461538461538463</v>
      </c>
    </row>
    <row r="32" spans="1:7" ht="10.5" customHeight="1" thickBot="1" x14ac:dyDescent="0.3">
      <c r="A32" s="186" t="s">
        <v>246</v>
      </c>
      <c r="B32" s="187">
        <v>33</v>
      </c>
      <c r="C32" s="187">
        <v>2</v>
      </c>
      <c r="D32" s="187">
        <v>52</v>
      </c>
      <c r="E32" s="188">
        <f t="shared" si="0"/>
        <v>6.0606060606060606</v>
      </c>
      <c r="F32" s="188">
        <f t="shared" si="1"/>
        <v>157.57575757575756</v>
      </c>
      <c r="G32" s="188">
        <f t="shared" si="2"/>
        <v>3.7037037037037033</v>
      </c>
    </row>
    <row r="33" spans="1:7" ht="10.5" customHeight="1" thickBot="1" x14ac:dyDescent="0.3">
      <c r="A33" s="186" t="s">
        <v>247</v>
      </c>
      <c r="B33" s="187">
        <v>65</v>
      </c>
      <c r="C33" s="187">
        <v>1</v>
      </c>
      <c r="D33" s="187">
        <v>117</v>
      </c>
      <c r="E33" s="188">
        <f t="shared" si="0"/>
        <v>1.5384615384615385</v>
      </c>
      <c r="F33" s="188">
        <f t="shared" si="1"/>
        <v>180</v>
      </c>
      <c r="G33" s="188">
        <f t="shared" si="2"/>
        <v>0.84745762711864403</v>
      </c>
    </row>
    <row r="34" spans="1:7" ht="10.5" customHeight="1" thickBot="1" x14ac:dyDescent="0.3">
      <c r="A34" s="186" t="s">
        <v>248</v>
      </c>
      <c r="B34" s="187">
        <v>39</v>
      </c>
      <c r="C34" s="187">
        <v>0</v>
      </c>
      <c r="D34" s="187">
        <v>61</v>
      </c>
      <c r="E34" s="188">
        <f t="shared" si="0"/>
        <v>0</v>
      </c>
      <c r="F34" s="188">
        <f t="shared" si="1"/>
        <v>156.41025641025641</v>
      </c>
      <c r="G34" s="188">
        <f t="shared" si="2"/>
        <v>0</v>
      </c>
    </row>
    <row r="35" spans="1:7" ht="10.5" customHeight="1" thickBot="1" x14ac:dyDescent="0.3">
      <c r="A35" s="186" t="s">
        <v>249</v>
      </c>
      <c r="B35" s="187">
        <v>23</v>
      </c>
      <c r="C35" s="187">
        <v>2</v>
      </c>
      <c r="D35" s="187">
        <v>34</v>
      </c>
      <c r="E35" s="188">
        <f t="shared" si="0"/>
        <v>8.695652173913043</v>
      </c>
      <c r="F35" s="188">
        <f t="shared" si="1"/>
        <v>147.82608695652172</v>
      </c>
      <c r="G35" s="188">
        <f t="shared" si="2"/>
        <v>5.5555555555555554</v>
      </c>
    </row>
    <row r="36" spans="1:7" ht="10.5" customHeight="1" thickBot="1" x14ac:dyDescent="0.3">
      <c r="A36" s="186" t="s">
        <v>250</v>
      </c>
      <c r="B36" s="187">
        <v>71</v>
      </c>
      <c r="C36" s="187">
        <v>0</v>
      </c>
      <c r="D36" s="187">
        <v>90</v>
      </c>
      <c r="E36" s="188">
        <f t="shared" si="0"/>
        <v>0</v>
      </c>
      <c r="F36" s="188">
        <f t="shared" si="1"/>
        <v>126.7605633802817</v>
      </c>
      <c r="G36" s="188">
        <f t="shared" si="2"/>
        <v>0</v>
      </c>
    </row>
    <row r="37" spans="1:7" ht="10.5" customHeight="1" thickBot="1" x14ac:dyDescent="0.3">
      <c r="A37" s="186" t="s">
        <v>251</v>
      </c>
      <c r="B37" s="187">
        <v>81</v>
      </c>
      <c r="C37" s="187">
        <v>1</v>
      </c>
      <c r="D37" s="187">
        <v>123</v>
      </c>
      <c r="E37" s="188">
        <f t="shared" si="0"/>
        <v>1.2345679012345678</v>
      </c>
      <c r="F37" s="188">
        <f t="shared" si="1"/>
        <v>151.85185185185185</v>
      </c>
      <c r="G37" s="188">
        <f t="shared" si="2"/>
        <v>0.80645161290322576</v>
      </c>
    </row>
    <row r="38" spans="1:7" ht="10.5" customHeight="1" thickBot="1" x14ac:dyDescent="0.3">
      <c r="A38" s="186" t="s">
        <v>252</v>
      </c>
      <c r="B38" s="187">
        <v>95</v>
      </c>
      <c r="C38" s="187">
        <v>0</v>
      </c>
      <c r="D38" s="187">
        <v>123</v>
      </c>
      <c r="E38" s="188">
        <f t="shared" si="0"/>
        <v>0</v>
      </c>
      <c r="F38" s="188">
        <f t="shared" si="1"/>
        <v>129.47368421052633</v>
      </c>
      <c r="G38" s="188">
        <f t="shared" si="2"/>
        <v>0</v>
      </c>
    </row>
    <row r="39" spans="1:7" ht="10.5" customHeight="1" thickBot="1" x14ac:dyDescent="0.3">
      <c r="A39" s="186" t="s">
        <v>253</v>
      </c>
      <c r="B39" s="187">
        <v>173</v>
      </c>
      <c r="C39" s="187">
        <v>3</v>
      </c>
      <c r="D39" s="187">
        <v>283</v>
      </c>
      <c r="E39" s="188">
        <f t="shared" si="0"/>
        <v>1.7341040462427744</v>
      </c>
      <c r="F39" s="188">
        <f t="shared" si="1"/>
        <v>163.58381502890174</v>
      </c>
      <c r="G39" s="188">
        <f t="shared" si="2"/>
        <v>1.048951048951049</v>
      </c>
    </row>
    <row r="40" spans="1:7" ht="10.5" customHeight="1" thickBot="1" x14ac:dyDescent="0.3">
      <c r="A40" s="186" t="s">
        <v>254</v>
      </c>
      <c r="B40" s="187">
        <v>21</v>
      </c>
      <c r="C40" s="187">
        <v>0</v>
      </c>
      <c r="D40" s="187">
        <v>35</v>
      </c>
      <c r="E40" s="188">
        <f t="shared" si="0"/>
        <v>0</v>
      </c>
      <c r="F40" s="188">
        <f t="shared" si="1"/>
        <v>166.66666666666669</v>
      </c>
      <c r="G40" s="188">
        <f t="shared" si="2"/>
        <v>0</v>
      </c>
    </row>
    <row r="41" spans="1:7" ht="10.5" customHeight="1" thickBot="1" x14ac:dyDescent="0.3">
      <c r="A41" s="186" t="s">
        <v>255</v>
      </c>
      <c r="B41" s="187">
        <v>35</v>
      </c>
      <c r="C41" s="187">
        <v>2</v>
      </c>
      <c r="D41" s="187">
        <v>50</v>
      </c>
      <c r="E41" s="188">
        <f t="shared" si="0"/>
        <v>5.7142857142857144</v>
      </c>
      <c r="F41" s="188">
        <f t="shared" si="1"/>
        <v>142.85714285714286</v>
      </c>
      <c r="G41" s="188">
        <f t="shared" si="2"/>
        <v>3.8461538461538463</v>
      </c>
    </row>
    <row r="42" spans="1:7" ht="10.5" customHeight="1" thickBot="1" x14ac:dyDescent="0.3">
      <c r="A42" s="186" t="s">
        <v>256</v>
      </c>
      <c r="B42" s="187">
        <v>61</v>
      </c>
      <c r="C42" s="187">
        <v>1</v>
      </c>
      <c r="D42" s="187">
        <v>90</v>
      </c>
      <c r="E42" s="188">
        <f t="shared" si="0"/>
        <v>1.639344262295082</v>
      </c>
      <c r="F42" s="188">
        <f t="shared" si="1"/>
        <v>147.54098360655738</v>
      </c>
      <c r="G42" s="188">
        <f t="shared" si="2"/>
        <v>1.098901098901099</v>
      </c>
    </row>
    <row r="43" spans="1:7" ht="10.5" customHeight="1" thickBot="1" x14ac:dyDescent="0.3">
      <c r="A43" s="186" t="s">
        <v>257</v>
      </c>
      <c r="B43" s="187">
        <v>29</v>
      </c>
      <c r="C43" s="187">
        <v>0</v>
      </c>
      <c r="D43" s="187">
        <v>37</v>
      </c>
      <c r="E43" s="188">
        <f t="shared" si="0"/>
        <v>0</v>
      </c>
      <c r="F43" s="188">
        <f t="shared" si="1"/>
        <v>127.58620689655173</v>
      </c>
      <c r="G43" s="188">
        <f t="shared" si="2"/>
        <v>0</v>
      </c>
    </row>
    <row r="44" spans="1:7" ht="10.5" customHeight="1" thickBot="1" x14ac:dyDescent="0.3">
      <c r="A44" s="186" t="s">
        <v>258</v>
      </c>
      <c r="B44" s="187">
        <v>42</v>
      </c>
      <c r="C44" s="187">
        <v>2</v>
      </c>
      <c r="D44" s="187">
        <v>71</v>
      </c>
      <c r="E44" s="188">
        <f t="shared" si="0"/>
        <v>4.7619047619047619</v>
      </c>
      <c r="F44" s="188">
        <f t="shared" si="1"/>
        <v>169.04761904761904</v>
      </c>
      <c r="G44" s="188">
        <f t="shared" si="2"/>
        <v>2.7397260273972601</v>
      </c>
    </row>
    <row r="45" spans="1:7" ht="10.5" customHeight="1" thickBot="1" x14ac:dyDescent="0.3">
      <c r="A45" s="186" t="s">
        <v>259</v>
      </c>
      <c r="B45" s="187">
        <v>25</v>
      </c>
      <c r="C45" s="187">
        <v>1</v>
      </c>
      <c r="D45" s="187">
        <v>48</v>
      </c>
      <c r="E45" s="188">
        <f t="shared" si="0"/>
        <v>4</v>
      </c>
      <c r="F45" s="188">
        <f t="shared" si="1"/>
        <v>192</v>
      </c>
      <c r="G45" s="188">
        <f t="shared" si="2"/>
        <v>2.0408163265306123</v>
      </c>
    </row>
    <row r="46" spans="1:7" ht="10.5" customHeight="1" thickBot="1" x14ac:dyDescent="0.3">
      <c r="A46" s="186" t="s">
        <v>260</v>
      </c>
      <c r="B46" s="187">
        <v>23</v>
      </c>
      <c r="C46" s="187">
        <v>0</v>
      </c>
      <c r="D46" s="187">
        <v>39</v>
      </c>
      <c r="E46" s="188">
        <f t="shared" si="0"/>
        <v>0</v>
      </c>
      <c r="F46" s="188">
        <f t="shared" si="1"/>
        <v>169.56521739130434</v>
      </c>
      <c r="G46" s="188">
        <f t="shared" si="2"/>
        <v>0</v>
      </c>
    </row>
    <row r="47" spans="1:7" ht="10.5" customHeight="1" thickBot="1" x14ac:dyDescent="0.3">
      <c r="A47" s="186" t="s">
        <v>261</v>
      </c>
      <c r="B47" s="187">
        <v>52</v>
      </c>
      <c r="C47" s="187">
        <v>1</v>
      </c>
      <c r="D47" s="187">
        <v>86</v>
      </c>
      <c r="E47" s="188">
        <f t="shared" si="0"/>
        <v>1.9230769230769231</v>
      </c>
      <c r="F47" s="188">
        <f t="shared" si="1"/>
        <v>165.38461538461539</v>
      </c>
      <c r="G47" s="188">
        <f t="shared" si="2"/>
        <v>1.1494252873563218</v>
      </c>
    </row>
    <row r="48" spans="1:7" ht="10.5" customHeight="1" thickBot="1" x14ac:dyDescent="0.3">
      <c r="A48" s="186" t="s">
        <v>262</v>
      </c>
      <c r="B48" s="187">
        <v>49</v>
      </c>
      <c r="C48" s="187">
        <v>1</v>
      </c>
      <c r="D48" s="187">
        <v>76</v>
      </c>
      <c r="E48" s="188">
        <f t="shared" si="0"/>
        <v>2.0408163265306123</v>
      </c>
      <c r="F48" s="188">
        <f t="shared" si="1"/>
        <v>155.10204081632654</v>
      </c>
      <c r="G48" s="188">
        <f t="shared" si="2"/>
        <v>1.2987012987012987</v>
      </c>
    </row>
    <row r="49" spans="1:7" ht="10.5" customHeight="1" thickBot="1" x14ac:dyDescent="0.3">
      <c r="A49" s="186" t="s">
        <v>263</v>
      </c>
      <c r="B49" s="187">
        <v>118</v>
      </c>
      <c r="C49" s="187">
        <v>2</v>
      </c>
      <c r="D49" s="187">
        <v>181</v>
      </c>
      <c r="E49" s="188">
        <f t="shared" si="0"/>
        <v>1.6949152542372881</v>
      </c>
      <c r="F49" s="188">
        <f t="shared" si="1"/>
        <v>153.38983050847457</v>
      </c>
      <c r="G49" s="188">
        <f t="shared" si="2"/>
        <v>1.0928961748633881</v>
      </c>
    </row>
    <row r="50" spans="1:7" ht="10.5" customHeight="1" thickBot="1" x14ac:dyDescent="0.3">
      <c r="A50" s="186" t="s">
        <v>264</v>
      </c>
      <c r="B50" s="187">
        <v>52</v>
      </c>
      <c r="C50" s="187">
        <v>1</v>
      </c>
      <c r="D50" s="187">
        <v>77</v>
      </c>
      <c r="E50" s="188">
        <f t="shared" si="0"/>
        <v>1.9230769230769231</v>
      </c>
      <c r="F50" s="188">
        <f t="shared" si="1"/>
        <v>148.07692307692309</v>
      </c>
      <c r="G50" s="188">
        <f t="shared" si="2"/>
        <v>1.2820512820512819</v>
      </c>
    </row>
    <row r="51" spans="1:7" ht="10.5" customHeight="1" thickBot="1" x14ac:dyDescent="0.3">
      <c r="A51" s="186" t="s">
        <v>265</v>
      </c>
      <c r="B51" s="187">
        <v>22</v>
      </c>
      <c r="C51" s="187">
        <v>0</v>
      </c>
      <c r="D51" s="187">
        <v>36</v>
      </c>
      <c r="E51" s="188">
        <f t="shared" si="0"/>
        <v>0</v>
      </c>
      <c r="F51" s="188">
        <f t="shared" si="1"/>
        <v>163.63636363636365</v>
      </c>
      <c r="G51" s="188">
        <f t="shared" si="2"/>
        <v>0</v>
      </c>
    </row>
    <row r="52" spans="1:7" ht="10.5" customHeight="1" thickBot="1" x14ac:dyDescent="0.3">
      <c r="A52" s="186" t="s">
        <v>266</v>
      </c>
      <c r="B52" s="187">
        <v>26</v>
      </c>
      <c r="C52" s="187">
        <v>0</v>
      </c>
      <c r="D52" s="187">
        <v>39</v>
      </c>
      <c r="E52" s="188">
        <f t="shared" si="0"/>
        <v>0</v>
      </c>
      <c r="F52" s="188">
        <f t="shared" si="1"/>
        <v>150</v>
      </c>
      <c r="G52" s="188">
        <f t="shared" si="2"/>
        <v>0</v>
      </c>
    </row>
    <row r="53" spans="1:7" ht="10.5" customHeight="1" thickBot="1" x14ac:dyDescent="0.3">
      <c r="A53" s="183" t="s">
        <v>7</v>
      </c>
      <c r="B53" s="184">
        <v>106</v>
      </c>
      <c r="C53" s="184">
        <v>0</v>
      </c>
      <c r="D53" s="184">
        <v>168</v>
      </c>
      <c r="E53" s="185">
        <f t="shared" si="0"/>
        <v>0</v>
      </c>
      <c r="F53" s="185">
        <f>D53/B53*100</f>
        <v>158.49056603773585</v>
      </c>
      <c r="G53" s="185">
        <f>C53/(C53+D53)*100</f>
        <v>0</v>
      </c>
    </row>
    <row r="54" spans="1:7" ht="10.5" customHeight="1" thickBot="1" x14ac:dyDescent="0.3">
      <c r="A54" s="186" t="s">
        <v>267</v>
      </c>
      <c r="B54" s="187">
        <v>29</v>
      </c>
      <c r="C54" s="187">
        <v>1</v>
      </c>
      <c r="D54" s="187">
        <v>57</v>
      </c>
      <c r="E54" s="188">
        <f t="shared" si="0"/>
        <v>3.4482758620689653</v>
      </c>
      <c r="F54" s="188">
        <f t="shared" ref="F54" si="3">D54/B54*100</f>
        <v>196.55172413793102</v>
      </c>
      <c r="G54" s="188">
        <f>C54/(C54+D54)*100</f>
        <v>1.7241379310344827</v>
      </c>
    </row>
    <row r="55" spans="1:7" ht="10.5" customHeight="1" thickBot="1" x14ac:dyDescent="0.3">
      <c r="A55" s="183" t="s">
        <v>8</v>
      </c>
      <c r="B55" s="184">
        <v>532</v>
      </c>
      <c r="C55" s="184">
        <v>6</v>
      </c>
      <c r="D55" s="184">
        <v>775</v>
      </c>
      <c r="E55" s="185">
        <f t="shared" si="0"/>
        <v>1.1278195488721803</v>
      </c>
      <c r="F55" s="185">
        <f>D55/B55*100</f>
        <v>145.67669172932332</v>
      </c>
      <c r="G55" s="185">
        <f>C55/(C55+D55)*100</f>
        <v>0.76824583866837381</v>
      </c>
    </row>
    <row r="56" spans="1:7" ht="10.5" customHeight="1" thickBot="1" x14ac:dyDescent="0.3">
      <c r="A56" s="186" t="s">
        <v>268</v>
      </c>
      <c r="B56" s="187">
        <v>74</v>
      </c>
      <c r="C56" s="187">
        <v>1</v>
      </c>
      <c r="D56" s="187">
        <v>132</v>
      </c>
      <c r="E56" s="188">
        <f t="shared" si="0"/>
        <v>1.3513513513513513</v>
      </c>
      <c r="F56" s="188">
        <f t="shared" ref="F56:F70" si="4">D56/B56*100</f>
        <v>178.37837837837839</v>
      </c>
      <c r="G56" s="188">
        <f t="shared" ref="G56:G71" si="5">C56/(C56+D56)*100</f>
        <v>0.75187969924812026</v>
      </c>
    </row>
    <row r="57" spans="1:7" ht="10.5" customHeight="1" thickBot="1" x14ac:dyDescent="0.3">
      <c r="A57" s="186" t="s">
        <v>269</v>
      </c>
      <c r="B57" s="187">
        <v>48</v>
      </c>
      <c r="C57" s="187">
        <v>1</v>
      </c>
      <c r="D57" s="187">
        <v>68</v>
      </c>
      <c r="E57" s="188">
        <f t="shared" si="0"/>
        <v>2.083333333333333</v>
      </c>
      <c r="F57" s="188">
        <f t="shared" si="4"/>
        <v>141.66666666666669</v>
      </c>
      <c r="G57" s="188">
        <f t="shared" si="5"/>
        <v>1.4492753623188406</v>
      </c>
    </row>
    <row r="58" spans="1:7" ht="10.5" customHeight="1" thickBot="1" x14ac:dyDescent="0.3">
      <c r="A58" s="186" t="s">
        <v>270</v>
      </c>
      <c r="B58" s="187">
        <v>188</v>
      </c>
      <c r="C58" s="187">
        <v>1</v>
      </c>
      <c r="D58" s="187">
        <v>308</v>
      </c>
      <c r="E58" s="188">
        <f t="shared" si="0"/>
        <v>0.53191489361702127</v>
      </c>
      <c r="F58" s="188">
        <f t="shared" si="4"/>
        <v>163.82978723404256</v>
      </c>
      <c r="G58" s="188">
        <f t="shared" si="5"/>
        <v>0.3236245954692557</v>
      </c>
    </row>
    <row r="59" spans="1:7" ht="10.5" customHeight="1" thickBot="1" x14ac:dyDescent="0.3">
      <c r="A59" s="186" t="s">
        <v>271</v>
      </c>
      <c r="B59" s="187">
        <v>112</v>
      </c>
      <c r="C59" s="187">
        <v>4</v>
      </c>
      <c r="D59" s="187">
        <v>175</v>
      </c>
      <c r="E59" s="188">
        <f t="shared" si="0"/>
        <v>3.5714285714285712</v>
      </c>
      <c r="F59" s="188">
        <f t="shared" si="4"/>
        <v>156.25</v>
      </c>
      <c r="G59" s="188">
        <f t="shared" si="5"/>
        <v>2.2346368715083798</v>
      </c>
    </row>
    <row r="60" spans="1:7" ht="10.5" customHeight="1" thickBot="1" x14ac:dyDescent="0.3">
      <c r="A60" s="186" t="s">
        <v>272</v>
      </c>
      <c r="B60" s="187">
        <v>95</v>
      </c>
      <c r="C60" s="187">
        <v>1</v>
      </c>
      <c r="D60" s="187">
        <v>124</v>
      </c>
      <c r="E60" s="188">
        <f t="shared" si="0"/>
        <v>1.0526315789473684</v>
      </c>
      <c r="F60" s="188">
        <f t="shared" si="4"/>
        <v>130.5263157894737</v>
      </c>
      <c r="G60" s="188">
        <f t="shared" si="5"/>
        <v>0.8</v>
      </c>
    </row>
    <row r="61" spans="1:7" ht="10.5" customHeight="1" thickBot="1" x14ac:dyDescent="0.3">
      <c r="A61" s="186" t="s">
        <v>273</v>
      </c>
      <c r="B61" s="187">
        <v>89</v>
      </c>
      <c r="C61" s="187">
        <v>5</v>
      </c>
      <c r="D61" s="187">
        <v>177</v>
      </c>
      <c r="E61" s="188">
        <f t="shared" si="0"/>
        <v>5.6179775280898872</v>
      </c>
      <c r="F61" s="188">
        <f t="shared" si="4"/>
        <v>198.87640449438203</v>
      </c>
      <c r="G61" s="188">
        <f t="shared" si="5"/>
        <v>2.7472527472527473</v>
      </c>
    </row>
    <row r="62" spans="1:7" ht="10.5" customHeight="1" thickBot="1" x14ac:dyDescent="0.3">
      <c r="A62" s="186" t="s">
        <v>274</v>
      </c>
      <c r="B62" s="187">
        <v>55</v>
      </c>
      <c r="C62" s="187">
        <v>1</v>
      </c>
      <c r="D62" s="187">
        <v>89</v>
      </c>
      <c r="E62" s="188">
        <f t="shared" si="0"/>
        <v>1.8181818181818181</v>
      </c>
      <c r="F62" s="188">
        <f t="shared" si="4"/>
        <v>161.81818181818181</v>
      </c>
      <c r="G62" s="188">
        <f t="shared" si="5"/>
        <v>1.1111111111111112</v>
      </c>
    </row>
    <row r="63" spans="1:7" ht="10.5" customHeight="1" thickBot="1" x14ac:dyDescent="0.3">
      <c r="A63" s="186" t="s">
        <v>275</v>
      </c>
      <c r="B63" s="187">
        <v>103</v>
      </c>
      <c r="C63" s="187">
        <v>3</v>
      </c>
      <c r="D63" s="187">
        <v>136</v>
      </c>
      <c r="E63" s="188">
        <f t="shared" si="0"/>
        <v>2.912621359223301</v>
      </c>
      <c r="F63" s="188">
        <f t="shared" si="4"/>
        <v>132.03883495145632</v>
      </c>
      <c r="G63" s="188">
        <f t="shared" si="5"/>
        <v>2.1582733812949639</v>
      </c>
    </row>
    <row r="64" spans="1:7" ht="10.5" customHeight="1" thickBot="1" x14ac:dyDescent="0.3">
      <c r="A64" s="186" t="s">
        <v>276</v>
      </c>
      <c r="B64" s="187">
        <v>41</v>
      </c>
      <c r="C64" s="187">
        <v>2</v>
      </c>
      <c r="D64" s="187">
        <v>64</v>
      </c>
      <c r="E64" s="188">
        <f t="shared" si="0"/>
        <v>4.8780487804878048</v>
      </c>
      <c r="F64" s="188">
        <f t="shared" si="4"/>
        <v>156.09756097560975</v>
      </c>
      <c r="G64" s="188">
        <f t="shared" si="5"/>
        <v>3.0303030303030303</v>
      </c>
    </row>
    <row r="65" spans="1:20" ht="10.5" customHeight="1" thickBot="1" x14ac:dyDescent="0.3">
      <c r="A65" s="186" t="s">
        <v>277</v>
      </c>
      <c r="B65" s="187">
        <v>60</v>
      </c>
      <c r="C65" s="187">
        <v>1</v>
      </c>
      <c r="D65" s="187">
        <v>93</v>
      </c>
      <c r="E65" s="188">
        <f t="shared" si="0"/>
        <v>1.6666666666666667</v>
      </c>
      <c r="F65" s="188">
        <f t="shared" si="4"/>
        <v>155</v>
      </c>
      <c r="G65" s="188">
        <f t="shared" si="5"/>
        <v>1.0638297872340425</v>
      </c>
    </row>
    <row r="66" spans="1:20" ht="10.5" customHeight="1" thickBot="1" x14ac:dyDescent="0.3">
      <c r="A66" s="186" t="s">
        <v>278</v>
      </c>
      <c r="B66" s="187">
        <v>74</v>
      </c>
      <c r="C66" s="187">
        <v>3</v>
      </c>
      <c r="D66" s="187">
        <v>128</v>
      </c>
      <c r="E66" s="188">
        <f t="shared" si="0"/>
        <v>4.0540540540540544</v>
      </c>
      <c r="F66" s="188">
        <f t="shared" si="4"/>
        <v>172.97297297297297</v>
      </c>
      <c r="G66" s="188">
        <f t="shared" si="5"/>
        <v>2.2900763358778624</v>
      </c>
    </row>
    <row r="67" spans="1:20" ht="10.5" customHeight="1" thickBot="1" x14ac:dyDescent="0.3">
      <c r="A67" s="186" t="s">
        <v>279</v>
      </c>
      <c r="B67" s="187">
        <v>20</v>
      </c>
      <c r="C67" s="187">
        <v>1</v>
      </c>
      <c r="D67" s="187">
        <v>31</v>
      </c>
      <c r="E67" s="188">
        <f t="shared" si="0"/>
        <v>5</v>
      </c>
      <c r="F67" s="188">
        <f t="shared" si="4"/>
        <v>155</v>
      </c>
      <c r="G67" s="188">
        <f t="shared" si="5"/>
        <v>3.125</v>
      </c>
    </row>
    <row r="68" spans="1:20" ht="10.5" customHeight="1" thickBot="1" x14ac:dyDescent="0.3">
      <c r="A68" s="186" t="s">
        <v>280</v>
      </c>
      <c r="B68" s="187">
        <v>102</v>
      </c>
      <c r="C68" s="187">
        <v>0</v>
      </c>
      <c r="D68" s="187">
        <v>149</v>
      </c>
      <c r="E68" s="188">
        <f t="shared" si="0"/>
        <v>0</v>
      </c>
      <c r="F68" s="188">
        <f t="shared" si="4"/>
        <v>146.07843137254901</v>
      </c>
      <c r="G68" s="188">
        <f t="shared" si="5"/>
        <v>0</v>
      </c>
    </row>
    <row r="69" spans="1:20" ht="10.5" customHeight="1" thickBot="1" x14ac:dyDescent="0.3">
      <c r="A69" s="189" t="s">
        <v>281</v>
      </c>
      <c r="B69" s="190">
        <f>SUM(B3:B68)</f>
        <v>6912</v>
      </c>
      <c r="C69" s="190">
        <f t="shared" ref="C69:D69" si="6">SUM(C3:C68)</f>
        <v>134</v>
      </c>
      <c r="D69" s="190">
        <f t="shared" si="6"/>
        <v>10239</v>
      </c>
      <c r="E69" s="191">
        <f t="shared" ref="E69:E71" si="7">C69/B69*100</f>
        <v>1.9386574074074074</v>
      </c>
      <c r="F69" s="191">
        <f t="shared" si="4"/>
        <v>148.13368055555557</v>
      </c>
      <c r="G69" s="191">
        <f t="shared" si="5"/>
        <v>1.2918152896943991</v>
      </c>
      <c r="I69" s="23"/>
    </row>
    <row r="70" spans="1:20" ht="10.5" customHeight="1" thickBot="1" x14ac:dyDescent="0.3">
      <c r="A70" s="189" t="s">
        <v>122</v>
      </c>
      <c r="B70" s="190">
        <f>B71-B69</f>
        <v>2663</v>
      </c>
      <c r="C70" s="190">
        <f t="shared" ref="C70:D70" si="8">C71-C69</f>
        <v>90</v>
      </c>
      <c r="D70" s="190">
        <f t="shared" si="8"/>
        <v>4367</v>
      </c>
      <c r="E70" s="191">
        <f t="shared" si="7"/>
        <v>3.3796470146451374</v>
      </c>
      <c r="F70" s="191">
        <f t="shared" si="4"/>
        <v>163.98798347728126</v>
      </c>
      <c r="G70" s="191">
        <f t="shared" si="5"/>
        <v>2.0192954902400717</v>
      </c>
    </row>
    <row r="71" spans="1:20" ht="10.5" customHeight="1" x14ac:dyDescent="0.25">
      <c r="A71" s="223" t="s">
        <v>282</v>
      </c>
      <c r="B71" s="39">
        <v>9575</v>
      </c>
      <c r="C71" s="39">
        <v>224</v>
      </c>
      <c r="D71" s="39">
        <v>14606</v>
      </c>
      <c r="E71" s="122">
        <f t="shared" si="7"/>
        <v>2.3394255874673626</v>
      </c>
      <c r="F71" s="122">
        <f>D71/B71*100</f>
        <v>152.54308093994777</v>
      </c>
      <c r="G71" s="122">
        <f t="shared" si="5"/>
        <v>1.5104517869184086</v>
      </c>
    </row>
    <row r="72" spans="1:20" ht="29.25" customHeight="1" x14ac:dyDescent="0.25">
      <c r="A72" s="338" t="s">
        <v>326</v>
      </c>
      <c r="B72" s="338"/>
      <c r="C72" s="338"/>
      <c r="D72" s="338"/>
      <c r="E72" s="338"/>
      <c r="F72" s="338"/>
      <c r="G72" s="338"/>
      <c r="T72" t="s">
        <v>331</v>
      </c>
    </row>
    <row r="73" spans="1:20" ht="9.75" customHeight="1" x14ac:dyDescent="0.25">
      <c r="A73" s="238"/>
      <c r="B73" s="239"/>
      <c r="C73" s="239"/>
      <c r="D73" s="239"/>
      <c r="E73" s="239"/>
      <c r="F73" s="248"/>
      <c r="G73" s="248"/>
    </row>
    <row r="74" spans="1:20" ht="9.75" customHeight="1" x14ac:dyDescent="0.25">
      <c r="A74" s="270"/>
      <c r="B74" s="271"/>
      <c r="C74" s="271"/>
      <c r="D74" s="271"/>
      <c r="E74" s="271"/>
      <c r="F74" s="271"/>
      <c r="G74" s="271"/>
      <c r="H74" s="152"/>
    </row>
    <row r="75" spans="1:20" ht="9.75" customHeight="1" x14ac:dyDescent="0.25">
      <c r="A75" s="270"/>
      <c r="B75" s="271"/>
      <c r="C75" s="271"/>
      <c r="D75" s="271"/>
      <c r="E75" s="271"/>
      <c r="F75" s="249"/>
      <c r="G75" s="249"/>
      <c r="H75" s="154"/>
    </row>
  </sheetData>
  <mergeCells count="5">
    <mergeCell ref="A1:G1"/>
    <mergeCell ref="A73:G73"/>
    <mergeCell ref="A74:G74"/>
    <mergeCell ref="A75:G75"/>
    <mergeCell ref="A72:G7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election activeCell="B5" sqref="B5:D9"/>
    </sheetView>
  </sheetViews>
  <sheetFormatPr defaultRowHeight="15" x14ac:dyDescent="0.25"/>
  <cols>
    <col min="1" max="1" width="11" customWidth="1"/>
    <col min="4" max="4" width="9" customWidth="1"/>
    <col min="5" max="5" width="0.85546875" customWidth="1"/>
    <col min="6" max="6" width="8.42578125" customWidth="1"/>
    <col min="7" max="7" width="5.85546875" customWidth="1"/>
    <col min="8" max="8" width="7.85546875" customWidth="1"/>
    <col min="9" max="9" width="1" customWidth="1"/>
    <col min="12" max="12" width="8.7109375" customWidth="1"/>
    <col min="13" max="16384" width="9.140625" style="35"/>
  </cols>
  <sheetData>
    <row r="1" spans="1:12" ht="39" customHeight="1" x14ac:dyDescent="0.25">
      <c r="A1" s="241" t="s">
        <v>133</v>
      </c>
      <c r="B1" s="242"/>
      <c r="C1" s="242"/>
      <c r="D1" s="242"/>
      <c r="E1" s="242"/>
      <c r="F1" s="242"/>
      <c r="G1" s="242"/>
      <c r="H1" s="242"/>
      <c r="I1" s="242"/>
      <c r="J1" s="242"/>
      <c r="K1" s="242"/>
      <c r="L1" s="242"/>
    </row>
    <row r="2" spans="1:12" x14ac:dyDescent="0.25">
      <c r="A2" s="1"/>
      <c r="B2" s="1"/>
      <c r="C2" s="1"/>
      <c r="D2" s="1"/>
      <c r="E2" s="1"/>
      <c r="F2" s="1"/>
      <c r="G2" s="1"/>
      <c r="H2" s="1"/>
      <c r="I2" s="1"/>
      <c r="J2" s="1"/>
      <c r="K2" s="1"/>
      <c r="L2" s="1"/>
    </row>
    <row r="3" spans="1:12" ht="18.75" customHeight="1" x14ac:dyDescent="0.25">
      <c r="A3" s="229" t="s">
        <v>10</v>
      </c>
      <c r="B3" s="243">
        <v>2012</v>
      </c>
      <c r="C3" s="243"/>
      <c r="D3" s="243"/>
      <c r="E3" s="127"/>
      <c r="F3" s="243">
        <v>2011</v>
      </c>
      <c r="G3" s="243"/>
      <c r="H3" s="243"/>
      <c r="I3" s="127"/>
      <c r="J3" s="243" t="s">
        <v>132</v>
      </c>
      <c r="K3" s="243"/>
      <c r="L3" s="243"/>
    </row>
    <row r="4" spans="1:12" ht="21.75" customHeight="1" x14ac:dyDescent="0.25">
      <c r="A4" s="230"/>
      <c r="B4" s="46" t="s">
        <v>1</v>
      </c>
      <c r="C4" s="46" t="s">
        <v>2</v>
      </c>
      <c r="D4" s="46" t="s">
        <v>3</v>
      </c>
      <c r="E4" s="128"/>
      <c r="F4" s="2" t="s">
        <v>1</v>
      </c>
      <c r="G4" s="46" t="s">
        <v>2</v>
      </c>
      <c r="H4" s="46" t="s">
        <v>3</v>
      </c>
      <c r="I4" s="128"/>
      <c r="J4" s="46" t="s">
        <v>1</v>
      </c>
      <c r="K4" s="46" t="s">
        <v>2</v>
      </c>
      <c r="L4" s="46" t="s">
        <v>3</v>
      </c>
    </row>
    <row r="5" spans="1:12" x14ac:dyDescent="0.25">
      <c r="A5" s="94" t="s">
        <v>4</v>
      </c>
      <c r="B5" s="80">
        <v>218</v>
      </c>
      <c r="C5" s="80">
        <v>3</v>
      </c>
      <c r="D5" s="80">
        <v>304</v>
      </c>
      <c r="E5" s="80"/>
      <c r="F5" s="80">
        <v>242</v>
      </c>
      <c r="G5" s="80">
        <v>3</v>
      </c>
      <c r="H5" s="80">
        <v>351</v>
      </c>
      <c r="I5" s="95"/>
      <c r="J5" s="114">
        <v>-9.9173553719008254</v>
      </c>
      <c r="K5" s="114">
        <v>0</v>
      </c>
      <c r="L5" s="114">
        <v>-13.390313390313395</v>
      </c>
    </row>
    <row r="6" spans="1:12" x14ac:dyDescent="0.25">
      <c r="A6" s="94" t="s">
        <v>5</v>
      </c>
      <c r="B6" s="80">
        <v>156</v>
      </c>
      <c r="C6" s="80">
        <v>0</v>
      </c>
      <c r="D6" s="80">
        <v>231</v>
      </c>
      <c r="E6" s="80"/>
      <c r="F6" s="80">
        <v>151</v>
      </c>
      <c r="G6" s="80">
        <v>2</v>
      </c>
      <c r="H6" s="80">
        <v>268</v>
      </c>
      <c r="I6" s="95"/>
      <c r="J6" s="114">
        <v>3.3112582781456865</v>
      </c>
      <c r="K6" s="114">
        <v>-100</v>
      </c>
      <c r="L6" s="114">
        <v>-13.805970149253739</v>
      </c>
    </row>
    <row r="7" spans="1:12" x14ac:dyDescent="0.25">
      <c r="A7" s="94" t="s">
        <v>6</v>
      </c>
      <c r="B7" s="80">
        <v>2199</v>
      </c>
      <c r="C7" s="80">
        <v>34</v>
      </c>
      <c r="D7" s="80">
        <v>2957</v>
      </c>
      <c r="E7" s="80"/>
      <c r="F7" s="80">
        <v>2398</v>
      </c>
      <c r="G7" s="80">
        <v>43</v>
      </c>
      <c r="H7" s="80">
        <v>3264</v>
      </c>
      <c r="I7" s="95"/>
      <c r="J7" s="114">
        <v>-8.2985821517931697</v>
      </c>
      <c r="K7" s="114">
        <v>-20.930232558139537</v>
      </c>
      <c r="L7" s="114">
        <v>-9.4056372549019613</v>
      </c>
    </row>
    <row r="8" spans="1:12" x14ac:dyDescent="0.25">
      <c r="A8" s="94" t="s">
        <v>7</v>
      </c>
      <c r="B8" s="80">
        <v>106</v>
      </c>
      <c r="C8" s="80">
        <v>0</v>
      </c>
      <c r="D8" s="80">
        <v>168</v>
      </c>
      <c r="E8" s="80"/>
      <c r="F8" s="80">
        <v>166</v>
      </c>
      <c r="G8" s="80">
        <v>1</v>
      </c>
      <c r="H8" s="80">
        <v>248</v>
      </c>
      <c r="I8" s="95"/>
      <c r="J8" s="114">
        <v>-36.144578313253021</v>
      </c>
      <c r="K8" s="114">
        <v>-100</v>
      </c>
      <c r="L8" s="114">
        <v>-32.258064516129039</v>
      </c>
    </row>
    <row r="9" spans="1:12" x14ac:dyDescent="0.25">
      <c r="A9" s="115" t="s">
        <v>8</v>
      </c>
      <c r="B9" s="80">
        <v>532</v>
      </c>
      <c r="C9" s="80">
        <v>6</v>
      </c>
      <c r="D9" s="80">
        <v>775</v>
      </c>
      <c r="E9" s="25"/>
      <c r="F9" s="25">
        <v>530</v>
      </c>
      <c r="G9" s="25">
        <v>3</v>
      </c>
      <c r="H9" s="25">
        <v>760</v>
      </c>
      <c r="I9" s="41"/>
      <c r="J9" s="114">
        <v>0.37735849056603854</v>
      </c>
      <c r="K9" s="114">
        <v>100</v>
      </c>
      <c r="L9" s="114">
        <v>1.9736842105263008</v>
      </c>
    </row>
    <row r="10" spans="1:12" ht="27" x14ac:dyDescent="0.25">
      <c r="A10" s="24" t="s">
        <v>131</v>
      </c>
      <c r="B10" s="3">
        <v>3211</v>
      </c>
      <c r="C10" s="3">
        <v>43</v>
      </c>
      <c r="D10" s="3">
        <v>4435</v>
      </c>
      <c r="E10" s="3"/>
      <c r="F10" s="3">
        <v>3487</v>
      </c>
      <c r="G10" s="3">
        <v>52</v>
      </c>
      <c r="H10" s="3">
        <v>4891</v>
      </c>
      <c r="I10" s="3"/>
      <c r="J10" s="59">
        <v>-7.9151132778893043</v>
      </c>
      <c r="K10" s="59">
        <v>-17.307692307692307</v>
      </c>
      <c r="L10" s="59">
        <v>-9.3232467797996321</v>
      </c>
    </row>
    <row r="11" spans="1:12" x14ac:dyDescent="0.25">
      <c r="A11" s="94" t="s">
        <v>122</v>
      </c>
      <c r="B11" s="80">
        <v>6364</v>
      </c>
      <c r="C11" s="80">
        <v>181</v>
      </c>
      <c r="D11" s="80">
        <v>10171</v>
      </c>
      <c r="E11" s="80"/>
      <c r="F11" s="80">
        <v>6738</v>
      </c>
      <c r="G11" s="80">
        <v>191</v>
      </c>
      <c r="H11" s="80">
        <v>10403</v>
      </c>
      <c r="I11" s="80"/>
      <c r="J11" s="134">
        <v>-5.5506084891659242</v>
      </c>
      <c r="K11" s="134">
        <v>-5.2356020942408463</v>
      </c>
      <c r="L11" s="134">
        <v>-2.2301259252138834</v>
      </c>
    </row>
    <row r="12" spans="1:12" x14ac:dyDescent="0.25">
      <c r="A12" s="24" t="s">
        <v>9</v>
      </c>
      <c r="B12" s="3">
        <v>9575</v>
      </c>
      <c r="C12" s="3">
        <v>224</v>
      </c>
      <c r="D12" s="3">
        <v>14606</v>
      </c>
      <c r="E12" s="3">
        <v>0</v>
      </c>
      <c r="F12" s="3">
        <v>10225</v>
      </c>
      <c r="G12" s="3">
        <v>243</v>
      </c>
      <c r="H12" s="3">
        <v>15294</v>
      </c>
      <c r="I12" s="3"/>
      <c r="J12" s="59">
        <v>-6.3569682151589149</v>
      </c>
      <c r="K12" s="59">
        <v>-7.8189300411522566</v>
      </c>
      <c r="L12" s="59">
        <v>-4.4984961422780145</v>
      </c>
    </row>
    <row r="13" spans="1:12" x14ac:dyDescent="0.25">
      <c r="J13" s="130"/>
    </row>
  </sheetData>
  <mergeCells count="5">
    <mergeCell ref="A1:L1"/>
    <mergeCell ref="A3:A4"/>
    <mergeCell ref="F3:H3"/>
    <mergeCell ref="B3:D3"/>
    <mergeCell ref="J3:L3"/>
  </mergeCells>
  <phoneticPr fontId="27"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workbookViewId="0">
      <selection activeCell="G36" sqref="G36"/>
    </sheetView>
  </sheetViews>
  <sheetFormatPr defaultRowHeight="12" x14ac:dyDescent="0.2"/>
  <cols>
    <col min="1" max="1" width="9.140625" style="5"/>
    <col min="2" max="2" width="9.28515625" style="34" customWidth="1"/>
    <col min="3" max="5" width="9.140625" style="34"/>
    <col min="6" max="6" width="13" style="43" customWidth="1"/>
    <col min="7" max="7" width="12.85546875" style="5" customWidth="1"/>
    <col min="8" max="16384" width="9.140625" style="5"/>
  </cols>
  <sheetData>
    <row r="1" spans="1:7" x14ac:dyDescent="0.2">
      <c r="A1" s="250" t="s">
        <v>134</v>
      </c>
      <c r="B1" s="251"/>
      <c r="C1" s="251"/>
      <c r="D1" s="251"/>
      <c r="E1" s="251"/>
      <c r="F1" s="251"/>
      <c r="G1" s="251"/>
    </row>
    <row r="2" spans="1:7" x14ac:dyDescent="0.2">
      <c r="A2" s="250"/>
      <c r="B2" s="251"/>
      <c r="C2" s="251"/>
      <c r="D2" s="251"/>
      <c r="E2" s="251"/>
      <c r="F2" s="251"/>
      <c r="G2" s="251"/>
    </row>
    <row r="3" spans="1:7" x14ac:dyDescent="0.2">
      <c r="A3" s="250"/>
      <c r="B3" s="251"/>
      <c r="C3" s="251"/>
      <c r="D3" s="251"/>
      <c r="E3" s="251"/>
      <c r="F3" s="251"/>
      <c r="G3" s="251"/>
    </row>
    <row r="4" spans="1:7" x14ac:dyDescent="0.2">
      <c r="A4" s="252"/>
      <c r="B4" s="252"/>
      <c r="C4" s="252"/>
      <c r="D4" s="252"/>
      <c r="E4" s="252"/>
      <c r="F4" s="252"/>
      <c r="G4" s="252"/>
    </row>
    <row r="5" spans="1:7" x14ac:dyDescent="0.2">
      <c r="A5" s="261" t="s">
        <v>12</v>
      </c>
      <c r="B5" s="256" t="s">
        <v>1</v>
      </c>
      <c r="C5" s="256" t="s">
        <v>2</v>
      </c>
      <c r="D5" s="256" t="s">
        <v>3</v>
      </c>
      <c r="E5" s="256" t="s">
        <v>125</v>
      </c>
      <c r="F5" s="253" t="s">
        <v>285</v>
      </c>
      <c r="G5" s="253" t="s">
        <v>286</v>
      </c>
    </row>
    <row r="6" spans="1:7" x14ac:dyDescent="0.2">
      <c r="A6" s="262"/>
      <c r="B6" s="257"/>
      <c r="C6" s="257"/>
      <c r="D6" s="257"/>
      <c r="E6" s="257"/>
      <c r="F6" s="259"/>
      <c r="G6" s="254"/>
    </row>
    <row r="7" spans="1:7" x14ac:dyDescent="0.2">
      <c r="A7" s="262"/>
      <c r="B7" s="257"/>
      <c r="C7" s="257"/>
      <c r="D7" s="257"/>
      <c r="E7" s="257"/>
      <c r="F7" s="259"/>
      <c r="G7" s="254"/>
    </row>
    <row r="8" spans="1:7" ht="18.75" customHeight="1" x14ac:dyDescent="0.2">
      <c r="A8" s="263"/>
      <c r="B8" s="258"/>
      <c r="C8" s="258"/>
      <c r="D8" s="258"/>
      <c r="E8" s="258"/>
      <c r="F8" s="260"/>
      <c r="G8" s="255"/>
    </row>
    <row r="9" spans="1:7" ht="13.5" x14ac:dyDescent="0.25">
      <c r="A9" s="120">
        <v>2001</v>
      </c>
      <c r="B9" s="197">
        <v>10309</v>
      </c>
      <c r="C9" s="197">
        <v>357</v>
      </c>
      <c r="D9" s="197">
        <v>16043</v>
      </c>
      <c r="E9" s="198">
        <v>3.4629935008245223</v>
      </c>
      <c r="F9" s="61" t="s">
        <v>126</v>
      </c>
      <c r="G9" s="61" t="s">
        <v>126</v>
      </c>
    </row>
    <row r="10" spans="1:7" ht="13.5" x14ac:dyDescent="0.25">
      <c r="A10" s="62">
        <v>2002</v>
      </c>
      <c r="B10" s="200">
        <v>12232</v>
      </c>
      <c r="C10" s="200">
        <v>341</v>
      </c>
      <c r="D10" s="200">
        <v>18906</v>
      </c>
      <c r="E10" s="198">
        <v>2.7877697841726619</v>
      </c>
      <c r="F10" s="201">
        <v>-4.481792717086833</v>
      </c>
      <c r="G10" s="63">
        <v>-4.481792717086833</v>
      </c>
    </row>
    <row r="11" spans="1:7" ht="13.5" x14ac:dyDescent="0.25">
      <c r="A11" s="62">
        <v>2003</v>
      </c>
      <c r="B11" s="200">
        <v>11386</v>
      </c>
      <c r="C11" s="200">
        <v>388</v>
      </c>
      <c r="D11" s="200">
        <v>17144</v>
      </c>
      <c r="E11" s="198">
        <v>3.4076936588793254</v>
      </c>
      <c r="F11" s="199">
        <v>13.782991202346054</v>
      </c>
      <c r="G11" s="63">
        <v>8.6834733893557399</v>
      </c>
    </row>
    <row r="12" spans="1:7" ht="13.5" x14ac:dyDescent="0.25">
      <c r="A12" s="62">
        <v>2004</v>
      </c>
      <c r="B12" s="200">
        <v>10220</v>
      </c>
      <c r="C12" s="200">
        <v>408</v>
      </c>
      <c r="D12" s="200">
        <v>15389</v>
      </c>
      <c r="E12" s="198">
        <v>3.9921722113502938</v>
      </c>
      <c r="F12" s="199">
        <v>5.1546391752577421</v>
      </c>
      <c r="G12" s="63">
        <v>14.285714285714278</v>
      </c>
    </row>
    <row r="13" spans="1:7" ht="13.5" x14ac:dyDescent="0.25">
      <c r="A13" s="62">
        <v>2005</v>
      </c>
      <c r="B13" s="200">
        <v>11508</v>
      </c>
      <c r="C13" s="200">
        <v>368</v>
      </c>
      <c r="D13" s="200">
        <v>17321</v>
      </c>
      <c r="E13" s="198">
        <v>3.1977754605491833</v>
      </c>
      <c r="F13" s="199">
        <v>-9.8039215686274446</v>
      </c>
      <c r="G13" s="63">
        <v>3.0812324929971879</v>
      </c>
    </row>
    <row r="14" spans="1:7" ht="13.5" x14ac:dyDescent="0.25">
      <c r="A14" s="62">
        <v>2006</v>
      </c>
      <c r="B14" s="200">
        <v>10968</v>
      </c>
      <c r="C14" s="200">
        <v>324</v>
      </c>
      <c r="D14" s="200">
        <v>16455</v>
      </c>
      <c r="E14" s="198">
        <v>2.9540481400437639</v>
      </c>
      <c r="F14" s="199">
        <v>-11.956521739130437</v>
      </c>
      <c r="G14" s="63">
        <v>-9.2436974789915922</v>
      </c>
    </row>
    <row r="15" spans="1:7" ht="13.5" x14ac:dyDescent="0.25">
      <c r="A15" s="62">
        <v>2007</v>
      </c>
      <c r="B15" s="200">
        <v>11278</v>
      </c>
      <c r="C15" s="200">
        <v>320</v>
      </c>
      <c r="D15" s="200">
        <v>16750</v>
      </c>
      <c r="E15" s="198">
        <v>2.8373825146302534</v>
      </c>
      <c r="F15" s="199">
        <v>-1.2345679012345698</v>
      </c>
      <c r="G15" s="63">
        <v>-10.364145658263297</v>
      </c>
    </row>
    <row r="16" spans="1:7" ht="13.5" customHeight="1" x14ac:dyDescent="0.25">
      <c r="A16" s="62">
        <v>2008</v>
      </c>
      <c r="B16" s="200">
        <v>11529</v>
      </c>
      <c r="C16" s="200">
        <v>329</v>
      </c>
      <c r="D16" s="200">
        <v>17380</v>
      </c>
      <c r="E16" s="198">
        <v>2.8536733454766239</v>
      </c>
      <c r="F16" s="199">
        <v>2.8125</v>
      </c>
      <c r="G16" s="63">
        <v>-7.8431372549019613</v>
      </c>
    </row>
    <row r="17" spans="1:10" ht="13.5" customHeight="1" x14ac:dyDescent="0.25">
      <c r="A17" s="62">
        <v>2009</v>
      </c>
      <c r="B17" s="200">
        <v>11745</v>
      </c>
      <c r="C17" s="200">
        <v>288</v>
      </c>
      <c r="D17" s="200">
        <v>17813</v>
      </c>
      <c r="E17" s="198">
        <v>2.4521072796934869</v>
      </c>
      <c r="F17" s="199">
        <v>-12.462006079027361</v>
      </c>
      <c r="G17" s="63">
        <v>-19.327731092436977</v>
      </c>
      <c r="H17" s="60"/>
      <c r="I17" s="60"/>
      <c r="J17" s="60"/>
    </row>
    <row r="18" spans="1:10" ht="13.5" customHeight="1" x14ac:dyDescent="0.25">
      <c r="A18" s="62">
        <v>2010</v>
      </c>
      <c r="B18" s="200">
        <v>11129</v>
      </c>
      <c r="C18" s="200">
        <v>254</v>
      </c>
      <c r="D18" s="200">
        <v>17050</v>
      </c>
      <c r="E18" s="198">
        <v>2.2823254560158146</v>
      </c>
      <c r="F18" s="199">
        <v>-11.805555555555557</v>
      </c>
      <c r="G18" s="63">
        <v>-28.851540616246496</v>
      </c>
      <c r="H18" s="60"/>
      <c r="I18" s="60"/>
      <c r="J18" s="60"/>
    </row>
    <row r="19" spans="1:10" ht="13.5" customHeight="1" x14ac:dyDescent="0.25">
      <c r="A19" s="202">
        <v>2011</v>
      </c>
      <c r="B19" s="203">
        <v>10225</v>
      </c>
      <c r="C19" s="203">
        <v>243</v>
      </c>
      <c r="D19" s="203">
        <v>15294</v>
      </c>
      <c r="E19" s="204">
        <v>2.3765281173594133</v>
      </c>
      <c r="F19" s="205">
        <v>-4.3307086614173329</v>
      </c>
      <c r="G19" s="204">
        <v>-31.932773109243698</v>
      </c>
      <c r="H19" s="60"/>
      <c r="I19" s="60"/>
      <c r="J19" s="60"/>
    </row>
    <row r="20" spans="1:10" ht="13.5" x14ac:dyDescent="0.25">
      <c r="A20" s="121">
        <v>2012</v>
      </c>
      <c r="B20" s="39">
        <v>9575</v>
      </c>
      <c r="C20" s="39">
        <v>224</v>
      </c>
      <c r="D20" s="39">
        <v>14606</v>
      </c>
      <c r="E20" s="122">
        <v>2.3394255874673626</v>
      </c>
      <c r="F20" s="122">
        <v>-7.8189300411522566</v>
      </c>
      <c r="G20" s="122">
        <v>-37.254901960784316</v>
      </c>
      <c r="H20" s="60"/>
      <c r="I20" s="60"/>
      <c r="J20" s="60"/>
    </row>
    <row r="21" spans="1:10" ht="15" x14ac:dyDescent="0.25">
      <c r="A21" s="247" t="s">
        <v>287</v>
      </c>
      <c r="B21" s="248"/>
      <c r="C21" s="248"/>
      <c r="D21" s="248"/>
      <c r="E21" s="248"/>
      <c r="F21" s="248"/>
      <c r="G21" s="248"/>
      <c r="H21" s="60"/>
      <c r="I21" s="60"/>
      <c r="J21" s="60"/>
    </row>
    <row r="22" spans="1:10" x14ac:dyDescent="0.2">
      <c r="A22" s="244" t="s">
        <v>288</v>
      </c>
      <c r="B22" s="245"/>
      <c r="C22" s="245"/>
      <c r="D22" s="245"/>
      <c r="E22" s="245"/>
      <c r="F22" s="246"/>
      <c r="G22" s="246"/>
      <c r="H22" s="60"/>
      <c r="I22" s="60"/>
      <c r="J22" s="60"/>
    </row>
    <row r="23" spans="1:10" ht="18" customHeight="1" x14ac:dyDescent="0.2">
      <c r="A23" s="247" t="s">
        <v>289</v>
      </c>
      <c r="B23" s="249"/>
      <c r="C23" s="249"/>
      <c r="D23" s="249"/>
      <c r="E23" s="249"/>
      <c r="F23" s="249"/>
      <c r="G23" s="249"/>
      <c r="H23" s="60"/>
      <c r="I23" s="60"/>
      <c r="J23" s="60"/>
    </row>
  </sheetData>
  <mergeCells count="11">
    <mergeCell ref="A22:G22"/>
    <mergeCell ref="A21:G21"/>
    <mergeCell ref="A23:G23"/>
    <mergeCell ref="A1:G4"/>
    <mergeCell ref="G5:G8"/>
    <mergeCell ref="E5:E8"/>
    <mergeCell ref="F5:F8"/>
    <mergeCell ref="A5:A8"/>
    <mergeCell ref="B5:B8"/>
    <mergeCell ref="C5:C8"/>
    <mergeCell ref="D5:D8"/>
  </mergeCells>
  <phoneticPr fontId="27"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workbookViewId="0">
      <selection activeCell="K9" sqref="K9"/>
    </sheetView>
  </sheetViews>
  <sheetFormatPr defaultRowHeight="15" x14ac:dyDescent="0.25"/>
  <sheetData>
    <row r="1" spans="1:7" ht="59.25" customHeight="1" thickBot="1" x14ac:dyDescent="0.3">
      <c r="A1" s="264" t="s">
        <v>135</v>
      </c>
      <c r="B1" s="265"/>
      <c r="C1" s="265"/>
      <c r="D1" s="265"/>
      <c r="E1" s="265"/>
      <c r="F1" s="265"/>
      <c r="G1" s="265"/>
    </row>
    <row r="2" spans="1:7" ht="27" customHeight="1" thickBot="1" x14ac:dyDescent="0.3">
      <c r="A2" s="266" t="s">
        <v>0</v>
      </c>
      <c r="B2" s="268">
        <v>2001</v>
      </c>
      <c r="C2" s="268"/>
      <c r="D2" s="268">
        <v>2012</v>
      </c>
      <c r="E2" s="268"/>
      <c r="F2" s="269" t="s">
        <v>136</v>
      </c>
      <c r="G2" s="268"/>
    </row>
    <row r="3" spans="1:7" x14ac:dyDescent="0.25">
      <c r="A3" s="267"/>
      <c r="B3" s="125" t="s">
        <v>1</v>
      </c>
      <c r="C3" s="125" t="s">
        <v>2</v>
      </c>
      <c r="D3" s="125" t="s">
        <v>1</v>
      </c>
      <c r="E3" s="125" t="s">
        <v>2</v>
      </c>
      <c r="F3" s="125" t="s">
        <v>1</v>
      </c>
      <c r="G3" s="125" t="s">
        <v>2</v>
      </c>
    </row>
    <row r="4" spans="1:7" x14ac:dyDescent="0.25">
      <c r="A4" s="123" t="s">
        <v>4</v>
      </c>
      <c r="B4" s="71">
        <v>1349</v>
      </c>
      <c r="C4" s="74">
        <v>80</v>
      </c>
      <c r="D4" s="71">
        <v>1399</v>
      </c>
      <c r="E4" s="71">
        <v>55</v>
      </c>
      <c r="F4" s="137">
        <f>D4/B4*100-100</f>
        <v>3.7064492216456699</v>
      </c>
      <c r="G4" s="137">
        <f>E4/C4*100-100</f>
        <v>-31.25</v>
      </c>
    </row>
    <row r="5" spans="1:7" x14ac:dyDescent="0.25">
      <c r="A5" s="123" t="s">
        <v>5</v>
      </c>
      <c r="B5" s="74">
        <v>570</v>
      </c>
      <c r="C5" s="74">
        <v>32</v>
      </c>
      <c r="D5" s="71">
        <v>355</v>
      </c>
      <c r="E5" s="71">
        <v>8</v>
      </c>
      <c r="F5" s="137">
        <f t="shared" ref="F5:G9" si="0">D5/B5*100-100</f>
        <v>-37.719298245614027</v>
      </c>
      <c r="G5" s="137">
        <f t="shared" si="0"/>
        <v>-75</v>
      </c>
    </row>
    <row r="6" spans="1:7" x14ac:dyDescent="0.25">
      <c r="A6" s="123" t="s">
        <v>6</v>
      </c>
      <c r="B6" s="71">
        <v>4706</v>
      </c>
      <c r="C6" s="74">
        <v>101</v>
      </c>
      <c r="D6" s="71">
        <v>4985</v>
      </c>
      <c r="E6" s="71">
        <v>98</v>
      </c>
      <c r="F6" s="137">
        <f t="shared" si="0"/>
        <v>5.9286017849553758</v>
      </c>
      <c r="G6" s="137">
        <f t="shared" si="0"/>
        <v>-2.9702970297029765</v>
      </c>
    </row>
    <row r="7" spans="1:7" x14ac:dyDescent="0.25">
      <c r="A7" s="123" t="s">
        <v>7</v>
      </c>
      <c r="B7" s="74">
        <v>796</v>
      </c>
      <c r="C7" s="74">
        <v>29</v>
      </c>
      <c r="D7" s="71">
        <v>425</v>
      </c>
      <c r="E7" s="71">
        <v>8</v>
      </c>
      <c r="F7" s="137">
        <f t="shared" si="0"/>
        <v>-46.608040201005032</v>
      </c>
      <c r="G7" s="137">
        <f t="shared" si="0"/>
        <v>-72.413793103448285</v>
      </c>
    </row>
    <row r="8" spans="1:7" x14ac:dyDescent="0.25">
      <c r="A8" s="123" t="s">
        <v>8</v>
      </c>
      <c r="B8" s="71">
        <v>2888</v>
      </c>
      <c r="C8" s="74">
        <v>115</v>
      </c>
      <c r="D8" s="71">
        <v>2411</v>
      </c>
      <c r="E8" s="71">
        <v>55</v>
      </c>
      <c r="F8" s="137">
        <f t="shared" si="0"/>
        <v>-16.516620498614955</v>
      </c>
      <c r="G8" s="137">
        <f t="shared" si="0"/>
        <v>-52.173913043478258</v>
      </c>
    </row>
    <row r="9" spans="1:7" x14ac:dyDescent="0.25">
      <c r="A9" s="52" t="s">
        <v>9</v>
      </c>
      <c r="B9" s="124">
        <v>10309</v>
      </c>
      <c r="C9" s="124">
        <v>357</v>
      </c>
      <c r="D9" s="124">
        <f>SUM(D4:D8)</f>
        <v>9575</v>
      </c>
      <c r="E9" s="124">
        <f>SUM(E4:E8)</f>
        <v>224</v>
      </c>
      <c r="F9" s="131">
        <f t="shared" si="0"/>
        <v>-7.1199922397904771</v>
      </c>
      <c r="G9" s="131">
        <f t="shared" si="0"/>
        <v>-37.254901960784316</v>
      </c>
    </row>
    <row r="10" spans="1:7" x14ac:dyDescent="0.25">
      <c r="A10" s="11"/>
      <c r="B10" s="11"/>
      <c r="C10" s="11"/>
      <c r="D10" s="11"/>
      <c r="E10" s="11"/>
      <c r="F10" s="11"/>
      <c r="G10" s="11"/>
    </row>
  </sheetData>
  <mergeCells count="5">
    <mergeCell ref="A1:G1"/>
    <mergeCell ref="A2:A3"/>
    <mergeCell ref="B2:C2"/>
    <mergeCell ref="D2:E2"/>
    <mergeCell ref="F2:G2"/>
  </mergeCells>
  <phoneticPr fontId="27"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workbookViewId="0">
      <selection activeCell="L16" sqref="L16"/>
    </sheetView>
  </sheetViews>
  <sheetFormatPr defaultRowHeight="15" x14ac:dyDescent="0.25"/>
  <cols>
    <col min="1" max="1" width="12.42578125" customWidth="1"/>
    <col min="2" max="2" width="7.5703125" style="23" customWidth="1"/>
    <col min="3" max="3" width="8.5703125" customWidth="1"/>
    <col min="4" max="4" width="8.28515625" customWidth="1"/>
    <col min="5" max="5" width="9.140625" style="32"/>
    <col min="7" max="7" width="9.140625" style="32"/>
    <col min="8" max="8" width="11.7109375" style="32" customWidth="1"/>
    <col min="9" max="9" width="11.28515625" style="32" customWidth="1"/>
  </cols>
  <sheetData>
    <row r="1" spans="1:9" ht="55.5" customHeight="1" thickBot="1" x14ac:dyDescent="0.3">
      <c r="A1" s="272" t="s">
        <v>138</v>
      </c>
      <c r="B1" s="273"/>
      <c r="C1" s="273"/>
      <c r="D1" s="273"/>
      <c r="E1" s="273"/>
      <c r="F1" s="273"/>
      <c r="G1" s="273"/>
      <c r="H1" s="273"/>
      <c r="I1" s="273"/>
    </row>
    <row r="2" spans="1:9" ht="15.75" thickBot="1" x14ac:dyDescent="0.3">
      <c r="A2" s="64" t="s">
        <v>15</v>
      </c>
      <c r="B2" s="275" t="s">
        <v>1</v>
      </c>
      <c r="C2" s="275"/>
      <c r="D2" s="275" t="s">
        <v>2</v>
      </c>
      <c r="E2" s="275"/>
      <c r="F2" s="275" t="s">
        <v>3</v>
      </c>
      <c r="G2" s="275"/>
      <c r="H2" s="277" t="s">
        <v>11</v>
      </c>
      <c r="I2" s="277" t="s">
        <v>17</v>
      </c>
    </row>
    <row r="3" spans="1:9" ht="15.75" thickBot="1" x14ac:dyDescent="0.3">
      <c r="A3" s="65" t="s">
        <v>16</v>
      </c>
      <c r="B3" s="101" t="s">
        <v>18</v>
      </c>
      <c r="C3" s="66" t="s">
        <v>19</v>
      </c>
      <c r="D3" s="66" t="s">
        <v>18</v>
      </c>
      <c r="E3" s="67" t="s">
        <v>19</v>
      </c>
      <c r="F3" s="66" t="s">
        <v>18</v>
      </c>
      <c r="G3" s="67" t="s">
        <v>19</v>
      </c>
      <c r="H3" s="278"/>
      <c r="I3" s="278"/>
    </row>
    <row r="4" spans="1:9" x14ac:dyDescent="0.25">
      <c r="A4" s="116"/>
      <c r="B4" s="276" t="s">
        <v>9</v>
      </c>
      <c r="C4" s="276"/>
      <c r="D4" s="276"/>
      <c r="E4" s="276"/>
      <c r="F4" s="276"/>
      <c r="G4" s="276"/>
      <c r="H4" s="276"/>
      <c r="I4" s="276"/>
    </row>
    <row r="5" spans="1:9" x14ac:dyDescent="0.25">
      <c r="A5" s="84" t="s">
        <v>20</v>
      </c>
      <c r="B5" s="117">
        <f>B10+B15+B20+B25+B30</f>
        <v>7232</v>
      </c>
      <c r="C5" s="118">
        <f>B5/B$8*100</f>
        <v>75.530026109660582</v>
      </c>
      <c r="D5" s="117">
        <f>D10+D15+D20+D25+D30</f>
        <v>114</v>
      </c>
      <c r="E5" s="118">
        <f>D5/D$8*100</f>
        <v>50.892857142857139</v>
      </c>
      <c r="F5" s="117">
        <f>F10+F15+F20+F25+F30</f>
        <v>10607</v>
      </c>
      <c r="G5" s="118">
        <f>F5/F$8*100</f>
        <v>72.620840750376559</v>
      </c>
      <c r="H5" s="119">
        <f>D5/B5*100</f>
        <v>1.5763274336283186</v>
      </c>
      <c r="I5" s="119">
        <f>F5/B5*100</f>
        <v>146.66758849557522</v>
      </c>
    </row>
    <row r="6" spans="1:9" x14ac:dyDescent="0.25">
      <c r="A6" s="84" t="s">
        <v>21</v>
      </c>
      <c r="B6" s="117">
        <f t="shared" ref="B6:B7" si="0">B11+B16+B21+B26+B31</f>
        <v>758</v>
      </c>
      <c r="C6" s="118">
        <f t="shared" ref="C6:E7" si="1">B6/B$8*100</f>
        <v>7.9164490861618795</v>
      </c>
      <c r="D6" s="117">
        <f t="shared" ref="D6:D7" si="2">D11+D16+D21+D26+D31</f>
        <v>33</v>
      </c>
      <c r="E6" s="118">
        <f t="shared" si="1"/>
        <v>14.732142857142858</v>
      </c>
      <c r="F6" s="117">
        <f t="shared" ref="F6:F7" si="3">F11+F16+F21+F26+F31</f>
        <v>1189</v>
      </c>
      <c r="G6" s="118">
        <f t="shared" ref="G6" si="4">F6/F$8*100</f>
        <v>8.1404902095029446</v>
      </c>
      <c r="H6" s="119">
        <f t="shared" ref="H6:H7" si="5">D6/B6*100</f>
        <v>4.3535620052770447</v>
      </c>
      <c r="I6" s="119">
        <f t="shared" ref="I6:I8" si="6">F6/B6*100</f>
        <v>156.86015831134566</v>
      </c>
    </row>
    <row r="7" spans="1:9" x14ac:dyDescent="0.25">
      <c r="A7" s="84" t="s">
        <v>22</v>
      </c>
      <c r="B7" s="117">
        <f t="shared" si="0"/>
        <v>1585</v>
      </c>
      <c r="C7" s="118">
        <f t="shared" si="1"/>
        <v>16.553524804177545</v>
      </c>
      <c r="D7" s="117">
        <f t="shared" si="2"/>
        <v>77</v>
      </c>
      <c r="E7" s="118">
        <f t="shared" si="1"/>
        <v>34.375</v>
      </c>
      <c r="F7" s="117">
        <f t="shared" si="3"/>
        <v>2810</v>
      </c>
      <c r="G7" s="118">
        <f t="shared" ref="G7" si="7">F7/F$8*100</f>
        <v>19.238669040120499</v>
      </c>
      <c r="H7" s="119">
        <f t="shared" si="5"/>
        <v>4.8580441640378549</v>
      </c>
      <c r="I7" s="119">
        <f t="shared" si="6"/>
        <v>177.28706624605678</v>
      </c>
    </row>
    <row r="8" spans="1:9" ht="15.75" thickBot="1" x14ac:dyDescent="0.3">
      <c r="A8" s="13" t="s">
        <v>23</v>
      </c>
      <c r="B8" s="26">
        <f t="shared" ref="B8:G8" si="8">SUM(B5:B7)</f>
        <v>9575</v>
      </c>
      <c r="C8" s="27">
        <f t="shared" si="8"/>
        <v>100</v>
      </c>
      <c r="D8" s="26">
        <f t="shared" si="8"/>
        <v>224</v>
      </c>
      <c r="E8" s="27">
        <f t="shared" si="8"/>
        <v>100</v>
      </c>
      <c r="F8" s="26">
        <f t="shared" si="8"/>
        <v>14606</v>
      </c>
      <c r="G8" s="27">
        <f t="shared" si="8"/>
        <v>100</v>
      </c>
      <c r="H8" s="27">
        <f>D8/B8*100</f>
        <v>2.3394255874673626</v>
      </c>
      <c r="I8" s="27">
        <f t="shared" si="6"/>
        <v>152.54308093994777</v>
      </c>
    </row>
    <row r="9" spans="1:9" x14ac:dyDescent="0.25">
      <c r="A9" s="48"/>
      <c r="B9" s="274" t="s">
        <v>4</v>
      </c>
      <c r="C9" s="274"/>
      <c r="D9" s="274"/>
      <c r="E9" s="274"/>
      <c r="F9" s="274"/>
      <c r="G9" s="274"/>
      <c r="H9" s="274"/>
      <c r="I9" s="274"/>
    </row>
    <row r="10" spans="1:9" x14ac:dyDescent="0.25">
      <c r="A10" s="84" t="s">
        <v>20</v>
      </c>
      <c r="B10" s="117">
        <v>960</v>
      </c>
      <c r="C10" s="118">
        <f>B10/B$13*100</f>
        <v>68.620443173695506</v>
      </c>
      <c r="D10" s="117">
        <v>17</v>
      </c>
      <c r="E10" s="118">
        <f>D10/D$13*100</f>
        <v>30.909090909090907</v>
      </c>
      <c r="F10" s="117">
        <v>1481</v>
      </c>
      <c r="G10" s="118">
        <f>F10/F$13*100</f>
        <v>66.323331840573218</v>
      </c>
      <c r="H10" s="119">
        <f>D10/B10*100</f>
        <v>1.7708333333333333</v>
      </c>
      <c r="I10" s="119">
        <f>F10/B10*100</f>
        <v>154.27083333333334</v>
      </c>
    </row>
    <row r="11" spans="1:9" x14ac:dyDescent="0.25">
      <c r="A11" s="84" t="s">
        <v>21</v>
      </c>
      <c r="B11" s="117">
        <v>99</v>
      </c>
      <c r="C11" s="118">
        <f t="shared" ref="C11:E12" si="9">B11/B$13*100</f>
        <v>7.0764832022873483</v>
      </c>
      <c r="D11" s="117">
        <v>11</v>
      </c>
      <c r="E11" s="118">
        <f t="shared" si="9"/>
        <v>20</v>
      </c>
      <c r="F11" s="117">
        <v>168</v>
      </c>
      <c r="G11" s="118">
        <f t="shared" ref="G11" si="10">F11/F$13*100</f>
        <v>7.523510971786834</v>
      </c>
      <c r="H11" s="119">
        <f t="shared" ref="H11:H12" si="11">D11/B11*100</f>
        <v>11.111111111111111</v>
      </c>
      <c r="I11" s="119">
        <f t="shared" ref="I11:I13" si="12">F11/B11*100</f>
        <v>169.69696969696969</v>
      </c>
    </row>
    <row r="12" spans="1:9" x14ac:dyDescent="0.25">
      <c r="A12" s="84" t="s">
        <v>22</v>
      </c>
      <c r="B12" s="117">
        <v>340</v>
      </c>
      <c r="C12" s="118">
        <f t="shared" si="9"/>
        <v>24.303073624017156</v>
      </c>
      <c r="D12" s="117">
        <v>27</v>
      </c>
      <c r="E12" s="118">
        <f t="shared" si="9"/>
        <v>49.090909090909093</v>
      </c>
      <c r="F12" s="117">
        <v>584</v>
      </c>
      <c r="G12" s="118">
        <f t="shared" ref="G12" si="13">F12/F$13*100</f>
        <v>26.153157187639948</v>
      </c>
      <c r="H12" s="119">
        <f t="shared" si="11"/>
        <v>7.9411764705882346</v>
      </c>
      <c r="I12" s="119">
        <f t="shared" si="12"/>
        <v>171.76470588235293</v>
      </c>
    </row>
    <row r="13" spans="1:9" ht="15.75" thickBot="1" x14ac:dyDescent="0.3">
      <c r="A13" s="13" t="s">
        <v>23</v>
      </c>
      <c r="B13" s="26">
        <f t="shared" ref="B13:G13" si="14">SUM(B10:B12)</f>
        <v>1399</v>
      </c>
      <c r="C13" s="27">
        <f t="shared" si="14"/>
        <v>100.00000000000001</v>
      </c>
      <c r="D13" s="26">
        <f t="shared" si="14"/>
        <v>55</v>
      </c>
      <c r="E13" s="27">
        <f t="shared" si="14"/>
        <v>100</v>
      </c>
      <c r="F13" s="26">
        <f t="shared" si="14"/>
        <v>2233</v>
      </c>
      <c r="G13" s="27">
        <f t="shared" si="14"/>
        <v>100</v>
      </c>
      <c r="H13" s="27">
        <f>D13/B13*100</f>
        <v>3.9313795568263048</v>
      </c>
      <c r="I13" s="27">
        <f t="shared" si="12"/>
        <v>159.61401000714795</v>
      </c>
    </row>
    <row r="14" spans="1:9" x14ac:dyDescent="0.25">
      <c r="A14" s="48"/>
      <c r="B14" s="274" t="s">
        <v>5</v>
      </c>
      <c r="C14" s="274"/>
      <c r="D14" s="274"/>
      <c r="E14" s="274"/>
      <c r="F14" s="274"/>
      <c r="G14" s="274"/>
      <c r="H14" s="274"/>
      <c r="I14" s="274"/>
    </row>
    <row r="15" spans="1:9" x14ac:dyDescent="0.25">
      <c r="A15" s="84" t="s">
        <v>20</v>
      </c>
      <c r="B15" s="117">
        <v>211</v>
      </c>
      <c r="C15" s="118">
        <f>B15/B$18*100</f>
        <v>59.436619718309856</v>
      </c>
      <c r="D15" s="117">
        <v>2</v>
      </c>
      <c r="E15" s="118">
        <f>D15/D$18*100</f>
        <v>25</v>
      </c>
      <c r="F15" s="117">
        <v>325</v>
      </c>
      <c r="G15" s="118">
        <f>F15/F$18*100</f>
        <v>56.034482758620683</v>
      </c>
      <c r="H15" s="119">
        <f>D15/B15*100</f>
        <v>0.94786729857819907</v>
      </c>
      <c r="I15" s="119">
        <f>F15/B15*100</f>
        <v>154.02843601895734</v>
      </c>
    </row>
    <row r="16" spans="1:9" x14ac:dyDescent="0.25">
      <c r="A16" s="84" t="s">
        <v>21</v>
      </c>
      <c r="B16" s="117">
        <v>10</v>
      </c>
      <c r="C16" s="118">
        <f t="shared" ref="C16:E17" si="15">B16/B$18*100</f>
        <v>2.8169014084507045</v>
      </c>
      <c r="D16" s="117">
        <v>0</v>
      </c>
      <c r="E16" s="118">
        <f t="shared" si="15"/>
        <v>0</v>
      </c>
      <c r="F16" s="117">
        <v>16</v>
      </c>
      <c r="G16" s="118">
        <f t="shared" ref="G16" si="16">F16/F$18*100</f>
        <v>2.7586206896551726</v>
      </c>
      <c r="H16" s="119">
        <f t="shared" ref="H16:H17" si="17">D16/B16*100</f>
        <v>0</v>
      </c>
      <c r="I16" s="119">
        <f t="shared" ref="I16:I18" si="18">F16/B16*100</f>
        <v>160</v>
      </c>
    </row>
    <row r="17" spans="1:9" x14ac:dyDescent="0.25">
      <c r="A17" s="84" t="s">
        <v>22</v>
      </c>
      <c r="B17" s="117">
        <v>134</v>
      </c>
      <c r="C17" s="118">
        <f t="shared" si="15"/>
        <v>37.74647887323944</v>
      </c>
      <c r="D17" s="117">
        <v>6</v>
      </c>
      <c r="E17" s="118">
        <f t="shared" si="15"/>
        <v>75</v>
      </c>
      <c r="F17" s="117">
        <v>239</v>
      </c>
      <c r="G17" s="118">
        <f t="shared" ref="G17" si="19">F17/F$18*100</f>
        <v>41.206896551724135</v>
      </c>
      <c r="H17" s="119">
        <f t="shared" si="17"/>
        <v>4.4776119402985071</v>
      </c>
      <c r="I17" s="119">
        <f t="shared" si="18"/>
        <v>178.35820895522389</v>
      </c>
    </row>
    <row r="18" spans="1:9" ht="15.75" thickBot="1" x14ac:dyDescent="0.3">
      <c r="A18" s="13" t="s">
        <v>23</v>
      </c>
      <c r="B18" s="26">
        <f t="shared" ref="B18:G18" si="20">SUM(B15:B17)</f>
        <v>355</v>
      </c>
      <c r="C18" s="27">
        <f t="shared" si="20"/>
        <v>100</v>
      </c>
      <c r="D18" s="26">
        <f t="shared" si="20"/>
        <v>8</v>
      </c>
      <c r="E18" s="27">
        <f t="shared" si="20"/>
        <v>100</v>
      </c>
      <c r="F18" s="26">
        <f t="shared" si="20"/>
        <v>580</v>
      </c>
      <c r="G18" s="27">
        <f t="shared" si="20"/>
        <v>100</v>
      </c>
      <c r="H18" s="27">
        <f>D18/B18*100</f>
        <v>2.2535211267605635</v>
      </c>
      <c r="I18" s="27">
        <f t="shared" si="18"/>
        <v>163.38028169014086</v>
      </c>
    </row>
    <row r="19" spans="1:9" x14ac:dyDescent="0.25">
      <c r="A19" s="48"/>
      <c r="B19" s="274" t="s">
        <v>6</v>
      </c>
      <c r="C19" s="274"/>
      <c r="D19" s="274"/>
      <c r="E19" s="274"/>
      <c r="F19" s="274"/>
      <c r="G19" s="274"/>
      <c r="H19" s="274"/>
      <c r="I19" s="274"/>
    </row>
    <row r="20" spans="1:9" x14ac:dyDescent="0.25">
      <c r="A20" s="84" t="s">
        <v>20</v>
      </c>
      <c r="B20" s="117">
        <v>4206</v>
      </c>
      <c r="C20" s="118">
        <f>B20/B$23*100</f>
        <v>84.37311935807422</v>
      </c>
      <c r="D20" s="117">
        <v>65</v>
      </c>
      <c r="E20" s="118">
        <f>D20/D$23*100</f>
        <v>66.326530612244895</v>
      </c>
      <c r="F20" s="117">
        <v>5955</v>
      </c>
      <c r="G20" s="118">
        <f>F20/F$23*100</f>
        <v>82.433554817275748</v>
      </c>
      <c r="H20" s="119">
        <f>D20/B20*100</f>
        <v>1.5454113171659534</v>
      </c>
      <c r="I20" s="119">
        <f>F20/B20*100</f>
        <v>141.58345221112697</v>
      </c>
    </row>
    <row r="21" spans="1:9" x14ac:dyDescent="0.25">
      <c r="A21" s="84" t="s">
        <v>21</v>
      </c>
      <c r="B21" s="117">
        <v>358</v>
      </c>
      <c r="C21" s="118">
        <f t="shared" ref="C21:E22" si="21">B21/B$23*100</f>
        <v>7.1815446339017059</v>
      </c>
      <c r="D21" s="117">
        <v>12</v>
      </c>
      <c r="E21" s="118">
        <f t="shared" si="21"/>
        <v>12.244897959183673</v>
      </c>
      <c r="F21" s="117">
        <v>509</v>
      </c>
      <c r="G21" s="118">
        <f t="shared" ref="G21" si="22">F21/F$23*100</f>
        <v>7.0459579180509406</v>
      </c>
      <c r="H21" s="119">
        <f t="shared" ref="H21:H22" si="23">D21/B21*100</f>
        <v>3.3519553072625698</v>
      </c>
      <c r="I21" s="119">
        <f t="shared" ref="I21:I23" si="24">F21/B21*100</f>
        <v>142.17877094972067</v>
      </c>
    </row>
    <row r="22" spans="1:9" x14ac:dyDescent="0.25">
      <c r="A22" s="84" t="s">
        <v>22</v>
      </c>
      <c r="B22" s="117">
        <v>421</v>
      </c>
      <c r="C22" s="118">
        <f t="shared" si="21"/>
        <v>8.4453360080240714</v>
      </c>
      <c r="D22" s="117">
        <v>21</v>
      </c>
      <c r="E22" s="118">
        <f t="shared" si="21"/>
        <v>21.428571428571427</v>
      </c>
      <c r="F22" s="117">
        <v>760</v>
      </c>
      <c r="G22" s="118">
        <f t="shared" ref="G22" si="25">F22/F$23*100</f>
        <v>10.520487264673312</v>
      </c>
      <c r="H22" s="119">
        <f t="shared" si="23"/>
        <v>4.9881235154394297</v>
      </c>
      <c r="I22" s="119">
        <f t="shared" si="24"/>
        <v>180.52256532066508</v>
      </c>
    </row>
    <row r="23" spans="1:9" ht="15.75" thickBot="1" x14ac:dyDescent="0.3">
      <c r="A23" s="13" t="s">
        <v>23</v>
      </c>
      <c r="B23" s="26">
        <f t="shared" ref="B23:G23" si="26">SUM(B20:B22)</f>
        <v>4985</v>
      </c>
      <c r="C23" s="27">
        <f t="shared" si="26"/>
        <v>100</v>
      </c>
      <c r="D23" s="26">
        <f t="shared" si="26"/>
        <v>98</v>
      </c>
      <c r="E23" s="27">
        <f t="shared" si="26"/>
        <v>100</v>
      </c>
      <c r="F23" s="26">
        <f t="shared" si="26"/>
        <v>7224</v>
      </c>
      <c r="G23" s="27">
        <f t="shared" si="26"/>
        <v>100</v>
      </c>
      <c r="H23" s="27">
        <f>D23/B23*100</f>
        <v>1.9658976930792378</v>
      </c>
      <c r="I23" s="27">
        <f t="shared" si="24"/>
        <v>144.9147442326981</v>
      </c>
    </row>
    <row r="24" spans="1:9" x14ac:dyDescent="0.25">
      <c r="A24" s="48"/>
      <c r="B24" s="274" t="s">
        <v>7</v>
      </c>
      <c r="C24" s="274"/>
      <c r="D24" s="274"/>
      <c r="E24" s="274"/>
      <c r="F24" s="274"/>
      <c r="G24" s="274"/>
      <c r="H24" s="274"/>
      <c r="I24" s="274"/>
    </row>
    <row r="25" spans="1:9" x14ac:dyDescent="0.25">
      <c r="A25" s="84" t="s">
        <v>20</v>
      </c>
      <c r="B25" s="117">
        <v>229</v>
      </c>
      <c r="C25" s="118">
        <f>B25/B$28*100</f>
        <v>53.882352941176471</v>
      </c>
      <c r="D25" s="117">
        <v>3</v>
      </c>
      <c r="E25" s="118">
        <f>D25/D$28*100</f>
        <v>37.5</v>
      </c>
      <c r="F25" s="117">
        <v>380</v>
      </c>
      <c r="G25" s="118">
        <f>F25/F$28*100</f>
        <v>53.221288515406165</v>
      </c>
      <c r="H25" s="119">
        <f>D25/B25*100</f>
        <v>1.3100436681222707</v>
      </c>
      <c r="I25" s="119">
        <f>F25/B25*100</f>
        <v>165.93886462882097</v>
      </c>
    </row>
    <row r="26" spans="1:9" x14ac:dyDescent="0.25">
      <c r="A26" s="84" t="s">
        <v>21</v>
      </c>
      <c r="B26" s="117">
        <v>70</v>
      </c>
      <c r="C26" s="118">
        <f t="shared" ref="C26:E27" si="27">B26/B$28*100</f>
        <v>16.470588235294116</v>
      </c>
      <c r="D26" s="117">
        <v>0</v>
      </c>
      <c r="E26" s="118">
        <f t="shared" si="27"/>
        <v>0</v>
      </c>
      <c r="F26" s="117">
        <v>106</v>
      </c>
      <c r="G26" s="118">
        <f t="shared" ref="G26" si="28">F26/F$28*100</f>
        <v>14.845938375350141</v>
      </c>
      <c r="H26" s="119">
        <f t="shared" ref="H26:H27" si="29">D26/B26*100</f>
        <v>0</v>
      </c>
      <c r="I26" s="119">
        <f t="shared" ref="I26:I28" si="30">F26/B26*100</f>
        <v>151.42857142857142</v>
      </c>
    </row>
    <row r="27" spans="1:9" x14ac:dyDescent="0.25">
      <c r="A27" s="84" t="s">
        <v>22</v>
      </c>
      <c r="B27" s="117">
        <v>126</v>
      </c>
      <c r="C27" s="118">
        <f t="shared" si="27"/>
        <v>29.647058823529409</v>
      </c>
      <c r="D27" s="117">
        <v>5</v>
      </c>
      <c r="E27" s="118">
        <f t="shared" si="27"/>
        <v>62.5</v>
      </c>
      <c r="F27" s="117">
        <v>228</v>
      </c>
      <c r="G27" s="118">
        <f t="shared" ref="G27" si="31">F27/F$28*100</f>
        <v>31.932773109243694</v>
      </c>
      <c r="H27" s="119">
        <f t="shared" si="29"/>
        <v>3.9682539682539679</v>
      </c>
      <c r="I27" s="119">
        <f t="shared" si="30"/>
        <v>180.95238095238096</v>
      </c>
    </row>
    <row r="28" spans="1:9" s="12" customFormat="1" ht="15.75" thickBot="1" x14ac:dyDescent="0.3">
      <c r="A28" s="20" t="s">
        <v>23</v>
      </c>
      <c r="B28" s="26">
        <f t="shared" ref="B28:G28" si="32">SUM(B25:B27)</f>
        <v>425</v>
      </c>
      <c r="C28" s="27">
        <f t="shared" si="32"/>
        <v>99.999999999999986</v>
      </c>
      <c r="D28" s="26">
        <f t="shared" si="32"/>
        <v>8</v>
      </c>
      <c r="E28" s="27">
        <f t="shared" si="32"/>
        <v>100</v>
      </c>
      <c r="F28" s="26">
        <f t="shared" si="32"/>
        <v>714</v>
      </c>
      <c r="G28" s="27">
        <f t="shared" si="32"/>
        <v>100</v>
      </c>
      <c r="H28" s="27">
        <f>D28/B28*100</f>
        <v>1.8823529411764703</v>
      </c>
      <c r="I28" s="27">
        <f t="shared" si="30"/>
        <v>168</v>
      </c>
    </row>
    <row r="29" spans="1:9" x14ac:dyDescent="0.25">
      <c r="A29" s="48"/>
      <c r="B29" s="274" t="s">
        <v>8</v>
      </c>
      <c r="C29" s="274"/>
      <c r="D29" s="274"/>
      <c r="E29" s="274"/>
      <c r="F29" s="274"/>
      <c r="G29" s="274"/>
      <c r="H29" s="274"/>
      <c r="I29" s="274"/>
    </row>
    <row r="30" spans="1:9" x14ac:dyDescent="0.25">
      <c r="A30" s="84" t="s">
        <v>20</v>
      </c>
      <c r="B30" s="117">
        <v>1626</v>
      </c>
      <c r="C30" s="118">
        <f>B30/B$33*100</f>
        <v>67.440895893819999</v>
      </c>
      <c r="D30" s="117">
        <v>27</v>
      </c>
      <c r="E30" s="118">
        <f>D30/D$33*100</f>
        <v>49.090909090909093</v>
      </c>
      <c r="F30" s="117">
        <v>2466</v>
      </c>
      <c r="G30" s="118">
        <f>F30/F$33*100</f>
        <v>63.968871595330732</v>
      </c>
      <c r="H30" s="119">
        <f>D30/B30*100</f>
        <v>1.6605166051660518</v>
      </c>
      <c r="I30" s="119">
        <f>F30/B30*100</f>
        <v>151.66051660516607</v>
      </c>
    </row>
    <row r="31" spans="1:9" x14ac:dyDescent="0.25">
      <c r="A31" s="84" t="s">
        <v>21</v>
      </c>
      <c r="B31" s="117">
        <v>221</v>
      </c>
      <c r="C31" s="118">
        <f t="shared" ref="C31:E32" si="33">B31/B$33*100</f>
        <v>9.1663210286188299</v>
      </c>
      <c r="D31" s="117">
        <v>10</v>
      </c>
      <c r="E31" s="118">
        <f t="shared" si="33"/>
        <v>18.181818181818183</v>
      </c>
      <c r="F31" s="117">
        <v>390</v>
      </c>
      <c r="G31" s="118">
        <f t="shared" ref="G31" si="34">F31/F$33*100</f>
        <v>10.116731517509727</v>
      </c>
      <c r="H31" s="119">
        <f t="shared" ref="H31:H32" si="35">D31/B31*100</f>
        <v>4.5248868778280542</v>
      </c>
      <c r="I31" s="119">
        <f t="shared" ref="I31:I33" si="36">F31/B31*100</f>
        <v>176.47058823529412</v>
      </c>
    </row>
    <row r="32" spans="1:9" x14ac:dyDescent="0.25">
      <c r="A32" s="84" t="s">
        <v>22</v>
      </c>
      <c r="B32" s="117">
        <v>564</v>
      </c>
      <c r="C32" s="118">
        <f t="shared" si="33"/>
        <v>23.392783077561177</v>
      </c>
      <c r="D32" s="117">
        <v>18</v>
      </c>
      <c r="E32" s="118">
        <f t="shared" si="33"/>
        <v>32.727272727272727</v>
      </c>
      <c r="F32" s="117">
        <v>999</v>
      </c>
      <c r="G32" s="118">
        <f t="shared" ref="G32" si="37">F32/F$33*100</f>
        <v>25.914396887159537</v>
      </c>
      <c r="H32" s="119">
        <f t="shared" si="35"/>
        <v>3.1914893617021276</v>
      </c>
      <c r="I32" s="119">
        <f t="shared" si="36"/>
        <v>177.12765957446808</v>
      </c>
    </row>
    <row r="33" spans="1:9" s="12" customFormat="1" ht="15.75" thickBot="1" x14ac:dyDescent="0.3">
      <c r="A33" s="20" t="s">
        <v>23</v>
      </c>
      <c r="B33" s="26">
        <f t="shared" ref="B33:G33" si="38">SUM(B30:B32)</f>
        <v>2411</v>
      </c>
      <c r="C33" s="27">
        <f t="shared" si="38"/>
        <v>100</v>
      </c>
      <c r="D33" s="26">
        <f t="shared" si="38"/>
        <v>55</v>
      </c>
      <c r="E33" s="27">
        <f t="shared" si="38"/>
        <v>100</v>
      </c>
      <c r="F33" s="26">
        <f t="shared" si="38"/>
        <v>3855</v>
      </c>
      <c r="G33" s="27">
        <f t="shared" si="38"/>
        <v>100</v>
      </c>
      <c r="H33" s="27">
        <f>D33/B33*100</f>
        <v>2.2812111157196182</v>
      </c>
      <c r="I33" s="27">
        <f t="shared" si="36"/>
        <v>159.89216092907509</v>
      </c>
    </row>
    <row r="34" spans="1:9" ht="10.5" customHeight="1" x14ac:dyDescent="0.25">
      <c r="A34" s="238" t="s">
        <v>13</v>
      </c>
      <c r="B34" s="239"/>
      <c r="C34" s="239"/>
      <c r="D34" s="239"/>
      <c r="E34" s="239"/>
      <c r="F34" s="239"/>
      <c r="G34" s="239"/>
      <c r="H34" s="239"/>
      <c r="I34" s="239"/>
    </row>
    <row r="35" spans="1:9" ht="10.5" customHeight="1" x14ac:dyDescent="0.25">
      <c r="A35" s="279" t="s">
        <v>24</v>
      </c>
      <c r="B35" s="271"/>
      <c r="C35" s="271"/>
      <c r="D35" s="271"/>
      <c r="E35" s="271"/>
      <c r="F35" s="271"/>
      <c r="G35" s="271"/>
      <c r="H35" s="271"/>
      <c r="I35" s="271"/>
    </row>
    <row r="36" spans="1:9" ht="10.5" customHeight="1" x14ac:dyDescent="0.25">
      <c r="A36" s="270" t="s">
        <v>137</v>
      </c>
      <c r="B36" s="271"/>
      <c r="C36" s="271"/>
      <c r="D36" s="271"/>
      <c r="E36" s="271"/>
      <c r="F36" s="271"/>
      <c r="G36" s="271"/>
      <c r="H36" s="271"/>
      <c r="I36" s="271"/>
    </row>
    <row r="37" spans="1:9" x14ac:dyDescent="0.25">
      <c r="A37" s="10"/>
    </row>
  </sheetData>
  <mergeCells count="15">
    <mergeCell ref="A36:I36"/>
    <mergeCell ref="A34:I34"/>
    <mergeCell ref="A1:I1"/>
    <mergeCell ref="B9:I9"/>
    <mergeCell ref="B14:I14"/>
    <mergeCell ref="B19:I19"/>
    <mergeCell ref="B24:I24"/>
    <mergeCell ref="B29:I29"/>
    <mergeCell ref="B2:C2"/>
    <mergeCell ref="B4:I4"/>
    <mergeCell ref="D2:E2"/>
    <mergeCell ref="F2:G2"/>
    <mergeCell ref="H2:H3"/>
    <mergeCell ref="I2:I3"/>
    <mergeCell ref="A35:I35"/>
  </mergeCells>
  <phoneticPr fontId="27" type="noConversion"/>
  <pageMargins left="0.7" right="0.7" top="0.75" bottom="0.75" header="0.3" footer="0.3"/>
  <pageSetup paperSize="9" orientation="portrait" r:id="rId1"/>
  <ignoredErrors>
    <ignoredError sqref="C5:C7 E5:E7 D5:D7 F5:F7" 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workbookViewId="0">
      <selection activeCell="M22" sqref="L22:M22"/>
    </sheetView>
  </sheetViews>
  <sheetFormatPr defaultRowHeight="15" x14ac:dyDescent="0.25"/>
  <cols>
    <col min="1" max="1" width="26.42578125" customWidth="1"/>
    <col min="3" max="3" width="9.140625" style="32"/>
    <col min="5" max="5" width="9.140625" style="32"/>
    <col min="7" max="7" width="9.140625" style="32"/>
  </cols>
  <sheetData>
    <row r="1" spans="1:7" ht="34.5" customHeight="1" thickBot="1" x14ac:dyDescent="0.3">
      <c r="A1" s="281" t="s">
        <v>139</v>
      </c>
      <c r="B1" s="282"/>
      <c r="C1" s="282"/>
      <c r="D1" s="282"/>
      <c r="E1" s="282"/>
      <c r="F1" s="282"/>
      <c r="G1" s="282"/>
    </row>
    <row r="2" spans="1:7" ht="15.75" thickBot="1" x14ac:dyDescent="0.3">
      <c r="A2" s="8" t="s">
        <v>25</v>
      </c>
      <c r="B2" s="280" t="s">
        <v>9</v>
      </c>
      <c r="C2" s="280"/>
      <c r="D2" s="280" t="s">
        <v>4</v>
      </c>
      <c r="E2" s="280"/>
      <c r="F2" s="280" t="s">
        <v>5</v>
      </c>
      <c r="G2" s="280"/>
    </row>
    <row r="3" spans="1:7" x14ac:dyDescent="0.25">
      <c r="A3" s="102" t="s">
        <v>16</v>
      </c>
      <c r="B3" s="110" t="s">
        <v>18</v>
      </c>
      <c r="C3" s="111" t="s">
        <v>19</v>
      </c>
      <c r="D3" s="110" t="s">
        <v>18</v>
      </c>
      <c r="E3" s="111" t="s">
        <v>19</v>
      </c>
      <c r="F3" s="110" t="s">
        <v>18</v>
      </c>
      <c r="G3" s="111" t="s">
        <v>19</v>
      </c>
    </row>
    <row r="4" spans="1:7" x14ac:dyDescent="0.25">
      <c r="A4" s="54" t="s">
        <v>26</v>
      </c>
      <c r="B4" s="105">
        <v>1957</v>
      </c>
      <c r="C4" s="106">
        <v>20.43864229765013</v>
      </c>
      <c r="D4" s="105">
        <v>346</v>
      </c>
      <c r="E4" s="106">
        <v>24.731951393852754</v>
      </c>
      <c r="F4" s="105">
        <v>64</v>
      </c>
      <c r="G4" s="106">
        <v>18.028169014084508</v>
      </c>
    </row>
    <row r="5" spans="1:7" x14ac:dyDescent="0.25">
      <c r="A5" s="54" t="s">
        <v>27</v>
      </c>
      <c r="B5" s="105">
        <v>256</v>
      </c>
      <c r="C5" s="106">
        <v>2.6736292428198434</v>
      </c>
      <c r="D5" s="105">
        <v>24</v>
      </c>
      <c r="E5" s="106">
        <v>1.7155110793423873</v>
      </c>
      <c r="F5" s="105">
        <v>10</v>
      </c>
      <c r="G5" s="106">
        <v>2.8169014084507045</v>
      </c>
    </row>
    <row r="6" spans="1:7" x14ac:dyDescent="0.25">
      <c r="A6" s="54" t="s">
        <v>28</v>
      </c>
      <c r="B6" s="105">
        <v>554</v>
      </c>
      <c r="C6" s="106">
        <v>5.7859007832898168</v>
      </c>
      <c r="D6" s="105">
        <v>150</v>
      </c>
      <c r="E6" s="106">
        <v>10.721944245889921</v>
      </c>
      <c r="F6" s="105">
        <v>38</v>
      </c>
      <c r="G6" s="106">
        <v>10.704225352112676</v>
      </c>
    </row>
    <row r="7" spans="1:7" x14ac:dyDescent="0.25">
      <c r="A7" s="54" t="s">
        <v>29</v>
      </c>
      <c r="B7" s="105">
        <v>157</v>
      </c>
      <c r="C7" s="106">
        <v>1.639686684073107</v>
      </c>
      <c r="D7" s="105">
        <v>33</v>
      </c>
      <c r="E7" s="106">
        <v>2.3588277340957826</v>
      </c>
      <c r="F7" s="105">
        <v>7</v>
      </c>
      <c r="G7" s="106">
        <v>1.971830985915493</v>
      </c>
    </row>
    <row r="8" spans="1:7" x14ac:dyDescent="0.25">
      <c r="A8" s="54" t="s">
        <v>30</v>
      </c>
      <c r="B8" s="105">
        <v>210</v>
      </c>
      <c r="C8" s="106">
        <v>2.193211488250653</v>
      </c>
      <c r="D8" s="105">
        <v>42</v>
      </c>
      <c r="E8" s="106">
        <v>3.0021443888491777</v>
      </c>
      <c r="F8" s="105">
        <v>13</v>
      </c>
      <c r="G8" s="106">
        <v>3.6619718309859155</v>
      </c>
    </row>
    <row r="9" spans="1:7" x14ac:dyDescent="0.25">
      <c r="A9" s="54" t="s">
        <v>31</v>
      </c>
      <c r="B9" s="105">
        <v>8</v>
      </c>
      <c r="C9" s="106">
        <v>8.3550913838120106E-2</v>
      </c>
      <c r="D9" s="105">
        <v>2</v>
      </c>
      <c r="E9" s="106">
        <v>0.14295925661186562</v>
      </c>
      <c r="F9" s="105">
        <v>0</v>
      </c>
      <c r="G9" s="106">
        <v>0</v>
      </c>
    </row>
    <row r="10" spans="1:7" s="28" customFormat="1" x14ac:dyDescent="0.25">
      <c r="A10" s="107" t="s">
        <v>32</v>
      </c>
      <c r="B10" s="108">
        <v>3142</v>
      </c>
      <c r="C10" s="132">
        <v>32.814621409921671</v>
      </c>
      <c r="D10" s="108">
        <v>597</v>
      </c>
      <c r="E10" s="132">
        <v>42.673338098641892</v>
      </c>
      <c r="F10" s="108">
        <v>132</v>
      </c>
      <c r="G10" s="132">
        <v>37.183098591549296</v>
      </c>
    </row>
    <row r="11" spans="1:7" x14ac:dyDescent="0.25">
      <c r="A11" s="54" t="s">
        <v>33</v>
      </c>
      <c r="B11" s="105">
        <v>5067</v>
      </c>
      <c r="C11" s="106">
        <v>52.919060052219322</v>
      </c>
      <c r="D11" s="105">
        <v>683</v>
      </c>
      <c r="E11" s="106">
        <v>48.820586132952108</v>
      </c>
      <c r="F11" s="105">
        <v>157</v>
      </c>
      <c r="G11" s="106">
        <v>44.225352112676056</v>
      </c>
    </row>
    <row r="12" spans="1:7" x14ac:dyDescent="0.25">
      <c r="A12" s="54" t="s">
        <v>34</v>
      </c>
      <c r="B12" s="105">
        <v>1180</v>
      </c>
      <c r="C12" s="106">
        <v>12.323759791122715</v>
      </c>
      <c r="D12" s="105">
        <v>103</v>
      </c>
      <c r="E12" s="106">
        <v>7.3624017155110799</v>
      </c>
      <c r="F12" s="105">
        <v>57</v>
      </c>
      <c r="G12" s="106">
        <v>16.056338028169016</v>
      </c>
    </row>
    <row r="13" spans="1:7" x14ac:dyDescent="0.25">
      <c r="A13" s="54" t="s">
        <v>35</v>
      </c>
      <c r="B13" s="105">
        <v>38</v>
      </c>
      <c r="C13" s="106">
        <v>0.39686684073107048</v>
      </c>
      <c r="D13" s="105">
        <v>4</v>
      </c>
      <c r="E13" s="106">
        <v>0.28591851322373124</v>
      </c>
      <c r="F13" s="105">
        <v>1</v>
      </c>
      <c r="G13" s="106">
        <v>0.28169014084507044</v>
      </c>
    </row>
    <row r="14" spans="1:7" x14ac:dyDescent="0.25">
      <c r="A14" s="54" t="s">
        <v>36</v>
      </c>
      <c r="B14" s="105">
        <v>105</v>
      </c>
      <c r="C14" s="106">
        <v>1.0966057441253265</v>
      </c>
      <c r="D14" s="105">
        <v>8</v>
      </c>
      <c r="E14" s="106">
        <v>0.57183702644746248</v>
      </c>
      <c r="F14" s="105">
        <v>7</v>
      </c>
      <c r="G14" s="106">
        <v>1.971830985915493</v>
      </c>
    </row>
    <row r="15" spans="1:7" x14ac:dyDescent="0.25">
      <c r="A15" s="54" t="s">
        <v>37</v>
      </c>
      <c r="B15" s="105">
        <v>35</v>
      </c>
      <c r="C15" s="106">
        <v>0.36553524804177545</v>
      </c>
      <c r="D15" s="105">
        <v>3</v>
      </c>
      <c r="E15" s="106">
        <v>0.21443888491779842</v>
      </c>
      <c r="F15" s="105">
        <v>1</v>
      </c>
      <c r="G15" s="106">
        <v>0.28169014084507044</v>
      </c>
    </row>
    <row r="16" spans="1:7" x14ac:dyDescent="0.25">
      <c r="A16" s="54" t="s">
        <v>38</v>
      </c>
      <c r="B16" s="105">
        <v>8</v>
      </c>
      <c r="C16" s="106">
        <v>8.3550913838120106E-2</v>
      </c>
      <c r="D16" s="105">
        <v>1</v>
      </c>
      <c r="E16" s="106">
        <v>7.147962830593281E-2</v>
      </c>
      <c r="F16" s="105">
        <v>0</v>
      </c>
      <c r="G16" s="106">
        <v>0</v>
      </c>
    </row>
    <row r="17" spans="1:7" s="28" customFormat="1" x14ac:dyDescent="0.25">
      <c r="A17" s="107" t="s">
        <v>39</v>
      </c>
      <c r="B17" s="108">
        <v>6433</v>
      </c>
      <c r="C17" s="132">
        <v>67.185378590078329</v>
      </c>
      <c r="D17" s="108">
        <v>802</v>
      </c>
      <c r="E17" s="132">
        <v>57.326661901358108</v>
      </c>
      <c r="F17" s="108">
        <v>223</v>
      </c>
      <c r="G17" s="132">
        <v>62.816901408450711</v>
      </c>
    </row>
    <row r="18" spans="1:7" x14ac:dyDescent="0.25">
      <c r="A18" s="49" t="s">
        <v>23</v>
      </c>
      <c r="B18" s="50">
        <v>9575</v>
      </c>
      <c r="C18" s="109">
        <v>100</v>
      </c>
      <c r="D18" s="50">
        <v>1399</v>
      </c>
      <c r="E18" s="109">
        <v>100.00000000000001</v>
      </c>
      <c r="F18" s="50">
        <v>355</v>
      </c>
      <c r="G18" s="109">
        <v>100</v>
      </c>
    </row>
    <row r="21" spans="1:7" ht="27.75" customHeight="1" thickBot="1" x14ac:dyDescent="0.3">
      <c r="A21" s="281" t="s">
        <v>330</v>
      </c>
      <c r="B21" s="282"/>
      <c r="C21" s="282"/>
      <c r="D21" s="282"/>
      <c r="E21" s="282"/>
      <c r="F21" s="282"/>
      <c r="G21" s="282"/>
    </row>
    <row r="22" spans="1:7" ht="15.75" thickBot="1" x14ac:dyDescent="0.3">
      <c r="A22" s="224" t="s">
        <v>25</v>
      </c>
      <c r="B22" s="280" t="s">
        <v>6</v>
      </c>
      <c r="C22" s="280"/>
      <c r="D22" s="280" t="s">
        <v>7</v>
      </c>
      <c r="E22" s="280"/>
      <c r="F22" s="280" t="s">
        <v>8</v>
      </c>
      <c r="G22" s="280"/>
    </row>
    <row r="23" spans="1:7" x14ac:dyDescent="0.25">
      <c r="A23" s="225" t="s">
        <v>16</v>
      </c>
      <c r="B23" s="110" t="s">
        <v>18</v>
      </c>
      <c r="C23" s="111" t="s">
        <v>19</v>
      </c>
      <c r="D23" s="110" t="s">
        <v>18</v>
      </c>
      <c r="E23" s="111" t="s">
        <v>19</v>
      </c>
      <c r="F23" s="110" t="s">
        <v>18</v>
      </c>
      <c r="G23" s="111" t="s">
        <v>19</v>
      </c>
    </row>
    <row r="24" spans="1:7" x14ac:dyDescent="0.25">
      <c r="A24" s="179" t="s">
        <v>26</v>
      </c>
      <c r="B24" s="105">
        <v>994</v>
      </c>
      <c r="C24" s="226">
        <v>19.939819458375123</v>
      </c>
      <c r="D24" s="105">
        <v>63</v>
      </c>
      <c r="E24" s="226">
        <v>14.823529411764705</v>
      </c>
      <c r="F24" s="105">
        <v>490</v>
      </c>
      <c r="G24" s="226">
        <v>20.323517212774782</v>
      </c>
    </row>
    <row r="25" spans="1:7" x14ac:dyDescent="0.25">
      <c r="A25" s="179" t="s">
        <v>27</v>
      </c>
      <c r="B25" s="105">
        <v>148</v>
      </c>
      <c r="C25" s="226">
        <v>2.9689067201604815</v>
      </c>
      <c r="D25" s="105">
        <v>15</v>
      </c>
      <c r="E25" s="226">
        <v>3.5294117647058822</v>
      </c>
      <c r="F25" s="105">
        <v>59</v>
      </c>
      <c r="G25" s="226">
        <v>2.4471173786810452</v>
      </c>
    </row>
    <row r="26" spans="1:7" x14ac:dyDescent="0.25">
      <c r="A26" s="179" t="s">
        <v>28</v>
      </c>
      <c r="B26" s="105">
        <v>223</v>
      </c>
      <c r="C26" s="226">
        <v>4.4734202607823477</v>
      </c>
      <c r="D26" s="105">
        <v>21</v>
      </c>
      <c r="E26" s="226">
        <v>4.9411764705882346</v>
      </c>
      <c r="F26" s="105">
        <v>122</v>
      </c>
      <c r="G26" s="226">
        <v>5.0601410203235169</v>
      </c>
    </row>
    <row r="27" spans="1:7" x14ac:dyDescent="0.25">
      <c r="A27" s="179" t="s">
        <v>29</v>
      </c>
      <c r="B27" s="105">
        <v>80</v>
      </c>
      <c r="C27" s="226">
        <v>1.60481444332999</v>
      </c>
      <c r="D27" s="105">
        <v>6</v>
      </c>
      <c r="E27" s="226">
        <v>1.411764705882353</v>
      </c>
      <c r="F27" s="105">
        <v>31</v>
      </c>
      <c r="G27" s="226">
        <v>1.2857735379510575</v>
      </c>
    </row>
    <row r="28" spans="1:7" x14ac:dyDescent="0.25">
      <c r="A28" s="179" t="s">
        <v>30</v>
      </c>
      <c r="B28" s="105">
        <v>97</v>
      </c>
      <c r="C28" s="226">
        <v>1.9458375125376131</v>
      </c>
      <c r="D28" s="105">
        <v>11</v>
      </c>
      <c r="E28" s="226">
        <v>2.5882352941176472</v>
      </c>
      <c r="F28" s="105">
        <v>47</v>
      </c>
      <c r="G28" s="226">
        <v>1.9493985897967647</v>
      </c>
    </row>
    <row r="29" spans="1:7" x14ac:dyDescent="0.25">
      <c r="A29" s="179" t="s">
        <v>31</v>
      </c>
      <c r="B29" s="105">
        <v>5</v>
      </c>
      <c r="C29" s="226">
        <v>0.10030090270812438</v>
      </c>
      <c r="D29" s="105">
        <v>0</v>
      </c>
      <c r="E29" s="226">
        <v>0</v>
      </c>
      <c r="F29" s="105">
        <v>1</v>
      </c>
      <c r="G29" s="226">
        <v>4.1476565740356693E-2</v>
      </c>
    </row>
    <row r="30" spans="1:7" x14ac:dyDescent="0.25">
      <c r="A30" s="107" t="s">
        <v>32</v>
      </c>
      <c r="B30" s="108">
        <v>1547</v>
      </c>
      <c r="C30" s="132">
        <v>31.033099297893678</v>
      </c>
      <c r="D30" s="108">
        <v>116</v>
      </c>
      <c r="E30" s="132">
        <v>27.294117647058826</v>
      </c>
      <c r="F30" s="108">
        <v>750</v>
      </c>
      <c r="G30" s="132">
        <v>31.107424305267521</v>
      </c>
    </row>
    <row r="31" spans="1:7" x14ac:dyDescent="0.25">
      <c r="A31" s="179" t="s">
        <v>33</v>
      </c>
      <c r="B31" s="105">
        <v>2811</v>
      </c>
      <c r="C31" s="226">
        <v>56.389167502507519</v>
      </c>
      <c r="D31" s="105">
        <v>185</v>
      </c>
      <c r="E31" s="226">
        <v>43.529411764705884</v>
      </c>
      <c r="F31" s="105">
        <v>1231</v>
      </c>
      <c r="G31" s="226">
        <v>51.057652426379093</v>
      </c>
    </row>
    <row r="32" spans="1:7" x14ac:dyDescent="0.25">
      <c r="A32" s="179" t="s">
        <v>34</v>
      </c>
      <c r="B32" s="105">
        <v>522</v>
      </c>
      <c r="C32" s="226">
        <v>10.471414242728185</v>
      </c>
      <c r="D32" s="105">
        <v>108</v>
      </c>
      <c r="E32" s="226">
        <v>25.411764705882351</v>
      </c>
      <c r="F32" s="105">
        <v>390</v>
      </c>
      <c r="G32" s="226">
        <v>16.175860638739113</v>
      </c>
    </row>
    <row r="33" spans="1:7" x14ac:dyDescent="0.25">
      <c r="A33" s="179" t="s">
        <v>35</v>
      </c>
      <c r="B33" s="105">
        <v>19</v>
      </c>
      <c r="C33" s="226">
        <v>0.38114343029087261</v>
      </c>
      <c r="D33" s="105">
        <v>3</v>
      </c>
      <c r="E33" s="226">
        <v>0.70588235294117652</v>
      </c>
      <c r="F33" s="105">
        <v>11</v>
      </c>
      <c r="G33" s="226">
        <v>0.45624222314392365</v>
      </c>
    </row>
    <row r="34" spans="1:7" x14ac:dyDescent="0.25">
      <c r="A34" s="179" t="s">
        <v>36</v>
      </c>
      <c r="B34" s="105">
        <v>60</v>
      </c>
      <c r="C34" s="226">
        <v>1.2036108324974923</v>
      </c>
      <c r="D34" s="105">
        <v>11</v>
      </c>
      <c r="E34" s="226">
        <v>2.5882352941176472</v>
      </c>
      <c r="F34" s="105">
        <v>19</v>
      </c>
      <c r="G34" s="226">
        <v>0.78805474906677719</v>
      </c>
    </row>
    <row r="35" spans="1:7" x14ac:dyDescent="0.25">
      <c r="A35" s="179" t="s">
        <v>37</v>
      </c>
      <c r="B35" s="105">
        <v>21</v>
      </c>
      <c r="C35" s="226">
        <v>0.42126379137412234</v>
      </c>
      <c r="D35" s="105">
        <v>1</v>
      </c>
      <c r="E35" s="226">
        <v>0.23529411764705879</v>
      </c>
      <c r="F35" s="105">
        <v>9</v>
      </c>
      <c r="G35" s="226">
        <v>0.37328909166321028</v>
      </c>
    </row>
    <row r="36" spans="1:7" x14ac:dyDescent="0.25">
      <c r="A36" s="179" t="s">
        <v>38</v>
      </c>
      <c r="B36" s="105">
        <v>5</v>
      </c>
      <c r="C36" s="226">
        <v>0.10030090270812438</v>
      </c>
      <c r="D36" s="105">
        <v>1</v>
      </c>
      <c r="E36" s="226">
        <v>0.23529411764705879</v>
      </c>
      <c r="F36" s="105">
        <v>1</v>
      </c>
      <c r="G36" s="226">
        <v>4.1476565740356693E-2</v>
      </c>
    </row>
    <row r="37" spans="1:7" x14ac:dyDescent="0.25">
      <c r="A37" s="107" t="s">
        <v>39</v>
      </c>
      <c r="B37" s="108">
        <v>3438</v>
      </c>
      <c r="C37" s="132">
        <v>68.966900702106315</v>
      </c>
      <c r="D37" s="108">
        <v>309</v>
      </c>
      <c r="E37" s="132">
        <v>72.705882352941174</v>
      </c>
      <c r="F37" s="108">
        <v>1661</v>
      </c>
      <c r="G37" s="132">
        <v>68.892575694732471</v>
      </c>
    </row>
    <row r="38" spans="1:7" x14ac:dyDescent="0.25">
      <c r="A38" s="40" t="s">
        <v>23</v>
      </c>
      <c r="B38" s="50">
        <v>4985</v>
      </c>
      <c r="C38" s="109">
        <v>100</v>
      </c>
      <c r="D38" s="50">
        <v>425</v>
      </c>
      <c r="E38" s="109">
        <v>100</v>
      </c>
      <c r="F38" s="50">
        <v>2411</v>
      </c>
      <c r="G38" s="109">
        <v>100</v>
      </c>
    </row>
  </sheetData>
  <mergeCells count="8">
    <mergeCell ref="B22:C22"/>
    <mergeCell ref="D22:E22"/>
    <mergeCell ref="F22:G22"/>
    <mergeCell ref="A1:G1"/>
    <mergeCell ref="B2:C2"/>
    <mergeCell ref="D2:E2"/>
    <mergeCell ref="F2:G2"/>
    <mergeCell ref="A21:G21"/>
  </mergeCells>
  <phoneticPr fontId="27" type="noConversion"/>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election activeCell="K11" sqref="K11"/>
    </sheetView>
  </sheetViews>
  <sheetFormatPr defaultRowHeight="15" x14ac:dyDescent="0.25"/>
  <cols>
    <col min="5" max="5" width="9.7109375" style="32" customWidth="1"/>
    <col min="6" max="6" width="9.140625" style="32"/>
  </cols>
  <sheetData>
    <row r="1" spans="1:7" ht="45" customHeight="1" thickBot="1" x14ac:dyDescent="0.3">
      <c r="A1" s="283" t="s">
        <v>140</v>
      </c>
      <c r="B1" s="284"/>
      <c r="C1" s="284"/>
      <c r="D1" s="284"/>
      <c r="E1" s="284"/>
      <c r="F1" s="284"/>
    </row>
    <row r="2" spans="1:7" x14ac:dyDescent="0.25">
      <c r="A2" s="287" t="s">
        <v>40</v>
      </c>
      <c r="B2" s="289" t="s">
        <v>1</v>
      </c>
      <c r="C2" s="289" t="s">
        <v>2</v>
      </c>
      <c r="D2" s="289" t="s">
        <v>3</v>
      </c>
      <c r="E2" s="291" t="s">
        <v>41</v>
      </c>
      <c r="F2" s="291" t="s">
        <v>42</v>
      </c>
      <c r="G2" s="7"/>
    </row>
    <row r="3" spans="1:7" ht="12" customHeight="1" x14ac:dyDescent="0.25">
      <c r="A3" s="288"/>
      <c r="B3" s="290"/>
      <c r="C3" s="290"/>
      <c r="D3" s="290"/>
      <c r="E3" s="292"/>
      <c r="F3" s="292"/>
      <c r="G3" s="7"/>
    </row>
    <row r="4" spans="1:7" x14ac:dyDescent="0.25">
      <c r="A4" s="68" t="s">
        <v>43</v>
      </c>
      <c r="B4" s="133">
        <v>704</v>
      </c>
      <c r="C4" s="133">
        <v>9</v>
      </c>
      <c r="D4" s="133">
        <v>1075</v>
      </c>
      <c r="E4" s="135">
        <v>1.2784090909090911</v>
      </c>
      <c r="F4" s="135">
        <v>0.83025830258302591</v>
      </c>
      <c r="G4" s="7"/>
    </row>
    <row r="5" spans="1:7" x14ac:dyDescent="0.25">
      <c r="A5" s="69" t="s">
        <v>44</v>
      </c>
      <c r="B5" s="133">
        <v>583</v>
      </c>
      <c r="C5" s="133">
        <v>13</v>
      </c>
      <c r="D5" s="133">
        <v>889</v>
      </c>
      <c r="E5" s="136">
        <v>2.2298456260720414</v>
      </c>
      <c r="F5" s="136">
        <v>1.4412416851441241</v>
      </c>
      <c r="G5" s="7"/>
    </row>
    <row r="6" spans="1:7" x14ac:dyDescent="0.25">
      <c r="A6" s="69" t="s">
        <v>45</v>
      </c>
      <c r="B6" s="133">
        <v>892</v>
      </c>
      <c r="C6" s="133">
        <v>16</v>
      </c>
      <c r="D6" s="133">
        <v>1361</v>
      </c>
      <c r="E6" s="136">
        <v>1.7937219730941705</v>
      </c>
      <c r="F6" s="136">
        <v>1.1619462599854757</v>
      </c>
      <c r="G6" s="7"/>
    </row>
    <row r="7" spans="1:7" x14ac:dyDescent="0.25">
      <c r="A7" s="69" t="s">
        <v>46</v>
      </c>
      <c r="B7" s="133">
        <v>776</v>
      </c>
      <c r="C7" s="133">
        <v>19</v>
      </c>
      <c r="D7" s="133">
        <v>1258</v>
      </c>
      <c r="E7" s="136">
        <v>2.4484536082474229</v>
      </c>
      <c r="F7" s="136">
        <v>1.4878621769772904</v>
      </c>
      <c r="G7" s="7"/>
    </row>
    <row r="8" spans="1:7" x14ac:dyDescent="0.25">
      <c r="A8" s="69" t="s">
        <v>47</v>
      </c>
      <c r="B8" s="133">
        <v>896</v>
      </c>
      <c r="C8" s="133">
        <v>16</v>
      </c>
      <c r="D8" s="133">
        <v>1314</v>
      </c>
      <c r="E8" s="136">
        <v>1.7857142857142856</v>
      </c>
      <c r="F8" s="136">
        <v>1.2030075187969926</v>
      </c>
      <c r="G8" s="7"/>
    </row>
    <row r="9" spans="1:7" x14ac:dyDescent="0.25">
      <c r="A9" s="69" t="s">
        <v>48</v>
      </c>
      <c r="B9" s="133">
        <v>958</v>
      </c>
      <c r="C9" s="133">
        <v>21</v>
      </c>
      <c r="D9" s="133">
        <v>1462</v>
      </c>
      <c r="E9" s="136">
        <v>2.1920668058455117</v>
      </c>
      <c r="F9" s="136">
        <v>1.4160485502360081</v>
      </c>
      <c r="G9" s="7"/>
    </row>
    <row r="10" spans="1:7" x14ac:dyDescent="0.25">
      <c r="A10" s="69" t="s">
        <v>49</v>
      </c>
      <c r="B10" s="133">
        <v>946</v>
      </c>
      <c r="C10" s="133">
        <v>33</v>
      </c>
      <c r="D10" s="133">
        <v>1455</v>
      </c>
      <c r="E10" s="136">
        <v>3.4883720930232558</v>
      </c>
      <c r="F10" s="136">
        <v>2.217741935483871</v>
      </c>
      <c r="G10" s="7"/>
    </row>
    <row r="11" spans="1:7" x14ac:dyDescent="0.25">
      <c r="A11" s="69" t="s">
        <v>50</v>
      </c>
      <c r="B11" s="133">
        <v>815</v>
      </c>
      <c r="C11" s="133">
        <v>23</v>
      </c>
      <c r="D11" s="133">
        <v>1272</v>
      </c>
      <c r="E11" s="136">
        <v>2.8220858895705523</v>
      </c>
      <c r="F11" s="136">
        <v>1.7760617760617758</v>
      </c>
      <c r="G11" s="7"/>
    </row>
    <row r="12" spans="1:7" x14ac:dyDescent="0.25">
      <c r="A12" s="69" t="s">
        <v>51</v>
      </c>
      <c r="B12" s="133">
        <v>777</v>
      </c>
      <c r="C12" s="133">
        <v>12</v>
      </c>
      <c r="D12" s="133">
        <v>1191</v>
      </c>
      <c r="E12" s="136">
        <v>1.5444015444015444</v>
      </c>
      <c r="F12" s="136">
        <v>0.99750623441396502</v>
      </c>
      <c r="G12" s="7"/>
    </row>
    <row r="13" spans="1:7" x14ac:dyDescent="0.25">
      <c r="A13" s="69" t="s">
        <v>52</v>
      </c>
      <c r="B13" s="133">
        <v>799</v>
      </c>
      <c r="C13" s="133">
        <v>27</v>
      </c>
      <c r="D13" s="133">
        <v>1184</v>
      </c>
      <c r="E13" s="136">
        <v>3.3792240300375469</v>
      </c>
      <c r="F13" s="136">
        <v>2.2295623451692816</v>
      </c>
      <c r="G13" s="7"/>
    </row>
    <row r="14" spans="1:7" x14ac:dyDescent="0.25">
      <c r="A14" s="69" t="s">
        <v>53</v>
      </c>
      <c r="B14" s="133">
        <v>720</v>
      </c>
      <c r="C14" s="133">
        <v>16</v>
      </c>
      <c r="D14" s="133">
        <v>1056</v>
      </c>
      <c r="E14" s="136">
        <v>2.2222222222222223</v>
      </c>
      <c r="F14" s="136">
        <v>1.4925373134328357</v>
      </c>
      <c r="G14" s="7"/>
    </row>
    <row r="15" spans="1:7" x14ac:dyDescent="0.25">
      <c r="A15" s="69" t="s">
        <v>54</v>
      </c>
      <c r="B15" s="133">
        <v>709</v>
      </c>
      <c r="C15" s="133">
        <v>19</v>
      </c>
      <c r="D15" s="133">
        <v>1089</v>
      </c>
      <c r="E15" s="136">
        <v>2.6798307475317347</v>
      </c>
      <c r="F15" s="136">
        <v>1.7148014440433215</v>
      </c>
      <c r="G15" s="7"/>
    </row>
    <row r="16" spans="1:7" ht="16.5" customHeight="1" x14ac:dyDescent="0.25">
      <c r="A16" s="49" t="s">
        <v>55</v>
      </c>
      <c r="B16" s="50">
        <v>9575</v>
      </c>
      <c r="C16" s="50">
        <v>224</v>
      </c>
      <c r="D16" s="50">
        <v>14606</v>
      </c>
      <c r="E16" s="109">
        <v>2.3394255874673626</v>
      </c>
      <c r="F16" s="109">
        <v>1.5104517869184086</v>
      </c>
      <c r="G16" s="7"/>
    </row>
    <row r="17" spans="1:6" x14ac:dyDescent="0.25">
      <c r="A17" s="285" t="s">
        <v>13</v>
      </c>
      <c r="B17" s="286"/>
      <c r="C17" s="286"/>
      <c r="D17" s="286"/>
      <c r="E17" s="286"/>
      <c r="F17" s="286"/>
    </row>
    <row r="18" spans="1:6" ht="13.5" customHeight="1" x14ac:dyDescent="0.25">
      <c r="A18" s="285" t="s">
        <v>14</v>
      </c>
      <c r="B18" s="286"/>
      <c r="C18" s="286"/>
      <c r="D18" s="286"/>
      <c r="E18" s="286"/>
      <c r="F18" s="286"/>
    </row>
    <row r="19" spans="1:6" x14ac:dyDescent="0.25">
      <c r="A19" s="6"/>
    </row>
  </sheetData>
  <mergeCells count="9">
    <mergeCell ref="A1:F1"/>
    <mergeCell ref="A17:F17"/>
    <mergeCell ref="A18:F18"/>
    <mergeCell ref="A2:A3"/>
    <mergeCell ref="B2:B3"/>
    <mergeCell ref="C2:C3"/>
    <mergeCell ref="D2:D3"/>
    <mergeCell ref="E2:E3"/>
    <mergeCell ref="F2:F3"/>
  </mergeCells>
  <phoneticPr fontId="27"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workbookViewId="0">
      <selection activeCell="I10" sqref="I1:L1048576"/>
    </sheetView>
  </sheetViews>
  <sheetFormatPr defaultRowHeight="15" x14ac:dyDescent="0.25"/>
  <cols>
    <col min="1" max="1" width="9.85546875" style="38" customWidth="1"/>
    <col min="6" max="6" width="9.28515625" customWidth="1"/>
  </cols>
  <sheetData>
    <row r="1" spans="1:6" ht="33" customHeight="1" thickBot="1" x14ac:dyDescent="0.3">
      <c r="A1" s="293" t="s">
        <v>166</v>
      </c>
      <c r="B1" s="293"/>
      <c r="C1" s="293"/>
      <c r="D1" s="293"/>
      <c r="E1" s="293"/>
      <c r="F1" s="293"/>
    </row>
    <row r="2" spans="1:6" x14ac:dyDescent="0.25">
      <c r="A2" s="295" t="s">
        <v>56</v>
      </c>
      <c r="B2" s="297" t="s">
        <v>1</v>
      </c>
      <c r="C2" s="297" t="s">
        <v>57</v>
      </c>
      <c r="D2" s="297" t="s">
        <v>3</v>
      </c>
      <c r="E2" s="96" t="s">
        <v>58</v>
      </c>
      <c r="F2" s="75" t="s">
        <v>58</v>
      </c>
    </row>
    <row r="3" spans="1:6" ht="27" x14ac:dyDescent="0.25">
      <c r="A3" s="296"/>
      <c r="B3" s="260"/>
      <c r="C3" s="260"/>
      <c r="D3" s="260"/>
      <c r="E3" s="97" t="s">
        <v>59</v>
      </c>
      <c r="F3" s="76" t="s">
        <v>60</v>
      </c>
    </row>
    <row r="4" spans="1:6" ht="13.5" customHeight="1" x14ac:dyDescent="0.25">
      <c r="A4" s="139" t="s">
        <v>141</v>
      </c>
      <c r="B4" s="140">
        <v>193</v>
      </c>
      <c r="C4" s="140">
        <v>7</v>
      </c>
      <c r="D4" s="140">
        <v>349</v>
      </c>
      <c r="E4" s="77">
        <v>3.6269430051813467</v>
      </c>
      <c r="F4" s="77">
        <v>180.82901554404145</v>
      </c>
    </row>
    <row r="5" spans="1:6" ht="13.5" customHeight="1" x14ac:dyDescent="0.25">
      <c r="A5" s="139" t="s">
        <v>142</v>
      </c>
      <c r="B5" s="140">
        <v>166</v>
      </c>
      <c r="C5" s="140">
        <v>6</v>
      </c>
      <c r="D5" s="140">
        <v>296</v>
      </c>
      <c r="E5" s="77">
        <v>3.6144578313253009</v>
      </c>
      <c r="F5" s="77">
        <v>178.31325301204819</v>
      </c>
    </row>
    <row r="6" spans="1:6" ht="13.5" customHeight="1" x14ac:dyDescent="0.25">
      <c r="A6" s="139" t="s">
        <v>143</v>
      </c>
      <c r="B6" s="140">
        <v>142</v>
      </c>
      <c r="C6" s="140">
        <v>5</v>
      </c>
      <c r="D6" s="140">
        <v>277</v>
      </c>
      <c r="E6" s="77">
        <v>3.5211267605633805</v>
      </c>
      <c r="F6" s="77">
        <v>195.07042253521126</v>
      </c>
    </row>
    <row r="7" spans="1:6" ht="13.5" customHeight="1" x14ac:dyDescent="0.25">
      <c r="A7" s="139" t="s">
        <v>144</v>
      </c>
      <c r="B7" s="140">
        <v>103</v>
      </c>
      <c r="C7" s="140">
        <v>5</v>
      </c>
      <c r="D7" s="140">
        <v>160</v>
      </c>
      <c r="E7" s="77">
        <v>4.8543689320388346</v>
      </c>
      <c r="F7" s="77">
        <v>155.33980582524271</v>
      </c>
    </row>
    <row r="8" spans="1:6" ht="13.5" customHeight="1" x14ac:dyDescent="0.25">
      <c r="A8" s="139" t="s">
        <v>145</v>
      </c>
      <c r="B8" s="140">
        <v>75</v>
      </c>
      <c r="C8" s="140">
        <v>3</v>
      </c>
      <c r="D8" s="140">
        <v>115</v>
      </c>
      <c r="E8" s="77">
        <v>4</v>
      </c>
      <c r="F8" s="77">
        <v>153.33333333333334</v>
      </c>
    </row>
    <row r="9" spans="1:6" ht="13.5" customHeight="1" x14ac:dyDescent="0.25">
      <c r="A9" s="139" t="s">
        <v>146</v>
      </c>
      <c r="B9" s="140">
        <v>86</v>
      </c>
      <c r="C9" s="140">
        <v>6</v>
      </c>
      <c r="D9" s="140">
        <v>144</v>
      </c>
      <c r="E9" s="77">
        <v>6.9767441860465116</v>
      </c>
      <c r="F9" s="77">
        <v>167.44186046511629</v>
      </c>
    </row>
    <row r="10" spans="1:6" ht="13.5" customHeight="1" x14ac:dyDescent="0.25">
      <c r="A10" s="139" t="s">
        <v>147</v>
      </c>
      <c r="B10" s="140">
        <v>122</v>
      </c>
      <c r="C10" s="140">
        <v>7</v>
      </c>
      <c r="D10" s="140">
        <v>158</v>
      </c>
      <c r="E10" s="77">
        <v>5.7377049180327866</v>
      </c>
      <c r="F10" s="77">
        <v>129.50819672131149</v>
      </c>
    </row>
    <row r="11" spans="1:6" ht="13.5" customHeight="1" x14ac:dyDescent="0.25">
      <c r="A11" s="139" t="s">
        <v>148</v>
      </c>
      <c r="B11" s="140">
        <v>214</v>
      </c>
      <c r="C11" s="140">
        <v>6</v>
      </c>
      <c r="D11" s="140">
        <v>297</v>
      </c>
      <c r="E11" s="77">
        <v>2.8037383177570092</v>
      </c>
      <c r="F11" s="77">
        <v>138.78504672897196</v>
      </c>
    </row>
    <row r="12" spans="1:6" ht="13.5" customHeight="1" x14ac:dyDescent="0.25">
      <c r="A12" s="139" t="s">
        <v>149</v>
      </c>
      <c r="B12" s="140">
        <v>521</v>
      </c>
      <c r="C12" s="140">
        <v>12</v>
      </c>
      <c r="D12" s="140">
        <v>733</v>
      </c>
      <c r="E12" s="77">
        <v>2.3032629558541267</v>
      </c>
      <c r="F12" s="77">
        <v>140.69097888675623</v>
      </c>
    </row>
    <row r="13" spans="1:6" ht="13.5" customHeight="1" x14ac:dyDescent="0.25">
      <c r="A13" s="139" t="s">
        <v>150</v>
      </c>
      <c r="B13" s="140">
        <v>515</v>
      </c>
      <c r="C13" s="140">
        <v>15</v>
      </c>
      <c r="D13" s="140">
        <v>720</v>
      </c>
      <c r="E13" s="77">
        <v>2.912621359223301</v>
      </c>
      <c r="F13" s="77">
        <v>139.80582524271844</v>
      </c>
    </row>
    <row r="14" spans="1:6" ht="13.5" customHeight="1" x14ac:dyDescent="0.25">
      <c r="A14" s="139" t="s">
        <v>151</v>
      </c>
      <c r="B14" s="140">
        <v>584</v>
      </c>
      <c r="C14" s="140">
        <v>9</v>
      </c>
      <c r="D14" s="140">
        <v>830</v>
      </c>
      <c r="E14" s="77">
        <v>1.5410958904109588</v>
      </c>
      <c r="F14" s="77">
        <v>142.12328767123287</v>
      </c>
    </row>
    <row r="15" spans="1:6" ht="13.5" customHeight="1" x14ac:dyDescent="0.25">
      <c r="A15" s="139" t="s">
        <v>152</v>
      </c>
      <c r="B15" s="140">
        <v>618</v>
      </c>
      <c r="C15" s="140">
        <v>12</v>
      </c>
      <c r="D15" s="140">
        <v>876</v>
      </c>
      <c r="E15" s="77">
        <v>1.9417475728155338</v>
      </c>
      <c r="F15" s="77">
        <v>141.74757281553397</v>
      </c>
    </row>
    <row r="16" spans="1:6" ht="13.5" customHeight="1" x14ac:dyDescent="0.25">
      <c r="A16" s="139" t="s">
        <v>153</v>
      </c>
      <c r="B16" s="140">
        <v>663</v>
      </c>
      <c r="C16" s="140">
        <v>14</v>
      </c>
      <c r="D16" s="140">
        <v>973</v>
      </c>
      <c r="E16" s="77">
        <v>2.1116138763197587</v>
      </c>
      <c r="F16" s="77">
        <v>146.7571644042232</v>
      </c>
    </row>
    <row r="17" spans="1:6" ht="13.5" customHeight="1" x14ac:dyDescent="0.25">
      <c r="A17" s="139" t="s">
        <v>154</v>
      </c>
      <c r="B17" s="140">
        <v>683</v>
      </c>
      <c r="C17" s="140">
        <v>12</v>
      </c>
      <c r="D17" s="140">
        <v>1023</v>
      </c>
      <c r="E17" s="77">
        <v>1.7569546120058566</v>
      </c>
      <c r="F17" s="77">
        <v>149.78038067349925</v>
      </c>
    </row>
    <row r="18" spans="1:6" ht="13.5" customHeight="1" x14ac:dyDescent="0.25">
      <c r="A18" s="139" t="s">
        <v>155</v>
      </c>
      <c r="B18" s="140">
        <v>511</v>
      </c>
      <c r="C18" s="140">
        <v>10</v>
      </c>
      <c r="D18" s="140">
        <v>777</v>
      </c>
      <c r="E18" s="77">
        <v>1.9569471624266144</v>
      </c>
      <c r="F18" s="77">
        <v>152.05479452054794</v>
      </c>
    </row>
    <row r="19" spans="1:6" ht="13.5" customHeight="1" x14ac:dyDescent="0.25">
      <c r="A19" s="139" t="s">
        <v>156</v>
      </c>
      <c r="B19" s="140">
        <v>537</v>
      </c>
      <c r="C19" s="140">
        <v>7</v>
      </c>
      <c r="D19" s="140">
        <v>789</v>
      </c>
      <c r="E19" s="77">
        <v>1.3035381750465549</v>
      </c>
      <c r="F19" s="77">
        <v>146.92737430167597</v>
      </c>
    </row>
    <row r="20" spans="1:6" ht="13.5" customHeight="1" x14ac:dyDescent="0.25">
      <c r="A20" s="139" t="s">
        <v>157</v>
      </c>
      <c r="B20" s="140">
        <v>577</v>
      </c>
      <c r="C20" s="140">
        <v>11</v>
      </c>
      <c r="D20" s="140">
        <v>850</v>
      </c>
      <c r="E20" s="77">
        <v>1.9064124783362217</v>
      </c>
      <c r="F20" s="77">
        <v>147.31369150779895</v>
      </c>
    </row>
    <row r="21" spans="1:6" ht="13.5" customHeight="1" x14ac:dyDescent="0.25">
      <c r="A21" s="139" t="s">
        <v>158</v>
      </c>
      <c r="B21" s="140">
        <v>622</v>
      </c>
      <c r="C21" s="140">
        <v>10</v>
      </c>
      <c r="D21" s="140">
        <v>940</v>
      </c>
      <c r="E21" s="77">
        <v>1.607717041800643</v>
      </c>
      <c r="F21" s="77">
        <v>151.12540192926045</v>
      </c>
    </row>
    <row r="22" spans="1:6" ht="13.5" customHeight="1" x14ac:dyDescent="0.25">
      <c r="A22" s="139" t="s">
        <v>159</v>
      </c>
      <c r="B22" s="140">
        <v>674</v>
      </c>
      <c r="C22" s="140">
        <v>11</v>
      </c>
      <c r="D22" s="140">
        <v>1086</v>
      </c>
      <c r="E22" s="77">
        <v>1.6320474777448073</v>
      </c>
      <c r="F22" s="77">
        <v>161.12759643916914</v>
      </c>
    </row>
    <row r="23" spans="1:6" ht="13.5" customHeight="1" x14ac:dyDescent="0.25">
      <c r="A23" s="139" t="s">
        <v>160</v>
      </c>
      <c r="B23" s="140">
        <v>553</v>
      </c>
      <c r="C23" s="140">
        <v>5</v>
      </c>
      <c r="D23" s="140">
        <v>865</v>
      </c>
      <c r="E23" s="77">
        <v>0.9041591320072333</v>
      </c>
      <c r="F23" s="77">
        <v>156.41952983725136</v>
      </c>
    </row>
    <row r="24" spans="1:6" ht="13.5" customHeight="1" x14ac:dyDescent="0.25">
      <c r="A24" s="139" t="s">
        <v>161</v>
      </c>
      <c r="B24" s="140">
        <v>448</v>
      </c>
      <c r="C24" s="140">
        <v>15</v>
      </c>
      <c r="D24" s="140">
        <v>717</v>
      </c>
      <c r="E24" s="77">
        <v>3.3482142857142856</v>
      </c>
      <c r="F24" s="77">
        <v>160.04464285714286</v>
      </c>
    </row>
    <row r="25" spans="1:6" ht="13.5" customHeight="1" x14ac:dyDescent="0.25">
      <c r="A25" s="139" t="s">
        <v>162</v>
      </c>
      <c r="B25" s="140">
        <v>322</v>
      </c>
      <c r="C25" s="140">
        <v>12</v>
      </c>
      <c r="D25" s="140">
        <v>500</v>
      </c>
      <c r="E25" s="77">
        <v>3.7267080745341614</v>
      </c>
      <c r="F25" s="77">
        <v>155.27950310559007</v>
      </c>
    </row>
    <row r="26" spans="1:6" ht="13.5" customHeight="1" x14ac:dyDescent="0.25">
      <c r="A26" s="139" t="s">
        <v>163</v>
      </c>
      <c r="B26" s="140">
        <v>235</v>
      </c>
      <c r="C26" s="140">
        <v>9</v>
      </c>
      <c r="D26" s="140">
        <v>411</v>
      </c>
      <c r="E26" s="77">
        <v>3.8297872340425529</v>
      </c>
      <c r="F26" s="77">
        <v>174.89361702127658</v>
      </c>
    </row>
    <row r="27" spans="1:6" ht="13.5" customHeight="1" x14ac:dyDescent="0.25">
      <c r="A27" s="139" t="s">
        <v>164</v>
      </c>
      <c r="B27" s="140">
        <v>269</v>
      </c>
      <c r="C27" s="140">
        <v>13</v>
      </c>
      <c r="D27" s="140">
        <v>510</v>
      </c>
      <c r="E27" s="77">
        <v>4.8327137546468402</v>
      </c>
      <c r="F27" s="77">
        <v>189.59107806691452</v>
      </c>
    </row>
    <row r="28" spans="1:6" ht="13.5" customHeight="1" x14ac:dyDescent="0.25">
      <c r="A28" s="139" t="s">
        <v>165</v>
      </c>
      <c r="B28" s="140">
        <v>142</v>
      </c>
      <c r="C28" s="140">
        <v>2</v>
      </c>
      <c r="D28" s="140">
        <v>210</v>
      </c>
      <c r="E28" s="77">
        <v>1.4084507042253522</v>
      </c>
      <c r="F28" s="77">
        <v>147.88732394366198</v>
      </c>
    </row>
    <row r="29" spans="1:6" s="12" customFormat="1" ht="13.5" customHeight="1" thickBot="1" x14ac:dyDescent="0.3">
      <c r="A29" s="138" t="s">
        <v>23</v>
      </c>
      <c r="B29" s="51">
        <v>9575</v>
      </c>
      <c r="C29" s="51">
        <v>224</v>
      </c>
      <c r="D29" s="51">
        <v>14606</v>
      </c>
      <c r="E29" s="141">
        <v>2.3394255874673626</v>
      </c>
      <c r="F29" s="141">
        <v>152.54308093994777</v>
      </c>
    </row>
    <row r="30" spans="1:6" ht="15" customHeight="1" x14ac:dyDescent="0.25">
      <c r="A30" s="294" t="s">
        <v>13</v>
      </c>
      <c r="B30" s="294"/>
      <c r="C30" s="294"/>
      <c r="D30" s="294"/>
      <c r="E30" s="294"/>
      <c r="F30" s="294"/>
    </row>
    <row r="31" spans="1:6" ht="15" customHeight="1" x14ac:dyDescent="0.25">
      <c r="A31" s="285" t="s">
        <v>24</v>
      </c>
      <c r="B31" s="285"/>
      <c r="C31" s="285"/>
      <c r="D31" s="285"/>
      <c r="E31" s="285"/>
      <c r="F31" s="285"/>
    </row>
    <row r="32" spans="1:6" x14ac:dyDescent="0.25">
      <c r="A32" s="36"/>
    </row>
    <row r="33" spans="1:4" ht="15.75" customHeight="1" x14ac:dyDescent="0.25">
      <c r="A33" s="36"/>
    </row>
    <row r="34" spans="1:4" x14ac:dyDescent="0.25">
      <c r="A34" s="37"/>
    </row>
    <row r="35" spans="1:4" x14ac:dyDescent="0.25">
      <c r="D35" t="s">
        <v>124</v>
      </c>
    </row>
  </sheetData>
  <mergeCells count="7">
    <mergeCell ref="A1:F1"/>
    <mergeCell ref="A30:F30"/>
    <mergeCell ref="A31:F31"/>
    <mergeCell ref="A2:A3"/>
    <mergeCell ref="B2:B3"/>
    <mergeCell ref="C2:C3"/>
    <mergeCell ref="D2:D3"/>
  </mergeCells>
  <phoneticPr fontId="27"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21</vt:i4>
      </vt:variant>
      <vt:variant>
        <vt:lpstr>Intervalli denominati</vt:lpstr>
      </vt:variant>
      <vt:variant>
        <vt:i4>1</vt:i4>
      </vt:variant>
    </vt:vector>
  </HeadingPairs>
  <TitlesOfParts>
    <vt:vector size="22" baseType="lpstr">
      <vt:lpstr>prospetto 1</vt:lpstr>
      <vt:lpstr>prospetto 2 </vt:lpstr>
      <vt:lpstr>prospetto 3</vt:lpstr>
      <vt:lpstr>prospetto 4</vt:lpstr>
      <vt:lpstr>prospetto 5</vt:lpstr>
      <vt:lpstr>prospetto 6</vt:lpstr>
      <vt:lpstr>prospetto 7_7bis</vt:lpstr>
      <vt:lpstr>prospetto 8</vt:lpstr>
      <vt:lpstr>prospetto 9</vt:lpstr>
      <vt:lpstr>prospetto 10</vt:lpstr>
      <vt:lpstr>prospetto 11</vt:lpstr>
      <vt:lpstr>prospetto 12</vt:lpstr>
      <vt:lpstr>prospetto 13</vt:lpstr>
      <vt:lpstr>prospetto 14</vt:lpstr>
      <vt:lpstr>prospetto 15</vt:lpstr>
      <vt:lpstr>prospetto 16</vt:lpstr>
      <vt:lpstr>prospetto 17</vt:lpstr>
      <vt:lpstr>prospetto 18</vt:lpstr>
      <vt:lpstr>prospetto 19</vt:lpstr>
      <vt:lpstr>prospetto 20</vt:lpstr>
      <vt:lpstr>PROSPETTO 21</vt:lpstr>
      <vt:lpstr>'prospetto 11'!Area_stampa</vt:lpstr>
    </vt:vector>
  </TitlesOfParts>
  <Company>istat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istat</dc:creator>
  <cp:lastModifiedBy>Alberto AV. Verolino</cp:lastModifiedBy>
  <cp:lastPrinted>2013-10-24T08:25:43Z</cp:lastPrinted>
  <dcterms:created xsi:type="dcterms:W3CDTF">2011-11-08T10:36:51Z</dcterms:created>
  <dcterms:modified xsi:type="dcterms:W3CDTF">2013-11-11T09:44:04Z</dcterms:modified>
</cp:coreProperties>
</file>