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codeName="ThisWorkbook" defaultThemeVersion="124226"/>
  <bookViews>
    <workbookView xWindow="-15" yWindow="-15" windowWidth="12720" windowHeight="12120" tabRatio="934"/>
  </bookViews>
  <sheets>
    <sheet name="tav1" sheetId="4" r:id="rId1"/>
    <sheet name="tav2" sheetId="39" r:id="rId2"/>
    <sheet name="tav2 segue" sheetId="62" r:id="rId3"/>
    <sheet name="tav 2 segue" sheetId="41" r:id="rId4"/>
    <sheet name="tav3" sheetId="35" r:id="rId5"/>
    <sheet name="tav  4 " sheetId="51" r:id="rId6"/>
    <sheet name="tav5" sheetId="58" r:id="rId7"/>
    <sheet name="tav5segue" sheetId="59" r:id="rId8"/>
    <sheet name="tav 5 segue" sheetId="60" r:id="rId9"/>
    <sheet name="tav6" sheetId="52" r:id="rId10"/>
    <sheet name="tav  7" sheetId="53" r:id="rId11"/>
    <sheet name="tav8" sheetId="54" r:id="rId12"/>
    <sheet name="tav8segue" sheetId="55" r:id="rId13"/>
    <sheet name="tav 8 segue" sheetId="56" r:id="rId14"/>
    <sheet name="tav 9" sheetId="57" r:id="rId15"/>
    <sheet name="tav   10 " sheetId="32" r:id="rId16"/>
    <sheet name="tav11" sheetId="48" r:id="rId17"/>
    <sheet name="tav11segue" sheetId="49" r:id="rId18"/>
    <sheet name="tav 11 segue" sheetId="50" r:id="rId19"/>
    <sheet name="tav 12" sheetId="68" r:id="rId20"/>
    <sheet name="tav 13" sheetId="69" r:id="rId21"/>
    <sheet name="tavola 14" sheetId="70" r:id="rId22"/>
  </sheets>
  <definedNames>
    <definedName name="_xlnm.Print_Area" localSheetId="5">'tav  4 '!$A$1:$L$53</definedName>
  </definedNames>
  <calcPr calcId="145621"/>
</workbook>
</file>

<file path=xl/calcChain.xml><?xml version="1.0" encoding="utf-8"?>
<calcChain xmlns="http://schemas.openxmlformats.org/spreadsheetml/2006/main">
  <c r="J80" i="39" l="1"/>
  <c r="J80" i="41"/>
  <c r="I80" i="41"/>
  <c r="J79" i="41"/>
  <c r="I79" i="41"/>
  <c r="J78" i="41"/>
  <c r="I78" i="41"/>
  <c r="J77" i="41"/>
  <c r="I77" i="41"/>
  <c r="J76" i="41"/>
  <c r="I76" i="41"/>
  <c r="J75" i="41"/>
  <c r="I75" i="41"/>
  <c r="J74" i="41"/>
  <c r="I74" i="41"/>
  <c r="J73" i="41"/>
  <c r="I73" i="41"/>
  <c r="J72" i="41"/>
  <c r="I72" i="41"/>
  <c r="J71" i="41"/>
  <c r="I71" i="41"/>
  <c r="J70" i="41"/>
  <c r="I70" i="41"/>
  <c r="J69" i="41"/>
  <c r="I69" i="41"/>
  <c r="J68" i="41"/>
  <c r="I68" i="41"/>
  <c r="J67" i="41"/>
  <c r="I67" i="41"/>
  <c r="J66" i="41"/>
  <c r="I66" i="41"/>
  <c r="J65" i="41"/>
  <c r="I65" i="41"/>
  <c r="J64" i="41"/>
  <c r="I64" i="41"/>
  <c r="J63" i="41"/>
  <c r="I63" i="41"/>
  <c r="J62" i="41"/>
  <c r="I62" i="41"/>
  <c r="J61" i="41"/>
  <c r="I61" i="41"/>
  <c r="J60" i="41"/>
  <c r="I60" i="41"/>
  <c r="J59" i="41"/>
  <c r="I59" i="41"/>
  <c r="J58" i="41"/>
  <c r="I58" i="41"/>
  <c r="J57" i="41"/>
  <c r="I57" i="41"/>
  <c r="J56" i="41"/>
  <c r="I56" i="41"/>
  <c r="J55" i="41"/>
  <c r="I55" i="41"/>
  <c r="J54" i="41"/>
  <c r="I54" i="41"/>
  <c r="J53" i="41"/>
  <c r="I53" i="41"/>
  <c r="J52" i="41"/>
  <c r="I52" i="41"/>
  <c r="J51" i="41"/>
  <c r="I51" i="41"/>
  <c r="J50" i="41"/>
  <c r="I50" i="41"/>
  <c r="J49" i="41"/>
  <c r="I49" i="41"/>
  <c r="J48" i="41"/>
  <c r="I48" i="41"/>
  <c r="J47" i="41"/>
  <c r="I47" i="41"/>
  <c r="J46" i="41"/>
  <c r="I46" i="41"/>
  <c r="J45" i="41"/>
  <c r="I45" i="41"/>
  <c r="J43" i="41"/>
  <c r="I43" i="41"/>
  <c r="J42" i="41"/>
  <c r="I42" i="41"/>
  <c r="J41" i="41"/>
  <c r="I41" i="41"/>
  <c r="J40" i="41"/>
  <c r="I40" i="41"/>
  <c r="J39" i="41"/>
  <c r="I39" i="41"/>
  <c r="J38" i="41"/>
  <c r="I38" i="41"/>
  <c r="J37" i="41"/>
  <c r="I37" i="41"/>
  <c r="J36" i="41"/>
  <c r="I36" i="41"/>
  <c r="J35" i="41"/>
  <c r="I35" i="41"/>
  <c r="J34" i="41"/>
  <c r="I34" i="41"/>
  <c r="J33" i="41"/>
  <c r="I33" i="41"/>
  <c r="J32" i="41"/>
  <c r="I32" i="41"/>
  <c r="J31" i="41"/>
  <c r="I31" i="41"/>
  <c r="J30" i="41"/>
  <c r="I30" i="41"/>
  <c r="J29" i="41"/>
  <c r="I29" i="41"/>
  <c r="J28" i="41"/>
  <c r="I28" i="41"/>
  <c r="J27" i="41"/>
  <c r="I27" i="41"/>
  <c r="J26" i="41"/>
  <c r="I26" i="41"/>
  <c r="J25" i="41"/>
  <c r="I25" i="41"/>
  <c r="J24" i="41"/>
  <c r="I24" i="41"/>
  <c r="J23" i="41"/>
  <c r="I23" i="41"/>
  <c r="J22" i="41"/>
  <c r="I22" i="41"/>
  <c r="J21" i="41"/>
  <c r="I21" i="41"/>
  <c r="J20" i="41"/>
  <c r="I20" i="41"/>
  <c r="J19" i="41"/>
  <c r="I19" i="41"/>
  <c r="J18" i="41"/>
  <c r="I18" i="41"/>
  <c r="J17" i="41"/>
  <c r="I17" i="41"/>
  <c r="J16" i="41"/>
  <c r="I16" i="41"/>
  <c r="J15" i="41"/>
  <c r="I15" i="41"/>
  <c r="J14" i="41"/>
  <c r="I14" i="41"/>
  <c r="J13" i="41"/>
  <c r="I13" i="41"/>
  <c r="J12" i="41"/>
  <c r="I12" i="41"/>
  <c r="J11" i="41"/>
  <c r="I11" i="41"/>
  <c r="J10" i="41"/>
  <c r="I10" i="41"/>
  <c r="J9" i="41"/>
  <c r="I9" i="41"/>
  <c r="J8" i="41"/>
  <c r="I8" i="41"/>
  <c r="K80" i="62"/>
  <c r="J80" i="62"/>
  <c r="K79" i="62"/>
  <c r="J79" i="62"/>
  <c r="K78" i="62"/>
  <c r="J78" i="62"/>
  <c r="K77" i="62"/>
  <c r="J77" i="62"/>
  <c r="K76" i="62"/>
  <c r="J76" i="62"/>
  <c r="K75" i="62"/>
  <c r="J75" i="62"/>
  <c r="K74" i="62"/>
  <c r="J74" i="62"/>
  <c r="K73" i="62"/>
  <c r="J73" i="62"/>
  <c r="K72" i="62"/>
  <c r="J72" i="62"/>
  <c r="K71" i="62"/>
  <c r="J71" i="62"/>
  <c r="K70" i="62"/>
  <c r="J70" i="62"/>
  <c r="K69" i="62"/>
  <c r="J69" i="62"/>
  <c r="K68" i="62"/>
  <c r="J68" i="62"/>
  <c r="K67" i="62"/>
  <c r="J67" i="62"/>
  <c r="K66" i="62"/>
  <c r="J66" i="62"/>
  <c r="K65" i="62"/>
  <c r="J65" i="62"/>
  <c r="K64" i="62"/>
  <c r="J64" i="62"/>
  <c r="K63" i="62"/>
  <c r="J63" i="62"/>
  <c r="K62" i="62"/>
  <c r="J62" i="62"/>
  <c r="K61" i="62"/>
  <c r="J61" i="62"/>
  <c r="K60" i="62"/>
  <c r="J60" i="62"/>
  <c r="K59" i="62"/>
  <c r="J59" i="62"/>
  <c r="K58" i="62"/>
  <c r="J58" i="62"/>
  <c r="K57" i="62"/>
  <c r="J57" i="62"/>
  <c r="K56" i="62"/>
  <c r="J56" i="62"/>
  <c r="K55" i="62"/>
  <c r="J55" i="62"/>
  <c r="K54" i="62"/>
  <c r="J54" i="62"/>
  <c r="K53" i="62"/>
  <c r="J53" i="62"/>
  <c r="K52" i="62"/>
  <c r="J52" i="62"/>
  <c r="K51" i="62"/>
  <c r="J51" i="62"/>
  <c r="K50" i="62"/>
  <c r="J50" i="62"/>
  <c r="K49" i="62"/>
  <c r="J49" i="62"/>
  <c r="K48" i="62"/>
  <c r="J48" i="62"/>
  <c r="K47" i="62"/>
  <c r="J47" i="62"/>
  <c r="K46" i="62"/>
  <c r="J46" i="62"/>
  <c r="K45" i="62"/>
  <c r="J45" i="62"/>
  <c r="K43" i="62"/>
  <c r="J43" i="62"/>
  <c r="K42" i="62"/>
  <c r="J42" i="62"/>
  <c r="K41" i="62"/>
  <c r="J41" i="62"/>
  <c r="K40" i="62"/>
  <c r="J40" i="62"/>
  <c r="K39" i="62"/>
  <c r="J39" i="62"/>
  <c r="K38" i="62"/>
  <c r="J38" i="62"/>
  <c r="K37" i="62"/>
  <c r="J37" i="62"/>
  <c r="K36" i="62"/>
  <c r="J36" i="62"/>
  <c r="K35" i="62"/>
  <c r="J35" i="62"/>
  <c r="K34" i="62"/>
  <c r="J34" i="62"/>
  <c r="K33" i="62"/>
  <c r="J33" i="62"/>
  <c r="K32" i="62"/>
  <c r="J32" i="62"/>
  <c r="K31" i="62"/>
  <c r="J31" i="62"/>
  <c r="K30" i="62"/>
  <c r="J30" i="62"/>
  <c r="K29" i="62"/>
  <c r="J29" i="62"/>
  <c r="K28" i="62"/>
  <c r="J28" i="62"/>
  <c r="K27" i="62"/>
  <c r="J27" i="62"/>
  <c r="K26" i="62"/>
  <c r="J26" i="62"/>
  <c r="K25" i="62"/>
  <c r="J25" i="62"/>
  <c r="K24" i="62"/>
  <c r="J24" i="62"/>
  <c r="K23" i="62"/>
  <c r="J23" i="62"/>
  <c r="K22" i="62"/>
  <c r="J22" i="62"/>
  <c r="K21" i="62"/>
  <c r="J21" i="62"/>
  <c r="K20" i="62"/>
  <c r="J20" i="62"/>
  <c r="K19" i="62"/>
  <c r="J19" i="62"/>
  <c r="K18" i="62"/>
  <c r="J18" i="62"/>
  <c r="K17" i="62"/>
  <c r="J17" i="62"/>
  <c r="K16" i="62"/>
  <c r="J16" i="62"/>
  <c r="K15" i="62"/>
  <c r="J15" i="62"/>
  <c r="K14" i="62"/>
  <c r="J14" i="62"/>
  <c r="K13" i="62"/>
  <c r="J13" i="62"/>
  <c r="K12" i="62"/>
  <c r="J12" i="62"/>
  <c r="K11" i="62"/>
  <c r="J11" i="62"/>
  <c r="K10" i="62"/>
  <c r="J10" i="62"/>
  <c r="K9" i="62"/>
  <c r="J9" i="62"/>
  <c r="K8" i="62"/>
  <c r="J8" i="62"/>
  <c r="G29" i="53"/>
  <c r="H29" i="53"/>
  <c r="G30" i="53"/>
  <c r="H30" i="53"/>
  <c r="E41" i="35"/>
  <c r="D41" i="35"/>
  <c r="E35" i="35"/>
  <c r="D35" i="35"/>
  <c r="E29" i="35"/>
  <c r="D29" i="35"/>
  <c r="E23" i="35"/>
  <c r="D23" i="35"/>
  <c r="E17" i="35"/>
  <c r="D17" i="35"/>
  <c r="E11" i="35"/>
  <c r="E13" i="4"/>
  <c r="L22" i="4" s="1"/>
  <c r="K22" i="4"/>
  <c r="J22" i="4"/>
  <c r="H22" i="4"/>
  <c r="G22" i="4"/>
  <c r="F22" i="4"/>
  <c r="L33" i="53"/>
  <c r="K33" i="53"/>
  <c r="I33" i="53"/>
  <c r="H33" i="53"/>
  <c r="G33" i="53"/>
  <c r="E32" i="70"/>
  <c r="E33" i="70"/>
  <c r="E6" i="70"/>
  <c r="E7" i="70"/>
  <c r="E8" i="70"/>
  <c r="E9" i="70"/>
  <c r="E10" i="70"/>
  <c r="E11" i="70"/>
  <c r="E12" i="70"/>
  <c r="E13" i="70"/>
  <c r="E14" i="70"/>
  <c r="E16" i="70"/>
  <c r="E5" i="70"/>
  <c r="E17" i="70"/>
  <c r="E18" i="70"/>
  <c r="E19" i="70"/>
  <c r="E20" i="70"/>
  <c r="E21" i="70"/>
  <c r="E22" i="70"/>
  <c r="E23" i="70"/>
  <c r="E24" i="70"/>
  <c r="E25" i="70"/>
  <c r="E26" i="70"/>
  <c r="E27" i="70"/>
  <c r="E28" i="70"/>
  <c r="E29" i="70"/>
  <c r="E30" i="70"/>
  <c r="E31" i="70"/>
  <c r="H38" i="35"/>
  <c r="I45" i="50"/>
  <c r="J45" i="50"/>
  <c r="K45" i="50"/>
  <c r="M45" i="50"/>
  <c r="N45" i="50"/>
  <c r="I46" i="50"/>
  <c r="J46" i="50"/>
  <c r="K46" i="50"/>
  <c r="M46" i="50"/>
  <c r="N46" i="50"/>
  <c r="I47" i="50"/>
  <c r="J47" i="50"/>
  <c r="K47" i="50"/>
  <c r="M47" i="50"/>
  <c r="N47" i="50"/>
  <c r="I48" i="50"/>
  <c r="J48" i="50"/>
  <c r="K48" i="50"/>
  <c r="M48" i="50"/>
  <c r="N48" i="50"/>
  <c r="I49" i="50"/>
  <c r="J49" i="50"/>
  <c r="K49" i="50"/>
  <c r="M49" i="50"/>
  <c r="N49" i="50"/>
  <c r="I50" i="50"/>
  <c r="J50" i="50"/>
  <c r="K50" i="50"/>
  <c r="M50" i="50"/>
  <c r="N50" i="50"/>
  <c r="I51" i="50"/>
  <c r="J51" i="50"/>
  <c r="K51" i="50"/>
  <c r="M51" i="50"/>
  <c r="N51" i="50"/>
  <c r="I52" i="50"/>
  <c r="J52" i="50"/>
  <c r="K52" i="50"/>
  <c r="M52" i="50"/>
  <c r="N52" i="50"/>
  <c r="I53" i="50"/>
  <c r="J53" i="50"/>
  <c r="K53" i="50"/>
  <c r="M53" i="50"/>
  <c r="N53" i="50"/>
  <c r="I54" i="50"/>
  <c r="J54" i="50"/>
  <c r="K54" i="50"/>
  <c r="M54" i="50"/>
  <c r="N54" i="50"/>
  <c r="I55" i="50"/>
  <c r="J55" i="50"/>
  <c r="K55" i="50"/>
  <c r="M55" i="50"/>
  <c r="N55" i="50"/>
  <c r="I56" i="50"/>
  <c r="J56" i="50"/>
  <c r="K56" i="50"/>
  <c r="M56" i="50"/>
  <c r="N56" i="50"/>
  <c r="I57" i="50"/>
  <c r="J57" i="50"/>
  <c r="K57" i="50"/>
  <c r="M57" i="50"/>
  <c r="N57" i="50"/>
  <c r="I58" i="50"/>
  <c r="J58" i="50"/>
  <c r="K58" i="50"/>
  <c r="M58" i="50"/>
  <c r="N58" i="50"/>
  <c r="I59" i="50"/>
  <c r="J59" i="50"/>
  <c r="K59" i="50"/>
  <c r="M59" i="50"/>
  <c r="N59" i="50"/>
  <c r="I60" i="50"/>
  <c r="J60" i="50"/>
  <c r="K60" i="50"/>
  <c r="M60" i="50"/>
  <c r="N60" i="50"/>
  <c r="I61" i="50"/>
  <c r="J61" i="50"/>
  <c r="K61" i="50"/>
  <c r="M61" i="50"/>
  <c r="N61" i="50"/>
  <c r="I62" i="50"/>
  <c r="J62" i="50"/>
  <c r="K62" i="50"/>
  <c r="M62" i="50"/>
  <c r="N62" i="50"/>
  <c r="I63" i="50"/>
  <c r="J63" i="50"/>
  <c r="K63" i="50"/>
  <c r="M63" i="50"/>
  <c r="N63" i="50"/>
  <c r="I64" i="50"/>
  <c r="J64" i="50"/>
  <c r="K64" i="50"/>
  <c r="M64" i="50"/>
  <c r="N64" i="50"/>
  <c r="I65" i="50"/>
  <c r="J65" i="50"/>
  <c r="K65" i="50"/>
  <c r="M65" i="50"/>
  <c r="N65" i="50"/>
  <c r="I66" i="50"/>
  <c r="J66" i="50"/>
  <c r="K66" i="50"/>
  <c r="M66" i="50"/>
  <c r="N66" i="50"/>
  <c r="I67" i="50"/>
  <c r="J67" i="50"/>
  <c r="K67" i="50"/>
  <c r="M67" i="50"/>
  <c r="N67" i="50"/>
  <c r="I68" i="50"/>
  <c r="J68" i="50"/>
  <c r="K68" i="50"/>
  <c r="M68" i="50"/>
  <c r="N68" i="50"/>
  <c r="I69" i="50"/>
  <c r="J69" i="50"/>
  <c r="K69" i="50"/>
  <c r="M69" i="50"/>
  <c r="N69" i="50"/>
  <c r="I70" i="50"/>
  <c r="J70" i="50"/>
  <c r="K70" i="50"/>
  <c r="M70" i="50"/>
  <c r="N70" i="50"/>
  <c r="I71" i="50"/>
  <c r="J71" i="50"/>
  <c r="K71" i="50"/>
  <c r="M71" i="50"/>
  <c r="N71" i="50"/>
  <c r="I72" i="50"/>
  <c r="J72" i="50"/>
  <c r="K72" i="50"/>
  <c r="M72" i="50"/>
  <c r="N72" i="50"/>
  <c r="I73" i="50"/>
  <c r="J73" i="50"/>
  <c r="K73" i="50"/>
  <c r="M73" i="50"/>
  <c r="N73" i="50"/>
  <c r="I74" i="50"/>
  <c r="J74" i="50"/>
  <c r="K74" i="50"/>
  <c r="M74" i="50"/>
  <c r="N74" i="50"/>
  <c r="I75" i="50"/>
  <c r="J75" i="50"/>
  <c r="K75" i="50"/>
  <c r="M75" i="50"/>
  <c r="N75" i="50"/>
  <c r="I76" i="50"/>
  <c r="J76" i="50"/>
  <c r="K76" i="50"/>
  <c r="M76" i="50"/>
  <c r="N76" i="50"/>
  <c r="I77" i="50"/>
  <c r="J77" i="50"/>
  <c r="K77" i="50"/>
  <c r="M77" i="50"/>
  <c r="N77" i="50"/>
  <c r="I78" i="50"/>
  <c r="J78" i="50"/>
  <c r="K78" i="50"/>
  <c r="M78" i="50"/>
  <c r="N78" i="50"/>
  <c r="I79" i="50"/>
  <c r="J79" i="50"/>
  <c r="K79" i="50"/>
  <c r="M79" i="50"/>
  <c r="N79" i="50"/>
  <c r="I80" i="50"/>
  <c r="J80" i="50"/>
  <c r="K80" i="50"/>
  <c r="M80" i="50"/>
  <c r="N80" i="50"/>
  <c r="I45" i="49"/>
  <c r="J45" i="49"/>
  <c r="K45" i="49"/>
  <c r="M45" i="49"/>
  <c r="N45" i="49"/>
  <c r="I46" i="49"/>
  <c r="J46" i="49"/>
  <c r="K46" i="49"/>
  <c r="M46" i="49"/>
  <c r="N46" i="49"/>
  <c r="I47" i="49"/>
  <c r="J47" i="49"/>
  <c r="K47" i="49"/>
  <c r="M47" i="49"/>
  <c r="N47" i="49"/>
  <c r="I48" i="49"/>
  <c r="J48" i="49"/>
  <c r="K48" i="49"/>
  <c r="M48" i="49"/>
  <c r="N48" i="49"/>
  <c r="I49" i="49"/>
  <c r="J49" i="49"/>
  <c r="K49" i="49"/>
  <c r="M49" i="49"/>
  <c r="N49" i="49"/>
  <c r="I50" i="49"/>
  <c r="J50" i="49"/>
  <c r="K50" i="49"/>
  <c r="M50" i="49"/>
  <c r="N50" i="49"/>
  <c r="I51" i="49"/>
  <c r="J51" i="49"/>
  <c r="K51" i="49"/>
  <c r="M51" i="49"/>
  <c r="N51" i="49"/>
  <c r="I52" i="49"/>
  <c r="J52" i="49"/>
  <c r="K52" i="49"/>
  <c r="M52" i="49"/>
  <c r="N52" i="49"/>
  <c r="I53" i="49"/>
  <c r="J53" i="49"/>
  <c r="K53" i="49"/>
  <c r="M53" i="49"/>
  <c r="N53" i="49"/>
  <c r="I54" i="49"/>
  <c r="J54" i="49"/>
  <c r="K54" i="49"/>
  <c r="M54" i="49"/>
  <c r="N54" i="49"/>
  <c r="I55" i="49"/>
  <c r="J55" i="49"/>
  <c r="K55" i="49"/>
  <c r="M55" i="49"/>
  <c r="N55" i="49"/>
  <c r="I56" i="49"/>
  <c r="J56" i="49"/>
  <c r="K56" i="49"/>
  <c r="M56" i="49"/>
  <c r="N56" i="49"/>
  <c r="I57" i="49"/>
  <c r="J57" i="49"/>
  <c r="K57" i="49"/>
  <c r="M57" i="49"/>
  <c r="N57" i="49"/>
  <c r="I58" i="49"/>
  <c r="J58" i="49"/>
  <c r="K58" i="49"/>
  <c r="M58" i="49"/>
  <c r="N58" i="49"/>
  <c r="I59" i="49"/>
  <c r="J59" i="49"/>
  <c r="K59" i="49"/>
  <c r="M59" i="49"/>
  <c r="N59" i="49"/>
  <c r="I60" i="49"/>
  <c r="J60" i="49"/>
  <c r="K60" i="49"/>
  <c r="M60" i="49"/>
  <c r="N60" i="49"/>
  <c r="I61" i="49"/>
  <c r="J61" i="49"/>
  <c r="K61" i="49"/>
  <c r="M61" i="49"/>
  <c r="N61" i="49"/>
  <c r="I62" i="49"/>
  <c r="J62" i="49"/>
  <c r="K62" i="49"/>
  <c r="M62" i="49"/>
  <c r="N62" i="49"/>
  <c r="I63" i="49"/>
  <c r="J63" i="49"/>
  <c r="K63" i="49"/>
  <c r="M63" i="49"/>
  <c r="N63" i="49"/>
  <c r="I64" i="49"/>
  <c r="J64" i="49"/>
  <c r="K64" i="49"/>
  <c r="M64" i="49"/>
  <c r="N64" i="49"/>
  <c r="I65" i="49"/>
  <c r="J65" i="49"/>
  <c r="K65" i="49"/>
  <c r="M65" i="49"/>
  <c r="N65" i="49"/>
  <c r="I66" i="49"/>
  <c r="J66" i="49"/>
  <c r="K66" i="49"/>
  <c r="M66" i="49"/>
  <c r="N66" i="49"/>
  <c r="I67" i="49"/>
  <c r="J67" i="49"/>
  <c r="K67" i="49"/>
  <c r="M67" i="49"/>
  <c r="N67" i="49"/>
  <c r="I68" i="49"/>
  <c r="J68" i="49"/>
  <c r="K68" i="49"/>
  <c r="M68" i="49"/>
  <c r="N68" i="49"/>
  <c r="I69" i="49"/>
  <c r="J69" i="49"/>
  <c r="K69" i="49"/>
  <c r="M69" i="49"/>
  <c r="N69" i="49"/>
  <c r="I70" i="49"/>
  <c r="J70" i="49"/>
  <c r="K70" i="49"/>
  <c r="M70" i="49"/>
  <c r="N70" i="49"/>
  <c r="I71" i="49"/>
  <c r="J71" i="49"/>
  <c r="K71" i="49"/>
  <c r="M71" i="49"/>
  <c r="N71" i="49"/>
  <c r="I72" i="49"/>
  <c r="J72" i="49"/>
  <c r="K72" i="49"/>
  <c r="M72" i="49"/>
  <c r="N72" i="49"/>
  <c r="I73" i="49"/>
  <c r="J73" i="49"/>
  <c r="K73" i="49"/>
  <c r="M73" i="49"/>
  <c r="N73" i="49"/>
  <c r="I74" i="49"/>
  <c r="J74" i="49"/>
  <c r="K74" i="49"/>
  <c r="M74" i="49"/>
  <c r="N74" i="49"/>
  <c r="I75" i="49"/>
  <c r="J75" i="49"/>
  <c r="K75" i="49"/>
  <c r="M75" i="49"/>
  <c r="N75" i="49"/>
  <c r="I76" i="49"/>
  <c r="J76" i="49"/>
  <c r="K76" i="49"/>
  <c r="M76" i="49"/>
  <c r="N76" i="49"/>
  <c r="I77" i="49"/>
  <c r="J77" i="49"/>
  <c r="K77" i="49"/>
  <c r="M77" i="49"/>
  <c r="N77" i="49"/>
  <c r="I78" i="49"/>
  <c r="J78" i="49"/>
  <c r="K78" i="49"/>
  <c r="M78" i="49"/>
  <c r="N78" i="49"/>
  <c r="I79" i="49"/>
  <c r="J79" i="49"/>
  <c r="K79" i="49"/>
  <c r="M79" i="49"/>
  <c r="N79" i="49"/>
  <c r="I80" i="49"/>
  <c r="J80" i="49"/>
  <c r="K80" i="49"/>
  <c r="M80" i="49"/>
  <c r="N80" i="49"/>
  <c r="I45" i="48"/>
  <c r="J45" i="48"/>
  <c r="K45" i="48"/>
  <c r="M45" i="48"/>
  <c r="N45" i="48"/>
  <c r="I46" i="48"/>
  <c r="J46" i="48"/>
  <c r="K46" i="48"/>
  <c r="M46" i="48"/>
  <c r="N46" i="48"/>
  <c r="I47" i="48"/>
  <c r="J47" i="48"/>
  <c r="K47" i="48"/>
  <c r="M47" i="48"/>
  <c r="N47" i="48"/>
  <c r="I48" i="48"/>
  <c r="J48" i="48"/>
  <c r="K48" i="48"/>
  <c r="M48" i="48"/>
  <c r="N48" i="48"/>
  <c r="I49" i="48"/>
  <c r="J49" i="48"/>
  <c r="K49" i="48"/>
  <c r="M49" i="48"/>
  <c r="N49" i="48"/>
  <c r="I50" i="48"/>
  <c r="J50" i="48"/>
  <c r="K50" i="48"/>
  <c r="M50" i="48"/>
  <c r="N50" i="48"/>
  <c r="I51" i="48"/>
  <c r="J51" i="48"/>
  <c r="K51" i="48"/>
  <c r="M51" i="48"/>
  <c r="N51" i="48"/>
  <c r="I52" i="48"/>
  <c r="J52" i="48"/>
  <c r="K52" i="48"/>
  <c r="M52" i="48"/>
  <c r="N52" i="48"/>
  <c r="I53" i="48"/>
  <c r="J53" i="48"/>
  <c r="K53" i="48"/>
  <c r="M53" i="48"/>
  <c r="N53" i="48"/>
  <c r="I54" i="48"/>
  <c r="J54" i="48"/>
  <c r="K54" i="48"/>
  <c r="M54" i="48"/>
  <c r="N54" i="48"/>
  <c r="I55" i="48"/>
  <c r="J55" i="48"/>
  <c r="K55" i="48"/>
  <c r="M55" i="48"/>
  <c r="N55" i="48"/>
  <c r="I56" i="48"/>
  <c r="J56" i="48"/>
  <c r="K56" i="48"/>
  <c r="M56" i="48"/>
  <c r="N56" i="48"/>
  <c r="I57" i="48"/>
  <c r="J57" i="48"/>
  <c r="K57" i="48"/>
  <c r="M57" i="48"/>
  <c r="N57" i="48"/>
  <c r="I58" i="48"/>
  <c r="J58" i="48"/>
  <c r="K58" i="48"/>
  <c r="M58" i="48"/>
  <c r="N58" i="48"/>
  <c r="I59" i="48"/>
  <c r="J59" i="48"/>
  <c r="K59" i="48"/>
  <c r="M59" i="48"/>
  <c r="N59" i="48"/>
  <c r="I60" i="48"/>
  <c r="J60" i="48"/>
  <c r="K60" i="48"/>
  <c r="M60" i="48"/>
  <c r="N60" i="48"/>
  <c r="I61" i="48"/>
  <c r="J61" i="48"/>
  <c r="K61" i="48"/>
  <c r="M61" i="48"/>
  <c r="N61" i="48"/>
  <c r="I62" i="48"/>
  <c r="J62" i="48"/>
  <c r="K62" i="48"/>
  <c r="M62" i="48"/>
  <c r="N62" i="48"/>
  <c r="I63" i="48"/>
  <c r="J63" i="48"/>
  <c r="K63" i="48"/>
  <c r="M63" i="48"/>
  <c r="N63" i="48"/>
  <c r="I64" i="48"/>
  <c r="J64" i="48"/>
  <c r="K64" i="48"/>
  <c r="M64" i="48"/>
  <c r="N64" i="48"/>
  <c r="I65" i="48"/>
  <c r="J65" i="48"/>
  <c r="K65" i="48"/>
  <c r="M65" i="48"/>
  <c r="N65" i="48"/>
  <c r="I66" i="48"/>
  <c r="J66" i="48"/>
  <c r="K66" i="48"/>
  <c r="M66" i="48"/>
  <c r="N66" i="48"/>
  <c r="I67" i="48"/>
  <c r="J67" i="48"/>
  <c r="K67" i="48"/>
  <c r="M67" i="48"/>
  <c r="N67" i="48"/>
  <c r="I68" i="48"/>
  <c r="J68" i="48"/>
  <c r="K68" i="48"/>
  <c r="M68" i="48"/>
  <c r="N68" i="48"/>
  <c r="I69" i="48"/>
  <c r="J69" i="48"/>
  <c r="K69" i="48"/>
  <c r="M69" i="48"/>
  <c r="N69" i="48"/>
  <c r="I70" i="48"/>
  <c r="J70" i="48"/>
  <c r="K70" i="48"/>
  <c r="M70" i="48"/>
  <c r="N70" i="48"/>
  <c r="I71" i="48"/>
  <c r="J71" i="48"/>
  <c r="K71" i="48"/>
  <c r="M71" i="48"/>
  <c r="N71" i="48"/>
  <c r="I72" i="48"/>
  <c r="J72" i="48"/>
  <c r="K72" i="48"/>
  <c r="M72" i="48"/>
  <c r="N72" i="48"/>
  <c r="I73" i="48"/>
  <c r="J73" i="48"/>
  <c r="K73" i="48"/>
  <c r="M73" i="48"/>
  <c r="N73" i="48"/>
  <c r="I74" i="48"/>
  <c r="J74" i="48"/>
  <c r="K74" i="48"/>
  <c r="M74" i="48"/>
  <c r="N74" i="48"/>
  <c r="I75" i="48"/>
  <c r="J75" i="48"/>
  <c r="K75" i="48"/>
  <c r="M75" i="48"/>
  <c r="N75" i="48"/>
  <c r="I76" i="48"/>
  <c r="J76" i="48"/>
  <c r="K76" i="48"/>
  <c r="M76" i="48"/>
  <c r="N76" i="48"/>
  <c r="I77" i="48"/>
  <c r="J77" i="48"/>
  <c r="K77" i="48"/>
  <c r="M77" i="48"/>
  <c r="N77" i="48"/>
  <c r="I78" i="48"/>
  <c r="J78" i="48"/>
  <c r="K78" i="48"/>
  <c r="M78" i="48"/>
  <c r="N78" i="48"/>
  <c r="I79" i="48"/>
  <c r="J79" i="48"/>
  <c r="K79" i="48"/>
  <c r="M79" i="48"/>
  <c r="N79" i="48"/>
  <c r="I80" i="48"/>
  <c r="J80" i="48"/>
  <c r="K80" i="48"/>
  <c r="M80" i="48"/>
  <c r="N80" i="48"/>
  <c r="L45" i="41"/>
  <c r="M45" i="41"/>
  <c r="N45" i="41"/>
  <c r="L46" i="41"/>
  <c r="M46" i="41"/>
  <c r="N46" i="41"/>
  <c r="L47" i="41"/>
  <c r="M47" i="41"/>
  <c r="N47" i="41"/>
  <c r="L48" i="41"/>
  <c r="M48" i="41"/>
  <c r="N48" i="41"/>
  <c r="L49" i="41"/>
  <c r="M49" i="41"/>
  <c r="N49" i="41"/>
  <c r="L50" i="41"/>
  <c r="M50" i="41"/>
  <c r="N50" i="41"/>
  <c r="L51" i="41"/>
  <c r="M51" i="41"/>
  <c r="N51" i="41"/>
  <c r="L52" i="41"/>
  <c r="M52" i="41"/>
  <c r="N52" i="41"/>
  <c r="L53" i="41"/>
  <c r="M53" i="41"/>
  <c r="N53" i="41"/>
  <c r="L54" i="41"/>
  <c r="M54" i="41"/>
  <c r="N54" i="41"/>
  <c r="L55" i="41"/>
  <c r="M55" i="41"/>
  <c r="N55" i="41"/>
  <c r="L56" i="41"/>
  <c r="M56" i="41"/>
  <c r="N56" i="41"/>
  <c r="L57" i="41"/>
  <c r="M57" i="41"/>
  <c r="N57" i="41"/>
  <c r="L58" i="41"/>
  <c r="M58" i="41"/>
  <c r="N58" i="41"/>
  <c r="L59" i="41"/>
  <c r="M59" i="41"/>
  <c r="N59" i="41"/>
  <c r="L60" i="41"/>
  <c r="M60" i="41"/>
  <c r="N60" i="41"/>
  <c r="L61" i="41"/>
  <c r="M61" i="41"/>
  <c r="N61" i="41"/>
  <c r="L62" i="41"/>
  <c r="M62" i="41"/>
  <c r="N62" i="41"/>
  <c r="L63" i="41"/>
  <c r="M63" i="41"/>
  <c r="N63" i="41"/>
  <c r="L64" i="41"/>
  <c r="M64" i="41"/>
  <c r="N64" i="41"/>
  <c r="L65" i="41"/>
  <c r="M65" i="41"/>
  <c r="N65" i="41"/>
  <c r="L66" i="41"/>
  <c r="M66" i="41"/>
  <c r="N66" i="41"/>
  <c r="L67" i="41"/>
  <c r="M67" i="41"/>
  <c r="N67" i="41"/>
  <c r="L68" i="41"/>
  <c r="M68" i="41"/>
  <c r="N68" i="41"/>
  <c r="L69" i="41"/>
  <c r="M69" i="41"/>
  <c r="N69" i="41"/>
  <c r="L70" i="41"/>
  <c r="M70" i="41"/>
  <c r="N70" i="41"/>
  <c r="L71" i="41"/>
  <c r="M71" i="41"/>
  <c r="N71" i="41"/>
  <c r="L72" i="41"/>
  <c r="M72" i="41"/>
  <c r="N72" i="41"/>
  <c r="L73" i="41"/>
  <c r="M73" i="41"/>
  <c r="N73" i="41"/>
  <c r="L74" i="41"/>
  <c r="M74" i="41"/>
  <c r="N74" i="41"/>
  <c r="L75" i="41"/>
  <c r="M75" i="41"/>
  <c r="N75" i="41"/>
  <c r="L76" i="41"/>
  <c r="M76" i="41"/>
  <c r="N76" i="41"/>
  <c r="L77" i="41"/>
  <c r="M77" i="41"/>
  <c r="N77" i="41"/>
  <c r="L78" i="41"/>
  <c r="M78" i="41"/>
  <c r="N78" i="41"/>
  <c r="L79" i="41"/>
  <c r="M79" i="41"/>
  <c r="N79" i="41"/>
  <c r="L80" i="41"/>
  <c r="M80" i="41"/>
  <c r="N80" i="41"/>
  <c r="M45" i="62"/>
  <c r="N45" i="62"/>
  <c r="O45" i="62"/>
  <c r="M46" i="62"/>
  <c r="N46" i="62"/>
  <c r="O46" i="62"/>
  <c r="M47" i="62"/>
  <c r="N47" i="62"/>
  <c r="O47" i="62"/>
  <c r="M48" i="62"/>
  <c r="N48" i="62"/>
  <c r="O48" i="62"/>
  <c r="M49" i="62"/>
  <c r="N49" i="62"/>
  <c r="O49" i="62"/>
  <c r="M50" i="62"/>
  <c r="N50" i="62"/>
  <c r="O50" i="62"/>
  <c r="M51" i="62"/>
  <c r="N51" i="62"/>
  <c r="O51" i="62"/>
  <c r="M52" i="62"/>
  <c r="N52" i="62"/>
  <c r="O52" i="62"/>
  <c r="M53" i="62"/>
  <c r="N53" i="62"/>
  <c r="O53" i="62"/>
  <c r="M54" i="62"/>
  <c r="N54" i="62"/>
  <c r="O54" i="62"/>
  <c r="M55" i="62"/>
  <c r="N55" i="62"/>
  <c r="O55" i="62"/>
  <c r="M56" i="62"/>
  <c r="N56" i="62"/>
  <c r="O56" i="62"/>
  <c r="M57" i="62"/>
  <c r="N57" i="62"/>
  <c r="O57" i="62"/>
  <c r="M58" i="62"/>
  <c r="N58" i="62"/>
  <c r="O58" i="62"/>
  <c r="M59" i="62"/>
  <c r="N59" i="62"/>
  <c r="O59" i="62"/>
  <c r="M60" i="62"/>
  <c r="N60" i="62"/>
  <c r="O60" i="62"/>
  <c r="M61" i="62"/>
  <c r="N61" i="62"/>
  <c r="O61" i="62"/>
  <c r="M62" i="62"/>
  <c r="N62" i="62"/>
  <c r="O62" i="62"/>
  <c r="M63" i="62"/>
  <c r="N63" i="62"/>
  <c r="O63" i="62"/>
  <c r="M64" i="62"/>
  <c r="N64" i="62"/>
  <c r="O64" i="62"/>
  <c r="M65" i="62"/>
  <c r="N65" i="62"/>
  <c r="O65" i="62"/>
  <c r="M66" i="62"/>
  <c r="N66" i="62"/>
  <c r="O66" i="62"/>
  <c r="M67" i="62"/>
  <c r="N67" i="62"/>
  <c r="O67" i="62"/>
  <c r="M68" i="62"/>
  <c r="N68" i="62"/>
  <c r="O68" i="62"/>
  <c r="M69" i="62"/>
  <c r="N69" i="62"/>
  <c r="O69" i="62"/>
  <c r="M70" i="62"/>
  <c r="N70" i="62"/>
  <c r="O70" i="62"/>
  <c r="M71" i="62"/>
  <c r="N71" i="62"/>
  <c r="O71" i="62"/>
  <c r="M72" i="62"/>
  <c r="N72" i="62"/>
  <c r="O72" i="62"/>
  <c r="M73" i="62"/>
  <c r="N73" i="62"/>
  <c r="O73" i="62"/>
  <c r="M74" i="62"/>
  <c r="N74" i="62"/>
  <c r="O74" i="62"/>
  <c r="M75" i="62"/>
  <c r="N75" i="62"/>
  <c r="O75" i="62"/>
  <c r="M76" i="62"/>
  <c r="N76" i="62"/>
  <c r="O76" i="62"/>
  <c r="M77" i="62"/>
  <c r="N77" i="62"/>
  <c r="O77" i="62"/>
  <c r="M78" i="62"/>
  <c r="N78" i="62"/>
  <c r="O78" i="62"/>
  <c r="M79" i="62"/>
  <c r="N79" i="62"/>
  <c r="O79" i="62"/>
  <c r="M80" i="62"/>
  <c r="N80" i="62"/>
  <c r="O80" i="62"/>
  <c r="I45" i="39"/>
  <c r="J45" i="39"/>
  <c r="L45" i="39"/>
  <c r="M45" i="39"/>
  <c r="N45" i="39"/>
  <c r="I46" i="39"/>
  <c r="J46" i="39"/>
  <c r="L46" i="39"/>
  <c r="M46" i="39"/>
  <c r="N46" i="39"/>
  <c r="I47" i="39"/>
  <c r="J47" i="39"/>
  <c r="L47" i="39"/>
  <c r="M47" i="39"/>
  <c r="N47" i="39"/>
  <c r="I48" i="39"/>
  <c r="J48" i="39"/>
  <c r="L48" i="39"/>
  <c r="M48" i="39"/>
  <c r="N48" i="39"/>
  <c r="I49" i="39"/>
  <c r="J49" i="39"/>
  <c r="L49" i="39"/>
  <c r="M49" i="39"/>
  <c r="N49" i="39"/>
  <c r="I50" i="39"/>
  <c r="J50" i="39"/>
  <c r="L50" i="39"/>
  <c r="M50" i="39"/>
  <c r="N50" i="39"/>
  <c r="I51" i="39"/>
  <c r="J51" i="39"/>
  <c r="L51" i="39"/>
  <c r="M51" i="39"/>
  <c r="N51" i="39"/>
  <c r="I52" i="39"/>
  <c r="J52" i="39"/>
  <c r="L52" i="39"/>
  <c r="M52" i="39"/>
  <c r="N52" i="39"/>
  <c r="I53" i="39"/>
  <c r="J53" i="39"/>
  <c r="L53" i="39"/>
  <c r="M53" i="39"/>
  <c r="N53" i="39"/>
  <c r="I54" i="39"/>
  <c r="J54" i="39"/>
  <c r="L54" i="39"/>
  <c r="M54" i="39"/>
  <c r="N54" i="39"/>
  <c r="I55" i="39"/>
  <c r="J55" i="39"/>
  <c r="L55" i="39"/>
  <c r="M55" i="39"/>
  <c r="N55" i="39"/>
  <c r="I56" i="39"/>
  <c r="J56" i="39"/>
  <c r="L56" i="39"/>
  <c r="M56" i="39"/>
  <c r="N56" i="39"/>
  <c r="I57" i="39"/>
  <c r="J57" i="39"/>
  <c r="L57" i="39"/>
  <c r="M57" i="39"/>
  <c r="N57" i="39"/>
  <c r="I58" i="39"/>
  <c r="J58" i="39"/>
  <c r="L58" i="39"/>
  <c r="M58" i="39"/>
  <c r="N58" i="39"/>
  <c r="I59" i="39"/>
  <c r="J59" i="39"/>
  <c r="L59" i="39"/>
  <c r="M59" i="39"/>
  <c r="N59" i="39"/>
  <c r="I60" i="39"/>
  <c r="J60" i="39"/>
  <c r="L60" i="39"/>
  <c r="M60" i="39"/>
  <c r="N60" i="39"/>
  <c r="I61" i="39"/>
  <c r="J61" i="39"/>
  <c r="L61" i="39"/>
  <c r="M61" i="39"/>
  <c r="N61" i="39"/>
  <c r="I62" i="39"/>
  <c r="J62" i="39"/>
  <c r="L62" i="39"/>
  <c r="M62" i="39"/>
  <c r="N62" i="39"/>
  <c r="I63" i="39"/>
  <c r="J63" i="39"/>
  <c r="L63" i="39"/>
  <c r="M63" i="39"/>
  <c r="N63" i="39"/>
  <c r="I64" i="39"/>
  <c r="J64" i="39"/>
  <c r="L64" i="39"/>
  <c r="M64" i="39"/>
  <c r="N64" i="39"/>
  <c r="I65" i="39"/>
  <c r="J65" i="39"/>
  <c r="L65" i="39"/>
  <c r="M65" i="39"/>
  <c r="N65" i="39"/>
  <c r="I66" i="39"/>
  <c r="J66" i="39"/>
  <c r="L66" i="39"/>
  <c r="M66" i="39"/>
  <c r="N66" i="39"/>
  <c r="I67" i="39"/>
  <c r="J67" i="39"/>
  <c r="L67" i="39"/>
  <c r="M67" i="39"/>
  <c r="N67" i="39"/>
  <c r="I68" i="39"/>
  <c r="J68" i="39"/>
  <c r="L68" i="39"/>
  <c r="M68" i="39"/>
  <c r="N68" i="39"/>
  <c r="I69" i="39"/>
  <c r="J69" i="39"/>
  <c r="L69" i="39"/>
  <c r="M69" i="39"/>
  <c r="N69" i="39"/>
  <c r="I70" i="39"/>
  <c r="J70" i="39"/>
  <c r="L70" i="39"/>
  <c r="M70" i="39"/>
  <c r="N70" i="39"/>
  <c r="I71" i="39"/>
  <c r="J71" i="39"/>
  <c r="L71" i="39"/>
  <c r="M71" i="39"/>
  <c r="N71" i="39"/>
  <c r="I72" i="39"/>
  <c r="J72" i="39"/>
  <c r="L72" i="39"/>
  <c r="M72" i="39"/>
  <c r="N72" i="39"/>
  <c r="I73" i="39"/>
  <c r="J73" i="39"/>
  <c r="L73" i="39"/>
  <c r="M73" i="39"/>
  <c r="N73" i="39"/>
  <c r="I74" i="39"/>
  <c r="J74" i="39"/>
  <c r="L74" i="39"/>
  <c r="M74" i="39"/>
  <c r="N74" i="39"/>
  <c r="I75" i="39"/>
  <c r="J75" i="39"/>
  <c r="L75" i="39"/>
  <c r="M75" i="39"/>
  <c r="N75" i="39"/>
  <c r="I76" i="39"/>
  <c r="J76" i="39"/>
  <c r="L76" i="39"/>
  <c r="M76" i="39"/>
  <c r="N76" i="39"/>
  <c r="I77" i="39"/>
  <c r="J77" i="39"/>
  <c r="L77" i="39"/>
  <c r="M77" i="39"/>
  <c r="N77" i="39"/>
  <c r="I78" i="39"/>
  <c r="J78" i="39"/>
  <c r="L78" i="39"/>
  <c r="M78" i="39"/>
  <c r="N78" i="39"/>
  <c r="I79" i="39"/>
  <c r="J79" i="39"/>
  <c r="L79" i="39"/>
  <c r="M79" i="39"/>
  <c r="N79" i="39"/>
  <c r="I80" i="39"/>
  <c r="L80" i="39"/>
  <c r="M80" i="39"/>
  <c r="N80" i="39"/>
  <c r="M8" i="62"/>
  <c r="N8" i="62"/>
  <c r="O8" i="62"/>
  <c r="M9" i="62"/>
  <c r="N9" i="62"/>
  <c r="O9" i="62"/>
  <c r="M10" i="62"/>
  <c r="N10" i="62"/>
  <c r="O10" i="62"/>
  <c r="M11" i="62"/>
  <c r="N11" i="62"/>
  <c r="O11" i="62"/>
  <c r="M12" i="62"/>
  <c r="N12" i="62"/>
  <c r="O12" i="62"/>
  <c r="M13" i="62"/>
  <c r="N13" i="62"/>
  <c r="O13" i="62"/>
  <c r="M14" i="62"/>
  <c r="N14" i="62"/>
  <c r="O14" i="62"/>
  <c r="M15" i="62"/>
  <c r="N15" i="62"/>
  <c r="O15" i="62"/>
  <c r="M16" i="62"/>
  <c r="N16" i="62"/>
  <c r="O16" i="62"/>
  <c r="M17" i="62"/>
  <c r="N17" i="62"/>
  <c r="O17" i="62"/>
  <c r="M18" i="62"/>
  <c r="N18" i="62"/>
  <c r="O18" i="62"/>
  <c r="M19" i="62"/>
  <c r="N19" i="62"/>
  <c r="O19" i="62"/>
  <c r="M20" i="62"/>
  <c r="N20" i="62"/>
  <c r="O20" i="62"/>
  <c r="M21" i="62"/>
  <c r="N21" i="62"/>
  <c r="O21" i="62"/>
  <c r="M22" i="62"/>
  <c r="N22" i="62"/>
  <c r="O22" i="62"/>
  <c r="M23" i="62"/>
  <c r="N23" i="62"/>
  <c r="O23" i="62"/>
  <c r="M24" i="62"/>
  <c r="N24" i="62"/>
  <c r="O24" i="62"/>
  <c r="M25" i="62"/>
  <c r="N25" i="62"/>
  <c r="O25" i="62"/>
  <c r="M26" i="62"/>
  <c r="N26" i="62"/>
  <c r="O26" i="62"/>
  <c r="M27" i="62"/>
  <c r="N27" i="62"/>
  <c r="O27" i="62"/>
  <c r="M28" i="62"/>
  <c r="N28" i="62"/>
  <c r="O28" i="62"/>
  <c r="M29" i="62"/>
  <c r="N29" i="62"/>
  <c r="O29" i="62"/>
  <c r="M30" i="62"/>
  <c r="N30" i="62"/>
  <c r="O30" i="62"/>
  <c r="M31" i="62"/>
  <c r="N31" i="62"/>
  <c r="O31" i="62"/>
  <c r="M32" i="62"/>
  <c r="N32" i="62"/>
  <c r="O32" i="62"/>
  <c r="M33" i="62"/>
  <c r="N33" i="62"/>
  <c r="O33" i="62"/>
  <c r="M34" i="62"/>
  <c r="N34" i="62"/>
  <c r="O34" i="62"/>
  <c r="M35" i="62"/>
  <c r="N35" i="62"/>
  <c r="O35" i="62"/>
  <c r="M36" i="62"/>
  <c r="N36" i="62"/>
  <c r="O36" i="62"/>
  <c r="M37" i="62"/>
  <c r="N37" i="62"/>
  <c r="O37" i="62"/>
  <c r="M38" i="62"/>
  <c r="N38" i="62"/>
  <c r="O38" i="62"/>
  <c r="M39" i="62"/>
  <c r="N39" i="62"/>
  <c r="O39" i="62"/>
  <c r="M40" i="62"/>
  <c r="N40" i="62"/>
  <c r="O40" i="62"/>
  <c r="M41" i="62"/>
  <c r="N41" i="62"/>
  <c r="O41" i="62"/>
  <c r="M42" i="62"/>
  <c r="N42" i="62"/>
  <c r="O42" i="62"/>
  <c r="M43" i="62"/>
  <c r="N43" i="62"/>
  <c r="O43" i="62"/>
  <c r="I39" i="54"/>
  <c r="J39" i="54"/>
  <c r="K39" i="54"/>
  <c r="M39" i="54"/>
  <c r="N39" i="54"/>
  <c r="M9" i="58"/>
  <c r="N9" i="58"/>
  <c r="M10" i="58"/>
  <c r="N10" i="58"/>
  <c r="M11" i="58"/>
  <c r="N11" i="58"/>
  <c r="M12" i="58"/>
  <c r="N12" i="58"/>
  <c r="M13" i="58"/>
  <c r="N13" i="58"/>
  <c r="M14" i="58"/>
  <c r="N14" i="58"/>
  <c r="M15" i="58"/>
  <c r="N15" i="58"/>
  <c r="M16" i="58"/>
  <c r="N16" i="58"/>
  <c r="M17" i="58"/>
  <c r="N17" i="58"/>
  <c r="M18" i="58"/>
  <c r="N18" i="58"/>
  <c r="M19" i="58"/>
  <c r="N19" i="58"/>
  <c r="M20" i="58"/>
  <c r="N20" i="58"/>
  <c r="M21" i="58"/>
  <c r="N21" i="58"/>
  <c r="M22" i="58"/>
  <c r="N22" i="58"/>
  <c r="M23" i="58"/>
  <c r="N23" i="58"/>
  <c r="M24" i="58"/>
  <c r="N24" i="58"/>
  <c r="M25" i="58"/>
  <c r="N25" i="58"/>
  <c r="M26" i="58"/>
  <c r="N26" i="58"/>
  <c r="M27" i="58"/>
  <c r="N27" i="58"/>
  <c r="M28" i="58"/>
  <c r="N28" i="58"/>
  <c r="M29" i="58"/>
  <c r="N29" i="58"/>
  <c r="M30" i="58"/>
  <c r="N30" i="58"/>
  <c r="M31" i="58"/>
  <c r="N31" i="58"/>
  <c r="M32" i="58"/>
  <c r="N32" i="58"/>
  <c r="M33" i="58"/>
  <c r="N33" i="58"/>
  <c r="M34" i="58"/>
  <c r="N34" i="58"/>
  <c r="M35" i="58"/>
  <c r="N35" i="58"/>
  <c r="M36" i="58"/>
  <c r="N36" i="58"/>
  <c r="M37" i="58"/>
  <c r="N37" i="58"/>
  <c r="M38" i="58"/>
  <c r="N38" i="58"/>
  <c r="M39" i="58"/>
  <c r="N39" i="58"/>
  <c r="M40" i="58"/>
  <c r="N40" i="58"/>
  <c r="M41" i="58"/>
  <c r="N41" i="58"/>
  <c r="M42" i="58"/>
  <c r="N42" i="58"/>
  <c r="M43" i="58"/>
  <c r="N43" i="58"/>
  <c r="N8" i="58"/>
  <c r="M8" i="58"/>
  <c r="I76" i="58"/>
  <c r="J76" i="58"/>
  <c r="K76" i="58"/>
  <c r="M76" i="58"/>
  <c r="N76" i="58"/>
  <c r="I9" i="58"/>
  <c r="J9" i="58"/>
  <c r="K9" i="58"/>
  <c r="I10" i="58"/>
  <c r="J10" i="58"/>
  <c r="K10" i="58"/>
  <c r="I11" i="58"/>
  <c r="J11" i="58"/>
  <c r="K11" i="58"/>
  <c r="I12" i="58"/>
  <c r="J12" i="58"/>
  <c r="K12" i="58"/>
  <c r="I13" i="58"/>
  <c r="J13" i="58"/>
  <c r="K13" i="58"/>
  <c r="I14" i="58"/>
  <c r="J14" i="58"/>
  <c r="K14" i="58"/>
  <c r="I15" i="58"/>
  <c r="J15" i="58"/>
  <c r="K15" i="58"/>
  <c r="I16" i="58"/>
  <c r="J16" i="58"/>
  <c r="K16" i="58"/>
  <c r="I17" i="58"/>
  <c r="J17" i="58"/>
  <c r="K17" i="58"/>
  <c r="I18" i="58"/>
  <c r="J18" i="58"/>
  <c r="K18" i="58"/>
  <c r="I19" i="58"/>
  <c r="J19" i="58"/>
  <c r="K19" i="58"/>
  <c r="I20" i="58"/>
  <c r="J20" i="58"/>
  <c r="K20" i="58"/>
  <c r="I21" i="58"/>
  <c r="J21" i="58"/>
  <c r="K21" i="58"/>
  <c r="I22" i="58"/>
  <c r="J22" i="58"/>
  <c r="K22" i="58"/>
  <c r="I23" i="58"/>
  <c r="J23" i="58"/>
  <c r="K23" i="58"/>
  <c r="I24" i="58"/>
  <c r="J24" i="58"/>
  <c r="K24" i="58"/>
  <c r="I25" i="58"/>
  <c r="J25" i="58"/>
  <c r="K25" i="58"/>
  <c r="I26" i="58"/>
  <c r="J26" i="58"/>
  <c r="K26" i="58"/>
  <c r="I27" i="58"/>
  <c r="J27" i="58"/>
  <c r="K27" i="58"/>
  <c r="I28" i="58"/>
  <c r="J28" i="58"/>
  <c r="K28" i="58"/>
  <c r="I29" i="58"/>
  <c r="J29" i="58"/>
  <c r="K29" i="58"/>
  <c r="I30" i="58"/>
  <c r="J30" i="58"/>
  <c r="K30" i="58"/>
  <c r="I31" i="58"/>
  <c r="J31" i="58"/>
  <c r="K31" i="58"/>
  <c r="I32" i="58"/>
  <c r="J32" i="58"/>
  <c r="K32" i="58"/>
  <c r="I33" i="58"/>
  <c r="J33" i="58"/>
  <c r="K33" i="58"/>
  <c r="I34" i="58"/>
  <c r="J34" i="58"/>
  <c r="K34" i="58"/>
  <c r="I35" i="58"/>
  <c r="J35" i="58"/>
  <c r="K35" i="58"/>
  <c r="I36" i="58"/>
  <c r="J36" i="58"/>
  <c r="K36" i="58"/>
  <c r="I37" i="58"/>
  <c r="J37" i="58"/>
  <c r="K37" i="58"/>
  <c r="I38" i="58"/>
  <c r="J38" i="58"/>
  <c r="K38" i="58"/>
  <c r="I39" i="58"/>
  <c r="J39" i="58"/>
  <c r="K39" i="58"/>
  <c r="I40" i="58"/>
  <c r="J40" i="58"/>
  <c r="K40" i="58"/>
  <c r="I41" i="58"/>
  <c r="J41" i="58"/>
  <c r="K41" i="58"/>
  <c r="I42" i="58"/>
  <c r="J42" i="58"/>
  <c r="K42" i="58"/>
  <c r="I43" i="58"/>
  <c r="J43" i="58"/>
  <c r="K43" i="58"/>
  <c r="J8" i="58"/>
  <c r="K8" i="58"/>
  <c r="I8" i="58"/>
  <c r="N80" i="60"/>
  <c r="M80" i="60"/>
  <c r="K80" i="60"/>
  <c r="J80" i="60"/>
  <c r="I80" i="60"/>
  <c r="N79" i="60"/>
  <c r="M79" i="60"/>
  <c r="K79" i="60"/>
  <c r="J79" i="60"/>
  <c r="I79" i="60"/>
  <c r="N78" i="60"/>
  <c r="M78" i="60"/>
  <c r="K78" i="60"/>
  <c r="J78" i="60"/>
  <c r="I78" i="60"/>
  <c r="N77" i="60"/>
  <c r="M77" i="60"/>
  <c r="K77" i="60"/>
  <c r="J77" i="60"/>
  <c r="I77" i="60"/>
  <c r="N76" i="60"/>
  <c r="M76" i="60"/>
  <c r="K76" i="60"/>
  <c r="J76" i="60"/>
  <c r="I76" i="60"/>
  <c r="N75" i="60"/>
  <c r="M75" i="60"/>
  <c r="K75" i="60"/>
  <c r="J75" i="60"/>
  <c r="I75" i="60"/>
  <c r="N74" i="60"/>
  <c r="M74" i="60"/>
  <c r="K74" i="60"/>
  <c r="J74" i="60"/>
  <c r="I74" i="60"/>
  <c r="N73" i="60"/>
  <c r="M73" i="60"/>
  <c r="K73" i="60"/>
  <c r="J73" i="60"/>
  <c r="I73" i="60"/>
  <c r="N72" i="60"/>
  <c r="M72" i="60"/>
  <c r="K72" i="60"/>
  <c r="J72" i="60"/>
  <c r="I72" i="60"/>
  <c r="N71" i="60"/>
  <c r="M71" i="60"/>
  <c r="K71" i="60"/>
  <c r="J71" i="60"/>
  <c r="I71" i="60"/>
  <c r="N70" i="60"/>
  <c r="M70" i="60"/>
  <c r="K70" i="60"/>
  <c r="J70" i="60"/>
  <c r="I70" i="60"/>
  <c r="N69" i="60"/>
  <c r="M69" i="60"/>
  <c r="K69" i="60"/>
  <c r="J69" i="60"/>
  <c r="I69" i="60"/>
  <c r="N68" i="60"/>
  <c r="M68" i="60"/>
  <c r="K68" i="60"/>
  <c r="J68" i="60"/>
  <c r="I68" i="60"/>
  <c r="N67" i="60"/>
  <c r="M67" i="60"/>
  <c r="K67" i="60"/>
  <c r="J67" i="60"/>
  <c r="I67" i="60"/>
  <c r="N66" i="60"/>
  <c r="M66" i="60"/>
  <c r="K66" i="60"/>
  <c r="J66" i="60"/>
  <c r="I66" i="60"/>
  <c r="N65" i="60"/>
  <c r="M65" i="60"/>
  <c r="K65" i="60"/>
  <c r="J65" i="60"/>
  <c r="I65" i="60"/>
  <c r="N64" i="60"/>
  <c r="M64" i="60"/>
  <c r="K64" i="60"/>
  <c r="J64" i="60"/>
  <c r="I64" i="60"/>
  <c r="N63" i="60"/>
  <c r="M63" i="60"/>
  <c r="K63" i="60"/>
  <c r="J63" i="60"/>
  <c r="I63" i="60"/>
  <c r="N62" i="60"/>
  <c r="M62" i="60"/>
  <c r="K62" i="60"/>
  <c r="J62" i="60"/>
  <c r="I62" i="60"/>
  <c r="N61" i="60"/>
  <c r="M61" i="60"/>
  <c r="K61" i="60"/>
  <c r="J61" i="60"/>
  <c r="I61" i="60"/>
  <c r="N60" i="60"/>
  <c r="M60" i="60"/>
  <c r="K60" i="60"/>
  <c r="J60" i="60"/>
  <c r="I60" i="60"/>
  <c r="N59" i="60"/>
  <c r="M59" i="60"/>
  <c r="K59" i="60"/>
  <c r="J59" i="60"/>
  <c r="I59" i="60"/>
  <c r="N58" i="60"/>
  <c r="M58" i="60"/>
  <c r="K58" i="60"/>
  <c r="J58" i="60"/>
  <c r="I58" i="60"/>
  <c r="N57" i="60"/>
  <c r="M57" i="60"/>
  <c r="K57" i="60"/>
  <c r="J57" i="60"/>
  <c r="I57" i="60"/>
  <c r="N56" i="60"/>
  <c r="M56" i="60"/>
  <c r="K56" i="60"/>
  <c r="J56" i="60"/>
  <c r="I56" i="60"/>
  <c r="N55" i="60"/>
  <c r="M55" i="60"/>
  <c r="K55" i="60"/>
  <c r="J55" i="60"/>
  <c r="I55" i="60"/>
  <c r="N54" i="60"/>
  <c r="M54" i="60"/>
  <c r="K54" i="60"/>
  <c r="J54" i="60"/>
  <c r="I54" i="60"/>
  <c r="N53" i="60"/>
  <c r="M53" i="60"/>
  <c r="K53" i="60"/>
  <c r="J53" i="60"/>
  <c r="I53" i="60"/>
  <c r="N52" i="60"/>
  <c r="M52" i="60"/>
  <c r="K52" i="60"/>
  <c r="J52" i="60"/>
  <c r="I52" i="60"/>
  <c r="N51" i="60"/>
  <c r="M51" i="60"/>
  <c r="K51" i="60"/>
  <c r="J51" i="60"/>
  <c r="I51" i="60"/>
  <c r="N50" i="60"/>
  <c r="M50" i="60"/>
  <c r="K50" i="60"/>
  <c r="J50" i="60"/>
  <c r="I50" i="60"/>
  <c r="N49" i="60"/>
  <c r="M49" i="60"/>
  <c r="K49" i="60"/>
  <c r="J49" i="60"/>
  <c r="I49" i="60"/>
  <c r="N48" i="60"/>
  <c r="M48" i="60"/>
  <c r="K48" i="60"/>
  <c r="J48" i="60"/>
  <c r="I48" i="60"/>
  <c r="N47" i="60"/>
  <c r="M47" i="60"/>
  <c r="K47" i="60"/>
  <c r="J47" i="60"/>
  <c r="I47" i="60"/>
  <c r="N46" i="60"/>
  <c r="M46" i="60"/>
  <c r="K46" i="60"/>
  <c r="J46" i="60"/>
  <c r="I46" i="60"/>
  <c r="N45" i="60"/>
  <c r="M45" i="60"/>
  <c r="K45" i="60"/>
  <c r="J45" i="60"/>
  <c r="I45" i="60"/>
  <c r="N43" i="60"/>
  <c r="M43" i="60"/>
  <c r="K43" i="60"/>
  <c r="J43" i="60"/>
  <c r="I43" i="60"/>
  <c r="N42" i="60"/>
  <c r="M42" i="60"/>
  <c r="K42" i="60"/>
  <c r="J42" i="60"/>
  <c r="I42" i="60"/>
  <c r="N41" i="60"/>
  <c r="M41" i="60"/>
  <c r="K41" i="60"/>
  <c r="J41" i="60"/>
  <c r="I41" i="60"/>
  <c r="N40" i="60"/>
  <c r="M40" i="60"/>
  <c r="K40" i="60"/>
  <c r="J40" i="60"/>
  <c r="I40" i="60"/>
  <c r="N39" i="60"/>
  <c r="M39" i="60"/>
  <c r="K39" i="60"/>
  <c r="J39" i="60"/>
  <c r="I39" i="60"/>
  <c r="N38" i="60"/>
  <c r="M38" i="60"/>
  <c r="K38" i="60"/>
  <c r="J38" i="60"/>
  <c r="I38" i="60"/>
  <c r="N37" i="60"/>
  <c r="M37" i="60"/>
  <c r="K37" i="60"/>
  <c r="J37" i="60"/>
  <c r="I37" i="60"/>
  <c r="N36" i="60"/>
  <c r="M36" i="60"/>
  <c r="K36" i="60"/>
  <c r="J36" i="60"/>
  <c r="I36" i="60"/>
  <c r="N35" i="60"/>
  <c r="M35" i="60"/>
  <c r="K35" i="60"/>
  <c r="J35" i="60"/>
  <c r="I35" i="60"/>
  <c r="N34" i="60"/>
  <c r="M34" i="60"/>
  <c r="K34" i="60"/>
  <c r="J34" i="60"/>
  <c r="I34" i="60"/>
  <c r="N33" i="60"/>
  <c r="M33" i="60"/>
  <c r="K33" i="60"/>
  <c r="J33" i="60"/>
  <c r="I33" i="60"/>
  <c r="N32" i="60"/>
  <c r="M32" i="60"/>
  <c r="K32" i="60"/>
  <c r="J32" i="60"/>
  <c r="I32" i="60"/>
  <c r="N31" i="60"/>
  <c r="M31" i="60"/>
  <c r="K31" i="60"/>
  <c r="J31" i="60"/>
  <c r="I31" i="60"/>
  <c r="N30" i="60"/>
  <c r="M30" i="60"/>
  <c r="K30" i="60"/>
  <c r="J30" i="60"/>
  <c r="I30" i="60"/>
  <c r="N29" i="60"/>
  <c r="M29" i="60"/>
  <c r="K29" i="60"/>
  <c r="J29" i="60"/>
  <c r="I29" i="60"/>
  <c r="N28" i="60"/>
  <c r="M28" i="60"/>
  <c r="K28" i="60"/>
  <c r="J28" i="60"/>
  <c r="I28" i="60"/>
  <c r="N27" i="60"/>
  <c r="M27" i="60"/>
  <c r="K27" i="60"/>
  <c r="J27" i="60"/>
  <c r="I27" i="60"/>
  <c r="N26" i="60"/>
  <c r="M26" i="60"/>
  <c r="K26" i="60"/>
  <c r="J26" i="60"/>
  <c r="I26" i="60"/>
  <c r="N25" i="60"/>
  <c r="M25" i="60"/>
  <c r="K25" i="60"/>
  <c r="J25" i="60"/>
  <c r="I25" i="60"/>
  <c r="N24" i="60"/>
  <c r="M24" i="60"/>
  <c r="K24" i="60"/>
  <c r="J24" i="60"/>
  <c r="I24" i="60"/>
  <c r="N23" i="60"/>
  <c r="M23" i="60"/>
  <c r="K23" i="60"/>
  <c r="J23" i="60"/>
  <c r="I23" i="60"/>
  <c r="N22" i="60"/>
  <c r="M22" i="60"/>
  <c r="K22" i="60"/>
  <c r="J22" i="60"/>
  <c r="I22" i="60"/>
  <c r="N21" i="60"/>
  <c r="M21" i="60"/>
  <c r="K21" i="60"/>
  <c r="J21" i="60"/>
  <c r="I21" i="60"/>
  <c r="N20" i="60"/>
  <c r="M20" i="60"/>
  <c r="K20" i="60"/>
  <c r="J20" i="60"/>
  <c r="I20" i="60"/>
  <c r="N19" i="60"/>
  <c r="M19" i="60"/>
  <c r="K19" i="60"/>
  <c r="J19" i="60"/>
  <c r="I19" i="60"/>
  <c r="N18" i="60"/>
  <c r="M18" i="60"/>
  <c r="K18" i="60"/>
  <c r="J18" i="60"/>
  <c r="I18" i="60"/>
  <c r="N17" i="60"/>
  <c r="M17" i="60"/>
  <c r="K17" i="60"/>
  <c r="J17" i="60"/>
  <c r="I17" i="60"/>
  <c r="N16" i="60"/>
  <c r="M16" i="60"/>
  <c r="K16" i="60"/>
  <c r="J16" i="60"/>
  <c r="I16" i="60"/>
  <c r="N15" i="60"/>
  <c r="M15" i="60"/>
  <c r="K15" i="60"/>
  <c r="J15" i="60"/>
  <c r="I15" i="60"/>
  <c r="N14" i="60"/>
  <c r="M14" i="60"/>
  <c r="K14" i="60"/>
  <c r="J14" i="60"/>
  <c r="I14" i="60"/>
  <c r="N13" i="60"/>
  <c r="M13" i="60"/>
  <c r="K13" i="60"/>
  <c r="J13" i="60"/>
  <c r="I13" i="60"/>
  <c r="N12" i="60"/>
  <c r="M12" i="60"/>
  <c r="K12" i="60"/>
  <c r="J12" i="60"/>
  <c r="I12" i="60"/>
  <c r="N11" i="60"/>
  <c r="M11" i="60"/>
  <c r="K11" i="60"/>
  <c r="J11" i="60"/>
  <c r="I11" i="60"/>
  <c r="N10" i="60"/>
  <c r="M10" i="60"/>
  <c r="K10" i="60"/>
  <c r="J10" i="60"/>
  <c r="I10" i="60"/>
  <c r="N9" i="60"/>
  <c r="M9" i="60"/>
  <c r="K9" i="60"/>
  <c r="J9" i="60"/>
  <c r="I9" i="60"/>
  <c r="N8" i="60"/>
  <c r="M8" i="60"/>
  <c r="K8" i="60"/>
  <c r="J8" i="60"/>
  <c r="I8" i="60"/>
  <c r="N80" i="59"/>
  <c r="M80" i="59"/>
  <c r="K80" i="59"/>
  <c r="J80" i="59"/>
  <c r="I80" i="59"/>
  <c r="N79" i="59"/>
  <c r="M79" i="59"/>
  <c r="K79" i="59"/>
  <c r="J79" i="59"/>
  <c r="I79" i="59"/>
  <c r="N78" i="59"/>
  <c r="M78" i="59"/>
  <c r="K78" i="59"/>
  <c r="J78" i="59"/>
  <c r="I78" i="59"/>
  <c r="N77" i="59"/>
  <c r="M77" i="59"/>
  <c r="K77" i="59"/>
  <c r="J77" i="59"/>
  <c r="I77" i="59"/>
  <c r="N76" i="59"/>
  <c r="M76" i="59"/>
  <c r="K76" i="59"/>
  <c r="J76" i="59"/>
  <c r="I76" i="59"/>
  <c r="N75" i="59"/>
  <c r="M75" i="59"/>
  <c r="K75" i="59"/>
  <c r="J75" i="59"/>
  <c r="I75" i="59"/>
  <c r="N74" i="59"/>
  <c r="M74" i="59"/>
  <c r="K74" i="59"/>
  <c r="J74" i="59"/>
  <c r="I74" i="59"/>
  <c r="N73" i="59"/>
  <c r="M73" i="59"/>
  <c r="K73" i="59"/>
  <c r="J73" i="59"/>
  <c r="I73" i="59"/>
  <c r="N72" i="59"/>
  <c r="M72" i="59"/>
  <c r="K72" i="59"/>
  <c r="J72" i="59"/>
  <c r="I72" i="59"/>
  <c r="N71" i="59"/>
  <c r="M71" i="59"/>
  <c r="K71" i="59"/>
  <c r="J71" i="59"/>
  <c r="I71" i="59"/>
  <c r="N70" i="59"/>
  <c r="M70" i="59"/>
  <c r="K70" i="59"/>
  <c r="J70" i="59"/>
  <c r="I70" i="59"/>
  <c r="N69" i="59"/>
  <c r="M69" i="59"/>
  <c r="K69" i="59"/>
  <c r="J69" i="59"/>
  <c r="I69" i="59"/>
  <c r="N68" i="59"/>
  <c r="M68" i="59"/>
  <c r="K68" i="59"/>
  <c r="J68" i="59"/>
  <c r="I68" i="59"/>
  <c r="N67" i="59"/>
  <c r="M67" i="59"/>
  <c r="K67" i="59"/>
  <c r="J67" i="59"/>
  <c r="I67" i="59"/>
  <c r="N66" i="59"/>
  <c r="M66" i="59"/>
  <c r="K66" i="59"/>
  <c r="J66" i="59"/>
  <c r="I66" i="59"/>
  <c r="N65" i="59"/>
  <c r="M65" i="59"/>
  <c r="K65" i="59"/>
  <c r="J65" i="59"/>
  <c r="I65" i="59"/>
  <c r="N64" i="59"/>
  <c r="M64" i="59"/>
  <c r="K64" i="59"/>
  <c r="J64" i="59"/>
  <c r="I64" i="59"/>
  <c r="N63" i="59"/>
  <c r="M63" i="59"/>
  <c r="K63" i="59"/>
  <c r="J63" i="59"/>
  <c r="I63" i="59"/>
  <c r="N62" i="59"/>
  <c r="M62" i="59"/>
  <c r="K62" i="59"/>
  <c r="J62" i="59"/>
  <c r="I62" i="59"/>
  <c r="N61" i="59"/>
  <c r="M61" i="59"/>
  <c r="K61" i="59"/>
  <c r="J61" i="59"/>
  <c r="I61" i="59"/>
  <c r="N60" i="59"/>
  <c r="M60" i="59"/>
  <c r="K60" i="59"/>
  <c r="J60" i="59"/>
  <c r="I60" i="59"/>
  <c r="N59" i="59"/>
  <c r="M59" i="59"/>
  <c r="K59" i="59"/>
  <c r="J59" i="59"/>
  <c r="I59" i="59"/>
  <c r="N58" i="59"/>
  <c r="M58" i="59"/>
  <c r="K58" i="59"/>
  <c r="J58" i="59"/>
  <c r="I58" i="59"/>
  <c r="N57" i="59"/>
  <c r="M57" i="59"/>
  <c r="K57" i="59"/>
  <c r="J57" i="59"/>
  <c r="I57" i="59"/>
  <c r="N56" i="59"/>
  <c r="M56" i="59"/>
  <c r="K56" i="59"/>
  <c r="J56" i="59"/>
  <c r="I56" i="59"/>
  <c r="N55" i="59"/>
  <c r="M55" i="59"/>
  <c r="K55" i="59"/>
  <c r="J55" i="59"/>
  <c r="I55" i="59"/>
  <c r="N54" i="59"/>
  <c r="M54" i="59"/>
  <c r="K54" i="59"/>
  <c r="J54" i="59"/>
  <c r="I54" i="59"/>
  <c r="N53" i="59"/>
  <c r="M53" i="59"/>
  <c r="K53" i="59"/>
  <c r="J53" i="59"/>
  <c r="I53" i="59"/>
  <c r="N52" i="59"/>
  <c r="M52" i="59"/>
  <c r="K52" i="59"/>
  <c r="J52" i="59"/>
  <c r="I52" i="59"/>
  <c r="N51" i="59"/>
  <c r="M51" i="59"/>
  <c r="K51" i="59"/>
  <c r="J51" i="59"/>
  <c r="I51" i="59"/>
  <c r="N50" i="59"/>
  <c r="M50" i="59"/>
  <c r="K50" i="59"/>
  <c r="J50" i="59"/>
  <c r="I50" i="59"/>
  <c r="N49" i="59"/>
  <c r="M49" i="59"/>
  <c r="K49" i="59"/>
  <c r="J49" i="59"/>
  <c r="I49" i="59"/>
  <c r="N48" i="59"/>
  <c r="M48" i="59"/>
  <c r="K48" i="59"/>
  <c r="J48" i="59"/>
  <c r="I48" i="59"/>
  <c r="N47" i="59"/>
  <c r="M47" i="59"/>
  <c r="K47" i="59"/>
  <c r="J47" i="59"/>
  <c r="I47" i="59"/>
  <c r="N46" i="59"/>
  <c r="M46" i="59"/>
  <c r="K46" i="59"/>
  <c r="J46" i="59"/>
  <c r="I46" i="59"/>
  <c r="N45" i="59"/>
  <c r="M45" i="59"/>
  <c r="K45" i="59"/>
  <c r="J45" i="59"/>
  <c r="I45" i="59"/>
  <c r="N43" i="59"/>
  <c r="M43" i="59"/>
  <c r="K43" i="59"/>
  <c r="J43" i="59"/>
  <c r="I43" i="59"/>
  <c r="N42" i="59"/>
  <c r="M42" i="59"/>
  <c r="K42" i="59"/>
  <c r="J42" i="59"/>
  <c r="I42" i="59"/>
  <c r="N41" i="59"/>
  <c r="M41" i="59"/>
  <c r="K41" i="59"/>
  <c r="J41" i="59"/>
  <c r="I41" i="59"/>
  <c r="N40" i="59"/>
  <c r="M40" i="59"/>
  <c r="K40" i="59"/>
  <c r="J40" i="59"/>
  <c r="I40" i="59"/>
  <c r="N39" i="59"/>
  <c r="M39" i="59"/>
  <c r="K39" i="59"/>
  <c r="J39" i="59"/>
  <c r="I39" i="59"/>
  <c r="N38" i="59"/>
  <c r="M38" i="59"/>
  <c r="K38" i="59"/>
  <c r="J38" i="59"/>
  <c r="I38" i="59"/>
  <c r="N37" i="59"/>
  <c r="M37" i="59"/>
  <c r="K37" i="59"/>
  <c r="J37" i="59"/>
  <c r="I37" i="59"/>
  <c r="N36" i="59"/>
  <c r="M36" i="59"/>
  <c r="K36" i="59"/>
  <c r="J36" i="59"/>
  <c r="I36" i="59"/>
  <c r="N35" i="59"/>
  <c r="M35" i="59"/>
  <c r="K35" i="59"/>
  <c r="J35" i="59"/>
  <c r="I35" i="59"/>
  <c r="N34" i="59"/>
  <c r="M34" i="59"/>
  <c r="K34" i="59"/>
  <c r="J34" i="59"/>
  <c r="I34" i="59"/>
  <c r="N33" i="59"/>
  <c r="M33" i="59"/>
  <c r="K33" i="59"/>
  <c r="J33" i="59"/>
  <c r="I33" i="59"/>
  <c r="N32" i="59"/>
  <c r="M32" i="59"/>
  <c r="K32" i="59"/>
  <c r="J32" i="59"/>
  <c r="I32" i="59"/>
  <c r="N31" i="59"/>
  <c r="M31" i="59"/>
  <c r="K31" i="59"/>
  <c r="J31" i="59"/>
  <c r="I31" i="59"/>
  <c r="N30" i="59"/>
  <c r="M30" i="59"/>
  <c r="K30" i="59"/>
  <c r="J30" i="59"/>
  <c r="I30" i="59"/>
  <c r="N29" i="59"/>
  <c r="M29" i="59"/>
  <c r="K29" i="59"/>
  <c r="J29" i="59"/>
  <c r="I29" i="59"/>
  <c r="N28" i="59"/>
  <c r="M28" i="59"/>
  <c r="K28" i="59"/>
  <c r="J28" i="59"/>
  <c r="I28" i="59"/>
  <c r="N27" i="59"/>
  <c r="M27" i="59"/>
  <c r="K27" i="59"/>
  <c r="J27" i="59"/>
  <c r="I27" i="59"/>
  <c r="N26" i="59"/>
  <c r="M26" i="59"/>
  <c r="K26" i="59"/>
  <c r="J26" i="59"/>
  <c r="I26" i="59"/>
  <c r="N25" i="59"/>
  <c r="M25" i="59"/>
  <c r="K25" i="59"/>
  <c r="J25" i="59"/>
  <c r="I25" i="59"/>
  <c r="N24" i="59"/>
  <c r="M24" i="59"/>
  <c r="K24" i="59"/>
  <c r="J24" i="59"/>
  <c r="I24" i="59"/>
  <c r="N23" i="59"/>
  <c r="M23" i="59"/>
  <c r="K23" i="59"/>
  <c r="J23" i="59"/>
  <c r="I23" i="59"/>
  <c r="N22" i="59"/>
  <c r="M22" i="59"/>
  <c r="K22" i="59"/>
  <c r="J22" i="59"/>
  <c r="I22" i="59"/>
  <c r="N21" i="59"/>
  <c r="M21" i="59"/>
  <c r="K21" i="59"/>
  <c r="J21" i="59"/>
  <c r="I21" i="59"/>
  <c r="N20" i="59"/>
  <c r="M20" i="59"/>
  <c r="K20" i="59"/>
  <c r="J20" i="59"/>
  <c r="I20" i="59"/>
  <c r="N19" i="59"/>
  <c r="M19" i="59"/>
  <c r="K19" i="59"/>
  <c r="J19" i="59"/>
  <c r="I19" i="59"/>
  <c r="N18" i="59"/>
  <c r="M18" i="59"/>
  <c r="K18" i="59"/>
  <c r="J18" i="59"/>
  <c r="I18" i="59"/>
  <c r="N17" i="59"/>
  <c r="M17" i="59"/>
  <c r="K17" i="59"/>
  <c r="J17" i="59"/>
  <c r="I17" i="59"/>
  <c r="N16" i="59"/>
  <c r="M16" i="59"/>
  <c r="K16" i="59"/>
  <c r="J16" i="59"/>
  <c r="I16" i="59"/>
  <c r="N15" i="59"/>
  <c r="M15" i="59"/>
  <c r="K15" i="59"/>
  <c r="J15" i="59"/>
  <c r="I15" i="59"/>
  <c r="N14" i="59"/>
  <c r="M14" i="59"/>
  <c r="K14" i="59"/>
  <c r="J14" i="59"/>
  <c r="I14" i="59"/>
  <c r="N13" i="59"/>
  <c r="M13" i="59"/>
  <c r="K13" i="59"/>
  <c r="J13" i="59"/>
  <c r="I13" i="59"/>
  <c r="N12" i="59"/>
  <c r="M12" i="59"/>
  <c r="K12" i="59"/>
  <c r="J12" i="59"/>
  <c r="I12" i="59"/>
  <c r="N11" i="59"/>
  <c r="M11" i="59"/>
  <c r="K11" i="59"/>
  <c r="J11" i="59"/>
  <c r="I11" i="59"/>
  <c r="N10" i="59"/>
  <c r="M10" i="59"/>
  <c r="K10" i="59"/>
  <c r="J10" i="59"/>
  <c r="I10" i="59"/>
  <c r="N9" i="59"/>
  <c r="M9" i="59"/>
  <c r="K9" i="59"/>
  <c r="J9" i="59"/>
  <c r="I9" i="59"/>
  <c r="N8" i="59"/>
  <c r="M8" i="59"/>
  <c r="K8" i="59"/>
  <c r="J8" i="59"/>
  <c r="I8" i="59"/>
  <c r="N80" i="58"/>
  <c r="M80" i="58"/>
  <c r="K80" i="58"/>
  <c r="J80" i="58"/>
  <c r="I80" i="58"/>
  <c r="N79" i="58"/>
  <c r="M79" i="58"/>
  <c r="K79" i="58"/>
  <c r="J79" i="58"/>
  <c r="I79" i="58"/>
  <c r="N78" i="58"/>
  <c r="M78" i="58"/>
  <c r="K78" i="58"/>
  <c r="J78" i="58"/>
  <c r="I78" i="58"/>
  <c r="N77" i="58"/>
  <c r="M77" i="58"/>
  <c r="K77" i="58"/>
  <c r="J77" i="58"/>
  <c r="I77" i="58"/>
  <c r="N75" i="58"/>
  <c r="M75" i="58"/>
  <c r="K75" i="58"/>
  <c r="J75" i="58"/>
  <c r="I75" i="58"/>
  <c r="N74" i="58"/>
  <c r="M74" i="58"/>
  <c r="K74" i="58"/>
  <c r="J74" i="58"/>
  <c r="I74" i="58"/>
  <c r="N73" i="58"/>
  <c r="M73" i="58"/>
  <c r="K73" i="58"/>
  <c r="J73" i="58"/>
  <c r="I73" i="58"/>
  <c r="N72" i="58"/>
  <c r="M72" i="58"/>
  <c r="K72" i="58"/>
  <c r="J72" i="58"/>
  <c r="I72" i="58"/>
  <c r="N71" i="58"/>
  <c r="M71" i="58"/>
  <c r="K71" i="58"/>
  <c r="J71" i="58"/>
  <c r="I71" i="58"/>
  <c r="N70" i="58"/>
  <c r="M70" i="58"/>
  <c r="K70" i="58"/>
  <c r="J70" i="58"/>
  <c r="I70" i="58"/>
  <c r="N69" i="58"/>
  <c r="M69" i="58"/>
  <c r="K69" i="58"/>
  <c r="J69" i="58"/>
  <c r="I69" i="58"/>
  <c r="N68" i="58"/>
  <c r="M68" i="58"/>
  <c r="K68" i="58"/>
  <c r="J68" i="58"/>
  <c r="I68" i="58"/>
  <c r="N67" i="58"/>
  <c r="M67" i="58"/>
  <c r="K67" i="58"/>
  <c r="J67" i="58"/>
  <c r="I67" i="58"/>
  <c r="N66" i="58"/>
  <c r="M66" i="58"/>
  <c r="K66" i="58"/>
  <c r="J66" i="58"/>
  <c r="I66" i="58"/>
  <c r="N65" i="58"/>
  <c r="M65" i="58"/>
  <c r="K65" i="58"/>
  <c r="J65" i="58"/>
  <c r="I65" i="58"/>
  <c r="N64" i="58"/>
  <c r="M64" i="58"/>
  <c r="K64" i="58"/>
  <c r="J64" i="58"/>
  <c r="I64" i="58"/>
  <c r="N63" i="58"/>
  <c r="M63" i="58"/>
  <c r="K63" i="58"/>
  <c r="J63" i="58"/>
  <c r="I63" i="58"/>
  <c r="N62" i="58"/>
  <c r="M62" i="58"/>
  <c r="K62" i="58"/>
  <c r="J62" i="58"/>
  <c r="I62" i="58"/>
  <c r="N61" i="58"/>
  <c r="M61" i="58"/>
  <c r="K61" i="58"/>
  <c r="J61" i="58"/>
  <c r="I61" i="58"/>
  <c r="N60" i="58"/>
  <c r="M60" i="58"/>
  <c r="K60" i="58"/>
  <c r="J60" i="58"/>
  <c r="I60" i="58"/>
  <c r="N59" i="58"/>
  <c r="M59" i="58"/>
  <c r="K59" i="58"/>
  <c r="J59" i="58"/>
  <c r="I59" i="58"/>
  <c r="N58" i="58"/>
  <c r="M58" i="58"/>
  <c r="K58" i="58"/>
  <c r="J58" i="58"/>
  <c r="I58" i="58"/>
  <c r="N57" i="58"/>
  <c r="M57" i="58"/>
  <c r="K57" i="58"/>
  <c r="J57" i="58"/>
  <c r="I57" i="58"/>
  <c r="N56" i="58"/>
  <c r="M56" i="58"/>
  <c r="K56" i="58"/>
  <c r="J56" i="58"/>
  <c r="I56" i="58"/>
  <c r="N55" i="58"/>
  <c r="M55" i="58"/>
  <c r="K55" i="58"/>
  <c r="J55" i="58"/>
  <c r="I55" i="58"/>
  <c r="N54" i="58"/>
  <c r="M54" i="58"/>
  <c r="K54" i="58"/>
  <c r="J54" i="58"/>
  <c r="I54" i="58"/>
  <c r="N53" i="58"/>
  <c r="M53" i="58"/>
  <c r="K53" i="58"/>
  <c r="J53" i="58"/>
  <c r="I53" i="58"/>
  <c r="N52" i="58"/>
  <c r="M52" i="58"/>
  <c r="K52" i="58"/>
  <c r="J52" i="58"/>
  <c r="I52" i="58"/>
  <c r="N51" i="58"/>
  <c r="M51" i="58"/>
  <c r="K51" i="58"/>
  <c r="J51" i="58"/>
  <c r="I51" i="58"/>
  <c r="N50" i="58"/>
  <c r="M50" i="58"/>
  <c r="K50" i="58"/>
  <c r="J50" i="58"/>
  <c r="I50" i="58"/>
  <c r="N49" i="58"/>
  <c r="M49" i="58"/>
  <c r="K49" i="58"/>
  <c r="J49" i="58"/>
  <c r="I49" i="58"/>
  <c r="N48" i="58"/>
  <c r="M48" i="58"/>
  <c r="K48" i="58"/>
  <c r="J48" i="58"/>
  <c r="I48" i="58"/>
  <c r="N47" i="58"/>
  <c r="M47" i="58"/>
  <c r="K47" i="58"/>
  <c r="J47" i="58"/>
  <c r="I47" i="58"/>
  <c r="N46" i="58"/>
  <c r="M46" i="58"/>
  <c r="K46" i="58"/>
  <c r="J46" i="58"/>
  <c r="I46" i="58"/>
  <c r="N45" i="58"/>
  <c r="M45" i="58"/>
  <c r="K45" i="58"/>
  <c r="J45" i="58"/>
  <c r="I45" i="58"/>
  <c r="N80" i="56"/>
  <c r="M80" i="56"/>
  <c r="K80" i="56"/>
  <c r="J80" i="56"/>
  <c r="I80" i="56"/>
  <c r="N79" i="56"/>
  <c r="M79" i="56"/>
  <c r="K79" i="56"/>
  <c r="J79" i="56"/>
  <c r="I79" i="56"/>
  <c r="N78" i="56"/>
  <c r="M78" i="56"/>
  <c r="K78" i="56"/>
  <c r="J78" i="56"/>
  <c r="I78" i="56"/>
  <c r="N77" i="56"/>
  <c r="M77" i="56"/>
  <c r="K77" i="56"/>
  <c r="J77" i="56"/>
  <c r="I77" i="56"/>
  <c r="N76" i="56"/>
  <c r="M76" i="56"/>
  <c r="K76" i="56"/>
  <c r="J76" i="56"/>
  <c r="I76" i="56"/>
  <c r="N75" i="56"/>
  <c r="M75" i="56"/>
  <c r="K75" i="56"/>
  <c r="J75" i="56"/>
  <c r="I75" i="56"/>
  <c r="N74" i="56"/>
  <c r="M74" i="56"/>
  <c r="K74" i="56"/>
  <c r="J74" i="56"/>
  <c r="I74" i="56"/>
  <c r="N73" i="56"/>
  <c r="M73" i="56"/>
  <c r="K73" i="56"/>
  <c r="J73" i="56"/>
  <c r="I73" i="56"/>
  <c r="N72" i="56"/>
  <c r="M72" i="56"/>
  <c r="K72" i="56"/>
  <c r="J72" i="56"/>
  <c r="I72" i="56"/>
  <c r="N71" i="56"/>
  <c r="M71" i="56"/>
  <c r="K71" i="56"/>
  <c r="J71" i="56"/>
  <c r="I71" i="56"/>
  <c r="N70" i="56"/>
  <c r="M70" i="56"/>
  <c r="K70" i="56"/>
  <c r="J70" i="56"/>
  <c r="I70" i="56"/>
  <c r="N69" i="56"/>
  <c r="M69" i="56"/>
  <c r="K69" i="56"/>
  <c r="J69" i="56"/>
  <c r="I69" i="56"/>
  <c r="N68" i="56"/>
  <c r="M68" i="56"/>
  <c r="K68" i="56"/>
  <c r="J68" i="56"/>
  <c r="I68" i="56"/>
  <c r="N67" i="56"/>
  <c r="M67" i="56"/>
  <c r="K67" i="56"/>
  <c r="J67" i="56"/>
  <c r="I67" i="56"/>
  <c r="N66" i="56"/>
  <c r="M66" i="56"/>
  <c r="K66" i="56"/>
  <c r="J66" i="56"/>
  <c r="I66" i="56"/>
  <c r="N65" i="56"/>
  <c r="M65" i="56"/>
  <c r="K65" i="56"/>
  <c r="J65" i="56"/>
  <c r="I65" i="56"/>
  <c r="N64" i="56"/>
  <c r="M64" i="56"/>
  <c r="K64" i="56"/>
  <c r="J64" i="56"/>
  <c r="I64" i="56"/>
  <c r="N63" i="56"/>
  <c r="M63" i="56"/>
  <c r="K63" i="56"/>
  <c r="J63" i="56"/>
  <c r="I63" i="56"/>
  <c r="N62" i="56"/>
  <c r="M62" i="56"/>
  <c r="K62" i="56"/>
  <c r="J62" i="56"/>
  <c r="I62" i="56"/>
  <c r="N61" i="56"/>
  <c r="M61" i="56"/>
  <c r="K61" i="56"/>
  <c r="J61" i="56"/>
  <c r="I61" i="56"/>
  <c r="N60" i="56"/>
  <c r="M60" i="56"/>
  <c r="K60" i="56"/>
  <c r="J60" i="56"/>
  <c r="I60" i="56"/>
  <c r="N59" i="56"/>
  <c r="M59" i="56"/>
  <c r="K59" i="56"/>
  <c r="J59" i="56"/>
  <c r="I59" i="56"/>
  <c r="N58" i="56"/>
  <c r="M58" i="56"/>
  <c r="K58" i="56"/>
  <c r="J58" i="56"/>
  <c r="I58" i="56"/>
  <c r="N57" i="56"/>
  <c r="M57" i="56"/>
  <c r="K57" i="56"/>
  <c r="J57" i="56"/>
  <c r="I57" i="56"/>
  <c r="N56" i="56"/>
  <c r="M56" i="56"/>
  <c r="K56" i="56"/>
  <c r="J56" i="56"/>
  <c r="I56" i="56"/>
  <c r="N55" i="56"/>
  <c r="M55" i="56"/>
  <c r="K55" i="56"/>
  <c r="J55" i="56"/>
  <c r="I55" i="56"/>
  <c r="N54" i="56"/>
  <c r="M54" i="56"/>
  <c r="K54" i="56"/>
  <c r="J54" i="56"/>
  <c r="I54" i="56"/>
  <c r="N53" i="56"/>
  <c r="M53" i="56"/>
  <c r="K53" i="56"/>
  <c r="J53" i="56"/>
  <c r="I53" i="56"/>
  <c r="N52" i="56"/>
  <c r="M52" i="56"/>
  <c r="K52" i="56"/>
  <c r="J52" i="56"/>
  <c r="I52" i="56"/>
  <c r="N51" i="56"/>
  <c r="M51" i="56"/>
  <c r="K51" i="56"/>
  <c r="J51" i="56"/>
  <c r="I51" i="56"/>
  <c r="N50" i="56"/>
  <c r="M50" i="56"/>
  <c r="K50" i="56"/>
  <c r="J50" i="56"/>
  <c r="I50" i="56"/>
  <c r="N49" i="56"/>
  <c r="M49" i="56"/>
  <c r="K49" i="56"/>
  <c r="J49" i="56"/>
  <c r="I49" i="56"/>
  <c r="N48" i="56"/>
  <c r="M48" i="56"/>
  <c r="K48" i="56"/>
  <c r="J48" i="56"/>
  <c r="I48" i="56"/>
  <c r="N47" i="56"/>
  <c r="M47" i="56"/>
  <c r="K47" i="56"/>
  <c r="J47" i="56"/>
  <c r="I47" i="56"/>
  <c r="N46" i="56"/>
  <c r="M46" i="56"/>
  <c r="K46" i="56"/>
  <c r="J46" i="56"/>
  <c r="I46" i="56"/>
  <c r="N45" i="56"/>
  <c r="M45" i="56"/>
  <c r="K45" i="56"/>
  <c r="J45" i="56"/>
  <c r="I45" i="56"/>
  <c r="N43" i="56"/>
  <c r="M43" i="56"/>
  <c r="K43" i="56"/>
  <c r="J43" i="56"/>
  <c r="I43" i="56"/>
  <c r="N42" i="56"/>
  <c r="M42" i="56"/>
  <c r="K42" i="56"/>
  <c r="J42" i="56"/>
  <c r="I42" i="56"/>
  <c r="N41" i="56"/>
  <c r="M41" i="56"/>
  <c r="K41" i="56"/>
  <c r="J41" i="56"/>
  <c r="I41" i="56"/>
  <c r="N40" i="56"/>
  <c r="M40" i="56"/>
  <c r="K40" i="56"/>
  <c r="J40" i="56"/>
  <c r="I40" i="56"/>
  <c r="N39" i="56"/>
  <c r="M39" i="56"/>
  <c r="K39" i="56"/>
  <c r="J39" i="56"/>
  <c r="I39" i="56"/>
  <c r="N38" i="56"/>
  <c r="M38" i="56"/>
  <c r="K38" i="56"/>
  <c r="J38" i="56"/>
  <c r="I38" i="56"/>
  <c r="N37" i="56"/>
  <c r="M37" i="56"/>
  <c r="K37" i="56"/>
  <c r="J37" i="56"/>
  <c r="I37" i="56"/>
  <c r="N36" i="56"/>
  <c r="M36" i="56"/>
  <c r="K36" i="56"/>
  <c r="J36" i="56"/>
  <c r="I36" i="56"/>
  <c r="N35" i="56"/>
  <c r="M35" i="56"/>
  <c r="K35" i="56"/>
  <c r="J35" i="56"/>
  <c r="I35" i="56"/>
  <c r="N34" i="56"/>
  <c r="M34" i="56"/>
  <c r="K34" i="56"/>
  <c r="J34" i="56"/>
  <c r="I34" i="56"/>
  <c r="N33" i="56"/>
  <c r="M33" i="56"/>
  <c r="K33" i="56"/>
  <c r="J33" i="56"/>
  <c r="I33" i="56"/>
  <c r="N32" i="56"/>
  <c r="M32" i="56"/>
  <c r="K32" i="56"/>
  <c r="J32" i="56"/>
  <c r="I32" i="56"/>
  <c r="N31" i="56"/>
  <c r="M31" i="56"/>
  <c r="K31" i="56"/>
  <c r="J31" i="56"/>
  <c r="I31" i="56"/>
  <c r="N30" i="56"/>
  <c r="M30" i="56"/>
  <c r="K30" i="56"/>
  <c r="J30" i="56"/>
  <c r="I30" i="56"/>
  <c r="N29" i="56"/>
  <c r="M29" i="56"/>
  <c r="K29" i="56"/>
  <c r="J29" i="56"/>
  <c r="I29" i="56"/>
  <c r="N28" i="56"/>
  <c r="M28" i="56"/>
  <c r="K28" i="56"/>
  <c r="J28" i="56"/>
  <c r="I28" i="56"/>
  <c r="N27" i="56"/>
  <c r="M27" i="56"/>
  <c r="K27" i="56"/>
  <c r="J27" i="56"/>
  <c r="I27" i="56"/>
  <c r="N26" i="56"/>
  <c r="M26" i="56"/>
  <c r="K26" i="56"/>
  <c r="J26" i="56"/>
  <c r="I26" i="56"/>
  <c r="N25" i="56"/>
  <c r="M25" i="56"/>
  <c r="K25" i="56"/>
  <c r="J25" i="56"/>
  <c r="I25" i="56"/>
  <c r="N24" i="56"/>
  <c r="M24" i="56"/>
  <c r="K24" i="56"/>
  <c r="J24" i="56"/>
  <c r="I24" i="56"/>
  <c r="N23" i="56"/>
  <c r="M23" i="56"/>
  <c r="K23" i="56"/>
  <c r="J23" i="56"/>
  <c r="I23" i="56"/>
  <c r="N22" i="56"/>
  <c r="M22" i="56"/>
  <c r="K22" i="56"/>
  <c r="J22" i="56"/>
  <c r="I22" i="56"/>
  <c r="N21" i="56"/>
  <c r="M21" i="56"/>
  <c r="K21" i="56"/>
  <c r="J21" i="56"/>
  <c r="I21" i="56"/>
  <c r="N20" i="56"/>
  <c r="M20" i="56"/>
  <c r="K20" i="56"/>
  <c r="J20" i="56"/>
  <c r="I20" i="56"/>
  <c r="N19" i="56"/>
  <c r="M19" i="56"/>
  <c r="K19" i="56"/>
  <c r="J19" i="56"/>
  <c r="I19" i="56"/>
  <c r="N18" i="56"/>
  <c r="M18" i="56"/>
  <c r="K18" i="56"/>
  <c r="J18" i="56"/>
  <c r="I18" i="56"/>
  <c r="N17" i="56"/>
  <c r="M17" i="56"/>
  <c r="K17" i="56"/>
  <c r="J17" i="56"/>
  <c r="I17" i="56"/>
  <c r="N16" i="56"/>
  <c r="M16" i="56"/>
  <c r="K16" i="56"/>
  <c r="J16" i="56"/>
  <c r="I16" i="56"/>
  <c r="N15" i="56"/>
  <c r="M15" i="56"/>
  <c r="K15" i="56"/>
  <c r="J15" i="56"/>
  <c r="I15" i="56"/>
  <c r="N14" i="56"/>
  <c r="M14" i="56"/>
  <c r="K14" i="56"/>
  <c r="J14" i="56"/>
  <c r="I14" i="56"/>
  <c r="N13" i="56"/>
  <c r="M13" i="56"/>
  <c r="K13" i="56"/>
  <c r="J13" i="56"/>
  <c r="I13" i="56"/>
  <c r="N12" i="56"/>
  <c r="M12" i="56"/>
  <c r="K12" i="56"/>
  <c r="J12" i="56"/>
  <c r="I12" i="56"/>
  <c r="N11" i="56"/>
  <c r="M11" i="56"/>
  <c r="K11" i="56"/>
  <c r="J11" i="56"/>
  <c r="I11" i="56"/>
  <c r="N10" i="56"/>
  <c r="M10" i="56"/>
  <c r="K10" i="56"/>
  <c r="J10" i="56"/>
  <c r="I10" i="56"/>
  <c r="N9" i="56"/>
  <c r="M9" i="56"/>
  <c r="K9" i="56"/>
  <c r="J9" i="56"/>
  <c r="I9" i="56"/>
  <c r="N8" i="56"/>
  <c r="M8" i="56"/>
  <c r="K8" i="56"/>
  <c r="J8" i="56"/>
  <c r="I8" i="56"/>
  <c r="N80" i="55"/>
  <c r="M80" i="55"/>
  <c r="K80" i="55"/>
  <c r="J80" i="55"/>
  <c r="I80" i="55"/>
  <c r="N79" i="55"/>
  <c r="M79" i="55"/>
  <c r="K79" i="55"/>
  <c r="J79" i="55"/>
  <c r="I79" i="55"/>
  <c r="N78" i="55"/>
  <c r="M78" i="55"/>
  <c r="K78" i="55"/>
  <c r="J78" i="55"/>
  <c r="I78" i="55"/>
  <c r="N77" i="55"/>
  <c r="M77" i="55"/>
  <c r="K77" i="55"/>
  <c r="J77" i="55"/>
  <c r="I77" i="55"/>
  <c r="N76" i="55"/>
  <c r="M76" i="55"/>
  <c r="K76" i="55"/>
  <c r="J76" i="55"/>
  <c r="I76" i="55"/>
  <c r="N75" i="55"/>
  <c r="M75" i="55"/>
  <c r="K75" i="55"/>
  <c r="J75" i="55"/>
  <c r="I75" i="55"/>
  <c r="N74" i="55"/>
  <c r="M74" i="55"/>
  <c r="K74" i="55"/>
  <c r="J74" i="55"/>
  <c r="I74" i="55"/>
  <c r="N73" i="55"/>
  <c r="M73" i="55"/>
  <c r="K73" i="55"/>
  <c r="J73" i="55"/>
  <c r="I73" i="55"/>
  <c r="N72" i="55"/>
  <c r="M72" i="55"/>
  <c r="K72" i="55"/>
  <c r="J72" i="55"/>
  <c r="I72" i="55"/>
  <c r="N71" i="55"/>
  <c r="M71" i="55"/>
  <c r="K71" i="55"/>
  <c r="J71" i="55"/>
  <c r="I71" i="55"/>
  <c r="N70" i="55"/>
  <c r="M70" i="55"/>
  <c r="K70" i="55"/>
  <c r="J70" i="55"/>
  <c r="I70" i="55"/>
  <c r="N69" i="55"/>
  <c r="M69" i="55"/>
  <c r="K69" i="55"/>
  <c r="J69" i="55"/>
  <c r="I69" i="55"/>
  <c r="N68" i="55"/>
  <c r="M68" i="55"/>
  <c r="K68" i="55"/>
  <c r="J68" i="55"/>
  <c r="I68" i="55"/>
  <c r="N67" i="55"/>
  <c r="M67" i="55"/>
  <c r="K67" i="55"/>
  <c r="J67" i="55"/>
  <c r="I67" i="55"/>
  <c r="N66" i="55"/>
  <c r="M66" i="55"/>
  <c r="K66" i="55"/>
  <c r="J66" i="55"/>
  <c r="I66" i="55"/>
  <c r="N65" i="55"/>
  <c r="M65" i="55"/>
  <c r="K65" i="55"/>
  <c r="J65" i="55"/>
  <c r="I65" i="55"/>
  <c r="N64" i="55"/>
  <c r="M64" i="55"/>
  <c r="K64" i="55"/>
  <c r="J64" i="55"/>
  <c r="I64" i="55"/>
  <c r="N63" i="55"/>
  <c r="M63" i="55"/>
  <c r="K63" i="55"/>
  <c r="J63" i="55"/>
  <c r="I63" i="55"/>
  <c r="N62" i="55"/>
  <c r="M62" i="55"/>
  <c r="K62" i="55"/>
  <c r="J62" i="55"/>
  <c r="I62" i="55"/>
  <c r="N61" i="55"/>
  <c r="M61" i="55"/>
  <c r="K61" i="55"/>
  <c r="J61" i="55"/>
  <c r="I61" i="55"/>
  <c r="N60" i="55"/>
  <c r="M60" i="55"/>
  <c r="K60" i="55"/>
  <c r="J60" i="55"/>
  <c r="I60" i="55"/>
  <c r="N59" i="55"/>
  <c r="M59" i="55"/>
  <c r="K59" i="55"/>
  <c r="J59" i="55"/>
  <c r="I59" i="55"/>
  <c r="N58" i="55"/>
  <c r="M58" i="55"/>
  <c r="K58" i="55"/>
  <c r="J58" i="55"/>
  <c r="I58" i="55"/>
  <c r="N57" i="55"/>
  <c r="M57" i="55"/>
  <c r="K57" i="55"/>
  <c r="J57" i="55"/>
  <c r="I57" i="55"/>
  <c r="N56" i="55"/>
  <c r="M56" i="55"/>
  <c r="K56" i="55"/>
  <c r="J56" i="55"/>
  <c r="I56" i="55"/>
  <c r="N55" i="55"/>
  <c r="M55" i="55"/>
  <c r="K55" i="55"/>
  <c r="J55" i="55"/>
  <c r="I55" i="55"/>
  <c r="N54" i="55"/>
  <c r="M54" i="55"/>
  <c r="K54" i="55"/>
  <c r="J54" i="55"/>
  <c r="I54" i="55"/>
  <c r="N53" i="55"/>
  <c r="M53" i="55"/>
  <c r="K53" i="55"/>
  <c r="J53" i="55"/>
  <c r="I53" i="55"/>
  <c r="N52" i="55"/>
  <c r="M52" i="55"/>
  <c r="K52" i="55"/>
  <c r="J52" i="55"/>
  <c r="I52" i="55"/>
  <c r="N51" i="55"/>
  <c r="M51" i="55"/>
  <c r="K51" i="55"/>
  <c r="J51" i="55"/>
  <c r="I51" i="55"/>
  <c r="N50" i="55"/>
  <c r="M50" i="55"/>
  <c r="K50" i="55"/>
  <c r="J50" i="55"/>
  <c r="I50" i="55"/>
  <c r="N49" i="55"/>
  <c r="M49" i="55"/>
  <c r="K49" i="55"/>
  <c r="J49" i="55"/>
  <c r="I49" i="55"/>
  <c r="N48" i="55"/>
  <c r="M48" i="55"/>
  <c r="K48" i="55"/>
  <c r="J48" i="55"/>
  <c r="I48" i="55"/>
  <c r="N47" i="55"/>
  <c r="M47" i="55"/>
  <c r="K47" i="55"/>
  <c r="J47" i="55"/>
  <c r="I47" i="55"/>
  <c r="N46" i="55"/>
  <c r="M46" i="55"/>
  <c r="K46" i="55"/>
  <c r="J46" i="55"/>
  <c r="I46" i="55"/>
  <c r="N45" i="55"/>
  <c r="M45" i="55"/>
  <c r="K45" i="55"/>
  <c r="J45" i="55"/>
  <c r="I45" i="55"/>
  <c r="N43" i="55"/>
  <c r="M43" i="55"/>
  <c r="K43" i="55"/>
  <c r="J43" i="55"/>
  <c r="I43" i="55"/>
  <c r="N42" i="55"/>
  <c r="M42" i="55"/>
  <c r="K42" i="55"/>
  <c r="J42" i="55"/>
  <c r="I42" i="55"/>
  <c r="N41" i="55"/>
  <c r="M41" i="55"/>
  <c r="K41" i="55"/>
  <c r="J41" i="55"/>
  <c r="I41" i="55"/>
  <c r="N40" i="55"/>
  <c r="M40" i="55"/>
  <c r="K40" i="55"/>
  <c r="J40" i="55"/>
  <c r="I40" i="55"/>
  <c r="N39" i="55"/>
  <c r="M39" i="55"/>
  <c r="K39" i="55"/>
  <c r="J39" i="55"/>
  <c r="I39" i="55"/>
  <c r="N38" i="55"/>
  <c r="M38" i="55"/>
  <c r="K38" i="55"/>
  <c r="J38" i="55"/>
  <c r="I38" i="55"/>
  <c r="N37" i="55"/>
  <c r="M37" i="55"/>
  <c r="K37" i="55"/>
  <c r="J37" i="55"/>
  <c r="I37" i="55"/>
  <c r="N36" i="55"/>
  <c r="M36" i="55"/>
  <c r="K36" i="55"/>
  <c r="J36" i="55"/>
  <c r="I36" i="55"/>
  <c r="N35" i="55"/>
  <c r="M35" i="55"/>
  <c r="K35" i="55"/>
  <c r="J35" i="55"/>
  <c r="I35" i="55"/>
  <c r="N34" i="55"/>
  <c r="M34" i="55"/>
  <c r="K34" i="55"/>
  <c r="J34" i="55"/>
  <c r="I34" i="55"/>
  <c r="N33" i="55"/>
  <c r="M33" i="55"/>
  <c r="K33" i="55"/>
  <c r="J33" i="55"/>
  <c r="I33" i="55"/>
  <c r="N32" i="55"/>
  <c r="M32" i="55"/>
  <c r="K32" i="55"/>
  <c r="J32" i="55"/>
  <c r="I32" i="55"/>
  <c r="N31" i="55"/>
  <c r="M31" i="55"/>
  <c r="K31" i="55"/>
  <c r="J31" i="55"/>
  <c r="I31" i="55"/>
  <c r="N30" i="55"/>
  <c r="M30" i="55"/>
  <c r="K30" i="55"/>
  <c r="J30" i="55"/>
  <c r="I30" i="55"/>
  <c r="N29" i="55"/>
  <c r="M29" i="55"/>
  <c r="K29" i="55"/>
  <c r="J29" i="55"/>
  <c r="I29" i="55"/>
  <c r="N28" i="55"/>
  <c r="M28" i="55"/>
  <c r="K28" i="55"/>
  <c r="J28" i="55"/>
  <c r="I28" i="55"/>
  <c r="N27" i="55"/>
  <c r="M27" i="55"/>
  <c r="K27" i="55"/>
  <c r="J27" i="55"/>
  <c r="I27" i="55"/>
  <c r="N26" i="55"/>
  <c r="M26" i="55"/>
  <c r="K26" i="55"/>
  <c r="J26" i="55"/>
  <c r="I26" i="55"/>
  <c r="N25" i="55"/>
  <c r="M25" i="55"/>
  <c r="K25" i="55"/>
  <c r="J25" i="55"/>
  <c r="I25" i="55"/>
  <c r="N24" i="55"/>
  <c r="M24" i="55"/>
  <c r="K24" i="55"/>
  <c r="J24" i="55"/>
  <c r="I24" i="55"/>
  <c r="N23" i="55"/>
  <c r="M23" i="55"/>
  <c r="K23" i="55"/>
  <c r="J23" i="55"/>
  <c r="I23" i="55"/>
  <c r="N22" i="55"/>
  <c r="M22" i="55"/>
  <c r="K22" i="55"/>
  <c r="J22" i="55"/>
  <c r="I22" i="55"/>
  <c r="N21" i="55"/>
  <c r="M21" i="55"/>
  <c r="K21" i="55"/>
  <c r="J21" i="55"/>
  <c r="I21" i="55"/>
  <c r="N20" i="55"/>
  <c r="M20" i="55"/>
  <c r="K20" i="55"/>
  <c r="J20" i="55"/>
  <c r="I20" i="55"/>
  <c r="N19" i="55"/>
  <c r="M19" i="55"/>
  <c r="K19" i="55"/>
  <c r="J19" i="55"/>
  <c r="I19" i="55"/>
  <c r="N18" i="55"/>
  <c r="M18" i="55"/>
  <c r="K18" i="55"/>
  <c r="J18" i="55"/>
  <c r="I18" i="55"/>
  <c r="N17" i="55"/>
  <c r="M17" i="55"/>
  <c r="K17" i="55"/>
  <c r="J17" i="55"/>
  <c r="I17" i="55"/>
  <c r="N16" i="55"/>
  <c r="M16" i="55"/>
  <c r="K16" i="55"/>
  <c r="J16" i="55"/>
  <c r="I16" i="55"/>
  <c r="N15" i="55"/>
  <c r="M15" i="55"/>
  <c r="K15" i="55"/>
  <c r="J15" i="55"/>
  <c r="I15" i="55"/>
  <c r="N14" i="55"/>
  <c r="M14" i="55"/>
  <c r="K14" i="55"/>
  <c r="J14" i="55"/>
  <c r="I14" i="55"/>
  <c r="N13" i="55"/>
  <c r="M13" i="55"/>
  <c r="K13" i="55"/>
  <c r="J13" i="55"/>
  <c r="I13" i="55"/>
  <c r="N12" i="55"/>
  <c r="M12" i="55"/>
  <c r="K12" i="55"/>
  <c r="J12" i="55"/>
  <c r="I12" i="55"/>
  <c r="N11" i="55"/>
  <c r="M11" i="55"/>
  <c r="K11" i="55"/>
  <c r="J11" i="55"/>
  <c r="I11" i="55"/>
  <c r="N10" i="55"/>
  <c r="M10" i="55"/>
  <c r="K10" i="55"/>
  <c r="J10" i="55"/>
  <c r="I10" i="55"/>
  <c r="N9" i="55"/>
  <c r="M9" i="55"/>
  <c r="K9" i="55"/>
  <c r="J9" i="55"/>
  <c r="I9" i="55"/>
  <c r="N8" i="55"/>
  <c r="M8" i="55"/>
  <c r="K8" i="55"/>
  <c r="J8" i="55"/>
  <c r="I8" i="55"/>
  <c r="N80" i="54"/>
  <c r="M80" i="54"/>
  <c r="K80" i="54"/>
  <c r="J80" i="54"/>
  <c r="I80" i="54"/>
  <c r="N79" i="54"/>
  <c r="M79" i="54"/>
  <c r="K79" i="54"/>
  <c r="J79" i="54"/>
  <c r="I79" i="54"/>
  <c r="N78" i="54"/>
  <c r="M78" i="54"/>
  <c r="K78" i="54"/>
  <c r="J78" i="54"/>
  <c r="I78" i="54"/>
  <c r="N77" i="54"/>
  <c r="M77" i="54"/>
  <c r="K77" i="54"/>
  <c r="J77" i="54"/>
  <c r="I77" i="54"/>
  <c r="N76" i="54"/>
  <c r="M76" i="54"/>
  <c r="K76" i="54"/>
  <c r="J76" i="54"/>
  <c r="I76" i="54"/>
  <c r="N75" i="54"/>
  <c r="M75" i="54"/>
  <c r="K75" i="54"/>
  <c r="J75" i="54"/>
  <c r="I75" i="54"/>
  <c r="N74" i="54"/>
  <c r="M74" i="54"/>
  <c r="K74" i="54"/>
  <c r="J74" i="54"/>
  <c r="I74" i="54"/>
  <c r="N73" i="54"/>
  <c r="M73" i="54"/>
  <c r="K73" i="54"/>
  <c r="J73" i="54"/>
  <c r="I73" i="54"/>
  <c r="N72" i="54"/>
  <c r="M72" i="54"/>
  <c r="K72" i="54"/>
  <c r="J72" i="54"/>
  <c r="I72" i="54"/>
  <c r="N71" i="54"/>
  <c r="M71" i="54"/>
  <c r="K71" i="54"/>
  <c r="J71" i="54"/>
  <c r="I71" i="54"/>
  <c r="N70" i="54"/>
  <c r="M70" i="54"/>
  <c r="K70" i="54"/>
  <c r="J70" i="54"/>
  <c r="I70" i="54"/>
  <c r="N69" i="54"/>
  <c r="M69" i="54"/>
  <c r="K69" i="54"/>
  <c r="J69" i="54"/>
  <c r="I69" i="54"/>
  <c r="N68" i="54"/>
  <c r="M68" i="54"/>
  <c r="K68" i="54"/>
  <c r="J68" i="54"/>
  <c r="I68" i="54"/>
  <c r="N67" i="54"/>
  <c r="M67" i="54"/>
  <c r="K67" i="54"/>
  <c r="J67" i="54"/>
  <c r="I67" i="54"/>
  <c r="N66" i="54"/>
  <c r="M66" i="54"/>
  <c r="K66" i="54"/>
  <c r="J66" i="54"/>
  <c r="I66" i="54"/>
  <c r="N65" i="54"/>
  <c r="M65" i="54"/>
  <c r="K65" i="54"/>
  <c r="J65" i="54"/>
  <c r="I65" i="54"/>
  <c r="N64" i="54"/>
  <c r="M64" i="54"/>
  <c r="K64" i="54"/>
  <c r="J64" i="54"/>
  <c r="I64" i="54"/>
  <c r="N63" i="54"/>
  <c r="M63" i="54"/>
  <c r="K63" i="54"/>
  <c r="J63" i="54"/>
  <c r="I63" i="54"/>
  <c r="N62" i="54"/>
  <c r="M62" i="54"/>
  <c r="K62" i="54"/>
  <c r="J62" i="54"/>
  <c r="I62" i="54"/>
  <c r="N61" i="54"/>
  <c r="M61" i="54"/>
  <c r="K61" i="54"/>
  <c r="J61" i="54"/>
  <c r="I61" i="54"/>
  <c r="N60" i="54"/>
  <c r="M60" i="54"/>
  <c r="K60" i="54"/>
  <c r="J60" i="54"/>
  <c r="I60" i="54"/>
  <c r="N59" i="54"/>
  <c r="M59" i="54"/>
  <c r="K59" i="54"/>
  <c r="J59" i="54"/>
  <c r="I59" i="54"/>
  <c r="N58" i="54"/>
  <c r="M58" i="54"/>
  <c r="K58" i="54"/>
  <c r="J58" i="54"/>
  <c r="I58" i="54"/>
  <c r="N57" i="54"/>
  <c r="M57" i="54"/>
  <c r="K57" i="54"/>
  <c r="J57" i="54"/>
  <c r="I57" i="54"/>
  <c r="N56" i="54"/>
  <c r="M56" i="54"/>
  <c r="K56" i="54"/>
  <c r="J56" i="54"/>
  <c r="I56" i="54"/>
  <c r="N55" i="54"/>
  <c r="M55" i="54"/>
  <c r="K55" i="54"/>
  <c r="J55" i="54"/>
  <c r="I55" i="54"/>
  <c r="N54" i="54"/>
  <c r="M54" i="54"/>
  <c r="K54" i="54"/>
  <c r="J54" i="54"/>
  <c r="I54" i="54"/>
  <c r="N53" i="54"/>
  <c r="M53" i="54"/>
  <c r="K53" i="54"/>
  <c r="J53" i="54"/>
  <c r="I53" i="54"/>
  <c r="N52" i="54"/>
  <c r="M52" i="54"/>
  <c r="K52" i="54"/>
  <c r="J52" i="54"/>
  <c r="I52" i="54"/>
  <c r="N51" i="54"/>
  <c r="M51" i="54"/>
  <c r="K51" i="54"/>
  <c r="J51" i="54"/>
  <c r="I51" i="54"/>
  <c r="N50" i="54"/>
  <c r="M50" i="54"/>
  <c r="K50" i="54"/>
  <c r="J50" i="54"/>
  <c r="I50" i="54"/>
  <c r="N49" i="54"/>
  <c r="M49" i="54"/>
  <c r="K49" i="54"/>
  <c r="J49" i="54"/>
  <c r="I49" i="54"/>
  <c r="N48" i="54"/>
  <c r="M48" i="54"/>
  <c r="K48" i="54"/>
  <c r="J48" i="54"/>
  <c r="I48" i="54"/>
  <c r="N47" i="54"/>
  <c r="M47" i="54"/>
  <c r="K47" i="54"/>
  <c r="J47" i="54"/>
  <c r="I47" i="54"/>
  <c r="N46" i="54"/>
  <c r="M46" i="54"/>
  <c r="K46" i="54"/>
  <c r="J46" i="54"/>
  <c r="I46" i="54"/>
  <c r="N45" i="54"/>
  <c r="M45" i="54"/>
  <c r="K45" i="54"/>
  <c r="J45" i="54"/>
  <c r="I45" i="54"/>
  <c r="N43" i="54"/>
  <c r="M43" i="54"/>
  <c r="K43" i="54"/>
  <c r="J43" i="54"/>
  <c r="I43" i="54"/>
  <c r="N42" i="54"/>
  <c r="M42" i="54"/>
  <c r="K42" i="54"/>
  <c r="J42" i="54"/>
  <c r="I42" i="54"/>
  <c r="N41" i="54"/>
  <c r="M41" i="54"/>
  <c r="K41" i="54"/>
  <c r="J41" i="54"/>
  <c r="I41" i="54"/>
  <c r="N40" i="54"/>
  <c r="M40" i="54"/>
  <c r="K40" i="54"/>
  <c r="J40" i="54"/>
  <c r="I40" i="54"/>
  <c r="N38" i="54"/>
  <c r="M38" i="54"/>
  <c r="K38" i="54"/>
  <c r="J38" i="54"/>
  <c r="I38" i="54"/>
  <c r="N37" i="54"/>
  <c r="M37" i="54"/>
  <c r="K37" i="54"/>
  <c r="J37" i="54"/>
  <c r="I37" i="54"/>
  <c r="N36" i="54"/>
  <c r="M36" i="54"/>
  <c r="K36" i="54"/>
  <c r="J36" i="54"/>
  <c r="I36" i="54"/>
  <c r="N35" i="54"/>
  <c r="M35" i="54"/>
  <c r="K35" i="54"/>
  <c r="J35" i="54"/>
  <c r="I35" i="54"/>
  <c r="N34" i="54"/>
  <c r="M34" i="54"/>
  <c r="K34" i="54"/>
  <c r="J34" i="54"/>
  <c r="I34" i="54"/>
  <c r="N33" i="54"/>
  <c r="M33" i="54"/>
  <c r="K33" i="54"/>
  <c r="J33" i="54"/>
  <c r="I33" i="54"/>
  <c r="N32" i="54"/>
  <c r="M32" i="54"/>
  <c r="K32" i="54"/>
  <c r="J32" i="54"/>
  <c r="I32" i="54"/>
  <c r="N31" i="54"/>
  <c r="M31" i="54"/>
  <c r="K31" i="54"/>
  <c r="J31" i="54"/>
  <c r="I31" i="54"/>
  <c r="N30" i="54"/>
  <c r="M30" i="54"/>
  <c r="K30" i="54"/>
  <c r="J30" i="54"/>
  <c r="I30" i="54"/>
  <c r="N29" i="54"/>
  <c r="M29" i="54"/>
  <c r="K29" i="54"/>
  <c r="J29" i="54"/>
  <c r="I29" i="54"/>
  <c r="N28" i="54"/>
  <c r="M28" i="54"/>
  <c r="K28" i="54"/>
  <c r="J28" i="54"/>
  <c r="I28" i="54"/>
  <c r="N27" i="54"/>
  <c r="M27" i="54"/>
  <c r="K27" i="54"/>
  <c r="J27" i="54"/>
  <c r="I27" i="54"/>
  <c r="N26" i="54"/>
  <c r="M26" i="54"/>
  <c r="K26" i="54"/>
  <c r="J26" i="54"/>
  <c r="I26" i="54"/>
  <c r="N25" i="54"/>
  <c r="M25" i="54"/>
  <c r="K25" i="54"/>
  <c r="J25" i="54"/>
  <c r="I25" i="54"/>
  <c r="N24" i="54"/>
  <c r="M24" i="54"/>
  <c r="K24" i="54"/>
  <c r="J24" i="54"/>
  <c r="I24" i="54"/>
  <c r="N23" i="54"/>
  <c r="M23" i="54"/>
  <c r="K23" i="54"/>
  <c r="J23" i="54"/>
  <c r="I23" i="54"/>
  <c r="N22" i="54"/>
  <c r="M22" i="54"/>
  <c r="K22" i="54"/>
  <c r="J22" i="54"/>
  <c r="I22" i="54"/>
  <c r="N21" i="54"/>
  <c r="M21" i="54"/>
  <c r="K21" i="54"/>
  <c r="J21" i="54"/>
  <c r="I21" i="54"/>
  <c r="N20" i="54"/>
  <c r="M20" i="54"/>
  <c r="K20" i="54"/>
  <c r="J20" i="54"/>
  <c r="I20" i="54"/>
  <c r="N19" i="54"/>
  <c r="M19" i="54"/>
  <c r="K19" i="54"/>
  <c r="J19" i="54"/>
  <c r="I19" i="54"/>
  <c r="N18" i="54"/>
  <c r="M18" i="54"/>
  <c r="K18" i="54"/>
  <c r="J18" i="54"/>
  <c r="I18" i="54"/>
  <c r="N17" i="54"/>
  <c r="M17" i="54"/>
  <c r="K17" i="54"/>
  <c r="J17" i="54"/>
  <c r="I17" i="54"/>
  <c r="N16" i="54"/>
  <c r="M16" i="54"/>
  <c r="K16" i="54"/>
  <c r="J16" i="54"/>
  <c r="I16" i="54"/>
  <c r="N15" i="54"/>
  <c r="M15" i="54"/>
  <c r="K15" i="54"/>
  <c r="J15" i="54"/>
  <c r="I15" i="54"/>
  <c r="N14" i="54"/>
  <c r="M14" i="54"/>
  <c r="K14" i="54"/>
  <c r="J14" i="54"/>
  <c r="I14" i="54"/>
  <c r="N13" i="54"/>
  <c r="M13" i="54"/>
  <c r="K13" i="54"/>
  <c r="J13" i="54"/>
  <c r="I13" i="54"/>
  <c r="N12" i="54"/>
  <c r="M12" i="54"/>
  <c r="K12" i="54"/>
  <c r="J12" i="54"/>
  <c r="I12" i="54"/>
  <c r="N11" i="54"/>
  <c r="M11" i="54"/>
  <c r="K11" i="54"/>
  <c r="J11" i="54"/>
  <c r="I11" i="54"/>
  <c r="N10" i="54"/>
  <c r="M10" i="54"/>
  <c r="K10" i="54"/>
  <c r="J10" i="54"/>
  <c r="I10" i="54"/>
  <c r="N9" i="54"/>
  <c r="M9" i="54"/>
  <c r="K9" i="54"/>
  <c r="J9" i="54"/>
  <c r="I9" i="54"/>
  <c r="N8" i="54"/>
  <c r="M8" i="54"/>
  <c r="K8" i="54"/>
  <c r="J8" i="54"/>
  <c r="I8" i="54"/>
  <c r="L52" i="53"/>
  <c r="K52" i="53"/>
  <c r="I52" i="53"/>
  <c r="H52" i="53"/>
  <c r="G52" i="53"/>
  <c r="L51" i="53"/>
  <c r="K51" i="53"/>
  <c r="I51" i="53"/>
  <c r="H51" i="53"/>
  <c r="G51" i="53"/>
  <c r="L50" i="53"/>
  <c r="K50" i="53"/>
  <c r="I50" i="53"/>
  <c r="H50" i="53"/>
  <c r="G50" i="53"/>
  <c r="L48" i="53"/>
  <c r="K48" i="53"/>
  <c r="I48" i="53"/>
  <c r="H48" i="53"/>
  <c r="G48" i="53"/>
  <c r="L47" i="53"/>
  <c r="K47" i="53"/>
  <c r="I47" i="53"/>
  <c r="H47" i="53"/>
  <c r="G47" i="53"/>
  <c r="L46" i="53"/>
  <c r="K46" i="53"/>
  <c r="I46" i="53"/>
  <c r="H46" i="53"/>
  <c r="G46" i="53"/>
  <c r="L45" i="53"/>
  <c r="K45" i="53"/>
  <c r="I45" i="53"/>
  <c r="H45" i="53"/>
  <c r="G45" i="53"/>
  <c r="L44" i="53"/>
  <c r="K44" i="53"/>
  <c r="I44" i="53"/>
  <c r="H44" i="53"/>
  <c r="G44" i="53"/>
  <c r="L43" i="53"/>
  <c r="K43" i="53"/>
  <c r="I43" i="53"/>
  <c r="H43" i="53"/>
  <c r="G43" i="53"/>
  <c r="L42" i="53"/>
  <c r="K42" i="53"/>
  <c r="I42" i="53"/>
  <c r="H42" i="53"/>
  <c r="G42" i="53"/>
  <c r="L41" i="53"/>
  <c r="K41" i="53"/>
  <c r="I41" i="53"/>
  <c r="H41" i="53"/>
  <c r="G41" i="53"/>
  <c r="L40" i="53"/>
  <c r="K40" i="53"/>
  <c r="I40" i="53"/>
  <c r="H40" i="53"/>
  <c r="G40" i="53"/>
  <c r="L38" i="53"/>
  <c r="K38" i="53"/>
  <c r="I38" i="53"/>
  <c r="H38" i="53"/>
  <c r="G38" i="53"/>
  <c r="L37" i="53"/>
  <c r="K37" i="53"/>
  <c r="I37" i="53"/>
  <c r="H37" i="53"/>
  <c r="G37" i="53"/>
  <c r="L36" i="53"/>
  <c r="K36" i="53"/>
  <c r="I36" i="53"/>
  <c r="H36" i="53"/>
  <c r="G36" i="53"/>
  <c r="L35" i="53"/>
  <c r="K35" i="53"/>
  <c r="I35" i="53"/>
  <c r="H35" i="53"/>
  <c r="G35" i="53"/>
  <c r="L32" i="53"/>
  <c r="K32" i="53"/>
  <c r="I32" i="53"/>
  <c r="H32" i="53"/>
  <c r="G32" i="53"/>
  <c r="L31" i="53"/>
  <c r="K31" i="53"/>
  <c r="I31" i="53"/>
  <c r="H31" i="53"/>
  <c r="G31" i="53"/>
  <c r="L30" i="53"/>
  <c r="K30" i="53"/>
  <c r="I30" i="53"/>
  <c r="L29" i="53"/>
  <c r="K29" i="53"/>
  <c r="I29" i="53"/>
  <c r="L27" i="53"/>
  <c r="K27" i="53"/>
  <c r="I27" i="53"/>
  <c r="H27" i="53"/>
  <c r="G27" i="53"/>
  <c r="L26" i="53"/>
  <c r="K26" i="53"/>
  <c r="I26" i="53"/>
  <c r="H26" i="53"/>
  <c r="G26" i="53"/>
  <c r="L25" i="53"/>
  <c r="K25" i="53"/>
  <c r="I25" i="53"/>
  <c r="H25" i="53"/>
  <c r="G25" i="53"/>
  <c r="L24" i="53"/>
  <c r="K24" i="53"/>
  <c r="I24" i="53"/>
  <c r="H24" i="53"/>
  <c r="G24" i="53"/>
  <c r="L22" i="53"/>
  <c r="K22" i="53"/>
  <c r="I22" i="53"/>
  <c r="H22" i="53"/>
  <c r="G22" i="53"/>
  <c r="L21" i="53"/>
  <c r="K21" i="53"/>
  <c r="I21" i="53"/>
  <c r="H21" i="53"/>
  <c r="G21" i="53"/>
  <c r="L20" i="53"/>
  <c r="K20" i="53"/>
  <c r="I20" i="53"/>
  <c r="H20" i="53"/>
  <c r="G20" i="53"/>
  <c r="L19" i="53"/>
  <c r="K19" i="53"/>
  <c r="I19" i="53"/>
  <c r="H19" i="53"/>
  <c r="G19" i="53"/>
  <c r="L18" i="53"/>
  <c r="K18" i="53"/>
  <c r="I18" i="53"/>
  <c r="H18" i="53"/>
  <c r="G18" i="53"/>
  <c r="L17" i="53"/>
  <c r="K17" i="53"/>
  <c r="I17" i="53"/>
  <c r="H17" i="53"/>
  <c r="G17" i="53"/>
  <c r="L15" i="53"/>
  <c r="K15" i="53"/>
  <c r="I15" i="53"/>
  <c r="H15" i="53"/>
  <c r="G15" i="53"/>
  <c r="L14" i="53"/>
  <c r="K14" i="53"/>
  <c r="I14" i="53"/>
  <c r="H14" i="53"/>
  <c r="G14" i="53"/>
  <c r="L12" i="53"/>
  <c r="K12" i="53"/>
  <c r="I12" i="53"/>
  <c r="H12" i="53"/>
  <c r="G12" i="53"/>
  <c r="L11" i="53"/>
  <c r="K11" i="53"/>
  <c r="I11" i="53"/>
  <c r="H11" i="53"/>
  <c r="G11" i="53"/>
  <c r="L10" i="53"/>
  <c r="K10" i="53"/>
  <c r="I10" i="53"/>
  <c r="H10" i="53"/>
  <c r="G10" i="53"/>
  <c r="L9" i="53"/>
  <c r="K9" i="53"/>
  <c r="I9" i="53"/>
  <c r="H9" i="53"/>
  <c r="G9" i="53"/>
  <c r="L8" i="53"/>
  <c r="K8" i="53"/>
  <c r="I8" i="53"/>
  <c r="H8" i="53"/>
  <c r="G8" i="53"/>
  <c r="L52" i="51"/>
  <c r="K52" i="51"/>
  <c r="I52" i="51"/>
  <c r="H52" i="51"/>
  <c r="G52" i="51"/>
  <c r="L51" i="51"/>
  <c r="K51" i="51"/>
  <c r="I51" i="51"/>
  <c r="H51" i="51"/>
  <c r="G51" i="51"/>
  <c r="L50" i="51"/>
  <c r="K50" i="51"/>
  <c r="I50" i="51"/>
  <c r="H50" i="51"/>
  <c r="G50" i="51"/>
  <c r="L48" i="51"/>
  <c r="K48" i="51"/>
  <c r="I48" i="51"/>
  <c r="H48" i="51"/>
  <c r="G48" i="51"/>
  <c r="L47" i="51"/>
  <c r="K47" i="51"/>
  <c r="I47" i="51"/>
  <c r="H47" i="51"/>
  <c r="G47" i="51"/>
  <c r="L46" i="51"/>
  <c r="K46" i="51"/>
  <c r="I46" i="51"/>
  <c r="H46" i="51"/>
  <c r="G46" i="51"/>
  <c r="L45" i="51"/>
  <c r="K45" i="51"/>
  <c r="I45" i="51"/>
  <c r="H45" i="51"/>
  <c r="G45" i="51"/>
  <c r="L44" i="51"/>
  <c r="K44" i="51"/>
  <c r="I44" i="51"/>
  <c r="H44" i="51"/>
  <c r="G44" i="51"/>
  <c r="L43" i="51"/>
  <c r="K43" i="51"/>
  <c r="I43" i="51"/>
  <c r="H43" i="51"/>
  <c r="G43" i="51"/>
  <c r="L42" i="51"/>
  <c r="K42" i="51"/>
  <c r="I42" i="51"/>
  <c r="H42" i="51"/>
  <c r="G42" i="51"/>
  <c r="L41" i="51"/>
  <c r="K41" i="51"/>
  <c r="I41" i="51"/>
  <c r="H41" i="51"/>
  <c r="G41" i="51"/>
  <c r="L40" i="51"/>
  <c r="K40" i="51"/>
  <c r="I40" i="51"/>
  <c r="H40" i="51"/>
  <c r="G40" i="51"/>
  <c r="L38" i="51"/>
  <c r="K38" i="51"/>
  <c r="I38" i="51"/>
  <c r="H38" i="51"/>
  <c r="G38" i="51"/>
  <c r="L37" i="51"/>
  <c r="K37" i="51"/>
  <c r="I37" i="51"/>
  <c r="H37" i="51"/>
  <c r="G37" i="51"/>
  <c r="L36" i="51"/>
  <c r="K36" i="51"/>
  <c r="I36" i="51"/>
  <c r="H36" i="51"/>
  <c r="G36" i="51"/>
  <c r="L35" i="51"/>
  <c r="K35" i="51"/>
  <c r="I35" i="51"/>
  <c r="H35" i="51"/>
  <c r="G35" i="51"/>
  <c r="L33" i="51"/>
  <c r="K33" i="51"/>
  <c r="I33" i="51"/>
  <c r="H33" i="51"/>
  <c r="G33" i="51"/>
  <c r="L32" i="51"/>
  <c r="K32" i="51"/>
  <c r="I32" i="51"/>
  <c r="H32" i="51"/>
  <c r="G32" i="51"/>
  <c r="L31" i="51"/>
  <c r="K31" i="51"/>
  <c r="I31" i="51"/>
  <c r="H31" i="51"/>
  <c r="G31" i="51"/>
  <c r="L30" i="51"/>
  <c r="K30" i="51"/>
  <c r="I30" i="51"/>
  <c r="H30" i="51"/>
  <c r="G30" i="51"/>
  <c r="L29" i="51"/>
  <c r="K29" i="51"/>
  <c r="I29" i="51"/>
  <c r="H29" i="51"/>
  <c r="G29" i="51"/>
  <c r="L27" i="51"/>
  <c r="K27" i="51"/>
  <c r="I27" i="51"/>
  <c r="H27" i="51"/>
  <c r="G27" i="51"/>
  <c r="L26" i="51"/>
  <c r="K26" i="51"/>
  <c r="I26" i="51"/>
  <c r="H26" i="51"/>
  <c r="G26" i="51"/>
  <c r="L25" i="51"/>
  <c r="K25" i="51"/>
  <c r="I25" i="51"/>
  <c r="H25" i="51"/>
  <c r="G25" i="51"/>
  <c r="L24" i="51"/>
  <c r="K24" i="51"/>
  <c r="I24" i="51"/>
  <c r="H24" i="51"/>
  <c r="G24" i="51"/>
  <c r="L23" i="51"/>
  <c r="K23" i="51"/>
  <c r="I23" i="51"/>
  <c r="H23" i="51"/>
  <c r="G23" i="51"/>
  <c r="L22" i="51"/>
  <c r="K22" i="51"/>
  <c r="I22" i="51"/>
  <c r="H22" i="51"/>
  <c r="G22" i="51"/>
  <c r="L20" i="51"/>
  <c r="K20" i="51"/>
  <c r="I20" i="51"/>
  <c r="H20" i="51"/>
  <c r="G20" i="51"/>
  <c r="L19" i="51"/>
  <c r="K19" i="51"/>
  <c r="I19" i="51"/>
  <c r="H19" i="51"/>
  <c r="G19" i="51"/>
  <c r="L18" i="51"/>
  <c r="K18" i="51"/>
  <c r="I18" i="51"/>
  <c r="H18" i="51"/>
  <c r="G18" i="51"/>
  <c r="L17" i="51"/>
  <c r="K17" i="51"/>
  <c r="I17" i="51"/>
  <c r="H17" i="51"/>
  <c r="G17" i="51"/>
  <c r="L15" i="51"/>
  <c r="K15" i="51"/>
  <c r="I15" i="51"/>
  <c r="H15" i="51"/>
  <c r="G15" i="51"/>
  <c r="L14" i="51"/>
  <c r="K14" i="51"/>
  <c r="I14" i="51"/>
  <c r="H14" i="51"/>
  <c r="G14" i="51"/>
  <c r="L12" i="51"/>
  <c r="K12" i="51"/>
  <c r="I12" i="51"/>
  <c r="H12" i="51"/>
  <c r="G12" i="51"/>
  <c r="L11" i="51"/>
  <c r="K11" i="51"/>
  <c r="I11" i="51"/>
  <c r="H11" i="51"/>
  <c r="G11" i="51"/>
  <c r="L10" i="51"/>
  <c r="K10" i="51"/>
  <c r="I10" i="51"/>
  <c r="H10" i="51"/>
  <c r="G10" i="51"/>
  <c r="L9" i="51"/>
  <c r="K9" i="51"/>
  <c r="I9" i="51"/>
  <c r="H9" i="51"/>
  <c r="G9" i="51"/>
  <c r="L8" i="51"/>
  <c r="K8" i="51"/>
  <c r="I8" i="51"/>
  <c r="H8" i="51"/>
  <c r="G8" i="51"/>
  <c r="I40" i="50"/>
  <c r="G8" i="32"/>
  <c r="K8" i="32"/>
  <c r="L8" i="39"/>
  <c r="L52" i="32"/>
  <c r="K52" i="32"/>
  <c r="L51" i="32"/>
  <c r="K51" i="32"/>
  <c r="L50" i="32"/>
  <c r="K50" i="32"/>
  <c r="L48" i="32"/>
  <c r="K48" i="32"/>
  <c r="L47" i="32"/>
  <c r="K47" i="32"/>
  <c r="L46" i="32"/>
  <c r="K46" i="32"/>
  <c r="L45" i="32"/>
  <c r="K45" i="32"/>
  <c r="L44" i="32"/>
  <c r="K44" i="32"/>
  <c r="L43" i="32"/>
  <c r="K43" i="32"/>
  <c r="L42" i="32"/>
  <c r="K42" i="32"/>
  <c r="L41" i="32"/>
  <c r="K41" i="32"/>
  <c r="L40" i="32"/>
  <c r="K40" i="32"/>
  <c r="L38" i="32"/>
  <c r="K38" i="32"/>
  <c r="L37" i="32"/>
  <c r="K37" i="32"/>
  <c r="L36" i="32"/>
  <c r="K36" i="32"/>
  <c r="L35" i="32"/>
  <c r="K35" i="32"/>
  <c r="L33" i="32"/>
  <c r="K33" i="32"/>
  <c r="L32" i="32"/>
  <c r="K32" i="32"/>
  <c r="L31" i="32"/>
  <c r="K31" i="32"/>
  <c r="L30" i="32"/>
  <c r="K30" i="32"/>
  <c r="L29" i="32"/>
  <c r="K29" i="32"/>
  <c r="L27" i="32"/>
  <c r="K27" i="32"/>
  <c r="L26" i="32"/>
  <c r="K26" i="32"/>
  <c r="L25" i="32"/>
  <c r="K25" i="32"/>
  <c r="L24" i="32"/>
  <c r="K24" i="32"/>
  <c r="L23" i="32"/>
  <c r="K23" i="32"/>
  <c r="L22" i="32"/>
  <c r="K22" i="32"/>
  <c r="L20" i="32"/>
  <c r="K20" i="32"/>
  <c r="L19" i="32"/>
  <c r="K19" i="32"/>
  <c r="L18" i="32"/>
  <c r="K18" i="32"/>
  <c r="L17" i="32"/>
  <c r="K17" i="32"/>
  <c r="L15" i="32"/>
  <c r="K15" i="32"/>
  <c r="L14" i="32"/>
  <c r="K14" i="32"/>
  <c r="L12" i="32"/>
  <c r="K12" i="32"/>
  <c r="L11" i="32"/>
  <c r="K11" i="32"/>
  <c r="L10" i="32"/>
  <c r="K10" i="32"/>
  <c r="L9" i="32"/>
  <c r="K9" i="32"/>
  <c r="L8" i="32"/>
  <c r="G14" i="32"/>
  <c r="N43" i="50"/>
  <c r="M43" i="50"/>
  <c r="K43" i="50"/>
  <c r="J43" i="50"/>
  <c r="I43" i="50"/>
  <c r="N42" i="50"/>
  <c r="M42" i="50"/>
  <c r="K42" i="50"/>
  <c r="J42" i="50"/>
  <c r="I42" i="50"/>
  <c r="N41" i="50"/>
  <c r="M41" i="50"/>
  <c r="K41" i="50"/>
  <c r="J41" i="50"/>
  <c r="I41" i="50"/>
  <c r="N40" i="50"/>
  <c r="M40" i="50"/>
  <c r="K40" i="50"/>
  <c r="J40" i="50"/>
  <c r="N39" i="50"/>
  <c r="M39" i="50"/>
  <c r="K39" i="50"/>
  <c r="J39" i="50"/>
  <c r="I39" i="50"/>
  <c r="N38" i="50"/>
  <c r="M38" i="50"/>
  <c r="K38" i="50"/>
  <c r="J38" i="50"/>
  <c r="I38" i="50"/>
  <c r="N37" i="50"/>
  <c r="M37" i="50"/>
  <c r="K37" i="50"/>
  <c r="J37" i="50"/>
  <c r="I37" i="50"/>
  <c r="N36" i="50"/>
  <c r="M36" i="50"/>
  <c r="K36" i="50"/>
  <c r="J36" i="50"/>
  <c r="I36" i="50"/>
  <c r="N35" i="50"/>
  <c r="M35" i="50"/>
  <c r="K35" i="50"/>
  <c r="J35" i="50"/>
  <c r="I35" i="50"/>
  <c r="N34" i="50"/>
  <c r="M34" i="50"/>
  <c r="K34" i="50"/>
  <c r="J34" i="50"/>
  <c r="I34" i="50"/>
  <c r="N33" i="50"/>
  <c r="M33" i="50"/>
  <c r="K33" i="50"/>
  <c r="J33" i="50"/>
  <c r="I33" i="50"/>
  <c r="N32" i="50"/>
  <c r="M32" i="50"/>
  <c r="K32" i="50"/>
  <c r="J32" i="50"/>
  <c r="I32" i="50"/>
  <c r="N31" i="50"/>
  <c r="M31" i="50"/>
  <c r="K31" i="50"/>
  <c r="J31" i="50"/>
  <c r="I31" i="50"/>
  <c r="N30" i="50"/>
  <c r="M30" i="50"/>
  <c r="K30" i="50"/>
  <c r="J30" i="50"/>
  <c r="I30" i="50"/>
  <c r="N29" i="50"/>
  <c r="M29" i="50"/>
  <c r="K29" i="50"/>
  <c r="J29" i="50"/>
  <c r="I29" i="50"/>
  <c r="N28" i="50"/>
  <c r="M28" i="50"/>
  <c r="K28" i="50"/>
  <c r="J28" i="50"/>
  <c r="I28" i="50"/>
  <c r="N27" i="50"/>
  <c r="M27" i="50"/>
  <c r="K27" i="50"/>
  <c r="J27" i="50"/>
  <c r="I27" i="50"/>
  <c r="N26" i="50"/>
  <c r="M26" i="50"/>
  <c r="K26" i="50"/>
  <c r="J26" i="50"/>
  <c r="I26" i="50"/>
  <c r="N25" i="50"/>
  <c r="M25" i="50"/>
  <c r="K25" i="50"/>
  <c r="J25" i="50"/>
  <c r="I25" i="50"/>
  <c r="N24" i="50"/>
  <c r="M24" i="50"/>
  <c r="K24" i="50"/>
  <c r="J24" i="50"/>
  <c r="I24" i="50"/>
  <c r="N23" i="50"/>
  <c r="M23" i="50"/>
  <c r="K23" i="50"/>
  <c r="J23" i="50"/>
  <c r="I23" i="50"/>
  <c r="N22" i="50"/>
  <c r="M22" i="50"/>
  <c r="K22" i="50"/>
  <c r="J22" i="50"/>
  <c r="I22" i="50"/>
  <c r="N21" i="50"/>
  <c r="M21" i="50"/>
  <c r="K21" i="50"/>
  <c r="J21" i="50"/>
  <c r="I21" i="50"/>
  <c r="N20" i="50"/>
  <c r="M20" i="50"/>
  <c r="K20" i="50"/>
  <c r="J20" i="50"/>
  <c r="I20" i="50"/>
  <c r="N19" i="50"/>
  <c r="M19" i="50"/>
  <c r="K19" i="50"/>
  <c r="J19" i="50"/>
  <c r="I19" i="50"/>
  <c r="N18" i="50"/>
  <c r="M18" i="50"/>
  <c r="K18" i="50"/>
  <c r="J18" i="50"/>
  <c r="I18" i="50"/>
  <c r="N17" i="50"/>
  <c r="M17" i="50"/>
  <c r="K17" i="50"/>
  <c r="J17" i="50"/>
  <c r="I17" i="50"/>
  <c r="N16" i="50"/>
  <c r="M16" i="50"/>
  <c r="K16" i="50"/>
  <c r="J16" i="50"/>
  <c r="I16" i="50"/>
  <c r="N15" i="50"/>
  <c r="M15" i="50"/>
  <c r="K15" i="50"/>
  <c r="J15" i="50"/>
  <c r="I15" i="50"/>
  <c r="N14" i="50"/>
  <c r="M14" i="50"/>
  <c r="K14" i="50"/>
  <c r="J14" i="50"/>
  <c r="I14" i="50"/>
  <c r="N13" i="50"/>
  <c r="M13" i="50"/>
  <c r="K13" i="50"/>
  <c r="J13" i="50"/>
  <c r="I13" i="50"/>
  <c r="N12" i="50"/>
  <c r="M12" i="50"/>
  <c r="K12" i="50"/>
  <c r="J12" i="50"/>
  <c r="I12" i="50"/>
  <c r="N11" i="50"/>
  <c r="M11" i="50"/>
  <c r="K11" i="50"/>
  <c r="J11" i="50"/>
  <c r="I11" i="50"/>
  <c r="N10" i="50"/>
  <c r="M10" i="50"/>
  <c r="K10" i="50"/>
  <c r="J10" i="50"/>
  <c r="I10" i="50"/>
  <c r="N9" i="50"/>
  <c r="M9" i="50"/>
  <c r="K9" i="50"/>
  <c r="J9" i="50"/>
  <c r="I9" i="50"/>
  <c r="N8" i="50"/>
  <c r="M8" i="50"/>
  <c r="K8" i="50"/>
  <c r="J8" i="50"/>
  <c r="I8" i="50"/>
  <c r="N43" i="49"/>
  <c r="M43" i="49"/>
  <c r="K43" i="49"/>
  <c r="J43" i="49"/>
  <c r="I43" i="49"/>
  <c r="N42" i="49"/>
  <c r="M42" i="49"/>
  <c r="K42" i="49"/>
  <c r="J42" i="49"/>
  <c r="I42" i="49"/>
  <c r="N41" i="49"/>
  <c r="M41" i="49"/>
  <c r="K41" i="49"/>
  <c r="J41" i="49"/>
  <c r="I41" i="49"/>
  <c r="N40" i="49"/>
  <c r="M40" i="49"/>
  <c r="K40" i="49"/>
  <c r="J40" i="49"/>
  <c r="I40" i="49"/>
  <c r="N39" i="49"/>
  <c r="M39" i="49"/>
  <c r="K39" i="49"/>
  <c r="J39" i="49"/>
  <c r="I39" i="49"/>
  <c r="N38" i="49"/>
  <c r="M38" i="49"/>
  <c r="K38" i="49"/>
  <c r="J38" i="49"/>
  <c r="I38" i="49"/>
  <c r="N37" i="49"/>
  <c r="M37" i="49"/>
  <c r="K37" i="49"/>
  <c r="J37" i="49"/>
  <c r="I37" i="49"/>
  <c r="N36" i="49"/>
  <c r="M36" i="49"/>
  <c r="K36" i="49"/>
  <c r="J36" i="49"/>
  <c r="I36" i="49"/>
  <c r="N35" i="49"/>
  <c r="M35" i="49"/>
  <c r="K35" i="49"/>
  <c r="J35" i="49"/>
  <c r="I35" i="49"/>
  <c r="N34" i="49"/>
  <c r="M34" i="49"/>
  <c r="K34" i="49"/>
  <c r="J34" i="49"/>
  <c r="I34" i="49"/>
  <c r="N33" i="49"/>
  <c r="M33" i="49"/>
  <c r="K33" i="49"/>
  <c r="J33" i="49"/>
  <c r="I33" i="49"/>
  <c r="N32" i="49"/>
  <c r="M32" i="49"/>
  <c r="K32" i="49"/>
  <c r="J32" i="49"/>
  <c r="I32" i="49"/>
  <c r="N31" i="49"/>
  <c r="M31" i="49"/>
  <c r="K31" i="49"/>
  <c r="J31" i="49"/>
  <c r="I31" i="49"/>
  <c r="N30" i="49"/>
  <c r="M30" i="49"/>
  <c r="K30" i="49"/>
  <c r="J30" i="49"/>
  <c r="I30" i="49"/>
  <c r="N29" i="49"/>
  <c r="M29" i="49"/>
  <c r="K29" i="49"/>
  <c r="J29" i="49"/>
  <c r="I29" i="49"/>
  <c r="N28" i="49"/>
  <c r="M28" i="49"/>
  <c r="K28" i="49"/>
  <c r="J28" i="49"/>
  <c r="I28" i="49"/>
  <c r="N27" i="49"/>
  <c r="M27" i="49"/>
  <c r="K27" i="49"/>
  <c r="J27" i="49"/>
  <c r="I27" i="49"/>
  <c r="N26" i="49"/>
  <c r="M26" i="49"/>
  <c r="K26" i="49"/>
  <c r="J26" i="49"/>
  <c r="I26" i="49"/>
  <c r="N25" i="49"/>
  <c r="M25" i="49"/>
  <c r="K25" i="49"/>
  <c r="J25" i="49"/>
  <c r="I25" i="49"/>
  <c r="N24" i="49"/>
  <c r="M24" i="49"/>
  <c r="K24" i="49"/>
  <c r="J24" i="49"/>
  <c r="I24" i="49"/>
  <c r="N23" i="49"/>
  <c r="M23" i="49"/>
  <c r="K23" i="49"/>
  <c r="J23" i="49"/>
  <c r="I23" i="49"/>
  <c r="N22" i="49"/>
  <c r="M22" i="49"/>
  <c r="K22" i="49"/>
  <c r="J22" i="49"/>
  <c r="I22" i="49"/>
  <c r="N21" i="49"/>
  <c r="M21" i="49"/>
  <c r="K21" i="49"/>
  <c r="J21" i="49"/>
  <c r="I21" i="49"/>
  <c r="N20" i="49"/>
  <c r="M20" i="49"/>
  <c r="K20" i="49"/>
  <c r="J20" i="49"/>
  <c r="I20" i="49"/>
  <c r="N19" i="49"/>
  <c r="M19" i="49"/>
  <c r="K19" i="49"/>
  <c r="J19" i="49"/>
  <c r="I19" i="49"/>
  <c r="N18" i="49"/>
  <c r="M18" i="49"/>
  <c r="K18" i="49"/>
  <c r="J18" i="49"/>
  <c r="I18" i="49"/>
  <c r="N17" i="49"/>
  <c r="M17" i="49"/>
  <c r="K17" i="49"/>
  <c r="J17" i="49"/>
  <c r="I17" i="49"/>
  <c r="N16" i="49"/>
  <c r="M16" i="49"/>
  <c r="K16" i="49"/>
  <c r="J16" i="49"/>
  <c r="I16" i="49"/>
  <c r="N15" i="49"/>
  <c r="M15" i="49"/>
  <c r="K15" i="49"/>
  <c r="J15" i="49"/>
  <c r="I15" i="49"/>
  <c r="N14" i="49"/>
  <c r="M14" i="49"/>
  <c r="K14" i="49"/>
  <c r="J14" i="49"/>
  <c r="I14" i="49"/>
  <c r="N13" i="49"/>
  <c r="M13" i="49"/>
  <c r="K13" i="49"/>
  <c r="J13" i="49"/>
  <c r="I13" i="49"/>
  <c r="N12" i="49"/>
  <c r="M12" i="49"/>
  <c r="K12" i="49"/>
  <c r="J12" i="49"/>
  <c r="I12" i="49"/>
  <c r="N11" i="49"/>
  <c r="M11" i="49"/>
  <c r="K11" i="49"/>
  <c r="J11" i="49"/>
  <c r="I11" i="49"/>
  <c r="N10" i="49"/>
  <c r="M10" i="49"/>
  <c r="K10" i="49"/>
  <c r="J10" i="49"/>
  <c r="I10" i="49"/>
  <c r="N9" i="49"/>
  <c r="M9" i="49"/>
  <c r="K9" i="49"/>
  <c r="J9" i="49"/>
  <c r="I9" i="49"/>
  <c r="N8" i="49"/>
  <c r="M8" i="49"/>
  <c r="K8" i="49"/>
  <c r="J8" i="49"/>
  <c r="I8" i="49"/>
  <c r="N43" i="48"/>
  <c r="M43" i="48"/>
  <c r="K43" i="48"/>
  <c r="J43" i="48"/>
  <c r="I43" i="48"/>
  <c r="N42" i="48"/>
  <c r="M42" i="48"/>
  <c r="K42" i="48"/>
  <c r="J42" i="48"/>
  <c r="I42" i="48"/>
  <c r="N41" i="48"/>
  <c r="M41" i="48"/>
  <c r="K41" i="48"/>
  <c r="J41" i="48"/>
  <c r="I41" i="48"/>
  <c r="N40" i="48"/>
  <c r="M40" i="48"/>
  <c r="K40" i="48"/>
  <c r="J40" i="48"/>
  <c r="I40" i="48"/>
  <c r="N39" i="48"/>
  <c r="M39" i="48"/>
  <c r="K39" i="48"/>
  <c r="J39" i="48"/>
  <c r="I39" i="48"/>
  <c r="N38" i="48"/>
  <c r="M38" i="48"/>
  <c r="K38" i="48"/>
  <c r="J38" i="48"/>
  <c r="I38" i="48"/>
  <c r="N37" i="48"/>
  <c r="M37" i="48"/>
  <c r="K37" i="48"/>
  <c r="J37" i="48"/>
  <c r="I37" i="48"/>
  <c r="N36" i="48"/>
  <c r="M36" i="48"/>
  <c r="K36" i="48"/>
  <c r="J36" i="48"/>
  <c r="I36" i="48"/>
  <c r="N35" i="48"/>
  <c r="M35" i="48"/>
  <c r="K35" i="48"/>
  <c r="J35" i="48"/>
  <c r="I35" i="48"/>
  <c r="N34" i="48"/>
  <c r="M34" i="48"/>
  <c r="K34" i="48"/>
  <c r="J34" i="48"/>
  <c r="I34" i="48"/>
  <c r="N33" i="48"/>
  <c r="M33" i="48"/>
  <c r="K33" i="48"/>
  <c r="J33" i="48"/>
  <c r="I33" i="48"/>
  <c r="N32" i="48"/>
  <c r="M32" i="48"/>
  <c r="K32" i="48"/>
  <c r="J32" i="48"/>
  <c r="I32" i="48"/>
  <c r="N31" i="48"/>
  <c r="M31" i="48"/>
  <c r="K31" i="48"/>
  <c r="J31" i="48"/>
  <c r="I31" i="48"/>
  <c r="N30" i="48"/>
  <c r="M30" i="48"/>
  <c r="K30" i="48"/>
  <c r="J30" i="48"/>
  <c r="I30" i="48"/>
  <c r="N29" i="48"/>
  <c r="M29" i="48"/>
  <c r="K29" i="48"/>
  <c r="J29" i="48"/>
  <c r="I29" i="48"/>
  <c r="N28" i="48"/>
  <c r="M28" i="48"/>
  <c r="K28" i="48"/>
  <c r="J28" i="48"/>
  <c r="I28" i="48"/>
  <c r="N27" i="48"/>
  <c r="M27" i="48"/>
  <c r="K27" i="48"/>
  <c r="J27" i="48"/>
  <c r="I27" i="48"/>
  <c r="N26" i="48"/>
  <c r="M26" i="48"/>
  <c r="K26" i="48"/>
  <c r="J26" i="48"/>
  <c r="I26" i="48"/>
  <c r="N25" i="48"/>
  <c r="M25" i="48"/>
  <c r="K25" i="48"/>
  <c r="J25" i="48"/>
  <c r="I25" i="48"/>
  <c r="N24" i="48"/>
  <c r="M24" i="48"/>
  <c r="K24" i="48"/>
  <c r="J24" i="48"/>
  <c r="I24" i="48"/>
  <c r="N23" i="48"/>
  <c r="M23" i="48"/>
  <c r="K23" i="48"/>
  <c r="J23" i="48"/>
  <c r="I23" i="48"/>
  <c r="N22" i="48"/>
  <c r="M22" i="48"/>
  <c r="K22" i="48"/>
  <c r="J22" i="48"/>
  <c r="I22" i="48"/>
  <c r="N21" i="48"/>
  <c r="M21" i="48"/>
  <c r="K21" i="48"/>
  <c r="J21" i="48"/>
  <c r="I21" i="48"/>
  <c r="N20" i="48"/>
  <c r="M20" i="48"/>
  <c r="K20" i="48"/>
  <c r="J20" i="48"/>
  <c r="I20" i="48"/>
  <c r="N19" i="48"/>
  <c r="M19" i="48"/>
  <c r="K19" i="48"/>
  <c r="J19" i="48"/>
  <c r="I19" i="48"/>
  <c r="N18" i="48"/>
  <c r="M18" i="48"/>
  <c r="K18" i="48"/>
  <c r="J18" i="48"/>
  <c r="I18" i="48"/>
  <c r="N17" i="48"/>
  <c r="M17" i="48"/>
  <c r="K17" i="48"/>
  <c r="J17" i="48"/>
  <c r="I17" i="48"/>
  <c r="N16" i="48"/>
  <c r="M16" i="48"/>
  <c r="K16" i="48"/>
  <c r="J16" i="48"/>
  <c r="I16" i="48"/>
  <c r="N15" i="48"/>
  <c r="M15" i="48"/>
  <c r="K15" i="48"/>
  <c r="J15" i="48"/>
  <c r="I15" i="48"/>
  <c r="N14" i="48"/>
  <c r="M14" i="48"/>
  <c r="K14" i="48"/>
  <c r="J14" i="48"/>
  <c r="I14" i="48"/>
  <c r="N13" i="48"/>
  <c r="M13" i="48"/>
  <c r="K13" i="48"/>
  <c r="J13" i="48"/>
  <c r="I13" i="48"/>
  <c r="N12" i="48"/>
  <c r="M12" i="48"/>
  <c r="K12" i="48"/>
  <c r="J12" i="48"/>
  <c r="I12" i="48"/>
  <c r="N11" i="48"/>
  <c r="M11" i="48"/>
  <c r="K11" i="48"/>
  <c r="J11" i="48"/>
  <c r="I11" i="48"/>
  <c r="N10" i="48"/>
  <c r="M10" i="48"/>
  <c r="K10" i="48"/>
  <c r="J10" i="48"/>
  <c r="I10" i="48"/>
  <c r="N9" i="48"/>
  <c r="M9" i="48"/>
  <c r="K9" i="48"/>
  <c r="J9" i="48"/>
  <c r="I9" i="48"/>
  <c r="N8" i="48"/>
  <c r="M8" i="48"/>
  <c r="K8" i="48"/>
  <c r="J8" i="48"/>
  <c r="I8" i="48"/>
  <c r="N43" i="41"/>
  <c r="M43" i="41"/>
  <c r="L43" i="41"/>
  <c r="N42" i="41"/>
  <c r="M42" i="41"/>
  <c r="L42" i="41"/>
  <c r="N41" i="41"/>
  <c r="M41" i="41"/>
  <c r="L41" i="41"/>
  <c r="N40" i="41"/>
  <c r="M40" i="41"/>
  <c r="L40" i="41"/>
  <c r="N39" i="41"/>
  <c r="M39" i="41"/>
  <c r="L39" i="41"/>
  <c r="N38" i="41"/>
  <c r="M38" i="41"/>
  <c r="L38" i="41"/>
  <c r="N37" i="41"/>
  <c r="M37" i="41"/>
  <c r="L37" i="41"/>
  <c r="N36" i="41"/>
  <c r="M36" i="41"/>
  <c r="L36" i="41"/>
  <c r="N35" i="41"/>
  <c r="M35" i="41"/>
  <c r="L35" i="41"/>
  <c r="N34" i="41"/>
  <c r="M34" i="41"/>
  <c r="L34" i="41"/>
  <c r="N33" i="41"/>
  <c r="M33" i="41"/>
  <c r="L33" i="41"/>
  <c r="N32" i="41"/>
  <c r="M32" i="41"/>
  <c r="L32" i="41"/>
  <c r="N31" i="41"/>
  <c r="M31" i="41"/>
  <c r="L31" i="41"/>
  <c r="N30" i="41"/>
  <c r="M30" i="41"/>
  <c r="L30" i="41"/>
  <c r="N29" i="41"/>
  <c r="M29" i="41"/>
  <c r="L29" i="41"/>
  <c r="N28" i="41"/>
  <c r="M28" i="41"/>
  <c r="L28" i="41"/>
  <c r="N27" i="41"/>
  <c r="M27" i="41"/>
  <c r="L27" i="41"/>
  <c r="N26" i="41"/>
  <c r="M26" i="41"/>
  <c r="L26" i="41"/>
  <c r="N25" i="41"/>
  <c r="M25" i="41"/>
  <c r="L25" i="41"/>
  <c r="N24" i="41"/>
  <c r="M24" i="41"/>
  <c r="L24" i="41"/>
  <c r="N23" i="41"/>
  <c r="M23" i="41"/>
  <c r="L23" i="41"/>
  <c r="N22" i="41"/>
  <c r="M22" i="41"/>
  <c r="L22" i="41"/>
  <c r="N21" i="41"/>
  <c r="M21" i="41"/>
  <c r="L21" i="41"/>
  <c r="N20" i="41"/>
  <c r="M20" i="41"/>
  <c r="L20" i="41"/>
  <c r="N19" i="41"/>
  <c r="M19" i="41"/>
  <c r="L19" i="41"/>
  <c r="N18" i="41"/>
  <c r="M18" i="41"/>
  <c r="L18" i="41"/>
  <c r="N17" i="41"/>
  <c r="M17" i="41"/>
  <c r="L17" i="41"/>
  <c r="N16" i="41"/>
  <c r="M16" i="41"/>
  <c r="L16" i="41"/>
  <c r="N15" i="41"/>
  <c r="M15" i="41"/>
  <c r="L15" i="41"/>
  <c r="N14" i="41"/>
  <c r="M14" i="41"/>
  <c r="L14" i="41"/>
  <c r="N13" i="41"/>
  <c r="M13" i="41"/>
  <c r="L13" i="41"/>
  <c r="N12" i="41"/>
  <c r="M12" i="41"/>
  <c r="L12" i="41"/>
  <c r="N11" i="41"/>
  <c r="M11" i="41"/>
  <c r="L11" i="41"/>
  <c r="N10" i="41"/>
  <c r="M10" i="41"/>
  <c r="L10" i="41"/>
  <c r="N9" i="41"/>
  <c r="M9" i="41"/>
  <c r="L9" i="41"/>
  <c r="N8" i="41"/>
  <c r="M8" i="41"/>
  <c r="L8" i="41"/>
  <c r="J43" i="39"/>
  <c r="I43" i="39"/>
  <c r="J42" i="39"/>
  <c r="I42" i="39"/>
  <c r="J41" i="39"/>
  <c r="I41" i="39"/>
  <c r="J40" i="39"/>
  <c r="I40" i="39"/>
  <c r="J39" i="39"/>
  <c r="I39" i="39"/>
  <c r="J38" i="39"/>
  <c r="I38" i="39"/>
  <c r="J37" i="39"/>
  <c r="I37" i="39"/>
  <c r="J36" i="39"/>
  <c r="I36" i="39"/>
  <c r="J35" i="39"/>
  <c r="I35" i="39"/>
  <c r="J34" i="39"/>
  <c r="I34" i="39"/>
  <c r="J33" i="39"/>
  <c r="I33" i="39"/>
  <c r="J32" i="39"/>
  <c r="I32" i="39"/>
  <c r="J31" i="39"/>
  <c r="I31" i="39"/>
  <c r="J30" i="39"/>
  <c r="I30" i="39"/>
  <c r="J29" i="39"/>
  <c r="I29" i="39"/>
  <c r="J28" i="39"/>
  <c r="I28" i="39"/>
  <c r="J27" i="39"/>
  <c r="I27" i="39"/>
  <c r="J26" i="39"/>
  <c r="I26" i="39"/>
  <c r="J25" i="39"/>
  <c r="I25" i="39"/>
  <c r="J24" i="39"/>
  <c r="I24" i="39"/>
  <c r="J23" i="39"/>
  <c r="I23" i="39"/>
  <c r="J22" i="39"/>
  <c r="I22" i="39"/>
  <c r="J21" i="39"/>
  <c r="I21" i="39"/>
  <c r="J20" i="39"/>
  <c r="I20" i="39"/>
  <c r="J19" i="39"/>
  <c r="I19" i="39"/>
  <c r="J18" i="39"/>
  <c r="I18" i="39"/>
  <c r="J17" i="39"/>
  <c r="I17" i="39"/>
  <c r="J16" i="39"/>
  <c r="I16" i="39"/>
  <c r="J15" i="39"/>
  <c r="I15" i="39"/>
  <c r="J14" i="39"/>
  <c r="I14" i="39"/>
  <c r="J13" i="39"/>
  <c r="I13" i="39"/>
  <c r="J12" i="39"/>
  <c r="I12" i="39"/>
  <c r="J11" i="39"/>
  <c r="I11" i="39"/>
  <c r="J10" i="39"/>
  <c r="I10" i="39"/>
  <c r="J9" i="39"/>
  <c r="I9" i="39"/>
  <c r="J8" i="39"/>
  <c r="I8" i="39"/>
  <c r="N43" i="39"/>
  <c r="M43" i="39"/>
  <c r="L43" i="39"/>
  <c r="N42" i="39"/>
  <c r="M42" i="39"/>
  <c r="L42" i="39"/>
  <c r="N41" i="39"/>
  <c r="M41" i="39"/>
  <c r="L41" i="39"/>
  <c r="N40" i="39"/>
  <c r="M40" i="39"/>
  <c r="L40" i="39"/>
  <c r="N39" i="39"/>
  <c r="M39" i="39"/>
  <c r="L39" i="39"/>
  <c r="N38" i="39"/>
  <c r="M38" i="39"/>
  <c r="L38" i="39"/>
  <c r="N37" i="39"/>
  <c r="M37" i="39"/>
  <c r="L37" i="39"/>
  <c r="N36" i="39"/>
  <c r="M36" i="39"/>
  <c r="L36" i="39"/>
  <c r="N35" i="39"/>
  <c r="M35" i="39"/>
  <c r="L35" i="39"/>
  <c r="N34" i="39"/>
  <c r="M34" i="39"/>
  <c r="L34" i="39"/>
  <c r="N33" i="39"/>
  <c r="M33" i="39"/>
  <c r="L33" i="39"/>
  <c r="N32" i="39"/>
  <c r="M32" i="39"/>
  <c r="L32" i="39"/>
  <c r="N31" i="39"/>
  <c r="M31" i="39"/>
  <c r="L31" i="39"/>
  <c r="N30" i="39"/>
  <c r="M30" i="39"/>
  <c r="L30" i="39"/>
  <c r="N29" i="39"/>
  <c r="M29" i="39"/>
  <c r="L29" i="39"/>
  <c r="N28" i="39"/>
  <c r="M28" i="39"/>
  <c r="L28" i="39"/>
  <c r="N27" i="39"/>
  <c r="M27" i="39"/>
  <c r="L27" i="39"/>
  <c r="N26" i="39"/>
  <c r="M26" i="39"/>
  <c r="L26" i="39"/>
  <c r="N25" i="39"/>
  <c r="M25" i="39"/>
  <c r="L25" i="39"/>
  <c r="N24" i="39"/>
  <c r="M24" i="39"/>
  <c r="L24" i="39"/>
  <c r="N23" i="39"/>
  <c r="M23" i="39"/>
  <c r="L23" i="39"/>
  <c r="N22" i="39"/>
  <c r="M22" i="39"/>
  <c r="L22" i="39"/>
  <c r="N21" i="39"/>
  <c r="M21" i="39"/>
  <c r="L21" i="39"/>
  <c r="N20" i="39"/>
  <c r="M20" i="39"/>
  <c r="L20" i="39"/>
  <c r="N19" i="39"/>
  <c r="M19" i="39"/>
  <c r="L19" i="39"/>
  <c r="N18" i="39"/>
  <c r="M18" i="39"/>
  <c r="L18" i="39"/>
  <c r="N17" i="39"/>
  <c r="M17" i="39"/>
  <c r="L17" i="39"/>
  <c r="N16" i="39"/>
  <c r="M16" i="39"/>
  <c r="L16" i="39"/>
  <c r="N15" i="39"/>
  <c r="M15" i="39"/>
  <c r="L15" i="39"/>
  <c r="N14" i="39"/>
  <c r="M14" i="39"/>
  <c r="L14" i="39"/>
  <c r="N13" i="39"/>
  <c r="M13" i="39"/>
  <c r="L13" i="39"/>
  <c r="N12" i="39"/>
  <c r="M12" i="39"/>
  <c r="L12" i="39"/>
  <c r="N11" i="39"/>
  <c r="M11" i="39"/>
  <c r="L11" i="39"/>
  <c r="N10" i="39"/>
  <c r="M10" i="39"/>
  <c r="L10" i="39"/>
  <c r="N9" i="39"/>
  <c r="M9" i="39"/>
  <c r="L9" i="39"/>
  <c r="N8" i="39"/>
  <c r="M8" i="39"/>
  <c r="K54" i="4"/>
  <c r="J54" i="4"/>
  <c r="K53" i="4"/>
  <c r="J53" i="4"/>
  <c r="K52" i="4"/>
  <c r="J52" i="4"/>
  <c r="K50" i="4"/>
  <c r="J50" i="4"/>
  <c r="K49" i="4"/>
  <c r="J49" i="4"/>
  <c r="K48" i="4"/>
  <c r="J48" i="4"/>
  <c r="K47" i="4"/>
  <c r="J47" i="4"/>
  <c r="K46" i="4"/>
  <c r="J46" i="4"/>
  <c r="K45" i="4"/>
  <c r="J45" i="4"/>
  <c r="K44" i="4"/>
  <c r="J44" i="4"/>
  <c r="K43" i="4"/>
  <c r="J43" i="4"/>
  <c r="K42" i="4"/>
  <c r="J42" i="4"/>
  <c r="K40" i="4"/>
  <c r="J40" i="4"/>
  <c r="K39" i="4"/>
  <c r="J39" i="4"/>
  <c r="K38" i="4"/>
  <c r="J38" i="4"/>
  <c r="K37" i="4"/>
  <c r="J37" i="4"/>
  <c r="K35" i="4"/>
  <c r="J35" i="4"/>
  <c r="K34" i="4"/>
  <c r="J34" i="4"/>
  <c r="K33" i="4"/>
  <c r="J33" i="4"/>
  <c r="K32" i="4"/>
  <c r="J32" i="4"/>
  <c r="K31" i="4"/>
  <c r="J31" i="4"/>
  <c r="K29" i="4"/>
  <c r="J29" i="4"/>
  <c r="K28" i="4"/>
  <c r="J28" i="4"/>
  <c r="K27" i="4"/>
  <c r="J27" i="4"/>
  <c r="K26" i="4"/>
  <c r="J26" i="4"/>
  <c r="K25" i="4"/>
  <c r="J25" i="4"/>
  <c r="K24" i="4"/>
  <c r="J24" i="4"/>
  <c r="K21" i="4"/>
  <c r="J21" i="4"/>
  <c r="K20" i="4"/>
  <c r="J20" i="4"/>
  <c r="K19" i="4"/>
  <c r="J19" i="4"/>
  <c r="K18" i="4"/>
  <c r="J18" i="4"/>
  <c r="K16" i="4"/>
  <c r="J16" i="4"/>
  <c r="K15" i="4"/>
  <c r="J15" i="4"/>
  <c r="K12" i="4"/>
  <c r="J12" i="4"/>
  <c r="K11" i="4"/>
  <c r="J11" i="4"/>
  <c r="K10" i="4"/>
  <c r="J10" i="4"/>
  <c r="K9" i="4"/>
  <c r="J9" i="4"/>
  <c r="K13" i="4"/>
  <c r="J13" i="4"/>
  <c r="I41" i="35"/>
  <c r="H41" i="35"/>
  <c r="G41" i="35"/>
  <c r="F41" i="35"/>
  <c r="I40" i="35"/>
  <c r="H40" i="35"/>
  <c r="G40" i="35"/>
  <c r="F40" i="35"/>
  <c r="I39" i="35"/>
  <c r="H39" i="35"/>
  <c r="G39" i="35"/>
  <c r="F39" i="35"/>
  <c r="I38" i="35"/>
  <c r="G38" i="35"/>
  <c r="F38" i="35"/>
  <c r="I37" i="35"/>
  <c r="H37" i="35"/>
  <c r="G37" i="35"/>
  <c r="F37" i="35"/>
  <c r="E9" i="4"/>
  <c r="L9" i="4"/>
  <c r="G9" i="4"/>
  <c r="E10" i="4"/>
  <c r="G10" i="4" s="1"/>
  <c r="E11" i="4"/>
  <c r="G11" i="4" s="1"/>
  <c r="H11" i="4"/>
  <c r="E12" i="4"/>
  <c r="H12" i="4" s="1"/>
  <c r="L11" i="4"/>
  <c r="G13" i="4"/>
  <c r="E15" i="4"/>
  <c r="L15" i="4" s="1"/>
  <c r="E16" i="4"/>
  <c r="L16" i="4" s="1"/>
  <c r="G16" i="4"/>
  <c r="E18" i="4"/>
  <c r="L18" i="4" s="1"/>
  <c r="H18" i="4"/>
  <c r="E19" i="4"/>
  <c r="L19" i="4" s="1"/>
  <c r="E20" i="4"/>
  <c r="L20" i="4" s="1"/>
  <c r="E21" i="4"/>
  <c r="L21" i="4" s="1"/>
  <c r="G21" i="4"/>
  <c r="E24" i="4"/>
  <c r="L24" i="4" s="1"/>
  <c r="H24" i="4"/>
  <c r="E25" i="4"/>
  <c r="L25" i="4" s="1"/>
  <c r="G25" i="4"/>
  <c r="E26" i="4"/>
  <c r="L26" i="4" s="1"/>
  <c r="E27" i="4"/>
  <c r="L27" i="4" s="1"/>
  <c r="G27" i="4"/>
  <c r="E28" i="4"/>
  <c r="L28" i="4" s="1"/>
  <c r="H28" i="4"/>
  <c r="E29" i="4"/>
  <c r="L29" i="4"/>
  <c r="G29" i="4"/>
  <c r="E31" i="4"/>
  <c r="L31" i="4" s="1"/>
  <c r="E32" i="4"/>
  <c r="L32" i="4" s="1"/>
  <c r="G32" i="4"/>
  <c r="E33" i="4"/>
  <c r="L33" i="4"/>
  <c r="H33" i="4"/>
  <c r="E34" i="4"/>
  <c r="L34" i="4" s="1"/>
  <c r="E35" i="4"/>
  <c r="L35" i="4" s="1"/>
  <c r="E37" i="4"/>
  <c r="G37" i="4" s="1"/>
  <c r="E38" i="4"/>
  <c r="L38" i="4" s="1"/>
  <c r="H38" i="4"/>
  <c r="E39" i="4"/>
  <c r="L39" i="4" s="1"/>
  <c r="G39" i="4"/>
  <c r="E40" i="4"/>
  <c r="L40" i="4"/>
  <c r="H40" i="4"/>
  <c r="E42" i="4"/>
  <c r="L42" i="4" s="1"/>
  <c r="E43" i="4"/>
  <c r="L43" i="4" s="1"/>
  <c r="H43" i="4"/>
  <c r="E44" i="4"/>
  <c r="L44" i="4" s="1"/>
  <c r="G44" i="4"/>
  <c r="E45" i="4"/>
  <c r="L45" i="4"/>
  <c r="H45" i="4"/>
  <c r="E46" i="4"/>
  <c r="L46" i="4" s="1"/>
  <c r="E47" i="4"/>
  <c r="H47" i="4" s="1"/>
  <c r="E48" i="4"/>
  <c r="L48" i="4" s="1"/>
  <c r="H48" i="4"/>
  <c r="E49" i="4"/>
  <c r="L49" i="4" s="1"/>
  <c r="G49" i="4"/>
  <c r="E50" i="4"/>
  <c r="L50" i="4"/>
  <c r="E52" i="4"/>
  <c r="L52" i="4"/>
  <c r="G52" i="4"/>
  <c r="E53" i="4"/>
  <c r="L53" i="4" s="1"/>
  <c r="E54" i="4"/>
  <c r="L54" i="4" s="1"/>
  <c r="G54" i="4"/>
  <c r="H8" i="32"/>
  <c r="I8" i="32"/>
  <c r="G9" i="32"/>
  <c r="H9" i="32"/>
  <c r="I9" i="32"/>
  <c r="G10" i="32"/>
  <c r="H10" i="32"/>
  <c r="I10" i="32"/>
  <c r="G11" i="32"/>
  <c r="H11" i="32"/>
  <c r="I11" i="32"/>
  <c r="G12" i="32"/>
  <c r="H12" i="32"/>
  <c r="I12" i="32"/>
  <c r="H14" i="32"/>
  <c r="I14" i="32"/>
  <c r="G15" i="32"/>
  <c r="H15" i="32"/>
  <c r="I15" i="32"/>
  <c r="G17" i="32"/>
  <c r="H17" i="32"/>
  <c r="I17" i="32"/>
  <c r="G18" i="32"/>
  <c r="H18" i="32"/>
  <c r="I18" i="32"/>
  <c r="G19" i="32"/>
  <c r="H19" i="32"/>
  <c r="I19" i="32"/>
  <c r="G20" i="32"/>
  <c r="H20" i="32"/>
  <c r="I20" i="32"/>
  <c r="G22" i="32"/>
  <c r="H22" i="32"/>
  <c r="I22" i="32"/>
  <c r="G23" i="32"/>
  <c r="H23" i="32"/>
  <c r="I23" i="32"/>
  <c r="G24" i="32"/>
  <c r="H24" i="32"/>
  <c r="I24" i="32"/>
  <c r="G25" i="32"/>
  <c r="H25" i="32"/>
  <c r="I25" i="32"/>
  <c r="G26" i="32"/>
  <c r="H26" i="32"/>
  <c r="I26" i="32"/>
  <c r="G27" i="32"/>
  <c r="H27" i="32"/>
  <c r="I27" i="32"/>
  <c r="G29" i="32"/>
  <c r="H29" i="32"/>
  <c r="I29" i="32"/>
  <c r="G30" i="32"/>
  <c r="H30" i="32"/>
  <c r="I30" i="32"/>
  <c r="G31" i="32"/>
  <c r="H31" i="32"/>
  <c r="I31" i="32"/>
  <c r="G32" i="32"/>
  <c r="H32" i="32"/>
  <c r="I32" i="32"/>
  <c r="G33" i="32"/>
  <c r="H33" i="32"/>
  <c r="I33" i="32"/>
  <c r="G35" i="32"/>
  <c r="H35" i="32"/>
  <c r="I35" i="32"/>
  <c r="G36" i="32"/>
  <c r="H36" i="32"/>
  <c r="I36" i="32"/>
  <c r="G37" i="32"/>
  <c r="H37" i="32"/>
  <c r="I37" i="32"/>
  <c r="G38" i="32"/>
  <c r="H38" i="32"/>
  <c r="I38" i="32"/>
  <c r="G40" i="32"/>
  <c r="H40" i="32"/>
  <c r="I40" i="32"/>
  <c r="G41" i="32"/>
  <c r="H41" i="32"/>
  <c r="I41" i="32"/>
  <c r="G42" i="32"/>
  <c r="H42" i="32"/>
  <c r="I42" i="32"/>
  <c r="G43" i="32"/>
  <c r="H43" i="32"/>
  <c r="I43" i="32"/>
  <c r="G44" i="32"/>
  <c r="H44" i="32"/>
  <c r="I44" i="32"/>
  <c r="G45" i="32"/>
  <c r="H45" i="32"/>
  <c r="I45" i="32"/>
  <c r="G46" i="32"/>
  <c r="H46" i="32"/>
  <c r="I46" i="32"/>
  <c r="G47" i="32"/>
  <c r="H47" i="32"/>
  <c r="I47" i="32"/>
  <c r="G48" i="32"/>
  <c r="H48" i="32"/>
  <c r="I48" i="32"/>
  <c r="G50" i="32"/>
  <c r="H50" i="32"/>
  <c r="I50" i="32"/>
  <c r="G51" i="32"/>
  <c r="H51" i="32"/>
  <c r="I51" i="32"/>
  <c r="G52" i="32"/>
  <c r="H52" i="32"/>
  <c r="I52" i="32"/>
  <c r="G50" i="4"/>
  <c r="L47" i="4"/>
  <c r="L10" i="4"/>
  <c r="G45" i="4"/>
  <c r="G43" i="4"/>
  <c r="G40" i="4"/>
  <c r="G38" i="4"/>
  <c r="G35" i="4"/>
  <c r="G31" i="4"/>
  <c r="G26" i="4"/>
  <c r="G24" i="4"/>
  <c r="G20" i="4"/>
  <c r="G18" i="4"/>
  <c r="G15" i="4"/>
  <c r="H52" i="4"/>
  <c r="H46" i="4"/>
  <c r="H37" i="4"/>
  <c r="H32" i="4"/>
  <c r="H27" i="4"/>
  <c r="H13" i="4"/>
  <c r="L13" i="4"/>
  <c r="H9" i="4"/>
  <c r="H49" i="4"/>
  <c r="H39" i="4"/>
  <c r="H29" i="4"/>
  <c r="H21" i="4"/>
  <c r="H50" i="4"/>
  <c r="H31" i="4"/>
  <c r="G19" i="4"/>
  <c r="H19" i="4"/>
  <c r="H42" i="4"/>
  <c r="G28" i="4"/>
  <c r="G33" i="4"/>
  <c r="G47" i="4"/>
  <c r="G48" i="4"/>
  <c r="G53" i="4"/>
  <c r="H44" i="4"/>
  <c r="L37" i="4"/>
  <c r="H25" i="4"/>
  <c r="G12" i="4"/>
  <c r="H54" i="4" l="1"/>
  <c r="H53" i="4"/>
  <c r="G46" i="4"/>
  <c r="G42" i="4"/>
  <c r="H35" i="4"/>
  <c r="G34" i="4"/>
  <c r="H26" i="4"/>
  <c r="H20" i="4"/>
  <c r="H16" i="4"/>
  <c r="H15" i="4"/>
  <c r="H10" i="4"/>
  <c r="H34" i="4"/>
</calcChain>
</file>

<file path=xl/sharedStrings.xml><?xml version="1.0" encoding="utf-8"?>
<sst xmlns="http://schemas.openxmlformats.org/spreadsheetml/2006/main" count="1666" uniqueCount="268">
  <si>
    <t xml:space="preserve">Tav.1 - </t>
  </si>
  <si>
    <t xml:space="preserve">PRINCIPALI CARATTERISTICHE </t>
  </si>
  <si>
    <t>Maschi</t>
  </si>
  <si>
    <t>Femmine</t>
  </si>
  <si>
    <t>Maschi e Femmine</t>
  </si>
  <si>
    <t>Valori assoluti</t>
  </si>
  <si>
    <t>Composizione % per sesso</t>
  </si>
  <si>
    <t>Composizione % per modalità</t>
  </si>
  <si>
    <t>Industria</t>
  </si>
  <si>
    <t>Costruzioni</t>
  </si>
  <si>
    <t>Servizi orientati al mercato</t>
  </si>
  <si>
    <t>Servizi sociali e personali</t>
  </si>
  <si>
    <t>Totale</t>
  </si>
  <si>
    <t xml:space="preserve">Tempo pieno </t>
  </si>
  <si>
    <t>Tempo parziale</t>
  </si>
  <si>
    <t>A tempo indeterminato</t>
  </si>
  <si>
    <t xml:space="preserve">A termine </t>
  </si>
  <si>
    <t xml:space="preserve">Apprendistato </t>
  </si>
  <si>
    <t xml:space="preserve">Stagionale </t>
  </si>
  <si>
    <t xml:space="preserve">Altro </t>
  </si>
  <si>
    <t>CLASSI DI ETÀ</t>
  </si>
  <si>
    <t xml:space="preserve">14-19 </t>
  </si>
  <si>
    <t xml:space="preserve">20-29 </t>
  </si>
  <si>
    <t xml:space="preserve">30-39 </t>
  </si>
  <si>
    <t xml:space="preserve">40-49 </t>
  </si>
  <si>
    <t xml:space="preserve">50-59 </t>
  </si>
  <si>
    <t>60 e oltre</t>
  </si>
  <si>
    <t>QUALIFICHE PROFESSIONALI</t>
  </si>
  <si>
    <t xml:space="preserve">Dirigenti </t>
  </si>
  <si>
    <t>Quadri/Funzionari e impiegati</t>
  </si>
  <si>
    <t xml:space="preserve">Operai </t>
  </si>
  <si>
    <t xml:space="preserve">Apprendisti </t>
  </si>
  <si>
    <t xml:space="preserve">Istruzione primaria </t>
  </si>
  <si>
    <t xml:space="preserve">Istruzione secondaria inferiore </t>
  </si>
  <si>
    <t xml:space="preserve">Istruzione secondaria superiore </t>
  </si>
  <si>
    <t>Laurea e/o studi superiori</t>
  </si>
  <si>
    <t>PROFESSIONI</t>
  </si>
  <si>
    <t>CLASSI DI ANZIANITÀ</t>
  </si>
  <si>
    <t xml:space="preserve">fino a 5 </t>
  </si>
  <si>
    <t>5-15</t>
  </si>
  <si>
    <t>15 e oltre</t>
  </si>
  <si>
    <t xml:space="preserve">Tav. 2 - </t>
  </si>
  <si>
    <t>Composizione % per attività economica</t>
  </si>
  <si>
    <t>NORD-OVEST</t>
  </si>
  <si>
    <t>F - Costruzioni</t>
  </si>
  <si>
    <t xml:space="preserve">NORD-EST </t>
  </si>
  <si>
    <t>CENTRO</t>
  </si>
  <si>
    <t xml:space="preserve">SUD </t>
  </si>
  <si>
    <t xml:space="preserve">ISOLE </t>
  </si>
  <si>
    <t>ITALIA</t>
  </si>
  <si>
    <t>Tav. 3 -</t>
  </si>
  <si>
    <t xml:space="preserve">CENTRO </t>
  </si>
  <si>
    <t>Tav 4 -</t>
  </si>
  <si>
    <t xml:space="preserve">Ore annue pro-capite retribuite per sesso e principali caratteristiche dei dipendenti - Anno 2010 (valori assoluti e numeri indice) </t>
  </si>
  <si>
    <t>Numeri indice (base: media nazionale per sesso=100)</t>
  </si>
  <si>
    <t xml:space="preserve">Numeri indice (base: media nazionale=100) </t>
  </si>
  <si>
    <t>Tav.6  -</t>
  </si>
  <si>
    <t xml:space="preserve">Tav.7  - </t>
  </si>
  <si>
    <t xml:space="preserve">Tav.10 - </t>
  </si>
  <si>
    <t>QUALIFICHE PROFESSIONALE</t>
  </si>
  <si>
    <t xml:space="preserve">Tav. 12 - </t>
  </si>
  <si>
    <t xml:space="preserve">         </t>
  </si>
  <si>
    <t>.</t>
  </si>
  <si>
    <t>Tav.9  -</t>
  </si>
  <si>
    <t xml:space="preserve">Tav. 5 - </t>
  </si>
  <si>
    <t xml:space="preserve">Tav. 8 - </t>
  </si>
  <si>
    <t xml:space="preserve">Tav. 11 - </t>
  </si>
  <si>
    <t>B - Estrazione di minerali da cave e miniere</t>
  </si>
  <si>
    <t>C - Attività manifatturiere</t>
  </si>
  <si>
    <t>CA Industrie alimentari, delle bevande e del tabacco</t>
  </si>
  <si>
    <t>CB Industrie tessili e dell' abbigliamento, pelli ed accessori</t>
  </si>
  <si>
    <t>CC Industria del legno carta e stampa</t>
  </si>
  <si>
    <t>CD Fabbricazione di coke e prodotti petroliferi raffinati</t>
  </si>
  <si>
    <t>CE Fabbricazione di sostanze e prodotti chimici</t>
  </si>
  <si>
    <t>CF Produzione di articoli farmaceutici, chimico-medicinali e botanici</t>
  </si>
  <si>
    <t>CG Produzione di articoli in gomma e materie plastiche</t>
  </si>
  <si>
    <t>CH Fabbricazione di metalli di base e lavorazione di prodotti in metallo</t>
  </si>
  <si>
    <t>CI Fabbricazione di computer, apparecchi elettronici e ottici</t>
  </si>
  <si>
    <t>CJ Fabbricazioni di apparecchi elettrici</t>
  </si>
  <si>
    <t>CK Fabbricazioni di macchinari ed apparecchi n.c.a.</t>
  </si>
  <si>
    <t>CL Fabbricazione di mezzi di trasporto</t>
  </si>
  <si>
    <t>CM Altre industrie manifatturiere, riparazioni ed installazione</t>
  </si>
  <si>
    <t>D - Fornitura di energia elettrica, gas, vapore e aria condizionata</t>
  </si>
  <si>
    <t>E - Fornitura di acqua; reti fognarie, attività di gestione dei rifiuti e risanamento</t>
  </si>
  <si>
    <t>Industria in senso stretto (B+C+D+E)</t>
  </si>
  <si>
    <t>G - Commercio all'ingrosso e al dettaglio; riparazione di autoveicoli e motocicli</t>
  </si>
  <si>
    <t>H - Trasporto e magazzinaggio</t>
  </si>
  <si>
    <t>I - Attività dei servizi di alloggio e di ristorazione</t>
  </si>
  <si>
    <t>J - Servizi di informazione e comunicazione</t>
  </si>
  <si>
    <t>K - Attività finanziarie ed assicurative</t>
  </si>
  <si>
    <t>L - Attivita' immobiliari</t>
  </si>
  <si>
    <t>M - Attività professionali, scientifiche e tecniche</t>
  </si>
  <si>
    <t>N - Noleggio, agenzie di viaggio, servizi di supporto alle imprese</t>
  </si>
  <si>
    <t>P - Istruzione</t>
  </si>
  <si>
    <t>Q - Sanita' e assistenza sociale</t>
  </si>
  <si>
    <t>R - Attività artistiche, sportive, di intrattenimento e divertimento</t>
  </si>
  <si>
    <t>S - Altre attività di servizi</t>
  </si>
  <si>
    <t>Servizi sociali e personali (P+Q+R+S)</t>
  </si>
  <si>
    <t xml:space="preserve">Servizi orientati al mercato (G+H+I+J+K+L+M+N) </t>
  </si>
  <si>
    <t xml:space="preserve">Numeri indice (base: media ripartizione geografica=100) </t>
  </si>
  <si>
    <t>Numeri indice (base: media ripartizione geografica per sesso=100)</t>
  </si>
  <si>
    <t>Austria</t>
  </si>
  <si>
    <t>Belgio</t>
  </si>
  <si>
    <t>Bulgaria</t>
  </si>
  <si>
    <t>Cipro</t>
  </si>
  <si>
    <t>Danimarca</t>
  </si>
  <si>
    <t>Estonia</t>
  </si>
  <si>
    <t>Finlandia</t>
  </si>
  <si>
    <t>Francia</t>
  </si>
  <si>
    <t>Germania</t>
  </si>
  <si>
    <t>Irlanda</t>
  </si>
  <si>
    <t>Italia</t>
  </si>
  <si>
    <t>Lettonia</t>
  </si>
  <si>
    <t>Lituania</t>
  </si>
  <si>
    <t>Malta</t>
  </si>
  <si>
    <t>Polonia</t>
  </si>
  <si>
    <t>Portogallo</t>
  </si>
  <si>
    <t>Regno Unito</t>
  </si>
  <si>
    <t>Repubblica Ceca</t>
  </si>
  <si>
    <t>Romania</t>
  </si>
  <si>
    <t>Slovenia</t>
  </si>
  <si>
    <t>Spagna</t>
  </si>
  <si>
    <t>Svezia</t>
  </si>
  <si>
    <t>Ungheria</t>
  </si>
  <si>
    <t xml:space="preserve">Lussemburgo </t>
  </si>
  <si>
    <t>Olanda</t>
  </si>
  <si>
    <t>Repubblica di Croazia</t>
  </si>
  <si>
    <t>Repubblica di Macedonia</t>
  </si>
  <si>
    <t>Turchia</t>
  </si>
  <si>
    <t>Islanda</t>
  </si>
  <si>
    <t>Norvegia</t>
  </si>
  <si>
    <t>Svizzera</t>
  </si>
  <si>
    <t>PAESI</t>
  </si>
  <si>
    <t>Tav 13 -</t>
  </si>
  <si>
    <t>Dirigenti</t>
  </si>
  <si>
    <t>Professioni intellettuali e scientifiche</t>
  </si>
  <si>
    <t>Professioni tecniche intermedie</t>
  </si>
  <si>
    <t>Impiegati di ufficio</t>
  </si>
  <si>
    <t>Professioni nelle attività commerciali e nei servizi</t>
  </si>
  <si>
    <t>Personale specializzato addetto all’agricoltura, alle foreste e alla pesca</t>
  </si>
  <si>
    <t>Artigiani e operai specializzati</t>
  </si>
  <si>
    <t>Conduttori di impianti e macchinari e addetti al montaggio</t>
  </si>
  <si>
    <t>Professioni non qualificate</t>
  </si>
  <si>
    <t xml:space="preserve">Tav. 2 </t>
  </si>
  <si>
    <r>
      <t xml:space="preserve">Tav. 2 </t>
    </r>
    <r>
      <rPr>
        <sz val="9"/>
        <rFont val="Arial"/>
        <family val="2"/>
      </rPr>
      <t>segue</t>
    </r>
    <r>
      <rPr>
        <b/>
        <sz val="9"/>
        <rFont val="Arial"/>
        <family val="2"/>
      </rPr>
      <t xml:space="preserve"> -</t>
    </r>
  </si>
  <si>
    <r>
      <t>segue</t>
    </r>
    <r>
      <rPr>
        <b/>
        <sz val="9"/>
        <rFont val="Arial"/>
        <family val="2"/>
      </rPr>
      <t xml:space="preserve"> - </t>
    </r>
  </si>
  <si>
    <r>
      <t xml:space="preserve">Tav. 5 </t>
    </r>
    <r>
      <rPr>
        <sz val="9"/>
        <rFont val="Arial"/>
        <family val="2"/>
      </rPr>
      <t>segue</t>
    </r>
    <r>
      <rPr>
        <b/>
        <sz val="9"/>
        <rFont val="Arial"/>
        <family val="2"/>
      </rPr>
      <t xml:space="preserve"> - </t>
    </r>
  </si>
  <si>
    <r>
      <t xml:space="preserve">Tav. 5 </t>
    </r>
    <r>
      <rPr>
        <sz val="9"/>
        <rFont val="Arial"/>
        <family val="2"/>
      </rPr>
      <t>segue</t>
    </r>
    <r>
      <rPr>
        <b/>
        <sz val="9"/>
        <rFont val="Arial"/>
        <family val="2"/>
      </rPr>
      <t xml:space="preserve"> -</t>
    </r>
  </si>
  <si>
    <r>
      <t xml:space="preserve">Tav. 8 </t>
    </r>
    <r>
      <rPr>
        <sz val="9"/>
        <rFont val="Arial"/>
        <family val="2"/>
      </rPr>
      <t>segue</t>
    </r>
    <r>
      <rPr>
        <b/>
        <sz val="9"/>
        <rFont val="Arial"/>
        <family val="2"/>
      </rPr>
      <t xml:space="preserve"> - </t>
    </r>
  </si>
  <si>
    <r>
      <t xml:space="preserve">Tav. 8 </t>
    </r>
    <r>
      <rPr>
        <sz val="9"/>
        <rFont val="Arial"/>
        <family val="2"/>
      </rPr>
      <t>segue</t>
    </r>
    <r>
      <rPr>
        <b/>
        <sz val="9"/>
        <rFont val="Arial"/>
        <family val="2"/>
      </rPr>
      <t xml:space="preserve"> -</t>
    </r>
  </si>
  <si>
    <r>
      <t xml:space="preserve">Tav. 11 </t>
    </r>
    <r>
      <rPr>
        <sz val="9"/>
        <rFont val="Arial"/>
        <family val="2"/>
      </rPr>
      <t>segue</t>
    </r>
    <r>
      <rPr>
        <b/>
        <sz val="9"/>
        <rFont val="Arial"/>
        <family val="2"/>
      </rPr>
      <t xml:space="preserve"> - </t>
    </r>
  </si>
  <si>
    <r>
      <t xml:space="preserve">Tav. 11 </t>
    </r>
    <r>
      <rPr>
        <sz val="9"/>
        <rFont val="Arial"/>
        <family val="2"/>
      </rPr>
      <t>segue</t>
    </r>
    <r>
      <rPr>
        <b/>
        <sz val="9"/>
        <rFont val="Arial"/>
        <family val="2"/>
      </rPr>
      <t xml:space="preserve"> -</t>
    </r>
  </si>
  <si>
    <r>
      <t xml:space="preserve">Occupazione dipendente per sesso e principali caratteristiche - Anno 2010 </t>
    </r>
    <r>
      <rPr>
        <i/>
        <sz val="9"/>
        <rFont val="Arial"/>
        <family val="2"/>
      </rPr>
      <t>(valori assoluti e composizioni percentuali)</t>
    </r>
  </si>
  <si>
    <r>
      <t xml:space="preserve">Occupazione dipendente per sesso, attività economica e ripartizione geografica  - Anno 2010 </t>
    </r>
    <r>
      <rPr>
        <i/>
        <sz val="9"/>
        <rFont val="Arial"/>
        <family val="2"/>
      </rPr>
      <t>(valori assoluti e composizioni percentuali)</t>
    </r>
  </si>
  <si>
    <r>
      <t xml:space="preserve">Occupazione dipendente per sesso, attività economica e ripartizione geografica - Anno 2010 </t>
    </r>
    <r>
      <rPr>
        <i/>
        <sz val="9"/>
        <rFont val="Arial"/>
        <family val="2"/>
      </rPr>
      <t xml:space="preserve">(valori assoluti e composizioni percentuali) </t>
    </r>
  </si>
  <si>
    <r>
      <t xml:space="preserve">Occupazione dipendente per qualifica professionale, attività economica e ripartizione geografica - Anno 2010 </t>
    </r>
    <r>
      <rPr>
        <i/>
        <sz val="9"/>
        <rFont val="Arial"/>
        <family val="2"/>
      </rPr>
      <t>(valori assoluti)</t>
    </r>
  </si>
  <si>
    <r>
      <t xml:space="preserve">Ore annue pro-capite retribuite per sesso, attività economica e ripartizione geografica  - Anno 2010 </t>
    </r>
    <r>
      <rPr>
        <i/>
        <sz val="9"/>
        <rFont val="Arial"/>
        <family val="2"/>
      </rPr>
      <t>(valori assoluti e composizioni percentuali)</t>
    </r>
  </si>
  <si>
    <r>
      <t>Ore annue pro-capite retribuite per sesso, attività economica e ripartizione geografica - Anno 2010 (</t>
    </r>
    <r>
      <rPr>
        <i/>
        <sz val="9"/>
        <rFont val="Arial"/>
        <family val="2"/>
      </rPr>
      <t xml:space="preserve">valori assoluti e composizioni percentuali) </t>
    </r>
  </si>
  <si>
    <r>
      <t xml:space="preserve">Ore annue pro-capite retribuite per sesso, attività economica e ripartizione geografica - Anno 2010 </t>
    </r>
    <r>
      <rPr>
        <i/>
        <sz val="9"/>
        <rFont val="Arial"/>
        <family val="2"/>
      </rPr>
      <t xml:space="preserve">(valori assoluti e composizioni percentuali) </t>
    </r>
  </si>
  <si>
    <r>
      <t>Ore annue pro-capite retribuite per qualifica professionale, attività economica e ripartizione geografica - 2010</t>
    </r>
    <r>
      <rPr>
        <i/>
        <sz val="9"/>
        <rFont val="Arial"/>
        <family val="2"/>
      </rPr>
      <t xml:space="preserve"> (valori assoluti) </t>
    </r>
  </si>
  <si>
    <t>Numeri indice (base media nazionale per sesso=100)</t>
  </si>
  <si>
    <t>Numeri indice (base media nazionale=100)</t>
  </si>
  <si>
    <t xml:space="preserve">Numeri indice (base media ripartizione geografica=100) </t>
  </si>
  <si>
    <t>Numeri indice (base media ripartizione geografica per sesso=100)</t>
  </si>
  <si>
    <t>ATTIVITÀ ECONOMICHE</t>
  </si>
  <si>
    <t>2010</t>
  </si>
  <si>
    <t>Variazione assoluta 2010 - 2006</t>
  </si>
  <si>
    <t>↓</t>
  </si>
  <si>
    <t>↑</t>
  </si>
  <si>
    <t>Lussemburgo</t>
  </si>
  <si>
    <t>Paesi Bassi</t>
  </si>
  <si>
    <t xml:space="preserve">PAESI </t>
  </si>
  <si>
    <t xml:space="preserve">Tavola 14 - </t>
  </si>
  <si>
    <t>,,,,</t>
  </si>
  <si>
    <t>-</t>
  </si>
  <si>
    <t>NORD-EST</t>
  </si>
  <si>
    <t>TIPI DI PRESTAZIONI LAVORATIVE</t>
  </si>
  <si>
    <t>TIPI DI CONTRATTO</t>
  </si>
  <si>
    <t>CATEGORIE PROFESSIONALI</t>
  </si>
  <si>
    <t>Qualifiche professionali</t>
  </si>
  <si>
    <t>LIVELLI DI ISTRUZIONE</t>
  </si>
  <si>
    <t>Totale Comparto a controllo privato</t>
  </si>
  <si>
    <t>Totale Comparto a controllo pubblico</t>
  </si>
  <si>
    <t>Lavoratori a domicilio</t>
  </si>
  <si>
    <t>52.04</t>
  </si>
  <si>
    <t>18.33</t>
  </si>
  <si>
    <t>57.69</t>
  </si>
  <si>
    <t>17.86</t>
  </si>
  <si>
    <t>49.46</t>
  </si>
  <si>
    <t>18.35</t>
  </si>
  <si>
    <t>42.03</t>
  </si>
  <si>
    <t>18.64</t>
  </si>
  <si>
    <t>47.45</t>
  </si>
  <si>
    <t>18.38</t>
  </si>
  <si>
    <t>50.68</t>
  </si>
  <si>
    <t>16.66</t>
  </si>
  <si>
    <t>35.94</t>
  </si>
  <si>
    <t>17.58</t>
  </si>
  <si>
    <t>41.88</t>
  </si>
  <si>
    <t>17.52</t>
  </si>
  <si>
    <t>43.55</t>
  </si>
  <si>
    <t>18.82</t>
  </si>
  <si>
    <t>44.27</t>
  </si>
  <si>
    <t>54.05</t>
  </si>
  <si>
    <t>17.27</t>
  </si>
  <si>
    <t>37.01</t>
  </si>
  <si>
    <t>15.56</t>
  </si>
  <si>
    <t>46.38</t>
  </si>
  <si>
    <t>18.28</t>
  </si>
  <si>
    <t>42.50</t>
  </si>
  <si>
    <t>19.50</t>
  </si>
  <si>
    <t>45.11</t>
  </si>
  <si>
    <t>18.30</t>
  </si>
  <si>
    <t>46.51</t>
  </si>
  <si>
    <t>16.00</t>
  </si>
  <si>
    <t>40.00</t>
  </si>
  <si>
    <t>14.89</t>
  </si>
  <si>
    <t>36.11</t>
  </si>
  <si>
    <t>16.19</t>
  </si>
  <si>
    <t>39.80</t>
  </si>
  <si>
    <t>20.76</t>
  </si>
  <si>
    <t>39.83</t>
  </si>
  <si>
    <t>18.17</t>
  </si>
  <si>
    <t>37.60</t>
  </si>
  <si>
    <t>16.31</t>
  </si>
  <si>
    <t>37.83</t>
  </si>
  <si>
    <t>14.67</t>
  </si>
  <si>
    <t>21.39</t>
  </si>
  <si>
    <t>15.69</t>
  </si>
  <si>
    <t>42.17</t>
  </si>
  <si>
    <t>20.57</t>
  </si>
  <si>
    <t>37.77</t>
  </si>
  <si>
    <t>17.97</t>
  </si>
  <si>
    <t>51.51</t>
  </si>
  <si>
    <t>17.36</t>
  </si>
  <si>
    <t>45.33</t>
  </si>
  <si>
    <t>16.77</t>
  </si>
  <si>
    <t>44.37</t>
  </si>
  <si>
    <t>17.79</t>
  </si>
  <si>
    <t>42.01</t>
  </si>
  <si>
    <t>19.53</t>
  </si>
  <si>
    <t>18.12</t>
  </si>
  <si>
    <t>Operai</t>
  </si>
  <si>
    <t>Grecia (a)</t>
  </si>
  <si>
    <t>(a) Nel 2010 la Grecia non ha fornito i dati.</t>
  </si>
  <si>
    <t>Slovacchia</t>
  </si>
  <si>
    <t xml:space="preserve"> Slovacchia</t>
  </si>
  <si>
    <r>
      <t>Gender pay gap</t>
    </r>
    <r>
      <rPr>
        <b/>
        <sz val="9"/>
        <rFont val="Arial"/>
        <family val="2"/>
      </rPr>
      <t xml:space="preserve"> per Paese. Anni 2006 e 2010 -</t>
    </r>
    <r>
      <rPr>
        <i/>
        <sz val="9"/>
        <rFont val="Arial"/>
        <family val="2"/>
      </rPr>
      <t xml:space="preserve"> (valori e variazione assoluta)</t>
    </r>
  </si>
  <si>
    <t>Mediana della retribuzione oraria mensile  euro (b)</t>
  </si>
  <si>
    <t>Proporzione delle retribuzioni basse sul totale (%) (c)</t>
  </si>
  <si>
    <t>(b) La mediana della retribuzione è il livello di retribuzione che divide i dipendenti in due gruppi di uguale numerosità.</t>
  </si>
  <si>
    <t>(c) La selezione delle retribuzioni considerate basse viene effettuata considerando i valori inferiori ai 2/3 del valore mediano della distribuzione.</t>
  </si>
  <si>
    <t>La porzione delle retribuzioni “basse” o low-wage viene definita considerando l’insieme dei dipendenti che hanno un contratto a tempo pieno, al netto degli apprendisti e rappresenta la fascia dei livelli retributivi che risulta essere inferiore ai due terzi del valore mediano assunto dalla retribuzione media per ora effettivamente lavorata nel mese di ottobre 2010. La retribuzione è al netto della quota relativa al lavoro straordinario, dei compensi in natura di carattere retributivo, di eventuali incentivi per il prepensionamento e buonuscita e di mensilità aggiuntive alla dodicesima, indennità e premi di risultato non regolari.</t>
  </si>
  <si>
    <r>
      <t xml:space="preserve">Retribuzione annua per ora retribuita per sesso e principali caratteristiche dei dipendenti  - Anno 2010 </t>
    </r>
    <r>
      <rPr>
        <i/>
        <sz val="9"/>
        <rFont val="Arial"/>
        <family val="2"/>
      </rPr>
      <t xml:space="preserve"> (valori in euro e numeri indice)</t>
    </r>
  </si>
  <si>
    <r>
      <t xml:space="preserve">Retribuzione annua per ora retribuita per sesso, attività economica e ripartizione geografica  - Anno 2010 </t>
    </r>
    <r>
      <rPr>
        <i/>
        <sz val="9"/>
        <rFont val="Arial"/>
        <family val="2"/>
      </rPr>
      <t>(valori assoluti e composizioni percentuali)</t>
    </r>
  </si>
  <si>
    <r>
      <t xml:space="preserve">Retribuzione annua per ora retribuita per sesso, attività economica e ripartizione geografica - Anno 2010 </t>
    </r>
    <r>
      <rPr>
        <i/>
        <sz val="9"/>
        <rFont val="Arial"/>
        <family val="2"/>
      </rPr>
      <t xml:space="preserve">(valori assoluti e composizioni percentuali) </t>
    </r>
  </si>
  <si>
    <r>
      <t>Retribuzione annua per ora retribuita per sesso, attività economica e ripartizione geografica - Anno 2010</t>
    </r>
    <r>
      <rPr>
        <i/>
        <sz val="9"/>
        <rFont val="Arial"/>
        <family val="2"/>
      </rPr>
      <t xml:space="preserve"> (valori assoluti e composizioni percentuali) </t>
    </r>
  </si>
  <si>
    <r>
      <t xml:space="preserve">Retribuzione annua per ora retribuita per qualifica professionale per qualifica professionale, attività economica e ripartizione geografica - 2010 </t>
    </r>
    <r>
      <rPr>
        <i/>
        <sz val="9"/>
        <rFont val="Arial"/>
        <family val="2"/>
      </rPr>
      <t xml:space="preserve">(valori assoluti) </t>
    </r>
  </si>
  <si>
    <r>
      <t xml:space="preserve">Retribuzione annua pro-capite per sesso e principali caratteristiche dei dipendente - Anno 2006 </t>
    </r>
    <r>
      <rPr>
        <i/>
        <sz val="9"/>
        <rFont val="Arial"/>
        <family val="2"/>
      </rPr>
      <t>(valori in euro e numeri indice)</t>
    </r>
  </si>
  <si>
    <r>
      <t xml:space="preserve">Retribuzione annua pro-capite per sesso, attività economica e ripartizione geografica  - Anno 2010 </t>
    </r>
    <r>
      <rPr>
        <i/>
        <sz val="9"/>
        <rFont val="Arial"/>
        <family val="2"/>
      </rPr>
      <t>(valori assoluti e composizioni percentuali)</t>
    </r>
  </si>
  <si>
    <r>
      <t xml:space="preserve">Retribuzione annua  pro-capite per sesso, attività economica e ripartizione geografica - Anno 2010 </t>
    </r>
    <r>
      <rPr>
        <i/>
        <sz val="9"/>
        <rFont val="Arial"/>
        <family val="2"/>
      </rPr>
      <t xml:space="preserve">(valori assoluti e composizioni percentuali) </t>
    </r>
  </si>
  <si>
    <r>
      <t xml:space="preserve">Retribuzione annua pro-capite per sesso, attività economica e ripartizione geografica - Anno 2010 </t>
    </r>
    <r>
      <rPr>
        <i/>
        <sz val="9"/>
        <rFont val="Arial"/>
        <family val="2"/>
      </rPr>
      <t>(valori assoluti e composizioni percentuali)</t>
    </r>
    <r>
      <rPr>
        <b/>
        <sz val="9"/>
        <rFont val="Arial"/>
        <family val="2"/>
      </rPr>
      <t xml:space="preserve"> </t>
    </r>
  </si>
  <si>
    <r>
      <t xml:space="preserve">Retribuzione annua  pro-capite per qualifica professionale, attività economica e ripartizione geografica - Anno 2010 </t>
    </r>
    <r>
      <rPr>
        <i/>
        <sz val="9"/>
        <rFont val="Arial"/>
        <family val="2"/>
      </rPr>
      <t>(valori in euro)</t>
    </r>
  </si>
  <si>
    <t>UE-27</t>
  </si>
  <si>
    <t>UE-17</t>
  </si>
  <si>
    <r>
      <t xml:space="preserve">Retribuzione per ora retribuita del mese di ottobre nei Paesi della U.E. per genere - Anno 2010 </t>
    </r>
    <r>
      <rPr>
        <i/>
        <sz val="9"/>
        <rFont val="Arial"/>
        <family val="2"/>
      </rPr>
      <t>(valori medi e proporzione delle retribuzioni basse)</t>
    </r>
  </si>
  <si>
    <t>Retribuzione per ora retribuita del mese di ottobre euro (a)</t>
  </si>
  <si>
    <t>(a) Si considera la retribuzione del mese di ottobre per ora retribuita relativa ai dipendenti che hanno un contratto a tempo pieno (al netto degli apprendisti), esclusa la quota relativa al lavoro straordinario, dei compensi in natura di carattere retributivo, di eventuali incentivi per il prepensionamento e buonuscita e di mensilità aggiuntive alla dodicesima, indennità e premi di risultato non regolari.</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</si>
</sst>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4" formatCode="0.0000"/>
    <numFmt numFmtId="165" formatCode="0.0"/>
    <numFmt numFmtId="166" formatCode="#,##0.0"/>
    <numFmt numFmtId="167" formatCode="_-[$€]\ * #,##0.00_-;\-[$€]\ * #,##0.00_-;_-[$€]\ * &quot;-&quot;??_-;_-@_-"/>
    <numFmt numFmtId="168" formatCode="_-* #,##0_-;\-* #,##0_-;_-* &quot;-&quot;??_-;_-@_-"/>
    <numFmt numFmtId="169" formatCode="_-* #,##0.0_-;\-* #,##0.0_-;_-* &quot;-&quot;??_-;_-@_-"/>
  </numFmts>
  <fonts count="24" x14ac:knownFonts="1">
    <font>
      <sz val="10"/>
      <name val="Arial"/>
    </font>
    <font>
      <sz val="10"/>
      <name val="Arial"/>
      <family val="2"/>
    </font>
    <font>
      <b/>
      <sz val="9"/>
      <name val="Arial"/>
      <family val="2"/>
    </font>
    <font>
      <sz val="9"/>
      <name val="Arial"/>
      <family val="2"/>
    </font>
    <font>
      <sz val="7"/>
      <name val="Arial"/>
      <family val="2"/>
    </font>
    <font>
      <b/>
      <sz val="7"/>
      <name val="Arial"/>
      <family val="2"/>
    </font>
    <font>
      <sz val="8"/>
      <name val="Arial"/>
      <family val="2"/>
    </font>
    <font>
      <i/>
      <sz val="7"/>
      <name val="Arial"/>
      <family val="2"/>
    </font>
    <font>
      <b/>
      <sz val="10"/>
      <name val="Arial"/>
      <family val="2"/>
    </font>
    <font>
      <b/>
      <sz val="8"/>
      <name val="Arial"/>
      <family val="2"/>
    </font>
    <font>
      <b/>
      <sz val="8"/>
      <name val="Arial"/>
      <family val="2"/>
    </font>
    <font>
      <b/>
      <i/>
      <sz val="8"/>
      <name val="Arial"/>
      <family val="2"/>
    </font>
    <font>
      <b/>
      <i/>
      <sz val="7"/>
      <name val="Arial"/>
      <family val="2"/>
    </font>
    <font>
      <sz val="10"/>
      <name val="Arial"/>
      <family val="2"/>
    </font>
    <font>
      <b/>
      <sz val="22"/>
      <name val="Arial"/>
      <family val="2"/>
    </font>
    <font>
      <sz val="6"/>
      <name val="Arial"/>
      <family val="2"/>
    </font>
    <font>
      <sz val="11"/>
      <name val="Arial"/>
      <family val="2"/>
    </font>
    <font>
      <sz val="11"/>
      <color indexed="10"/>
      <name val="Calibri"/>
      <family val="2"/>
    </font>
    <font>
      <sz val="8"/>
      <color indexed="8"/>
      <name val="Arial"/>
      <family val="2"/>
    </font>
    <font>
      <sz val="8"/>
      <name val="Arial"/>
      <family val="2"/>
    </font>
    <font>
      <i/>
      <sz val="9"/>
      <name val="Arial"/>
      <family val="2"/>
    </font>
    <font>
      <i/>
      <sz val="8"/>
      <name val="Arial"/>
      <family val="2"/>
    </font>
    <font>
      <b/>
      <sz val="11"/>
      <color indexed="12"/>
      <name val="Calibri"/>
      <family val="2"/>
    </font>
    <font>
      <b/>
      <i/>
      <sz val="9"/>
      <name val="Arial"/>
      <family val="2"/>
    </font>
  </fonts>
  <fills count="3">
    <fill>
      <patternFill patternType="none"/>
    </fill>
    <fill>
      <patternFill patternType="gray125"/>
    </fill>
    <fill>
      <patternFill patternType="solid">
        <fgColor indexed="9"/>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7">
    <xf numFmtId="0" fontId="0" fillId="0" borderId="0"/>
    <xf numFmtId="167"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3" fillId="0" borderId="0" applyFont="0" applyFill="0" applyBorder="0" applyAlignment="0" applyProtection="0"/>
    <xf numFmtId="43" fontId="13" fillId="0" borderId="0" applyFont="0" applyFill="0" applyBorder="0" applyAlignment="0" applyProtection="0"/>
    <xf numFmtId="0" fontId="16" fillId="0" borderId="0"/>
  </cellStyleXfs>
  <cellXfs count="359">
    <xf numFmtId="0" fontId="0" fillId="0" borderId="0" xfId="0"/>
    <xf numFmtId="4" fontId="2" fillId="0" borderId="0" xfId="0" applyNumberFormat="1" applyFont="1" applyBorder="1" applyAlignment="1">
      <alignment horizontal="justify" vertical="justify" wrapText="1"/>
    </xf>
    <xf numFmtId="0" fontId="2" fillId="0" borderId="0" xfId="0" applyFont="1" applyBorder="1" applyAlignment="1">
      <alignment horizontal="justify" vertical="justify" wrapText="1"/>
    </xf>
    <xf numFmtId="0" fontId="3" fillId="0" borderId="0" xfId="0" applyFont="1"/>
    <xf numFmtId="0" fontId="3" fillId="0" borderId="1" xfId="0" applyFont="1" applyBorder="1" applyAlignment="1">
      <alignment horizontal="justify" vertical="justify" wrapText="1"/>
    </xf>
    <xf numFmtId="4" fontId="4" fillId="0" borderId="2" xfId="0" applyNumberFormat="1" applyFont="1" applyBorder="1"/>
    <xf numFmtId="0" fontId="4" fillId="0" borderId="0" xfId="0" applyFont="1"/>
    <xf numFmtId="4" fontId="4" fillId="0" borderId="0" xfId="0" applyNumberFormat="1" applyFont="1" applyBorder="1"/>
    <xf numFmtId="4" fontId="4" fillId="0" borderId="0" xfId="0" applyNumberFormat="1" applyFont="1" applyBorder="1" applyAlignment="1">
      <alignment horizontal="right"/>
    </xf>
    <xf numFmtId="4" fontId="4" fillId="0" borderId="1" xfId="0" applyNumberFormat="1" applyFont="1" applyBorder="1"/>
    <xf numFmtId="0" fontId="5" fillId="0" borderId="0" xfId="0" applyFont="1"/>
    <xf numFmtId="168" fontId="4" fillId="0" borderId="0" xfId="2" applyNumberFormat="1" applyFont="1"/>
    <xf numFmtId="168" fontId="5" fillId="0" borderId="0" xfId="2" applyNumberFormat="1" applyFont="1"/>
    <xf numFmtId="166" fontId="4" fillId="0" borderId="0" xfId="0" applyNumberFormat="1" applyFont="1"/>
    <xf numFmtId="166" fontId="5" fillId="0" borderId="0" xfId="0" applyNumberFormat="1" applyFont="1"/>
    <xf numFmtId="4" fontId="4" fillId="0" borderId="0" xfId="0" applyNumberFormat="1" applyFont="1"/>
    <xf numFmtId="4" fontId="5" fillId="0" borderId="0" xfId="0" applyNumberFormat="1" applyFont="1"/>
    <xf numFmtId="4" fontId="4" fillId="0" borderId="0" xfId="0" applyNumberFormat="1" applyFont="1" applyAlignment="1">
      <alignment horizontal="center"/>
    </xf>
    <xf numFmtId="49" fontId="4" fillId="0" borderId="0" xfId="0" applyNumberFormat="1" applyFont="1"/>
    <xf numFmtId="0" fontId="4" fillId="0" borderId="1" xfId="0" applyFont="1" applyBorder="1" applyAlignment="1">
      <alignment horizontal="center"/>
    </xf>
    <xf numFmtId="166" fontId="4" fillId="0" borderId="1" xfId="0" applyNumberFormat="1" applyFont="1" applyBorder="1"/>
    <xf numFmtId="0" fontId="2" fillId="0" borderId="0" xfId="0" applyFont="1" applyBorder="1" applyAlignment="1">
      <alignment horizontal="center" vertical="top"/>
    </xf>
    <xf numFmtId="0" fontId="2" fillId="0" borderId="0" xfId="0" applyFont="1" applyBorder="1" applyAlignment="1"/>
    <xf numFmtId="0" fontId="3" fillId="0" borderId="0" xfId="0" applyFont="1" applyBorder="1" applyAlignment="1"/>
    <xf numFmtId="0" fontId="4" fillId="0" borderId="0" xfId="0" applyFont="1" applyBorder="1" applyAlignment="1">
      <alignment horizontal="left" vertical="center"/>
    </xf>
    <xf numFmtId="0" fontId="4" fillId="0" borderId="0" xfId="0" applyFont="1" applyBorder="1" applyAlignment="1"/>
    <xf numFmtId="0" fontId="4" fillId="0" borderId="0" xfId="0" applyFont="1" applyBorder="1" applyAlignment="1">
      <alignment horizontal="center" vertical="center"/>
    </xf>
    <xf numFmtId="0" fontId="4" fillId="0" borderId="0" xfId="0" applyFont="1" applyBorder="1"/>
    <xf numFmtId="0" fontId="4" fillId="0" borderId="1" xfId="0" applyFont="1" applyBorder="1" applyAlignment="1">
      <alignment horizontal="center" vertical="center"/>
    </xf>
    <xf numFmtId="4" fontId="5" fillId="0" borderId="0" xfId="0" applyNumberFormat="1" applyFont="1" applyBorder="1" applyAlignment="1">
      <alignment horizontal="center" vertical="center"/>
    </xf>
    <xf numFmtId="41" fontId="4" fillId="0" borderId="0" xfId="3" applyFont="1" applyAlignment="1">
      <alignment horizontal="left"/>
    </xf>
    <xf numFmtId="165" fontId="4" fillId="0" borderId="0" xfId="0" applyNumberFormat="1" applyFont="1"/>
    <xf numFmtId="165" fontId="5" fillId="0" borderId="0" xfId="0" applyNumberFormat="1" applyFont="1"/>
    <xf numFmtId="41" fontId="4" fillId="0" borderId="0" xfId="3" applyFont="1" applyBorder="1" applyAlignment="1">
      <alignment horizontal="left"/>
    </xf>
    <xf numFmtId="41" fontId="7" fillId="0" borderId="0" xfId="3" applyFont="1" applyAlignment="1">
      <alignment horizontal="left"/>
    </xf>
    <xf numFmtId="41" fontId="7" fillId="0" borderId="0" xfId="3" applyFont="1" applyBorder="1" applyAlignment="1">
      <alignment horizontal="left"/>
    </xf>
    <xf numFmtId="0" fontId="4" fillId="0" borderId="0" xfId="0" applyFont="1" applyAlignment="1">
      <alignment horizontal="left"/>
    </xf>
    <xf numFmtId="41" fontId="5" fillId="0" borderId="0" xfId="3" applyFont="1" applyAlignment="1">
      <alignment horizontal="left"/>
    </xf>
    <xf numFmtId="41" fontId="5" fillId="0" borderId="0" xfId="3" applyFont="1" applyBorder="1" applyAlignment="1">
      <alignment horizontal="left"/>
    </xf>
    <xf numFmtId="0" fontId="5" fillId="0" borderId="0" xfId="0" applyFont="1" applyBorder="1"/>
    <xf numFmtId="2" fontId="4" fillId="0" borderId="0" xfId="0" applyNumberFormat="1" applyFont="1"/>
    <xf numFmtId="2" fontId="5" fillId="0" borderId="0" xfId="0" applyNumberFormat="1" applyFont="1"/>
    <xf numFmtId="0" fontId="5" fillId="0" borderId="0" xfId="0" applyFont="1" applyBorder="1" applyAlignment="1"/>
    <xf numFmtId="0" fontId="8" fillId="0" borderId="1" xfId="0" applyFont="1" applyBorder="1"/>
    <xf numFmtId="41" fontId="9" fillId="0" borderId="1" xfId="3" applyFont="1" applyBorder="1" applyAlignment="1">
      <alignment horizontal="left"/>
    </xf>
    <xf numFmtId="0" fontId="9" fillId="0" borderId="1" xfId="0" applyFont="1" applyBorder="1"/>
    <xf numFmtId="2" fontId="9" fillId="0" borderId="1" xfId="0" applyNumberFormat="1" applyFont="1" applyBorder="1"/>
    <xf numFmtId="0" fontId="10" fillId="0" borderId="0" xfId="0" applyFont="1" applyBorder="1" applyAlignment="1"/>
    <xf numFmtId="0" fontId="8" fillId="0" borderId="0" xfId="0" applyFont="1" applyBorder="1" applyAlignment="1"/>
    <xf numFmtId="0" fontId="0" fillId="0" borderId="0" xfId="0" applyBorder="1" applyAlignment="1"/>
    <xf numFmtId="0" fontId="2" fillId="0" borderId="0" xfId="0" applyFont="1" applyBorder="1"/>
    <xf numFmtId="0" fontId="9" fillId="0" borderId="0" xfId="0" applyFont="1"/>
    <xf numFmtId="0" fontId="10" fillId="0" borderId="1" xfId="0" applyFont="1" applyBorder="1"/>
    <xf numFmtId="0" fontId="8" fillId="0" borderId="0" xfId="0" applyFont="1"/>
    <xf numFmtId="0" fontId="2" fillId="0" borderId="0" xfId="0" applyFont="1"/>
    <xf numFmtId="0" fontId="5" fillId="0" borderId="0" xfId="0" applyFont="1" applyBorder="1" applyAlignment="1">
      <alignment horizontal="center" vertical="center"/>
    </xf>
    <xf numFmtId="0" fontId="6" fillId="0" borderId="1" xfId="0" applyFont="1" applyBorder="1"/>
    <xf numFmtId="168" fontId="6" fillId="0" borderId="1" xfId="2" applyNumberFormat="1" applyFont="1" applyBorder="1"/>
    <xf numFmtId="2" fontId="6" fillId="0" borderId="1" xfId="0" applyNumberFormat="1" applyFont="1" applyBorder="1"/>
    <xf numFmtId="0" fontId="3" fillId="0" borderId="0" xfId="0" applyFont="1" applyAlignment="1">
      <alignment horizontal="left" vertical="justify" wrapText="1"/>
    </xf>
    <xf numFmtId="0" fontId="3" fillId="0" borderId="1" xfId="0" applyFont="1" applyBorder="1" applyAlignment="1">
      <alignment horizontal="left" vertical="justify" wrapText="1"/>
    </xf>
    <xf numFmtId="3" fontId="4" fillId="0" borderId="0" xfId="0" applyNumberFormat="1" applyFont="1"/>
    <xf numFmtId="3" fontId="5" fillId="0" borderId="0" xfId="0" applyNumberFormat="1" applyFont="1"/>
    <xf numFmtId="168" fontId="5" fillId="0" borderId="0" xfId="2" applyNumberFormat="1" applyFont="1" applyBorder="1" applyAlignment="1">
      <alignment horizontal="center" vertical="center"/>
    </xf>
    <xf numFmtId="3" fontId="4" fillId="0" borderId="1" xfId="0" applyNumberFormat="1" applyFont="1" applyBorder="1"/>
    <xf numFmtId="3" fontId="0" fillId="0" borderId="0" xfId="0" applyNumberFormat="1"/>
    <xf numFmtId="0" fontId="2" fillId="0" borderId="0" xfId="0" applyFont="1" applyAlignment="1">
      <alignment horizontal="justify" vertical="justify"/>
    </xf>
    <xf numFmtId="0" fontId="2" fillId="0" borderId="1" xfId="0" applyFont="1" applyBorder="1" applyAlignment="1">
      <alignment horizontal="justify" vertical="justify"/>
    </xf>
    <xf numFmtId="0" fontId="4" fillId="0" borderId="0" xfId="0" applyFont="1" applyBorder="1" applyAlignment="1">
      <alignment horizontal="center" vertical="center" wrapText="1"/>
    </xf>
    <xf numFmtId="0" fontId="4" fillId="0" borderId="1" xfId="0" applyFont="1" applyBorder="1"/>
    <xf numFmtId="4" fontId="4" fillId="0" borderId="1" xfId="0" applyNumberFormat="1" applyFont="1" applyBorder="1" applyAlignment="1">
      <alignment horizontal="left" vertical="justify" wrapText="1"/>
    </xf>
    <xf numFmtId="166" fontId="0" fillId="0" borderId="0" xfId="0" applyNumberFormat="1"/>
    <xf numFmtId="0" fontId="2" fillId="0" borderId="0" xfId="0" applyFont="1" applyBorder="1" applyAlignment="1">
      <alignment horizontal="left" vertical="justify" wrapText="1"/>
    </xf>
    <xf numFmtId="0" fontId="3" fillId="0" borderId="0" xfId="0" applyFont="1" applyBorder="1" applyAlignment="1">
      <alignment horizontal="left" vertical="justify" wrapText="1"/>
    </xf>
    <xf numFmtId="3" fontId="2" fillId="0" borderId="0" xfId="0" applyNumberFormat="1" applyFont="1" applyBorder="1"/>
    <xf numFmtId="3" fontId="4" fillId="0" borderId="0" xfId="0" applyNumberFormat="1" applyFont="1" applyBorder="1" applyAlignment="1">
      <alignment horizontal="right" vertical="center" wrapText="1"/>
    </xf>
    <xf numFmtId="0" fontId="2" fillId="0" borderId="1" xfId="0" applyFont="1" applyBorder="1" applyAlignment="1">
      <alignment horizontal="justify" vertical="justify" wrapText="1"/>
    </xf>
    <xf numFmtId="4" fontId="5" fillId="0" borderId="0" xfId="0" applyNumberFormat="1" applyFont="1" applyAlignment="1"/>
    <xf numFmtId="0" fontId="4" fillId="0" borderId="0" xfId="0" applyFont="1" applyAlignment="1">
      <alignment horizontal="center"/>
    </xf>
    <xf numFmtId="0" fontId="5" fillId="0" borderId="0" xfId="0" applyFont="1" applyAlignment="1"/>
    <xf numFmtId="165" fontId="5" fillId="0" borderId="1" xfId="0" applyNumberFormat="1" applyFont="1" applyBorder="1"/>
    <xf numFmtId="165" fontId="4" fillId="0" borderId="1" xfId="0" applyNumberFormat="1" applyFont="1" applyBorder="1"/>
    <xf numFmtId="168" fontId="4" fillId="0" borderId="0" xfId="2" applyNumberFormat="1" applyFont="1" applyBorder="1" applyAlignment="1">
      <alignment horizontal="right" vertical="center"/>
    </xf>
    <xf numFmtId="168" fontId="5" fillId="0" borderId="0" xfId="2" applyNumberFormat="1" applyFont="1" applyBorder="1" applyAlignment="1">
      <alignment horizontal="right" vertical="center"/>
    </xf>
    <xf numFmtId="0" fontId="5" fillId="0" borderId="0" xfId="0" applyFont="1" applyAlignment="1">
      <alignment horizontal="center"/>
    </xf>
    <xf numFmtId="4" fontId="5" fillId="0" borderId="0" xfId="0" applyNumberFormat="1" applyFont="1" applyAlignment="1">
      <alignment horizontal="center"/>
    </xf>
    <xf numFmtId="0" fontId="5" fillId="0" borderId="0" xfId="0" applyFont="1" applyBorder="1" applyAlignment="1">
      <alignment horizontal="center"/>
    </xf>
    <xf numFmtId="3" fontId="4" fillId="0" borderId="0" xfId="0" applyNumberFormat="1" applyFont="1" applyAlignment="1">
      <alignment horizontal="right"/>
    </xf>
    <xf numFmtId="3" fontId="5" fillId="0" borderId="0" xfId="0" applyNumberFormat="1" applyFont="1" applyAlignment="1">
      <alignment horizontal="right"/>
    </xf>
    <xf numFmtId="3" fontId="4" fillId="0" borderId="1" xfId="0" applyNumberFormat="1" applyFont="1" applyBorder="1" applyAlignment="1">
      <alignment horizontal="right"/>
    </xf>
    <xf numFmtId="3" fontId="0" fillId="0" borderId="0" xfId="0" applyNumberFormat="1" applyAlignment="1">
      <alignment horizontal="right"/>
    </xf>
    <xf numFmtId="165" fontId="5" fillId="0" borderId="0" xfId="0" applyNumberFormat="1" applyFont="1" applyAlignment="1">
      <alignment horizontal="center"/>
    </xf>
    <xf numFmtId="2" fontId="5" fillId="0" borderId="0" xfId="0" applyNumberFormat="1" applyFont="1" applyAlignment="1">
      <alignment horizontal="center"/>
    </xf>
    <xf numFmtId="3" fontId="5" fillId="0" borderId="0" xfId="0" applyNumberFormat="1" applyFont="1" applyAlignment="1">
      <alignment horizontal="center"/>
    </xf>
    <xf numFmtId="3" fontId="3" fillId="0" borderId="0" xfId="0" applyNumberFormat="1" applyFont="1"/>
    <xf numFmtId="3" fontId="5" fillId="0" borderId="2" xfId="0" applyNumberFormat="1" applyFont="1" applyBorder="1" applyAlignment="1">
      <alignment horizontal="center"/>
    </xf>
    <xf numFmtId="168" fontId="4" fillId="0" borderId="0" xfId="2" applyNumberFormat="1" applyFont="1" applyBorder="1" applyAlignment="1">
      <alignment wrapText="1"/>
    </xf>
    <xf numFmtId="168" fontId="5" fillId="0" borderId="0" xfId="2" applyNumberFormat="1" applyFont="1" applyBorder="1" applyAlignment="1">
      <alignment wrapText="1"/>
    </xf>
    <xf numFmtId="3" fontId="4" fillId="0" borderId="0" xfId="0" applyNumberFormat="1" applyFont="1" applyBorder="1"/>
    <xf numFmtId="0" fontId="5" fillId="0" borderId="2" xfId="0" applyFont="1" applyBorder="1" applyAlignment="1">
      <alignment horizontal="center"/>
    </xf>
    <xf numFmtId="3" fontId="4" fillId="0" borderId="3" xfId="0" applyNumberFormat="1" applyFont="1" applyBorder="1" applyAlignment="1">
      <alignment horizontal="right" vertical="center"/>
    </xf>
    <xf numFmtId="0" fontId="7" fillId="0" borderId="0" xfId="0" applyFont="1" applyBorder="1" applyAlignment="1"/>
    <xf numFmtId="3" fontId="4" fillId="0" borderId="0" xfId="0" applyNumberFormat="1" applyFont="1" applyBorder="1" applyAlignment="1">
      <alignment horizontal="center" vertical="center" wrapText="1"/>
    </xf>
    <xf numFmtId="168" fontId="7" fillId="0" borderId="0" xfId="2" applyNumberFormat="1" applyFont="1"/>
    <xf numFmtId="165" fontId="7" fillId="0" borderId="0" xfId="0" applyNumberFormat="1" applyFont="1"/>
    <xf numFmtId="165" fontId="12" fillId="0" borderId="0" xfId="0" applyNumberFormat="1" applyFont="1"/>
    <xf numFmtId="169" fontId="0" fillId="0" borderId="0" xfId="0" applyNumberFormat="1" applyBorder="1" applyAlignment="1"/>
    <xf numFmtId="43" fontId="0" fillId="0" borderId="0" xfId="0" applyNumberFormat="1" applyBorder="1" applyAlignment="1"/>
    <xf numFmtId="168" fontId="4" fillId="0" borderId="0" xfId="5" applyNumberFormat="1" applyFont="1"/>
    <xf numFmtId="41" fontId="4" fillId="0" borderId="0" xfId="4" applyFont="1" applyBorder="1" applyAlignment="1">
      <alignment horizontal="left"/>
    </xf>
    <xf numFmtId="168" fontId="4" fillId="0" borderId="0" xfId="5" applyNumberFormat="1" applyFont="1" applyBorder="1" applyAlignment="1">
      <alignment wrapText="1"/>
    </xf>
    <xf numFmtId="168" fontId="5" fillId="0" borderId="0" xfId="5" applyNumberFormat="1" applyFont="1" applyBorder="1" applyAlignment="1">
      <alignment wrapText="1"/>
    </xf>
    <xf numFmtId="41" fontId="5" fillId="0" borderId="0" xfId="4" applyFont="1" applyBorder="1" applyAlignment="1">
      <alignment horizontal="left"/>
    </xf>
    <xf numFmtId="0" fontId="14" fillId="0" borderId="0" xfId="0" applyFont="1" applyBorder="1"/>
    <xf numFmtId="41" fontId="4" fillId="0" borderId="0" xfId="4" applyFont="1" applyAlignment="1">
      <alignment horizontal="left"/>
    </xf>
    <xf numFmtId="43" fontId="4" fillId="0" borderId="0" xfId="5" applyNumberFormat="1" applyFont="1"/>
    <xf numFmtId="43" fontId="5" fillId="0" borderId="0" xfId="5" applyNumberFormat="1" applyFont="1"/>
    <xf numFmtId="41" fontId="7" fillId="0" borderId="0" xfId="4" applyFont="1" applyAlignment="1">
      <alignment horizontal="left"/>
    </xf>
    <xf numFmtId="41" fontId="7" fillId="0" borderId="0" xfId="4" applyFont="1" applyBorder="1" applyAlignment="1">
      <alignment horizontal="left"/>
    </xf>
    <xf numFmtId="43" fontId="7" fillId="0" borderId="0" xfId="5" applyNumberFormat="1" applyFont="1"/>
    <xf numFmtId="41" fontId="5" fillId="0" borderId="0" xfId="4" applyFont="1" applyAlignment="1">
      <alignment horizontal="left"/>
    </xf>
    <xf numFmtId="41" fontId="9" fillId="0" borderId="1" xfId="4" applyFont="1" applyBorder="1" applyAlignment="1">
      <alignment horizontal="left"/>
    </xf>
    <xf numFmtId="168" fontId="9" fillId="0" borderId="1" xfId="5" applyNumberFormat="1" applyFont="1" applyBorder="1"/>
    <xf numFmtId="41" fontId="12" fillId="0" borderId="0" xfId="4" applyFont="1" applyAlignment="1">
      <alignment horizontal="left"/>
    </xf>
    <xf numFmtId="168" fontId="5" fillId="0" borderId="0" xfId="5" applyNumberFormat="1" applyFont="1"/>
    <xf numFmtId="41" fontId="4" fillId="0" borderId="0" xfId="4" applyFont="1" applyAlignment="1"/>
    <xf numFmtId="168" fontId="6" fillId="0" borderId="1" xfId="5" applyNumberFormat="1" applyFont="1" applyBorder="1"/>
    <xf numFmtId="3" fontId="7" fillId="0" borderId="0" xfId="0" applyNumberFormat="1" applyFont="1"/>
    <xf numFmtId="168" fontId="7" fillId="0" borderId="0" xfId="5" applyNumberFormat="1" applyFont="1"/>
    <xf numFmtId="0" fontId="8" fillId="0" borderId="0" xfId="0" applyFont="1" applyBorder="1"/>
    <xf numFmtId="41" fontId="9" fillId="0" borderId="0" xfId="3" applyFont="1" applyBorder="1" applyAlignment="1">
      <alignment horizontal="left"/>
    </xf>
    <xf numFmtId="0" fontId="9" fillId="0" borderId="0" xfId="0" applyFont="1" applyBorder="1"/>
    <xf numFmtId="168" fontId="9" fillId="0" borderId="0" xfId="2" applyNumberFormat="1" applyFont="1" applyBorder="1"/>
    <xf numFmtId="2" fontId="9" fillId="0" borderId="0" xfId="0" applyNumberFormat="1" applyFont="1" applyBorder="1"/>
    <xf numFmtId="0" fontId="0" fillId="0" borderId="1" xfId="0" applyBorder="1"/>
    <xf numFmtId="0" fontId="0" fillId="0" borderId="0" xfId="0" applyBorder="1"/>
    <xf numFmtId="0" fontId="2" fillId="0" borderId="0" xfId="0" applyFont="1" applyBorder="1" applyAlignment="1">
      <alignment horizontal="left" vertical="top"/>
    </xf>
    <xf numFmtId="0" fontId="0" fillId="0" borderId="1" xfId="0" applyBorder="1" applyAlignment="1"/>
    <xf numFmtId="0" fontId="8" fillId="0" borderId="1" xfId="0" applyFont="1" applyBorder="1" applyAlignment="1"/>
    <xf numFmtId="3" fontId="15" fillId="0" borderId="2" xfId="0" applyNumberFormat="1" applyFont="1" applyBorder="1" applyAlignment="1">
      <alignment horizontal="center" vertical="center" wrapText="1"/>
    </xf>
    <xf numFmtId="3" fontId="15" fillId="0" borderId="0" xfId="0" applyNumberFormat="1"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xf numFmtId="4" fontId="15" fillId="0" borderId="2" xfId="0" applyNumberFormat="1" applyFont="1" applyBorder="1"/>
    <xf numFmtId="4" fontId="15" fillId="0" borderId="0" xfId="0" applyNumberFormat="1" applyFont="1" applyBorder="1"/>
    <xf numFmtId="4" fontId="15" fillId="0" borderId="0" xfId="0" applyNumberFormat="1" applyFont="1" applyBorder="1" applyAlignment="1">
      <alignment horizontal="right"/>
    </xf>
    <xf numFmtId="0" fontId="15" fillId="0" borderId="0" xfId="0" applyFont="1" applyBorder="1"/>
    <xf numFmtId="0" fontId="15" fillId="0" borderId="1" xfId="0" applyFont="1" applyBorder="1" applyAlignment="1">
      <alignment horizontal="center" vertical="center"/>
    </xf>
    <xf numFmtId="0" fontId="4" fillId="0" borderId="0" xfId="0" applyFont="1" applyAlignment="1">
      <alignment vertical="center"/>
    </xf>
    <xf numFmtId="0" fontId="5" fillId="0" borderId="0" xfId="0" applyFont="1" applyAlignment="1">
      <alignment horizontal="center" vertical="center"/>
    </xf>
    <xf numFmtId="0" fontId="0" fillId="0" borderId="0" xfId="0" applyAlignment="1">
      <alignment vertical="center"/>
    </xf>
    <xf numFmtId="3" fontId="3" fillId="0" borderId="0" xfId="0" applyNumberFormat="1" applyFont="1" applyBorder="1"/>
    <xf numFmtId="0" fontId="0" fillId="0" borderId="0" xfId="0" applyFill="1" applyBorder="1"/>
    <xf numFmtId="0" fontId="0" fillId="0" borderId="0" xfId="0" applyBorder="1" applyAlignment="1">
      <alignment horizontal="left" vertical="center" indent="5"/>
    </xf>
    <xf numFmtId="3" fontId="4" fillId="0" borderId="0" xfId="0" applyNumberFormat="1" applyFont="1" applyBorder="1" applyAlignment="1">
      <alignment vertical="center" wrapText="1"/>
    </xf>
    <xf numFmtId="4" fontId="4" fillId="0" borderId="0" xfId="0" applyNumberFormat="1" applyFont="1" applyBorder="1" applyAlignment="1">
      <alignment horizontal="center" vertical="center"/>
    </xf>
    <xf numFmtId="4" fontId="4" fillId="0" borderId="0" xfId="0" applyNumberFormat="1" applyFont="1" applyBorder="1" applyAlignment="1"/>
    <xf numFmtId="4" fontId="5" fillId="0" borderId="2" xfId="0" applyNumberFormat="1" applyFont="1" applyBorder="1" applyAlignment="1">
      <alignment horizontal="center"/>
    </xf>
    <xf numFmtId="4" fontId="5" fillId="0" borderId="0" xfId="0" applyNumberFormat="1" applyFont="1" applyBorder="1" applyAlignment="1">
      <alignment horizontal="center"/>
    </xf>
    <xf numFmtId="4" fontId="0" fillId="0" borderId="0" xfId="0" applyNumberFormat="1"/>
    <xf numFmtId="4" fontId="15" fillId="0" borderId="1" xfId="0" applyNumberFormat="1" applyFont="1" applyBorder="1" applyAlignment="1">
      <alignment horizontal="center" vertical="center"/>
    </xf>
    <xf numFmtId="4" fontId="4" fillId="0" borderId="0" xfId="5" applyNumberFormat="1" applyFont="1"/>
    <xf numFmtId="4" fontId="7" fillId="0" borderId="0" xfId="0" applyNumberFormat="1" applyFont="1"/>
    <xf numFmtId="4" fontId="5" fillId="0" borderId="0" xfId="5" applyNumberFormat="1" applyFont="1"/>
    <xf numFmtId="4" fontId="7" fillId="0" borderId="0" xfId="5" applyNumberFormat="1" applyFont="1"/>
    <xf numFmtId="4" fontId="5" fillId="0" borderId="0" xfId="0" applyNumberFormat="1" applyFont="1" applyBorder="1"/>
    <xf numFmtId="4" fontId="4" fillId="0" borderId="1" xfId="5" applyNumberFormat="1" applyFont="1" applyBorder="1"/>
    <xf numFmtId="4" fontId="9" fillId="0" borderId="1" xfId="0" applyNumberFormat="1" applyFont="1" applyBorder="1"/>
    <xf numFmtId="4" fontId="0" fillId="0" borderId="0" xfId="0" applyNumberFormat="1" applyBorder="1" applyAlignment="1"/>
    <xf numFmtId="166" fontId="4" fillId="0" borderId="2" xfId="0" applyNumberFormat="1" applyFont="1" applyBorder="1"/>
    <xf numFmtId="166" fontId="4" fillId="0" borderId="0" xfId="0" applyNumberFormat="1" applyFont="1" applyBorder="1" applyAlignment="1">
      <alignment horizontal="right"/>
    </xf>
    <xf numFmtId="166" fontId="4" fillId="0" borderId="0" xfId="0" applyNumberFormat="1" applyFont="1" applyBorder="1"/>
    <xf numFmtId="166" fontId="4" fillId="0" borderId="1" xfId="0" applyNumberFormat="1" applyFont="1" applyBorder="1" applyAlignment="1">
      <alignment horizontal="center" vertical="center"/>
    </xf>
    <xf numFmtId="166" fontId="5" fillId="0" borderId="0" xfId="0" applyNumberFormat="1" applyFont="1" applyAlignment="1">
      <alignment horizontal="center"/>
    </xf>
    <xf numFmtId="166" fontId="7" fillId="0" borderId="0" xfId="0" applyNumberFormat="1" applyFont="1"/>
    <xf numFmtId="166" fontId="12" fillId="0" borderId="0" xfId="0" applyNumberFormat="1" applyFont="1"/>
    <xf numFmtId="166" fontId="5" fillId="0" borderId="0" xfId="0" applyNumberFormat="1" applyFont="1" applyBorder="1" applyAlignment="1">
      <alignment horizontal="center" vertical="center"/>
    </xf>
    <xf numFmtId="166" fontId="11" fillId="0" borderId="1" xfId="0" applyNumberFormat="1" applyFont="1" applyBorder="1"/>
    <xf numFmtId="166" fontId="15" fillId="0" borderId="2" xfId="0" applyNumberFormat="1" applyFont="1" applyBorder="1"/>
    <xf numFmtId="166" fontId="15" fillId="0" borderId="0" xfId="0" applyNumberFormat="1" applyFont="1" applyBorder="1" applyAlignment="1">
      <alignment horizontal="right"/>
    </xf>
    <xf numFmtId="166" fontId="15" fillId="0" borderId="0" xfId="0" applyNumberFormat="1" applyFont="1" applyBorder="1"/>
    <xf numFmtId="166" fontId="15" fillId="0" borderId="1" xfId="0" applyNumberFormat="1" applyFont="1" applyBorder="1" applyAlignment="1">
      <alignment horizontal="center" vertical="center"/>
    </xf>
    <xf numFmtId="166" fontId="6" fillId="0" borderId="1" xfId="0" applyNumberFormat="1" applyFont="1" applyBorder="1"/>
    <xf numFmtId="166" fontId="9" fillId="0" borderId="1" xfId="0" applyNumberFormat="1" applyFont="1" applyBorder="1"/>
    <xf numFmtId="166" fontId="5" fillId="0" borderId="0" xfId="0" applyNumberFormat="1" applyFont="1" applyBorder="1"/>
    <xf numFmtId="166" fontId="0" fillId="0" borderId="0" xfId="0" applyNumberFormat="1" applyBorder="1" applyAlignment="1"/>
    <xf numFmtId="3" fontId="4" fillId="0" borderId="2" xfId="0" applyNumberFormat="1" applyFont="1" applyBorder="1" applyAlignment="1">
      <alignment horizontal="center" vertical="center" wrapText="1"/>
    </xf>
    <xf numFmtId="0" fontId="6" fillId="0" borderId="3" xfId="0" applyFont="1" applyFill="1" applyBorder="1" applyAlignment="1">
      <alignment horizontal="center" vertical="center" wrapText="1"/>
    </xf>
    <xf numFmtId="0" fontId="9" fillId="0" borderId="2" xfId="0" applyFont="1" applyFill="1" applyBorder="1" applyAlignment="1">
      <alignment horizontal="center" vertical="center"/>
    </xf>
    <xf numFmtId="3" fontId="4" fillId="0" borderId="1" xfId="0" applyNumberFormat="1" applyFont="1" applyBorder="1" applyAlignment="1">
      <alignment horizontal="center" vertical="center" wrapText="1"/>
    </xf>
    <xf numFmtId="2" fontId="4" fillId="0" borderId="0" xfId="0" applyNumberFormat="1" applyFont="1" applyBorder="1"/>
    <xf numFmtId="0" fontId="5" fillId="0" borderId="1" xfId="0" applyFont="1" applyBorder="1"/>
    <xf numFmtId="4" fontId="5" fillId="0" borderId="1" xfId="0" applyNumberFormat="1" applyFont="1" applyBorder="1"/>
    <xf numFmtId="0" fontId="18" fillId="0" borderId="0" xfId="0" applyFont="1" applyBorder="1"/>
    <xf numFmtId="0" fontId="4" fillId="0" borderId="0" xfId="0" applyFont="1" applyFill="1"/>
    <xf numFmtId="0" fontId="5" fillId="0" borderId="0" xfId="0" applyFont="1" applyFill="1"/>
    <xf numFmtId="3" fontId="4" fillId="0" borderId="0" xfId="0" applyNumberFormat="1" applyFont="1" applyFill="1" applyAlignment="1">
      <alignment horizontal="right"/>
    </xf>
    <xf numFmtId="166" fontId="4" fillId="0" borderId="0" xfId="0" applyNumberFormat="1" applyFont="1" applyFill="1"/>
    <xf numFmtId="0" fontId="4" fillId="0" borderId="0" xfId="0" applyFont="1" applyFill="1" applyBorder="1"/>
    <xf numFmtId="166" fontId="4" fillId="0" borderId="0" xfId="0" applyNumberFormat="1" applyFont="1" applyBorder="1" applyAlignment="1">
      <alignment horizontal="center" vertical="center"/>
    </xf>
    <xf numFmtId="0" fontId="3" fillId="0" borderId="0" xfId="0" applyFont="1" applyBorder="1" applyAlignment="1">
      <alignment horizontal="center" vertical="top"/>
    </xf>
    <xf numFmtId="0" fontId="2" fillId="0" borderId="1" xfId="0" applyFont="1" applyBorder="1" applyAlignment="1">
      <alignment horizontal="center" vertical="top"/>
    </xf>
    <xf numFmtId="168" fontId="4" fillId="0" borderId="0" xfId="2" applyNumberFormat="1" applyFont="1" applyBorder="1" applyAlignment="1">
      <alignment horizontal="right" wrapText="1"/>
    </xf>
    <xf numFmtId="3" fontId="13" fillId="0" borderId="0" xfId="0" applyNumberFormat="1" applyFont="1"/>
    <xf numFmtId="165" fontId="4" fillId="0" borderId="0" xfId="0" applyNumberFormat="1" applyFont="1" applyAlignment="1">
      <alignment horizontal="center"/>
    </xf>
    <xf numFmtId="0" fontId="4" fillId="0" borderId="0" xfId="0" applyFont="1" applyBorder="1" applyAlignment="1">
      <alignment horizontal="center"/>
    </xf>
    <xf numFmtId="0" fontId="13" fillId="0" borderId="0" xfId="0" applyFont="1"/>
    <xf numFmtId="0" fontId="13" fillId="0" borderId="1" xfId="0" applyFont="1" applyBorder="1" applyAlignment="1"/>
    <xf numFmtId="168" fontId="6" fillId="0" borderId="0" xfId="2" applyNumberFormat="1" applyFont="1" applyBorder="1"/>
    <xf numFmtId="0" fontId="13" fillId="0" borderId="0" xfId="0" applyFont="1" applyBorder="1" applyAlignment="1"/>
    <xf numFmtId="4" fontId="4" fillId="0" borderId="0" xfId="0" applyNumberFormat="1" applyFont="1" applyBorder="1" applyAlignment="1">
      <alignment horizontal="right" vertical="center"/>
    </xf>
    <xf numFmtId="165" fontId="4" fillId="0" borderId="0" xfId="0" applyNumberFormat="1" applyFont="1" applyAlignment="1">
      <alignment horizontal="right"/>
    </xf>
    <xf numFmtId="165" fontId="7" fillId="0" borderId="0" xfId="0" applyNumberFormat="1" applyFont="1" applyAlignment="1">
      <alignment horizontal="right"/>
    </xf>
    <xf numFmtId="0" fontId="13" fillId="0" borderId="1" xfId="0" applyFont="1" applyBorder="1" applyAlignment="1">
      <alignment horizontal="right"/>
    </xf>
    <xf numFmtId="2" fontId="6" fillId="0" borderId="0" xfId="0" applyNumberFormat="1" applyFont="1" applyBorder="1" applyAlignment="1">
      <alignment horizontal="right"/>
    </xf>
    <xf numFmtId="0" fontId="13" fillId="0" borderId="0" xfId="0" applyFont="1" applyBorder="1" applyAlignment="1">
      <alignment horizontal="right"/>
    </xf>
    <xf numFmtId="165" fontId="5" fillId="0" borderId="0" xfId="0" applyNumberFormat="1" applyFont="1" applyAlignment="1">
      <alignment horizontal="right"/>
    </xf>
    <xf numFmtId="0" fontId="4" fillId="0" borderId="0" xfId="0" applyFont="1" applyAlignment="1">
      <alignment horizontal="center" vertical="center"/>
    </xf>
    <xf numFmtId="0" fontId="13" fillId="0" borderId="1" xfId="0" applyFont="1" applyBorder="1"/>
    <xf numFmtId="4" fontId="4" fillId="0" borderId="2" xfId="0" applyNumberFormat="1" applyFont="1" applyBorder="1" applyAlignment="1">
      <alignment horizontal="center"/>
    </xf>
    <xf numFmtId="4" fontId="13" fillId="0" borderId="0" xfId="0" applyNumberFormat="1" applyFont="1"/>
    <xf numFmtId="4" fontId="4" fillId="0" borderId="0" xfId="0" applyNumberFormat="1" applyFont="1" applyBorder="1" applyAlignment="1">
      <alignment horizontal="center"/>
    </xf>
    <xf numFmtId="4" fontId="13" fillId="0" borderId="0" xfId="0" applyNumberFormat="1" applyFont="1" applyBorder="1" applyAlignment="1"/>
    <xf numFmtId="166" fontId="13" fillId="0" borderId="0" xfId="0" applyNumberFormat="1" applyFont="1" applyBorder="1" applyAlignment="1"/>
    <xf numFmtId="166" fontId="4" fillId="0" borderId="0" xfId="0" applyNumberFormat="1" applyFont="1" applyAlignment="1">
      <alignment horizontal="center"/>
    </xf>
    <xf numFmtId="166" fontId="21" fillId="0" borderId="1" xfId="0" applyNumberFormat="1" applyFont="1" applyBorder="1"/>
    <xf numFmtId="166" fontId="13" fillId="0" borderId="0" xfId="0" applyNumberFormat="1" applyFont="1"/>
    <xf numFmtId="0" fontId="1" fillId="2" borderId="0" xfId="6" applyNumberFormat="1" applyFont="1" applyFill="1" applyBorder="1" applyAlignment="1"/>
    <xf numFmtId="0" fontId="16" fillId="0" borderId="0" xfId="6" applyBorder="1"/>
    <xf numFmtId="0" fontId="22" fillId="0" borderId="0" xfId="6" applyFont="1" applyFill="1" applyBorder="1" applyAlignment="1">
      <alignment horizontal="center"/>
    </xf>
    <xf numFmtId="0" fontId="17" fillId="0" borderId="0" xfId="6" applyFont="1" applyFill="1" applyBorder="1" applyAlignment="1">
      <alignment horizontal="center"/>
    </xf>
    <xf numFmtId="0" fontId="0" fillId="0" borderId="1" xfId="0" applyBorder="1" applyAlignment="1">
      <alignment horizontal="center"/>
    </xf>
    <xf numFmtId="0" fontId="0" fillId="0" borderId="0" xfId="0" applyAlignment="1">
      <alignment horizontal="center"/>
    </xf>
    <xf numFmtId="2" fontId="4" fillId="0" borderId="0" xfId="0" applyNumberFormat="1" applyFont="1" applyAlignment="1">
      <alignment horizontal="right"/>
    </xf>
    <xf numFmtId="3" fontId="4" fillId="0" borderId="2" xfId="0" applyNumberFormat="1" applyFont="1" applyBorder="1" applyAlignment="1">
      <alignment horizontal="center"/>
    </xf>
    <xf numFmtId="2" fontId="4" fillId="0" borderId="0" xfId="0" applyNumberFormat="1" applyFont="1" applyAlignment="1">
      <alignment horizontal="center"/>
    </xf>
    <xf numFmtId="3" fontId="4" fillId="0" borderId="0" xfId="0" applyNumberFormat="1" applyFont="1" applyBorder="1" applyAlignment="1">
      <alignment horizontal="center"/>
    </xf>
    <xf numFmtId="0" fontId="4" fillId="0" borderId="2" xfId="0" applyFont="1" applyBorder="1" applyAlignment="1">
      <alignment horizontal="center"/>
    </xf>
    <xf numFmtId="3" fontId="4" fillId="0" borderId="0" xfId="0" applyNumberFormat="1" applyFont="1" applyAlignment="1">
      <alignment horizontal="center"/>
    </xf>
    <xf numFmtId="165" fontId="6" fillId="0" borderId="3" xfId="0" applyNumberFormat="1" applyFont="1" applyFill="1" applyBorder="1" applyAlignment="1">
      <alignment vertical="center"/>
    </xf>
    <xf numFmtId="165" fontId="9" fillId="0" borderId="3" xfId="0" applyNumberFormat="1" applyFont="1" applyFill="1" applyBorder="1" applyAlignment="1">
      <alignment vertical="center"/>
    </xf>
    <xf numFmtId="165" fontId="4" fillId="0" borderId="0" xfId="0" applyNumberFormat="1" applyFont="1" applyBorder="1"/>
    <xf numFmtId="165" fontId="18" fillId="0" borderId="0" xfId="0" applyNumberFormat="1" applyFont="1" applyBorder="1"/>
    <xf numFmtId="165" fontId="4" fillId="0" borderId="0" xfId="0" applyNumberFormat="1" applyFont="1" applyBorder="1" applyAlignment="1">
      <alignment vertical="center" wrapText="1"/>
    </xf>
    <xf numFmtId="168" fontId="4" fillId="0" borderId="1" xfId="2" applyNumberFormat="1" applyFont="1" applyBorder="1" applyAlignment="1">
      <alignment horizontal="right" vertical="center"/>
    </xf>
    <xf numFmtId="2" fontId="5" fillId="0" borderId="0" xfId="0" applyNumberFormat="1" applyFont="1" applyAlignment="1">
      <alignment horizontal="right"/>
    </xf>
    <xf numFmtId="2" fontId="4" fillId="0" borderId="1" xfId="0" applyNumberFormat="1" applyFont="1" applyBorder="1" applyAlignment="1">
      <alignment horizontal="right"/>
    </xf>
    <xf numFmtId="4" fontId="4" fillId="0" borderId="0" xfId="0" applyNumberFormat="1" applyFont="1" applyFill="1"/>
    <xf numFmtId="165" fontId="4" fillId="0" borderId="0" xfId="0" applyNumberFormat="1" applyFont="1" applyFill="1"/>
    <xf numFmtId="3" fontId="5" fillId="0" borderId="0" xfId="0" applyNumberFormat="1" applyFont="1" applyFill="1" applyAlignment="1">
      <alignment horizontal="right"/>
    </xf>
    <xf numFmtId="165" fontId="5" fillId="0" borderId="0" xfId="0" applyNumberFormat="1" applyFont="1" applyFill="1" applyAlignment="1">
      <alignment horizontal="right"/>
    </xf>
    <xf numFmtId="166" fontId="5" fillId="0" borderId="0" xfId="0" applyNumberFormat="1" applyFont="1" applyFill="1"/>
    <xf numFmtId="166" fontId="5" fillId="0" borderId="0" xfId="0" applyNumberFormat="1" applyFont="1" applyFill="1" applyAlignment="1">
      <alignment horizontal="right"/>
    </xf>
    <xf numFmtId="2" fontId="4" fillId="0" borderId="0" xfId="0" applyNumberFormat="1" applyFont="1" applyFill="1"/>
    <xf numFmtId="2" fontId="5" fillId="0" borderId="0" xfId="0" applyNumberFormat="1" applyFont="1" applyFill="1"/>
    <xf numFmtId="1" fontId="4" fillId="0" borderId="0" xfId="0" applyNumberFormat="1" applyFont="1" applyFill="1"/>
    <xf numFmtId="164" fontId="4" fillId="0" borderId="0" xfId="0" applyNumberFormat="1" applyFont="1" applyFill="1"/>
    <xf numFmtId="0" fontId="13" fillId="0" borderId="0" xfId="0" applyFont="1" applyAlignment="1">
      <alignment horizontal="justify" vertical="center"/>
    </xf>
    <xf numFmtId="166" fontId="4" fillId="0" borderId="0" xfId="0" applyNumberFormat="1" applyFont="1" applyAlignment="1">
      <alignment horizontal="right"/>
    </xf>
    <xf numFmtId="168" fontId="4" fillId="0" borderId="0" xfId="0" applyNumberFormat="1" applyFont="1"/>
    <xf numFmtId="169" fontId="4" fillId="0" borderId="0" xfId="0" applyNumberFormat="1" applyFont="1"/>
    <xf numFmtId="0" fontId="6" fillId="0" borderId="0" xfId="0" applyFont="1"/>
    <xf numFmtId="168" fontId="6" fillId="0" borderId="0" xfId="0" applyNumberFormat="1" applyFont="1"/>
    <xf numFmtId="0" fontId="1" fillId="0" borderId="0" xfId="0" applyFont="1"/>
    <xf numFmtId="169" fontId="6" fillId="0" borderId="0" xfId="0" applyNumberFormat="1" applyFont="1"/>
    <xf numFmtId="165" fontId="0" fillId="0" borderId="0" xfId="0" applyNumberFormat="1"/>
    <xf numFmtId="0" fontId="2" fillId="0" borderId="0" xfId="0" applyFont="1" applyBorder="1" applyAlignment="1">
      <alignment horizontal="justify" vertical="justify" wrapText="1"/>
    </xf>
    <xf numFmtId="0" fontId="3" fillId="0" borderId="0" xfId="0" applyFont="1" applyBorder="1" applyAlignment="1">
      <alignment horizontal="justify" vertical="justify" wrapText="1"/>
    </xf>
    <xf numFmtId="0" fontId="3" fillId="0" borderId="1" xfId="0" applyFont="1" applyBorder="1" applyAlignment="1">
      <alignment horizontal="justify" vertical="justify" wrapText="1"/>
    </xf>
    <xf numFmtId="0" fontId="4" fillId="0" borderId="2" xfId="0" applyFont="1" applyBorder="1" applyAlignment="1">
      <alignment horizontal="left" vertical="center"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3" fontId="4" fillId="0" borderId="2"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xf>
    <xf numFmtId="3" fontId="4" fillId="0" borderId="1" xfId="0" applyNumberFormat="1" applyFont="1" applyBorder="1" applyAlignment="1">
      <alignment horizontal="center" vertical="center"/>
    </xf>
    <xf numFmtId="3" fontId="4" fillId="0" borderId="0"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3" fontId="4" fillId="0" borderId="0" xfId="0" applyNumberFormat="1" applyFont="1" applyBorder="1" applyAlignment="1">
      <alignment horizontal="center" vertical="center"/>
    </xf>
    <xf numFmtId="0" fontId="15" fillId="0" borderId="2" xfId="0" applyFont="1" applyBorder="1" applyAlignment="1">
      <alignment horizontal="left" vertical="center"/>
    </xf>
    <xf numFmtId="0" fontId="15" fillId="0" borderId="0" xfId="0" applyFont="1" applyBorder="1" applyAlignment="1">
      <alignment horizontal="left" vertical="center"/>
    </xf>
    <xf numFmtId="0" fontId="15" fillId="0" borderId="0" xfId="0" applyFont="1" applyAlignment="1">
      <alignment horizontal="left" vertical="center"/>
    </xf>
    <xf numFmtId="0" fontId="15" fillId="0" borderId="1" xfId="0" applyFont="1" applyBorder="1" applyAlignment="1">
      <alignment horizontal="left" vertical="center"/>
    </xf>
    <xf numFmtId="0" fontId="15" fillId="0" borderId="2" xfId="0" applyFont="1" applyBorder="1" applyAlignment="1">
      <alignment horizontal="center" vertical="center"/>
    </xf>
    <xf numFmtId="0" fontId="15" fillId="0" borderId="0" xfId="0" applyFont="1" applyBorder="1" applyAlignment="1">
      <alignment horizontal="center" vertical="center"/>
    </xf>
    <xf numFmtId="0" fontId="15" fillId="0" borderId="1" xfId="0" applyFont="1" applyBorder="1" applyAlignment="1">
      <alignment horizontal="center" vertical="center"/>
    </xf>
    <xf numFmtId="4" fontId="15" fillId="0" borderId="2" xfId="0" applyNumberFormat="1" applyFont="1" applyBorder="1" applyAlignment="1">
      <alignment horizontal="center" vertical="justify" wrapText="1"/>
    </xf>
    <xf numFmtId="0" fontId="15" fillId="0" borderId="1" xfId="0" applyFont="1" applyBorder="1" applyAlignment="1">
      <alignment horizontal="center" vertical="justify" wrapText="1"/>
    </xf>
    <xf numFmtId="4" fontId="15" fillId="0" borderId="1" xfId="0" applyNumberFormat="1" applyFont="1" applyBorder="1" applyAlignment="1">
      <alignment horizontal="center" vertical="justify" wrapText="1"/>
    </xf>
    <xf numFmtId="3" fontId="15" fillId="0" borderId="2" xfId="0" applyNumberFormat="1" applyFont="1" applyBorder="1" applyAlignment="1">
      <alignment horizontal="center" vertical="center"/>
    </xf>
    <xf numFmtId="3" fontId="15" fillId="0" borderId="0" xfId="0" applyNumberFormat="1" applyFont="1" applyBorder="1" applyAlignment="1">
      <alignment horizontal="center" vertical="center"/>
    </xf>
    <xf numFmtId="3" fontId="15" fillId="0" borderId="2" xfId="0" applyNumberFormat="1" applyFont="1" applyBorder="1" applyAlignment="1">
      <alignment horizontal="center" vertical="center" wrapText="1"/>
    </xf>
    <xf numFmtId="3" fontId="15" fillId="0" borderId="1" xfId="0" applyNumberFormat="1" applyFont="1" applyBorder="1" applyAlignment="1">
      <alignment horizontal="center" vertical="center" wrapText="1"/>
    </xf>
    <xf numFmtId="3" fontId="15" fillId="0" borderId="0" xfId="0" applyNumberFormat="1" applyFont="1" applyBorder="1" applyAlignment="1">
      <alignment horizontal="center" vertical="center" wrapText="1"/>
    </xf>
    <xf numFmtId="3" fontId="4" fillId="0" borderId="2" xfId="2" applyNumberFormat="1" applyFont="1" applyBorder="1" applyAlignment="1">
      <alignment horizontal="center" vertical="center" wrapText="1"/>
    </xf>
    <xf numFmtId="3" fontId="4" fillId="0" borderId="1" xfId="2" applyNumberFormat="1" applyFont="1" applyBorder="1" applyAlignment="1">
      <alignment horizontal="center" vertical="center" wrapText="1"/>
    </xf>
    <xf numFmtId="3" fontId="2" fillId="0" borderId="0" xfId="0" applyNumberFormat="1" applyFont="1" applyBorder="1" applyAlignment="1">
      <alignment horizontal="left" vertical="justify" wrapText="1"/>
    </xf>
    <xf numFmtId="0" fontId="4" fillId="0" borderId="3" xfId="0" applyFont="1" applyBorder="1" applyAlignment="1">
      <alignment horizontal="center"/>
    </xf>
    <xf numFmtId="3" fontId="4" fillId="0" borderId="2" xfId="0" applyNumberFormat="1" applyFont="1" applyBorder="1" applyAlignment="1">
      <alignment horizontal="left" vertical="center"/>
    </xf>
    <xf numFmtId="3" fontId="4" fillId="0" borderId="0" xfId="0" applyNumberFormat="1" applyFont="1" applyBorder="1" applyAlignment="1">
      <alignment horizontal="left" vertical="center"/>
    </xf>
    <xf numFmtId="3" fontId="4" fillId="0" borderId="1" xfId="0" applyNumberFormat="1" applyFont="1" applyBorder="1" applyAlignment="1">
      <alignment horizontal="left" vertical="center"/>
    </xf>
    <xf numFmtId="0" fontId="2" fillId="0" borderId="0" xfId="0" applyFont="1" applyAlignment="1">
      <alignment horizontal="justify" vertical="justify" wrapText="1"/>
    </xf>
    <xf numFmtId="0" fontId="3" fillId="0" borderId="0" xfId="0" applyFont="1"/>
    <xf numFmtId="0" fontId="3" fillId="0" borderId="1" xfId="0" applyFont="1" applyBorder="1"/>
    <xf numFmtId="4" fontId="4"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165" fontId="4" fillId="0" borderId="0" xfId="0" applyNumberFormat="1" applyFont="1" applyAlignment="1">
      <alignment horizontal="center"/>
    </xf>
    <xf numFmtId="4" fontId="15" fillId="0" borderId="2" xfId="0" applyNumberFormat="1" applyFont="1" applyBorder="1" applyAlignment="1">
      <alignment horizontal="center" vertical="center" wrapText="1"/>
    </xf>
    <xf numFmtId="4" fontId="15" fillId="0" borderId="1" xfId="0" applyNumberFormat="1"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4" fillId="0" borderId="2" xfId="0" applyFont="1" applyBorder="1" applyAlignment="1">
      <alignment horizontal="left"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3" fontId="4" fillId="0" borderId="2" xfId="5" applyNumberFormat="1" applyFont="1" applyBorder="1" applyAlignment="1">
      <alignment horizontal="center" vertical="center" wrapText="1"/>
    </xf>
    <xf numFmtId="3" fontId="4" fillId="0" borderId="1" xfId="5" applyNumberFormat="1"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4" fontId="4" fillId="0" borderId="2" xfId="0" applyNumberFormat="1" applyFont="1" applyBorder="1" applyAlignment="1">
      <alignment horizontal="center" vertical="center"/>
    </xf>
    <xf numFmtId="4" fontId="4" fillId="0" borderId="0" xfId="0" applyNumberFormat="1" applyFont="1" applyBorder="1" applyAlignment="1">
      <alignment horizontal="center" vertical="center"/>
    </xf>
    <xf numFmtId="4" fontId="4" fillId="0" borderId="1" xfId="0" applyNumberFormat="1" applyFont="1" applyBorder="1" applyAlignment="1">
      <alignment horizontal="center" vertical="center"/>
    </xf>
    <xf numFmtId="4" fontId="4" fillId="0" borderId="1" xfId="0" applyNumberFormat="1" applyFont="1" applyBorder="1" applyAlignment="1">
      <alignment horizontal="center" vertical="center" wrapText="1"/>
    </xf>
    <xf numFmtId="0" fontId="0" fillId="0" borderId="2" xfId="0" applyBorder="1"/>
    <xf numFmtId="0" fontId="0" fillId="0" borderId="0" xfId="0"/>
    <xf numFmtId="0" fontId="0" fillId="0" borderId="1" xfId="0" applyBorder="1"/>
    <xf numFmtId="4" fontId="15" fillId="0" borderId="2" xfId="0" applyNumberFormat="1" applyFont="1" applyBorder="1" applyAlignment="1">
      <alignment horizontal="center" vertical="center"/>
    </xf>
    <xf numFmtId="4" fontId="15" fillId="0" borderId="0" xfId="0" applyNumberFormat="1" applyFont="1" applyBorder="1" applyAlignment="1">
      <alignment horizontal="center" vertical="center"/>
    </xf>
    <xf numFmtId="166" fontId="15" fillId="0" borderId="2" xfId="0" applyNumberFormat="1" applyFont="1" applyBorder="1" applyAlignment="1">
      <alignment horizontal="center" vertical="center"/>
    </xf>
    <xf numFmtId="166" fontId="15" fillId="0" borderId="0" xfId="0" applyNumberFormat="1" applyFont="1" applyBorder="1" applyAlignment="1">
      <alignment horizontal="center" vertical="center"/>
    </xf>
    <xf numFmtId="166" fontId="15" fillId="0" borderId="2" xfId="0" applyNumberFormat="1" applyFont="1" applyBorder="1" applyAlignment="1">
      <alignment horizontal="center" vertical="center" wrapText="1"/>
    </xf>
    <xf numFmtId="166" fontId="15" fillId="0" borderId="1" xfId="0" applyNumberFormat="1" applyFont="1" applyBorder="1" applyAlignment="1">
      <alignment horizontal="center" vertical="center" wrapText="1"/>
    </xf>
    <xf numFmtId="4" fontId="15" fillId="0" borderId="1" xfId="0" applyNumberFormat="1" applyFont="1" applyBorder="1" applyAlignment="1">
      <alignment horizontal="center" vertical="center"/>
    </xf>
    <xf numFmtId="0" fontId="4" fillId="0" borderId="0" xfId="0" applyFont="1" applyAlignment="1">
      <alignment horizontal="left" vertical="center"/>
    </xf>
    <xf numFmtId="166" fontId="4" fillId="0" borderId="2" xfId="0" applyNumberFormat="1" applyFont="1" applyBorder="1" applyAlignment="1">
      <alignment horizontal="center" vertical="center"/>
    </xf>
    <xf numFmtId="166" fontId="4" fillId="0" borderId="0" xfId="0" applyNumberFormat="1" applyFont="1" applyBorder="1" applyAlignment="1">
      <alignment horizontal="center" vertical="center"/>
    </xf>
    <xf numFmtId="166" fontId="4" fillId="0" borderId="2" xfId="0" applyNumberFormat="1" applyFont="1" applyBorder="1" applyAlignment="1">
      <alignment horizontal="center" vertical="center" wrapText="1"/>
    </xf>
    <xf numFmtId="166"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2" fillId="0" borderId="0" xfId="0" applyFont="1" applyAlignment="1">
      <alignment horizontal="left" vertical="justify" wrapText="1"/>
    </xf>
    <xf numFmtId="0" fontId="2" fillId="0" borderId="1" xfId="0" applyFont="1" applyBorder="1" applyAlignment="1">
      <alignment horizontal="left" vertical="justify" wrapText="1"/>
    </xf>
    <xf numFmtId="3" fontId="4" fillId="0" borderId="0" xfId="0" applyNumberFormat="1" applyFont="1" applyBorder="1" applyAlignment="1">
      <alignment horizontal="left" vertical="center" wrapText="1"/>
    </xf>
    <xf numFmtId="3" fontId="4" fillId="0" borderId="2" xfId="0" applyNumberFormat="1" applyFont="1" applyBorder="1" applyAlignment="1">
      <alignment horizontal="left" vertical="center" wrapText="1"/>
    </xf>
    <xf numFmtId="3" fontId="4" fillId="0" borderId="1" xfId="0" applyNumberFormat="1" applyFont="1" applyBorder="1" applyAlignment="1">
      <alignment horizontal="left" vertical="center" wrapText="1"/>
    </xf>
    <xf numFmtId="165" fontId="4" fillId="0" borderId="2" xfId="0" applyNumberFormat="1" applyFont="1" applyBorder="1" applyAlignment="1">
      <alignment horizontal="center" vertical="center"/>
    </xf>
    <xf numFmtId="165" fontId="4" fillId="0" borderId="1" xfId="0" applyNumberFormat="1" applyFont="1" applyBorder="1" applyAlignment="1">
      <alignment horizontal="center" vertical="center"/>
    </xf>
    <xf numFmtId="165" fontId="4" fillId="0" borderId="2"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0" fontId="6" fillId="0" borderId="3" xfId="0" applyFont="1" applyFill="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23" fillId="2" borderId="0" xfId="6" applyNumberFormat="1" applyFont="1" applyFill="1" applyBorder="1" applyAlignment="1">
      <alignment horizontal="left" vertical="center" wrapText="1"/>
    </xf>
    <xf numFmtId="0" fontId="2" fillId="2" borderId="0" xfId="6" applyNumberFormat="1" applyFont="1" applyFill="1" applyBorder="1" applyAlignment="1">
      <alignment horizontal="left" vertical="center" wrapText="1"/>
    </xf>
    <xf numFmtId="0" fontId="2" fillId="2" borderId="1" xfId="6" applyNumberFormat="1" applyFont="1" applyFill="1" applyBorder="1" applyAlignment="1">
      <alignment horizontal="left" vertical="center" wrapText="1"/>
    </xf>
  </cellXfs>
  <cellStyles count="7">
    <cellStyle name="Euro" xfId="1"/>
    <cellStyle name="Migliaia" xfId="2" builtinId="3"/>
    <cellStyle name="Migliaia [0]" xfId="3" builtinId="6"/>
    <cellStyle name="Migliaia [0] 2" xfId="4"/>
    <cellStyle name="Migliaia 2" xfId="5"/>
    <cellStyle name="Normale" xfId="0" builtinId="0"/>
    <cellStyle name="Normale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enableFormatConditionsCalculation="0">
    <tabColor theme="0"/>
  </sheetPr>
  <dimension ref="A1:X63"/>
  <sheetViews>
    <sheetView tabSelected="1" zoomScaleNormal="100" workbookViewId="0">
      <selection activeCell="J45" sqref="J45"/>
    </sheetView>
  </sheetViews>
  <sheetFormatPr defaultRowHeight="12.75" x14ac:dyDescent="0.2"/>
  <cols>
    <col min="1" max="1" width="6.85546875" customWidth="1"/>
    <col min="2" max="2" width="35.28515625" customWidth="1"/>
    <col min="3" max="3" width="8.28515625" style="90" customWidth="1"/>
    <col min="4" max="4" width="8" style="90" customWidth="1"/>
    <col min="5" max="5" width="8.42578125" style="90" customWidth="1"/>
    <col min="6" max="6" width="0.5703125" customWidth="1"/>
    <col min="7" max="7" width="7.140625" customWidth="1"/>
    <col min="8" max="8" width="6.85546875" customWidth="1"/>
    <col min="9" max="9" width="0.5703125" customWidth="1"/>
    <col min="10" max="10" width="5.28515625" customWidth="1"/>
    <col min="11" max="11" width="6.85546875" customWidth="1"/>
    <col min="12" max="12" width="6.85546875" style="206" customWidth="1"/>
    <col min="17" max="17" width="10.85546875" bestFit="1" customWidth="1"/>
  </cols>
  <sheetData>
    <row r="1" spans="1:24" s="3" customFormat="1" ht="11.1" customHeight="1" x14ac:dyDescent="0.2">
      <c r="A1" s="1" t="s">
        <v>0</v>
      </c>
      <c r="B1" s="266" t="s">
        <v>152</v>
      </c>
      <c r="C1" s="267"/>
      <c r="D1" s="267"/>
      <c r="E1" s="267"/>
      <c r="F1" s="267"/>
      <c r="G1" s="267"/>
      <c r="H1" s="267"/>
      <c r="I1" s="267"/>
      <c r="J1" s="267"/>
      <c r="K1" s="267"/>
      <c r="L1" s="267"/>
    </row>
    <row r="2" spans="1:24" s="3" customFormat="1" ht="13.5" customHeight="1" x14ac:dyDescent="0.2">
      <c r="A2" s="4"/>
      <c r="B2" s="268"/>
      <c r="C2" s="268"/>
      <c r="D2" s="268"/>
      <c r="E2" s="268"/>
      <c r="F2" s="268"/>
      <c r="G2" s="268"/>
      <c r="H2" s="268"/>
      <c r="I2" s="268"/>
      <c r="J2" s="268"/>
      <c r="K2" s="268"/>
      <c r="L2" s="268"/>
    </row>
    <row r="3" spans="1:24" s="6" customFormat="1" ht="11.1" customHeight="1" x14ac:dyDescent="0.15">
      <c r="A3" s="269" t="s">
        <v>1</v>
      </c>
      <c r="B3" s="269"/>
      <c r="C3" s="274" t="s">
        <v>2</v>
      </c>
      <c r="D3" s="274" t="s">
        <v>3</v>
      </c>
      <c r="E3" s="272" t="s">
        <v>4</v>
      </c>
      <c r="F3" s="5"/>
      <c r="G3" s="274" t="s">
        <v>2</v>
      </c>
      <c r="H3" s="274" t="s">
        <v>3</v>
      </c>
      <c r="I3" s="5"/>
      <c r="J3" s="274" t="s">
        <v>2</v>
      </c>
      <c r="K3" s="274" t="s">
        <v>3</v>
      </c>
      <c r="L3" s="272" t="s">
        <v>4</v>
      </c>
    </row>
    <row r="4" spans="1:24" s="6" customFormat="1" ht="11.1" customHeight="1" x14ac:dyDescent="0.15">
      <c r="A4" s="270"/>
      <c r="B4" s="270"/>
      <c r="C4" s="275"/>
      <c r="D4" s="275"/>
      <c r="E4" s="273"/>
      <c r="F4" s="7"/>
      <c r="G4" s="281"/>
      <c r="H4" s="281"/>
      <c r="I4" s="8"/>
      <c r="J4" s="281"/>
      <c r="K4" s="281"/>
      <c r="L4" s="276"/>
    </row>
    <row r="5" spans="1:24" s="6" customFormat="1" ht="11.1" customHeight="1" x14ac:dyDescent="0.15">
      <c r="A5" s="270"/>
      <c r="B5" s="270"/>
      <c r="C5" s="274" t="s">
        <v>5</v>
      </c>
      <c r="D5" s="274"/>
      <c r="E5" s="274"/>
      <c r="F5" s="7"/>
      <c r="G5" s="277" t="s">
        <v>6</v>
      </c>
      <c r="H5" s="278"/>
      <c r="I5" s="8"/>
      <c r="J5" s="277" t="s">
        <v>7</v>
      </c>
      <c r="K5" s="278"/>
      <c r="L5" s="278"/>
    </row>
    <row r="6" spans="1:24" s="6" customFormat="1" ht="11.1" customHeight="1" x14ac:dyDescent="0.15">
      <c r="A6" s="270"/>
      <c r="B6" s="270"/>
      <c r="C6" s="281"/>
      <c r="D6" s="281"/>
      <c r="E6" s="281"/>
      <c r="F6" s="7"/>
      <c r="G6" s="279"/>
      <c r="H6" s="279"/>
      <c r="I6" s="8"/>
      <c r="J6" s="279"/>
      <c r="K6" s="279"/>
      <c r="L6" s="279"/>
    </row>
    <row r="7" spans="1:24" s="6" customFormat="1" ht="11.1" customHeight="1" x14ac:dyDescent="0.15">
      <c r="A7" s="271"/>
      <c r="B7" s="271"/>
      <c r="C7" s="275"/>
      <c r="D7" s="275"/>
      <c r="E7" s="275"/>
      <c r="F7" s="9"/>
      <c r="G7" s="280"/>
      <c r="H7" s="280"/>
      <c r="I7" s="9"/>
      <c r="J7" s="280"/>
      <c r="K7" s="280"/>
      <c r="L7" s="280"/>
    </row>
    <row r="8" spans="1:24" s="6" customFormat="1" ht="11.1" customHeight="1" x14ac:dyDescent="0.15">
      <c r="A8" s="10"/>
      <c r="B8" s="10"/>
      <c r="C8" s="87"/>
      <c r="D8" s="88"/>
      <c r="E8" s="88"/>
      <c r="F8" s="84"/>
      <c r="G8" s="78" t="s">
        <v>164</v>
      </c>
      <c r="H8" s="84"/>
      <c r="I8" s="84"/>
      <c r="J8" s="84"/>
      <c r="K8" s="84"/>
      <c r="L8" s="78"/>
    </row>
    <row r="9" spans="1:24" s="6" customFormat="1" ht="11.1" customHeight="1" x14ac:dyDescent="0.15">
      <c r="A9" s="6" t="s">
        <v>8</v>
      </c>
      <c r="C9" s="196">
        <v>2247510.2751000002</v>
      </c>
      <c r="D9" s="196">
        <v>831872.64954999997</v>
      </c>
      <c r="E9" s="196">
        <f>C9+D9</f>
        <v>3079382.9246500004</v>
      </c>
      <c r="F9" s="197"/>
      <c r="G9" s="197">
        <f>C9/$E9*100</f>
        <v>72.985735457224763</v>
      </c>
      <c r="H9" s="197">
        <f>D9/$E9*100</f>
        <v>27.01426454277523</v>
      </c>
      <c r="I9" s="197"/>
      <c r="J9" s="197">
        <f>C9/$C$13*100</f>
        <v>37.905773646156987</v>
      </c>
      <c r="K9" s="197">
        <f>D9/$D$13*100</f>
        <v>18.450048876683507</v>
      </c>
      <c r="L9" s="197">
        <f>E9/$E$13*100</f>
        <v>29.501696472603228</v>
      </c>
      <c r="M9" s="194"/>
      <c r="N9" s="196"/>
      <c r="O9" s="196"/>
      <c r="P9" s="196"/>
      <c r="Q9" s="248"/>
      <c r="R9" s="197"/>
      <c r="S9" s="197"/>
      <c r="T9" s="197"/>
      <c r="U9" s="197"/>
      <c r="V9" s="197"/>
      <c r="W9" s="247"/>
      <c r="X9" s="194"/>
    </row>
    <row r="10" spans="1:24" s="6" customFormat="1" ht="11.1" customHeight="1" x14ac:dyDescent="0.15">
      <c r="A10" s="6" t="s">
        <v>9</v>
      </c>
      <c r="C10" s="196">
        <v>474939.61219999997</v>
      </c>
      <c r="D10" s="196">
        <v>70684.213965999996</v>
      </c>
      <c r="E10" s="196">
        <f>C10+D10</f>
        <v>545623.82616599998</v>
      </c>
      <c r="F10" s="197"/>
      <c r="G10" s="197">
        <f t="shared" ref="G10:H13" si="0">C10/$E10*100</f>
        <v>87.045247920589318</v>
      </c>
      <c r="H10" s="197">
        <f t="shared" si="0"/>
        <v>12.954752079410682</v>
      </c>
      <c r="I10" s="197"/>
      <c r="J10" s="197">
        <f>C10/$C$13*100</f>
        <v>8.0101762537418253</v>
      </c>
      <c r="K10" s="197">
        <f>D10/$D$13*100</f>
        <v>1.5677005406874718</v>
      </c>
      <c r="L10" s="197">
        <f>E10/$E$13*100</f>
        <v>5.2272903051182915</v>
      </c>
      <c r="M10" s="194"/>
      <c r="N10" s="196"/>
      <c r="O10" s="196"/>
      <c r="P10" s="196"/>
      <c r="Q10" s="248"/>
      <c r="R10" s="197"/>
      <c r="S10" s="197"/>
      <c r="T10" s="197"/>
      <c r="U10" s="197"/>
      <c r="V10" s="197"/>
      <c r="W10" s="247"/>
      <c r="X10" s="194"/>
    </row>
    <row r="11" spans="1:24" s="6" customFormat="1" ht="11.1" customHeight="1" x14ac:dyDescent="0.15">
      <c r="A11" s="6" t="s">
        <v>10</v>
      </c>
      <c r="C11" s="196">
        <v>2478691.2944999998</v>
      </c>
      <c r="D11" s="196">
        <v>1928789.9835000001</v>
      </c>
      <c r="E11" s="196">
        <f>C11+D11</f>
        <v>4407481.2779999999</v>
      </c>
      <c r="F11" s="197"/>
      <c r="G11" s="197">
        <f t="shared" si="0"/>
        <v>56.238271660333986</v>
      </c>
      <c r="H11" s="197">
        <f t="shared" si="0"/>
        <v>43.761728339666021</v>
      </c>
      <c r="I11" s="197"/>
      <c r="J11" s="197">
        <f>C11/$C$13*100</f>
        <v>41.804797152189373</v>
      </c>
      <c r="K11" s="197">
        <f>D11/$D$13*100</f>
        <v>42.778506406819481</v>
      </c>
      <c r="L11" s="197">
        <f>E11/$E$13*100</f>
        <v>42.225399716086379</v>
      </c>
      <c r="M11" s="194"/>
      <c r="N11" s="196"/>
      <c r="O11" s="196"/>
      <c r="P11" s="196"/>
      <c r="Q11" s="248"/>
      <c r="R11" s="197"/>
      <c r="S11" s="197"/>
      <c r="T11" s="197"/>
      <c r="U11" s="197"/>
      <c r="V11" s="197"/>
      <c r="W11" s="247"/>
      <c r="X11" s="194"/>
    </row>
    <row r="12" spans="1:24" s="6" customFormat="1" ht="11.1" customHeight="1" x14ac:dyDescent="0.15">
      <c r="A12" s="6" t="s">
        <v>11</v>
      </c>
      <c r="C12" s="196">
        <v>728061.83637999999</v>
      </c>
      <c r="D12" s="196">
        <v>1677436</v>
      </c>
      <c r="E12" s="196">
        <f>C12+D12</f>
        <v>2405497.8363800002</v>
      </c>
      <c r="F12" s="197"/>
      <c r="G12" s="197">
        <f t="shared" si="0"/>
        <v>30.266576230874936</v>
      </c>
      <c r="H12" s="197">
        <f t="shared" si="0"/>
        <v>69.733423769125054</v>
      </c>
      <c r="I12" s="197"/>
      <c r="J12" s="197">
        <f>C12/$C$13*100</f>
        <v>12.279252947574506</v>
      </c>
      <c r="K12" s="197">
        <f>D12/$D$13*100</f>
        <v>37.203742909747248</v>
      </c>
      <c r="L12" s="197">
        <v>23.1</v>
      </c>
      <c r="M12" s="194"/>
      <c r="N12" s="196"/>
      <c r="O12" s="196"/>
      <c r="P12" s="196"/>
      <c r="Q12" s="248"/>
      <c r="R12" s="197"/>
      <c r="S12" s="197"/>
      <c r="T12" s="197"/>
      <c r="U12" s="197"/>
      <c r="V12" s="197"/>
      <c r="W12" s="247"/>
      <c r="X12" s="194"/>
    </row>
    <row r="13" spans="1:24" s="6" customFormat="1" ht="11.1" customHeight="1" x14ac:dyDescent="0.15">
      <c r="A13" s="10" t="s">
        <v>12</v>
      </c>
      <c r="B13" s="10"/>
      <c r="C13" s="249">
        <v>5929203.0181999998</v>
      </c>
      <c r="D13" s="249">
        <v>4508782.9040999999</v>
      </c>
      <c r="E13" s="249">
        <f>C13+D13</f>
        <v>10437985.9223</v>
      </c>
      <c r="F13" s="251"/>
      <c r="G13" s="251">
        <f t="shared" si="0"/>
        <v>56.804090964835353</v>
      </c>
      <c r="H13" s="251">
        <f t="shared" si="0"/>
        <v>43.195909035164654</v>
      </c>
      <c r="I13" s="251"/>
      <c r="J13" s="252">
        <f>C13/$C$13*100</f>
        <v>100</v>
      </c>
      <c r="K13" s="252">
        <f>D13/$D$13*100</f>
        <v>100</v>
      </c>
      <c r="L13" s="252">
        <f>E13/$E$13*100</f>
        <v>100</v>
      </c>
      <c r="M13" s="194"/>
      <c r="N13" s="249"/>
      <c r="O13" s="249"/>
      <c r="P13" s="249"/>
      <c r="Q13" s="250"/>
      <c r="R13" s="251"/>
      <c r="S13" s="251"/>
      <c r="T13" s="251"/>
      <c r="U13" s="252"/>
      <c r="V13" s="197"/>
      <c r="W13" s="247"/>
      <c r="X13" s="194"/>
    </row>
    <row r="14" spans="1:24" s="6" customFormat="1" ht="11.1" customHeight="1" x14ac:dyDescent="0.15">
      <c r="B14" s="15"/>
      <c r="C14" s="87"/>
      <c r="D14" s="87"/>
      <c r="E14" s="87"/>
      <c r="F14" s="86"/>
      <c r="G14" s="205" t="s">
        <v>176</v>
      </c>
      <c r="H14" s="86"/>
      <c r="I14" s="86"/>
      <c r="J14" s="86"/>
      <c r="K14" s="86"/>
      <c r="L14" s="205"/>
      <c r="N14" s="194"/>
      <c r="O14" s="194"/>
      <c r="P14" s="194"/>
      <c r="Q14" s="194"/>
      <c r="R14" s="194"/>
      <c r="S14" s="194"/>
      <c r="T14" s="194"/>
      <c r="U14" s="194"/>
      <c r="V14" s="194"/>
      <c r="W14" s="194"/>
      <c r="X14" s="194"/>
    </row>
    <row r="15" spans="1:24" s="6" customFormat="1" ht="11.1" customHeight="1" x14ac:dyDescent="0.15">
      <c r="A15" s="6" t="s">
        <v>13</v>
      </c>
      <c r="C15" s="87">
        <v>5606884.4729000004</v>
      </c>
      <c r="D15" s="87">
        <v>3381567.4512</v>
      </c>
      <c r="E15" s="87">
        <f>C15+D15</f>
        <v>8988451.9241000004</v>
      </c>
      <c r="F15" s="13"/>
      <c r="G15" s="13">
        <f>C15/$E15*100</f>
        <v>62.378755766237347</v>
      </c>
      <c r="H15" s="13">
        <f>D15/$E15*100</f>
        <v>37.62124423376266</v>
      </c>
      <c r="I15" s="13"/>
      <c r="J15" s="13">
        <f>C15/$C$13*100</f>
        <v>94.56388077266665</v>
      </c>
      <c r="K15" s="13">
        <f>D15/$D$13*100</f>
        <v>74.999562478934564</v>
      </c>
      <c r="L15" s="13">
        <f>E15/$E$13*100</f>
        <v>86.112895639156065</v>
      </c>
      <c r="N15" s="194"/>
      <c r="O15" s="194"/>
      <c r="P15" s="194"/>
      <c r="Q15" s="194"/>
      <c r="R15" s="194"/>
      <c r="S15" s="194"/>
      <c r="T15" s="194"/>
      <c r="U15" s="197"/>
      <c r="V15" s="197"/>
      <c r="W15" s="197"/>
      <c r="X15" s="194"/>
    </row>
    <row r="16" spans="1:24" s="6" customFormat="1" ht="11.1" customHeight="1" x14ac:dyDescent="0.15">
      <c r="A16" s="6" t="s">
        <v>14</v>
      </c>
      <c r="C16" s="87">
        <v>322318.54528000002</v>
      </c>
      <c r="D16" s="87">
        <v>1127215.4528999999</v>
      </c>
      <c r="E16" s="87">
        <f>C16+D16</f>
        <v>1449533.9981799999</v>
      </c>
      <c r="F16" s="13"/>
      <c r="G16" s="13">
        <f>C16/$E16*100</f>
        <v>22.236011413647109</v>
      </c>
      <c r="H16" s="13">
        <f>D16/$E16*100</f>
        <v>77.763988586352895</v>
      </c>
      <c r="I16" s="13"/>
      <c r="J16" s="13">
        <f>C16/$C$13*100</f>
        <v>5.4361192269960457</v>
      </c>
      <c r="K16" s="13">
        <f>D16/$D$13*100</f>
        <v>25.000437521065429</v>
      </c>
      <c r="L16" s="13">
        <f>E16/$E$13*100</f>
        <v>13.887104360652334</v>
      </c>
      <c r="N16" s="194"/>
      <c r="O16" s="194"/>
      <c r="P16" s="194"/>
      <c r="Q16" s="253"/>
      <c r="R16" s="194"/>
      <c r="S16" s="194"/>
      <c r="T16" s="194"/>
      <c r="U16" s="194"/>
      <c r="V16" s="194"/>
      <c r="W16" s="194"/>
      <c r="X16" s="194"/>
    </row>
    <row r="17" spans="1:24" s="10" customFormat="1" ht="11.1" customHeight="1" x14ac:dyDescent="0.15">
      <c r="C17" s="87"/>
      <c r="D17" s="87"/>
      <c r="E17" s="87"/>
      <c r="F17" s="84"/>
      <c r="G17" s="78" t="s">
        <v>177</v>
      </c>
      <c r="H17" s="84"/>
      <c r="I17" s="84"/>
      <c r="J17" s="84"/>
      <c r="K17" s="84"/>
      <c r="L17" s="78"/>
      <c r="N17" s="195"/>
      <c r="O17" s="195"/>
      <c r="P17" s="194"/>
      <c r="Q17" s="254"/>
      <c r="R17" s="195"/>
      <c r="S17" s="195"/>
      <c r="T17" s="195"/>
      <c r="U17" s="195"/>
      <c r="V17" s="195"/>
      <c r="W17" s="195"/>
      <c r="X17" s="195"/>
    </row>
    <row r="18" spans="1:24" s="6" customFormat="1" ht="11.1" customHeight="1" x14ac:dyDescent="0.15">
      <c r="A18" s="6" t="s">
        <v>15</v>
      </c>
      <c r="C18" s="87">
        <v>5422920.2401000001</v>
      </c>
      <c r="D18" s="87">
        <v>4047048.1712000002</v>
      </c>
      <c r="E18" s="87">
        <f>C18+D18</f>
        <v>9469968.4112999998</v>
      </c>
      <c r="F18" s="13"/>
      <c r="G18" s="13">
        <f t="shared" ref="G18:H22" si="1">C18/$E18*100</f>
        <v>57.264396295441955</v>
      </c>
      <c r="H18" s="13">
        <f t="shared" si="1"/>
        <v>42.735603704558059</v>
      </c>
      <c r="I18" s="13"/>
      <c r="J18" s="13">
        <f>C18/$C$13*100</f>
        <v>91.461200155468816</v>
      </c>
      <c r="K18" s="13">
        <f>D18/$D$13*100</f>
        <v>89.759215674808217</v>
      </c>
      <c r="L18" s="13">
        <f>E18/$E$13*100</f>
        <v>90.726012487410031</v>
      </c>
      <c r="N18" s="194"/>
      <c r="O18" s="194"/>
      <c r="P18" s="194"/>
      <c r="Q18" s="253"/>
      <c r="R18" s="194"/>
      <c r="S18" s="194"/>
      <c r="T18" s="194"/>
      <c r="U18" s="194"/>
      <c r="V18" s="194"/>
      <c r="W18" s="194"/>
      <c r="X18" s="194"/>
    </row>
    <row r="19" spans="1:24" s="6" customFormat="1" ht="11.1" customHeight="1" x14ac:dyDescent="0.15">
      <c r="A19" s="6" t="s">
        <v>16</v>
      </c>
      <c r="C19" s="87">
        <v>380053.08873999998</v>
      </c>
      <c r="D19" s="87">
        <v>366772.40204999998</v>
      </c>
      <c r="E19" s="87">
        <f>C19+D19</f>
        <v>746825.49078999995</v>
      </c>
      <c r="F19" s="13"/>
      <c r="G19" s="13">
        <f t="shared" si="1"/>
        <v>50.889142567693526</v>
      </c>
      <c r="H19" s="13">
        <f t="shared" si="1"/>
        <v>49.110857432306467</v>
      </c>
      <c r="I19" s="13"/>
      <c r="J19" s="13">
        <f>C19/$C$13*100</f>
        <v>6.4098511650454046</v>
      </c>
      <c r="K19" s="13">
        <f>D19/$D$13*100</f>
        <v>8.1346210241455754</v>
      </c>
      <c r="L19" s="13">
        <f>E19/$E$13*100</f>
        <v>7.1548811844482518</v>
      </c>
      <c r="N19" s="194"/>
      <c r="O19" s="194"/>
      <c r="P19" s="194"/>
      <c r="Q19" s="253"/>
      <c r="R19" s="194"/>
      <c r="S19" s="194"/>
      <c r="T19" s="194"/>
      <c r="U19" s="194"/>
      <c r="V19" s="194"/>
      <c r="W19" s="194"/>
      <c r="X19" s="194"/>
    </row>
    <row r="20" spans="1:24" s="6" customFormat="1" ht="11.1" customHeight="1" x14ac:dyDescent="0.15">
      <c r="A20" s="6" t="s">
        <v>17</v>
      </c>
      <c r="C20" s="87">
        <v>77022.331397000002</v>
      </c>
      <c r="D20" s="87">
        <v>58255.418195999999</v>
      </c>
      <c r="E20" s="87">
        <f>C20+D20</f>
        <v>135277.74959299999</v>
      </c>
      <c r="F20" s="13"/>
      <c r="G20" s="13">
        <f t="shared" si="1"/>
        <v>56.936437535907643</v>
      </c>
      <c r="H20" s="13">
        <f t="shared" si="1"/>
        <v>43.063562464092357</v>
      </c>
      <c r="I20" s="13"/>
      <c r="J20" s="13">
        <f>C20/$C$13*100</f>
        <v>1.299033464709775</v>
      </c>
      <c r="K20" s="13">
        <f>D20/$D$13*100</f>
        <v>1.2920430953334707</v>
      </c>
      <c r="L20" s="13">
        <f>E20/$E$13*100</f>
        <v>1.2960139111127644</v>
      </c>
      <c r="N20" s="194"/>
      <c r="O20" s="194"/>
      <c r="P20" s="255"/>
      <c r="Q20" s="256"/>
      <c r="R20" s="194"/>
      <c r="S20" s="194"/>
      <c r="T20" s="194"/>
      <c r="U20" s="194"/>
      <c r="V20" s="194"/>
      <c r="W20" s="194"/>
      <c r="X20" s="194"/>
    </row>
    <row r="21" spans="1:24" s="6" customFormat="1" ht="11.1" customHeight="1" x14ac:dyDescent="0.15">
      <c r="A21" s="6" t="s">
        <v>18</v>
      </c>
      <c r="C21" s="87">
        <v>36302.611425000003</v>
      </c>
      <c r="D21" s="87">
        <v>26698.658444000001</v>
      </c>
      <c r="E21" s="87">
        <f>C21+D21</f>
        <v>63001.269869000003</v>
      </c>
      <c r="F21" s="13"/>
      <c r="G21" s="13">
        <f t="shared" si="1"/>
        <v>57.622031270932894</v>
      </c>
      <c r="H21" s="13">
        <f t="shared" si="1"/>
        <v>42.377968729067113</v>
      </c>
      <c r="I21" s="13"/>
      <c r="J21" s="13">
        <f>C21/$C$13*100</f>
        <v>0.61226797789799459</v>
      </c>
      <c r="K21" s="13">
        <f>D21/$D$13*100</f>
        <v>0.59214779269416451</v>
      </c>
      <c r="L21" s="13">
        <f>E21/$E$13*100</f>
        <v>0.60357688099964146</v>
      </c>
      <c r="N21" s="194"/>
      <c r="O21" s="194"/>
      <c r="P21" s="194"/>
      <c r="Q21" s="194"/>
      <c r="R21" s="194"/>
      <c r="S21" s="194"/>
      <c r="T21" s="194"/>
      <c r="U21" s="194"/>
      <c r="V21" s="194"/>
      <c r="W21" s="194"/>
      <c r="X21" s="194"/>
    </row>
    <row r="22" spans="1:24" s="6" customFormat="1" ht="11.1" customHeight="1" x14ac:dyDescent="0.15">
      <c r="A22" s="6" t="s">
        <v>19</v>
      </c>
      <c r="C22" s="87">
        <v>12904.7464786</v>
      </c>
      <c r="D22" s="87">
        <v>10008.2543083</v>
      </c>
      <c r="E22" s="87">
        <v>22913.0007869</v>
      </c>
      <c r="F22" s="87" t="e">
        <f>SUM(#REF!)</f>
        <v>#REF!</v>
      </c>
      <c r="G22" s="13">
        <f t="shared" si="1"/>
        <v>56.320630364478511</v>
      </c>
      <c r="H22" s="13">
        <f t="shared" si="1"/>
        <v>43.679369635521496</v>
      </c>
      <c r="I22" s="84"/>
      <c r="J22" s="13">
        <f>C22/$C$13*100</f>
        <v>0.21764723587619117</v>
      </c>
      <c r="K22" s="13">
        <f>D22/$D$13*100</f>
        <v>0.22197241519876973</v>
      </c>
      <c r="L22" s="13">
        <f>E22/$E$13*100</f>
        <v>0.21951553640197999</v>
      </c>
      <c r="M22" s="61"/>
      <c r="N22" s="194"/>
      <c r="O22" s="194"/>
      <c r="P22" s="194"/>
      <c r="Q22" s="194"/>
      <c r="R22" s="194"/>
      <c r="S22" s="194"/>
      <c r="T22" s="194"/>
      <c r="U22" s="194"/>
      <c r="V22" s="194"/>
      <c r="W22" s="194"/>
      <c r="X22" s="194"/>
    </row>
    <row r="23" spans="1:24" s="6" customFormat="1" ht="11.1" customHeight="1" x14ac:dyDescent="0.15">
      <c r="A23" s="10"/>
      <c r="B23" s="10"/>
      <c r="C23" s="87"/>
      <c r="D23" s="87"/>
      <c r="E23" s="87"/>
      <c r="F23" s="84"/>
      <c r="G23" s="78" t="s">
        <v>20</v>
      </c>
      <c r="I23" s="84"/>
      <c r="J23" s="84"/>
      <c r="K23" s="84"/>
      <c r="L23" s="78"/>
      <c r="N23" s="194"/>
      <c r="O23" s="194"/>
      <c r="P23" s="194"/>
      <c r="Q23" s="194"/>
      <c r="R23" s="194"/>
      <c r="S23" s="194"/>
      <c r="T23" s="194"/>
      <c r="U23" s="194"/>
      <c r="V23" s="194"/>
      <c r="W23" s="194"/>
      <c r="X23" s="194"/>
    </row>
    <row r="24" spans="1:24" s="6" customFormat="1" ht="11.1" customHeight="1" x14ac:dyDescent="0.15">
      <c r="A24" s="6" t="s">
        <v>21</v>
      </c>
      <c r="C24" s="87">
        <v>23033.572811999999</v>
      </c>
      <c r="D24" s="87">
        <v>11842.006604</v>
      </c>
      <c r="E24" s="87">
        <f t="shared" ref="E24:E29" si="2">C24+D24</f>
        <v>34875.579416</v>
      </c>
      <c r="F24" s="13"/>
      <c r="G24" s="13">
        <f t="shared" ref="G24:G29" si="3">C24/$E24*100</f>
        <v>66.044989639463296</v>
      </c>
      <c r="H24" s="13">
        <f t="shared" ref="H24:H29" si="4">D24/$E24*100</f>
        <v>33.955010360536683</v>
      </c>
      <c r="I24" s="13"/>
      <c r="J24" s="13">
        <f t="shared" ref="J24:J29" si="5">C24/$C$13*100</f>
        <v>0.38847670996080313</v>
      </c>
      <c r="K24" s="13">
        <f t="shared" ref="K24:K29" si="6">D24/$D$13*100</f>
        <v>0.26264308696769662</v>
      </c>
      <c r="L24" s="13">
        <f t="shared" ref="L24:L29" si="7">E24/$E$13*100</f>
        <v>0.33412173263704886</v>
      </c>
    </row>
    <row r="25" spans="1:24" s="6" customFormat="1" ht="11.1" customHeight="1" x14ac:dyDescent="0.15">
      <c r="A25" s="6" t="s">
        <v>22</v>
      </c>
      <c r="C25" s="87">
        <v>703023.53200000001</v>
      </c>
      <c r="D25" s="87">
        <v>501945.32059000002</v>
      </c>
      <c r="E25" s="87">
        <f t="shared" si="2"/>
        <v>1204968.85259</v>
      </c>
      <c r="F25" s="13"/>
      <c r="G25" s="13">
        <f t="shared" si="3"/>
        <v>58.343709921538469</v>
      </c>
      <c r="H25" s="13">
        <f t="shared" si="4"/>
        <v>41.656290078461538</v>
      </c>
      <c r="I25" s="13"/>
      <c r="J25" s="13">
        <f t="shared" si="5"/>
        <v>11.856965090283337</v>
      </c>
      <c r="K25" s="13">
        <f t="shared" si="6"/>
        <v>11.132612309489618</v>
      </c>
      <c r="L25" s="13">
        <f t="shared" si="7"/>
        <v>11.544074321997996</v>
      </c>
    </row>
    <row r="26" spans="1:24" s="6" customFormat="1" ht="11.1" customHeight="1" x14ac:dyDescent="0.15">
      <c r="A26" s="6" t="s">
        <v>23</v>
      </c>
      <c r="C26" s="87">
        <v>1638977.1961999999</v>
      </c>
      <c r="D26" s="87">
        <v>1287391.0854</v>
      </c>
      <c r="E26" s="87">
        <f t="shared" si="2"/>
        <v>2926368.2815999999</v>
      </c>
      <c r="F26" s="13"/>
      <c r="G26" s="13">
        <f t="shared" si="3"/>
        <v>56.007208884313243</v>
      </c>
      <c r="H26" s="13">
        <f t="shared" si="4"/>
        <v>43.992791115686757</v>
      </c>
      <c r="I26" s="13"/>
      <c r="J26" s="13">
        <f t="shared" si="5"/>
        <v>27.642453651343583</v>
      </c>
      <c r="K26" s="13">
        <f t="shared" si="6"/>
        <v>28.552962357742452</v>
      </c>
      <c r="L26" s="13">
        <f t="shared" si="7"/>
        <v>28.035756163916894</v>
      </c>
    </row>
    <row r="27" spans="1:24" s="6" customFormat="1" ht="11.1" customHeight="1" x14ac:dyDescent="0.15">
      <c r="A27" s="6" t="s">
        <v>24</v>
      </c>
      <c r="C27" s="87">
        <v>1934307.5693000001</v>
      </c>
      <c r="D27" s="87">
        <v>1497759.4086</v>
      </c>
      <c r="E27" s="87">
        <f t="shared" si="2"/>
        <v>3432066.9779000003</v>
      </c>
      <c r="F27" s="13"/>
      <c r="G27" s="13">
        <f t="shared" si="3"/>
        <v>56.35984325933979</v>
      </c>
      <c r="H27" s="13">
        <f t="shared" si="4"/>
        <v>43.64015674066021</v>
      </c>
      <c r="I27" s="13"/>
      <c r="J27" s="13">
        <f t="shared" si="5"/>
        <v>32.623399188095625</v>
      </c>
      <c r="K27" s="13">
        <f t="shared" si="6"/>
        <v>33.218707585988071</v>
      </c>
      <c r="L27" s="13">
        <f t="shared" si="7"/>
        <v>32.880548062127943</v>
      </c>
    </row>
    <row r="28" spans="1:24" s="6" customFormat="1" ht="11.1" customHeight="1" x14ac:dyDescent="0.15">
      <c r="A28" s="6" t="s">
        <v>25</v>
      </c>
      <c r="C28" s="87">
        <v>1406297.0379999999</v>
      </c>
      <c r="D28" s="87">
        <v>1076921.0375000001</v>
      </c>
      <c r="E28" s="87">
        <f t="shared" si="2"/>
        <v>2483218.0755000003</v>
      </c>
      <c r="F28" s="13"/>
      <c r="G28" s="13">
        <f t="shared" si="3"/>
        <v>56.632039363552053</v>
      </c>
      <c r="H28" s="13">
        <f t="shared" si="4"/>
        <v>43.367960636447933</v>
      </c>
      <c r="I28" s="13"/>
      <c r="J28" s="13">
        <f t="shared" si="5"/>
        <v>23.718146160340563</v>
      </c>
      <c r="K28" s="13">
        <f t="shared" si="6"/>
        <v>23.884960984054405</v>
      </c>
      <c r="L28" s="13">
        <f t="shared" si="7"/>
        <v>23.790203339849167</v>
      </c>
    </row>
    <row r="29" spans="1:24" s="6" customFormat="1" ht="11.1" customHeight="1" x14ac:dyDescent="0.15">
      <c r="A29" s="6" t="s">
        <v>26</v>
      </c>
      <c r="C29" s="87">
        <v>223564.10983</v>
      </c>
      <c r="D29" s="87">
        <v>132924.04545999999</v>
      </c>
      <c r="E29" s="87">
        <f t="shared" si="2"/>
        <v>356488.15529000002</v>
      </c>
      <c r="F29" s="13"/>
      <c r="G29" s="13">
        <f t="shared" si="3"/>
        <v>62.712913882968294</v>
      </c>
      <c r="H29" s="13">
        <f t="shared" si="4"/>
        <v>37.287086117031699</v>
      </c>
      <c r="I29" s="13"/>
      <c r="J29" s="13">
        <f t="shared" si="5"/>
        <v>3.7705591989978795</v>
      </c>
      <c r="K29" s="13">
        <f t="shared" si="6"/>
        <v>2.9481136769554226</v>
      </c>
      <c r="L29" s="13">
        <f t="shared" si="7"/>
        <v>3.4152963794326348</v>
      </c>
    </row>
    <row r="30" spans="1:24" s="6" customFormat="1" ht="11.1" customHeight="1" x14ac:dyDescent="0.15">
      <c r="A30" s="10"/>
      <c r="B30" s="10"/>
      <c r="C30" s="87"/>
      <c r="D30" s="87"/>
      <c r="E30" s="87"/>
      <c r="F30" s="85"/>
      <c r="G30" s="17" t="s">
        <v>27</v>
      </c>
      <c r="H30" s="85"/>
      <c r="I30" s="85"/>
      <c r="J30" s="85"/>
      <c r="K30" s="85"/>
      <c r="L30" s="17"/>
    </row>
    <row r="31" spans="1:24" s="6" customFormat="1" ht="11.1" customHeight="1" x14ac:dyDescent="0.15">
      <c r="A31" s="6" t="s">
        <v>28</v>
      </c>
      <c r="C31" s="87">
        <v>241309</v>
      </c>
      <c r="D31" s="87">
        <v>109133</v>
      </c>
      <c r="E31" s="87">
        <f>C31+D31</f>
        <v>350442</v>
      </c>
      <c r="F31" s="13"/>
      <c r="G31" s="13">
        <f t="shared" ref="G31:H35" si="8">C31/$E31*100</f>
        <v>68.858470160540122</v>
      </c>
      <c r="H31" s="13">
        <f t="shared" si="8"/>
        <v>31.141529839459881</v>
      </c>
      <c r="I31" s="13"/>
      <c r="J31" s="13">
        <f>C31/$C$13*100</f>
        <v>4.069838716253928</v>
      </c>
      <c r="K31" s="13">
        <f>D31/$D$13*100</f>
        <v>2.4204536417302638</v>
      </c>
      <c r="L31" s="13">
        <f>E31/$E$13*100</f>
        <v>3.3573718398231032</v>
      </c>
    </row>
    <row r="32" spans="1:24" s="6" customFormat="1" ht="11.1" customHeight="1" x14ac:dyDescent="0.15">
      <c r="A32" s="6" t="s">
        <v>29</v>
      </c>
      <c r="C32" s="87">
        <v>2429070</v>
      </c>
      <c r="D32" s="87">
        <v>2967645</v>
      </c>
      <c r="E32" s="87">
        <f>C32+D32</f>
        <v>5396715</v>
      </c>
      <c r="F32" s="13"/>
      <c r="G32" s="13">
        <f t="shared" si="8"/>
        <v>45.010158957810447</v>
      </c>
      <c r="H32" s="13">
        <f t="shared" si="8"/>
        <v>54.98984104218956</v>
      </c>
      <c r="I32" s="13"/>
      <c r="J32" s="13">
        <f>C32/$C$13*100</f>
        <v>40.967900619085604</v>
      </c>
      <c r="K32" s="13">
        <f>D32/$D$13*100</f>
        <v>65.819203610389238</v>
      </c>
      <c r="L32" s="13">
        <f>E32/$E$13*100</f>
        <v>51.70264685326228</v>
      </c>
    </row>
    <row r="33" spans="1:12" s="6" customFormat="1" ht="11.1" customHeight="1" x14ac:dyDescent="0.15">
      <c r="A33" s="6" t="s">
        <v>30</v>
      </c>
      <c r="C33" s="87">
        <v>3183199.1085999999</v>
      </c>
      <c r="D33" s="87">
        <v>1375391.8056999999</v>
      </c>
      <c r="E33" s="87">
        <f>C33+D33</f>
        <v>4558590.9143000003</v>
      </c>
      <c r="F33" s="13"/>
      <c r="G33" s="13">
        <f t="shared" si="8"/>
        <v>69.828575725330239</v>
      </c>
      <c r="H33" s="13">
        <f t="shared" si="8"/>
        <v>30.17142427466975</v>
      </c>
      <c r="I33" s="13"/>
      <c r="J33" s="13">
        <f>C33/$C$13*100</f>
        <v>53.686795659197415</v>
      </c>
      <c r="K33" s="13">
        <f>D33/$D$13*100</f>
        <v>30.504724555473857</v>
      </c>
      <c r="L33" s="13">
        <f>E33/$E$13*100</f>
        <v>43.673089312765804</v>
      </c>
    </row>
    <row r="34" spans="1:12" s="6" customFormat="1" ht="11.1" customHeight="1" x14ac:dyDescent="0.15">
      <c r="A34" s="6" t="s">
        <v>31</v>
      </c>
      <c r="C34" s="87">
        <v>73326.535592999993</v>
      </c>
      <c r="D34" s="87">
        <v>53912.685365999998</v>
      </c>
      <c r="E34" s="87">
        <f>C34+D34</f>
        <v>127239.220959</v>
      </c>
      <c r="F34" s="13"/>
      <c r="G34" s="13">
        <f t="shared" si="8"/>
        <v>57.628878140198481</v>
      </c>
      <c r="H34" s="13">
        <f t="shared" si="8"/>
        <v>42.371121859801512</v>
      </c>
      <c r="I34" s="13"/>
      <c r="J34" s="13">
        <f>C34/$C$13*100</f>
        <v>1.2367013807407226</v>
      </c>
      <c r="K34" s="13">
        <f>D34/$D$13*100</f>
        <v>1.1957259090247003</v>
      </c>
      <c r="L34" s="13">
        <f>E34/$E$13*100</f>
        <v>1.21900165325154</v>
      </c>
    </row>
    <row r="35" spans="1:12" s="6" customFormat="1" ht="11.1" customHeight="1" x14ac:dyDescent="0.15">
      <c r="A35" s="6" t="s">
        <v>183</v>
      </c>
      <c r="C35" s="87">
        <v>2298.4204415999998</v>
      </c>
      <c r="D35" s="87">
        <v>2700.7704487999999</v>
      </c>
      <c r="E35" s="87">
        <f>C35+D35</f>
        <v>4999.1908903999993</v>
      </c>
      <c r="F35" s="13"/>
      <c r="G35" s="13">
        <f t="shared" si="8"/>
        <v>45.975848732115466</v>
      </c>
      <c r="H35" s="13">
        <f t="shared" si="8"/>
        <v>54.024151267884548</v>
      </c>
      <c r="I35" s="13"/>
      <c r="J35" s="13">
        <f>C35/$C$13*100</f>
        <v>3.876440787311343E-2</v>
      </c>
      <c r="K35" s="13">
        <f>D35/$D$13*100</f>
        <v>5.9900210461321865E-2</v>
      </c>
      <c r="L35" s="13">
        <f>E35/$E$13*100</f>
        <v>4.7894209932967918E-2</v>
      </c>
    </row>
    <row r="36" spans="1:12" s="6" customFormat="1" ht="11.1" customHeight="1" x14ac:dyDescent="0.15">
      <c r="A36" s="10"/>
      <c r="B36" s="10"/>
      <c r="C36" s="87"/>
      <c r="D36" s="87"/>
      <c r="E36" s="87"/>
      <c r="F36" s="84"/>
      <c r="G36" s="78" t="s">
        <v>180</v>
      </c>
      <c r="H36" s="84"/>
      <c r="I36" s="84"/>
      <c r="J36" s="84"/>
      <c r="K36" s="84"/>
      <c r="L36" s="78"/>
    </row>
    <row r="37" spans="1:12" s="6" customFormat="1" ht="11.1" customHeight="1" x14ac:dyDescent="0.15">
      <c r="A37" s="6" t="s">
        <v>32</v>
      </c>
      <c r="C37" s="87">
        <v>434731.95496</v>
      </c>
      <c r="D37" s="87">
        <v>189916.44790999999</v>
      </c>
      <c r="E37" s="87">
        <f>C37+D37</f>
        <v>624648.40286999999</v>
      </c>
      <c r="F37" s="13"/>
      <c r="G37" s="13">
        <f t="shared" ref="G37:H40" si="9">C37/$E37*100</f>
        <v>69.596264548598413</v>
      </c>
      <c r="H37" s="13">
        <f t="shared" si="9"/>
        <v>30.403735451401587</v>
      </c>
      <c r="I37" s="13"/>
      <c r="J37" s="13">
        <f>C37/$C$13*100</f>
        <v>7.332047049587735</v>
      </c>
      <c r="K37" s="13">
        <f>D37/$D$13*100</f>
        <v>4.2121444289833088</v>
      </c>
      <c r="L37" s="13">
        <f>E37/$E$13*100</f>
        <v>5.9843767516057289</v>
      </c>
    </row>
    <row r="38" spans="1:12" s="6" customFormat="1" ht="11.1" customHeight="1" x14ac:dyDescent="0.15">
      <c r="A38" s="15" t="s">
        <v>33</v>
      </c>
      <c r="B38" s="15"/>
      <c r="C38" s="87">
        <v>2277370.7533</v>
      </c>
      <c r="D38" s="87">
        <v>1186189.7775999999</v>
      </c>
      <c r="E38" s="87">
        <f>C38+D38</f>
        <v>3463560.5308999997</v>
      </c>
      <c r="F38" s="13"/>
      <c r="G38" s="13">
        <f t="shared" si="9"/>
        <v>65.752301222471473</v>
      </c>
      <c r="H38" s="13">
        <f t="shared" si="9"/>
        <v>34.247698777528534</v>
      </c>
      <c r="I38" s="13"/>
      <c r="J38" s="13">
        <f>C38/$C$13*100</f>
        <v>38.409390710850865</v>
      </c>
      <c r="K38" s="13">
        <f>D38/$D$13*100</f>
        <v>26.308425196550374</v>
      </c>
      <c r="L38" s="13">
        <f>E38/$E$13*100</f>
        <v>33.182268654916982</v>
      </c>
    </row>
    <row r="39" spans="1:12" s="6" customFormat="1" ht="11.1" customHeight="1" x14ac:dyDescent="0.15">
      <c r="A39" s="15" t="s">
        <v>34</v>
      </c>
      <c r="B39" s="15"/>
      <c r="C39" s="87">
        <v>2571027.8544000001</v>
      </c>
      <c r="D39" s="87">
        <v>2301951.2817000002</v>
      </c>
      <c r="E39" s="87">
        <f>C39+D39</f>
        <v>4872979.1360999998</v>
      </c>
      <c r="F39" s="13"/>
      <c r="G39" s="13">
        <f t="shared" si="9"/>
        <v>52.760904214699252</v>
      </c>
      <c r="H39" s="13">
        <f t="shared" si="9"/>
        <v>47.239095785300755</v>
      </c>
      <c r="I39" s="13"/>
      <c r="J39" s="13">
        <f>C39/$C$13*100</f>
        <v>43.362115389000763</v>
      </c>
      <c r="K39" s="13">
        <f>D39/$D$13*100</f>
        <v>51.054826339204581</v>
      </c>
      <c r="L39" s="13">
        <f>E39/$E$13*100</f>
        <v>46.685051813388952</v>
      </c>
    </row>
    <row r="40" spans="1:12" s="6" customFormat="1" ht="11.1" customHeight="1" x14ac:dyDescent="0.15">
      <c r="A40" s="15" t="s">
        <v>35</v>
      </c>
      <c r="B40" s="15"/>
      <c r="C40" s="87">
        <v>646072.45548999996</v>
      </c>
      <c r="D40" s="87">
        <v>830725.39693000005</v>
      </c>
      <c r="E40" s="87">
        <f>C40+D40</f>
        <v>1476797.8524199999</v>
      </c>
      <c r="F40" s="13"/>
      <c r="G40" s="13">
        <f t="shared" si="9"/>
        <v>43.748198470853247</v>
      </c>
      <c r="H40" s="13">
        <f t="shared" si="9"/>
        <v>56.251801529146761</v>
      </c>
      <c r="I40" s="13"/>
      <c r="J40" s="13">
        <f>C40/$C$13*100</f>
        <v>10.89644684971735</v>
      </c>
      <c r="K40" s="13">
        <f>D40/$D$13*100</f>
        <v>18.424604036148899</v>
      </c>
      <c r="L40" s="13">
        <f>E40/$E$13*100</f>
        <v>14.14830277999253</v>
      </c>
    </row>
    <row r="41" spans="1:12" s="6" customFormat="1" ht="11.1" customHeight="1" x14ac:dyDescent="0.15">
      <c r="A41" s="10"/>
      <c r="B41" s="16"/>
      <c r="C41" s="87"/>
      <c r="D41" s="87"/>
      <c r="E41" s="87"/>
      <c r="F41" s="84"/>
      <c r="G41" s="78" t="s">
        <v>36</v>
      </c>
      <c r="H41" s="84"/>
      <c r="I41" s="84"/>
      <c r="J41" s="84"/>
      <c r="K41" s="84"/>
      <c r="L41" s="78"/>
    </row>
    <row r="42" spans="1:12" s="194" customFormat="1" ht="11.1" customHeight="1" x14ac:dyDescent="0.15">
      <c r="A42" s="15" t="s">
        <v>134</v>
      </c>
      <c r="B42" s="195"/>
      <c r="C42" s="196">
        <v>112234.98428</v>
      </c>
      <c r="D42" s="196">
        <v>40347.336984000001</v>
      </c>
      <c r="E42" s="196">
        <f t="shared" ref="E42:E50" si="10">C42+D42</f>
        <v>152582.321264</v>
      </c>
      <c r="F42" s="197"/>
      <c r="G42" s="197">
        <f t="shared" ref="G42:G50" si="11">C42/$E42*100</f>
        <v>73.557004081625891</v>
      </c>
      <c r="H42" s="197">
        <f t="shared" ref="H42:H50" si="12">D42/$E42*100</f>
        <v>26.44299591837412</v>
      </c>
      <c r="I42" s="197"/>
      <c r="J42" s="197">
        <f t="shared" ref="J42:J50" si="13">C42/$C$13*100</f>
        <v>1.8929185581179939</v>
      </c>
      <c r="K42" s="197">
        <f t="shared" ref="K42:K50" si="14">D42/$D$13*100</f>
        <v>0.8948609379109983</v>
      </c>
      <c r="L42" s="197">
        <f t="shared" ref="L42:L50" si="15">E42/$E$13*100</f>
        <v>1.4617984963748509</v>
      </c>
    </row>
    <row r="43" spans="1:12" s="194" customFormat="1" ht="11.1" customHeight="1" x14ac:dyDescent="0.15">
      <c r="A43" s="15" t="s">
        <v>135</v>
      </c>
      <c r="C43" s="196">
        <v>601664.93420000002</v>
      </c>
      <c r="D43" s="196">
        <v>888638.01696000004</v>
      </c>
      <c r="E43" s="196">
        <f t="shared" si="10"/>
        <v>1490302.9511600002</v>
      </c>
      <c r="F43" s="197"/>
      <c r="G43" s="197">
        <f t="shared" si="11"/>
        <v>40.371988375362534</v>
      </c>
      <c r="H43" s="197">
        <f t="shared" si="12"/>
        <v>59.628011624637459</v>
      </c>
      <c r="I43" s="197"/>
      <c r="J43" s="197">
        <f t="shared" si="13"/>
        <v>10.147484111324202</v>
      </c>
      <c r="K43" s="197">
        <f t="shared" si="14"/>
        <v>19.709044233465516</v>
      </c>
      <c r="L43" s="197">
        <f t="shared" si="15"/>
        <v>14.277686924026945</v>
      </c>
    </row>
    <row r="44" spans="1:12" s="194" customFormat="1" ht="11.1" customHeight="1" x14ac:dyDescent="0.15">
      <c r="A44" s="15" t="s">
        <v>136</v>
      </c>
      <c r="C44" s="196">
        <v>915393.09348000004</v>
      </c>
      <c r="D44" s="196">
        <v>678570.39789999998</v>
      </c>
      <c r="E44" s="196">
        <f t="shared" si="10"/>
        <v>1593963.49138</v>
      </c>
      <c r="F44" s="197"/>
      <c r="G44" s="197">
        <f t="shared" si="11"/>
        <v>57.428736506849567</v>
      </c>
      <c r="H44" s="197">
        <f t="shared" si="12"/>
        <v>42.571263493150433</v>
      </c>
      <c r="I44" s="197"/>
      <c r="J44" s="197">
        <f t="shared" si="13"/>
        <v>15.438720696021926</v>
      </c>
      <c r="K44" s="197">
        <f t="shared" si="14"/>
        <v>15.049968302597833</v>
      </c>
      <c r="L44" s="197">
        <f t="shared" si="15"/>
        <v>15.270795565786429</v>
      </c>
    </row>
    <row r="45" spans="1:12" s="194" customFormat="1" ht="11.1" customHeight="1" x14ac:dyDescent="0.15">
      <c r="A45" s="15" t="s">
        <v>137</v>
      </c>
      <c r="C45" s="196">
        <v>1115403.8443</v>
      </c>
      <c r="D45" s="196">
        <v>1328533.2660999999</v>
      </c>
      <c r="E45" s="196">
        <f t="shared" si="10"/>
        <v>2443937.1103999997</v>
      </c>
      <c r="F45" s="197"/>
      <c r="G45" s="197">
        <f t="shared" si="11"/>
        <v>45.639629577761177</v>
      </c>
      <c r="H45" s="197">
        <f t="shared" si="12"/>
        <v>54.360370422238837</v>
      </c>
      <c r="I45" s="197"/>
      <c r="J45" s="197">
        <f t="shared" si="13"/>
        <v>18.81203664094836</v>
      </c>
      <c r="K45" s="197">
        <f t="shared" si="14"/>
        <v>29.465452082244109</v>
      </c>
      <c r="L45" s="197">
        <f t="shared" si="15"/>
        <v>23.413876284108653</v>
      </c>
    </row>
    <row r="46" spans="1:12" s="194" customFormat="1" ht="11.1" customHeight="1" x14ac:dyDescent="0.15">
      <c r="A46" s="15" t="s">
        <v>138</v>
      </c>
      <c r="C46" s="196">
        <v>480368.69670999999</v>
      </c>
      <c r="D46" s="196">
        <v>744166.19819000002</v>
      </c>
      <c r="E46" s="196">
        <f t="shared" si="10"/>
        <v>1224534.8949</v>
      </c>
      <c r="F46" s="197"/>
      <c r="G46" s="197">
        <f t="shared" si="11"/>
        <v>39.228665406813803</v>
      </c>
      <c r="H46" s="197">
        <f t="shared" si="12"/>
        <v>60.771334593186211</v>
      </c>
      <c r="I46" s="197"/>
      <c r="J46" s="197">
        <f t="shared" si="13"/>
        <v>8.1017414184584862</v>
      </c>
      <c r="K46" s="197">
        <f t="shared" si="14"/>
        <v>16.50481325045175</v>
      </c>
      <c r="L46" s="197">
        <f t="shared" si="15"/>
        <v>11.731524683165839</v>
      </c>
    </row>
    <row r="47" spans="1:12" s="194" customFormat="1" ht="11.1" customHeight="1" x14ac:dyDescent="0.15">
      <c r="A47" s="15" t="s">
        <v>139</v>
      </c>
      <c r="C47" s="196">
        <v>18108.890014000001</v>
      </c>
      <c r="D47" s="196">
        <v>10536.091489</v>
      </c>
      <c r="E47" s="196">
        <f t="shared" si="10"/>
        <v>28644.981503000003</v>
      </c>
      <c r="F47" s="197"/>
      <c r="G47" s="197">
        <f t="shared" si="11"/>
        <v>63.218368676912739</v>
      </c>
      <c r="H47" s="197">
        <f t="shared" si="12"/>
        <v>36.781631323087261</v>
      </c>
      <c r="I47" s="197"/>
      <c r="J47" s="197">
        <f t="shared" si="13"/>
        <v>0.30541861964270428</v>
      </c>
      <c r="K47" s="197">
        <f t="shared" si="14"/>
        <v>0.23367928137367514</v>
      </c>
      <c r="L47" s="197">
        <f t="shared" si="15"/>
        <v>0.27443016034158546</v>
      </c>
    </row>
    <row r="48" spans="1:12" s="194" customFormat="1" ht="11.1" customHeight="1" x14ac:dyDescent="0.15">
      <c r="A48" s="15" t="s">
        <v>140</v>
      </c>
      <c r="C48" s="196">
        <v>1205916.8225</v>
      </c>
      <c r="D48" s="196">
        <v>339517.83292000002</v>
      </c>
      <c r="E48" s="196">
        <f t="shared" si="10"/>
        <v>1545434.65542</v>
      </c>
      <c r="F48" s="197"/>
      <c r="G48" s="197">
        <f t="shared" si="11"/>
        <v>78.030916303754694</v>
      </c>
      <c r="H48" s="197">
        <f t="shared" si="12"/>
        <v>21.969083696245303</v>
      </c>
      <c r="I48" s="197"/>
      <c r="J48" s="197">
        <f t="shared" si="13"/>
        <v>20.33859894488981</v>
      </c>
      <c r="K48" s="197">
        <f t="shared" si="14"/>
        <v>7.5301437248456589</v>
      </c>
      <c r="L48" s="197">
        <f t="shared" si="15"/>
        <v>14.80587027922974</v>
      </c>
    </row>
    <row r="49" spans="1:12" s="194" customFormat="1" ht="11.1" customHeight="1" x14ac:dyDescent="0.15">
      <c r="A49" s="15" t="s">
        <v>141</v>
      </c>
      <c r="C49" s="196">
        <v>829110.70973</v>
      </c>
      <c r="D49" s="196">
        <v>222210.20493000001</v>
      </c>
      <c r="E49" s="196">
        <f t="shared" si="10"/>
        <v>1051320.91466</v>
      </c>
      <c r="F49" s="197"/>
      <c r="G49" s="197">
        <f t="shared" si="11"/>
        <v>78.863713084043098</v>
      </c>
      <c r="H49" s="197">
        <f t="shared" si="12"/>
        <v>21.136286915956902</v>
      </c>
      <c r="I49" s="197"/>
      <c r="J49" s="197">
        <f t="shared" si="13"/>
        <v>13.983510215200951</v>
      </c>
      <c r="K49" s="197">
        <f t="shared" si="14"/>
        <v>4.9283855456410688</v>
      </c>
      <c r="L49" s="197">
        <f t="shared" si="15"/>
        <v>10.07206679991711</v>
      </c>
    </row>
    <row r="50" spans="1:12" s="194" customFormat="1" ht="11.1" customHeight="1" x14ac:dyDescent="0.15">
      <c r="A50" s="15" t="s">
        <v>142</v>
      </c>
      <c r="B50" s="198"/>
      <c r="C50" s="196">
        <v>651001.04293999996</v>
      </c>
      <c r="D50" s="196">
        <v>256263.55871000001</v>
      </c>
      <c r="E50" s="196">
        <f t="shared" si="10"/>
        <v>907264.60164999997</v>
      </c>
      <c r="F50" s="197"/>
      <c r="G50" s="197">
        <f t="shared" si="11"/>
        <v>71.754264605502584</v>
      </c>
      <c r="H50" s="197">
        <f t="shared" si="12"/>
        <v>28.245735394497412</v>
      </c>
      <c r="I50" s="197"/>
      <c r="J50" s="197">
        <f t="shared" si="13"/>
        <v>10.97957079461975</v>
      </c>
      <c r="K50" s="197">
        <f t="shared" si="14"/>
        <v>5.6836526433102437</v>
      </c>
      <c r="L50" s="197">
        <f t="shared" si="15"/>
        <v>8.6919508074033232</v>
      </c>
    </row>
    <row r="51" spans="1:12" s="6" customFormat="1" ht="11.1" customHeight="1" x14ac:dyDescent="0.15">
      <c r="A51" s="10"/>
      <c r="B51" s="39"/>
      <c r="C51" s="87"/>
      <c r="D51" s="87"/>
      <c r="E51" s="87"/>
      <c r="F51" s="84"/>
      <c r="G51" s="78" t="s">
        <v>37</v>
      </c>
      <c r="H51" s="84"/>
      <c r="I51" s="84"/>
      <c r="J51" s="84"/>
      <c r="K51" s="84"/>
      <c r="L51" s="78"/>
    </row>
    <row r="52" spans="1:12" s="6" customFormat="1" ht="11.1" customHeight="1" x14ac:dyDescent="0.15">
      <c r="A52" s="6" t="s">
        <v>38</v>
      </c>
      <c r="C52" s="87">
        <v>2165718.6877000001</v>
      </c>
      <c r="D52" s="87">
        <v>1617641.2021000001</v>
      </c>
      <c r="E52" s="87">
        <f>C52+D52</f>
        <v>3783359.8898</v>
      </c>
      <c r="F52" s="17"/>
      <c r="G52" s="13">
        <f t="shared" ref="G52:H54" si="16">C52/$E52*100</f>
        <v>57.243263944802422</v>
      </c>
      <c r="H52" s="13">
        <f t="shared" si="16"/>
        <v>42.756736055197578</v>
      </c>
      <c r="I52" s="17"/>
      <c r="J52" s="13">
        <f>C52/$C$13*100</f>
        <v>36.526303468648535</v>
      </c>
      <c r="K52" s="13">
        <f>D52/$D$13*100</f>
        <v>35.877558013028754</v>
      </c>
      <c r="L52" s="13">
        <f>E52/$E$13*100</f>
        <v>36.246071971769247</v>
      </c>
    </row>
    <row r="53" spans="1:12" s="6" customFormat="1" ht="11.1" customHeight="1" x14ac:dyDescent="0.15">
      <c r="A53" s="18" t="s">
        <v>39</v>
      </c>
      <c r="B53" s="18"/>
      <c r="C53" s="87">
        <v>2114883.8668</v>
      </c>
      <c r="D53" s="87">
        <v>1584083.8444000001</v>
      </c>
      <c r="E53" s="87">
        <f>C53+D53</f>
        <v>3698967.7111999998</v>
      </c>
      <c r="F53" s="13"/>
      <c r="G53" s="13">
        <f t="shared" si="16"/>
        <v>57.174975072001921</v>
      </c>
      <c r="H53" s="13">
        <f t="shared" si="16"/>
        <v>42.825024927998086</v>
      </c>
      <c r="I53" s="13"/>
      <c r="J53" s="13">
        <f>C53/$C$13*100</f>
        <v>35.668939995953131</v>
      </c>
      <c r="K53" s="13">
        <f>D53/$D$13*100</f>
        <v>35.133291579852624</v>
      </c>
      <c r="L53" s="13">
        <f>E53/$E$13*100</f>
        <v>35.43756179338606</v>
      </c>
    </row>
    <row r="54" spans="1:12" s="6" customFormat="1" ht="11.1" customHeight="1" x14ac:dyDescent="0.15">
      <c r="A54" s="6" t="s">
        <v>40</v>
      </c>
      <c r="C54" s="87">
        <v>1648600.4635999999</v>
      </c>
      <c r="D54" s="87">
        <v>1307057.8576</v>
      </c>
      <c r="E54" s="87">
        <f>C54+D54</f>
        <v>2955658.3212000001</v>
      </c>
      <c r="F54" s="13"/>
      <c r="G54" s="13">
        <f t="shared" si="16"/>
        <v>55.777775522126881</v>
      </c>
      <c r="H54" s="13">
        <f t="shared" si="16"/>
        <v>44.222224477873112</v>
      </c>
      <c r="I54" s="13"/>
      <c r="J54" s="13">
        <f>C54/$C$13*100</f>
        <v>27.804756533711771</v>
      </c>
      <c r="K54" s="13">
        <f>D54/$D$13*100</f>
        <v>28.989150407118625</v>
      </c>
      <c r="L54" s="13">
        <f>E54/$E$13*100</f>
        <v>28.316366233886658</v>
      </c>
    </row>
    <row r="55" spans="1:12" s="6" customFormat="1" ht="11.1" customHeight="1" x14ac:dyDescent="0.15">
      <c r="A55" s="9"/>
      <c r="B55" s="9"/>
      <c r="C55" s="89"/>
      <c r="D55" s="89"/>
      <c r="E55" s="89"/>
      <c r="F55" s="9"/>
      <c r="G55" s="9"/>
      <c r="H55" s="20"/>
      <c r="I55" s="19"/>
      <c r="J55" s="19"/>
      <c r="K55" s="19"/>
      <c r="L55" s="19"/>
    </row>
    <row r="56" spans="1:12" s="6" customFormat="1" ht="11.1" customHeight="1" x14ac:dyDescent="0.15">
      <c r="C56" s="87"/>
      <c r="D56" s="87"/>
      <c r="E56" s="87"/>
    </row>
    <row r="57" spans="1:12" s="6" customFormat="1" ht="11.1" customHeight="1" x14ac:dyDescent="0.15">
      <c r="C57" s="87"/>
      <c r="D57" s="87"/>
      <c r="E57" s="87"/>
    </row>
    <row r="58" spans="1:12" s="6" customFormat="1" ht="11.1" customHeight="1" x14ac:dyDescent="0.15">
      <c r="C58" s="87"/>
      <c r="D58" s="87"/>
      <c r="E58" s="87"/>
    </row>
    <row r="59" spans="1:12" s="6" customFormat="1" ht="11.1" customHeight="1" x14ac:dyDescent="0.15">
      <c r="C59" s="87"/>
      <c r="D59" s="87"/>
      <c r="E59" s="87"/>
    </row>
    <row r="60" spans="1:12" s="6" customFormat="1" ht="11.1" customHeight="1" x14ac:dyDescent="0.15">
      <c r="C60" s="87"/>
      <c r="D60" s="87"/>
      <c r="E60" s="87"/>
    </row>
    <row r="61" spans="1:12" ht="11.1" customHeight="1" x14ac:dyDescent="0.2"/>
    <row r="62" spans="1:12" ht="11.1" customHeight="1" x14ac:dyDescent="0.2"/>
    <row r="63" spans="1:12" ht="11.1" customHeight="1" x14ac:dyDescent="0.2"/>
  </sheetData>
  <mergeCells count="13">
    <mergeCell ref="B1:L2"/>
    <mergeCell ref="A3:B7"/>
    <mergeCell ref="E3:E4"/>
    <mergeCell ref="D3:D4"/>
    <mergeCell ref="L3:L4"/>
    <mergeCell ref="G5:H7"/>
    <mergeCell ref="J5:L7"/>
    <mergeCell ref="C5:E7"/>
    <mergeCell ref="G3:G4"/>
    <mergeCell ref="H3:H4"/>
    <mergeCell ref="J3:J4"/>
    <mergeCell ref="K3:K4"/>
    <mergeCell ref="C3:C4"/>
  </mergeCells>
  <phoneticPr fontId="0" type="noConversion"/>
  <pageMargins left="0.17" right="0.17" top="0.98425196850393704" bottom="0.98425196850393704" header="0" footer="0"/>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62"/>
  <sheetViews>
    <sheetView zoomScaleNormal="100" workbookViewId="0">
      <selection activeCell="F47" sqref="F47"/>
    </sheetView>
  </sheetViews>
  <sheetFormatPr defaultRowHeight="12.75" x14ac:dyDescent="0.2"/>
  <cols>
    <col min="1" max="1" width="7.85546875" customWidth="1"/>
    <col min="2" max="2" width="5.5703125" customWidth="1"/>
    <col min="3" max="3" width="6.7109375" customWidth="1"/>
    <col min="4" max="8" width="12.28515625" customWidth="1"/>
    <col min="9" max="9" width="12.28515625" style="206" customWidth="1"/>
    <col min="10" max="10" width="7.7109375" customWidth="1"/>
  </cols>
  <sheetData>
    <row r="1" spans="1:10" s="3" customFormat="1" ht="11.1" customHeight="1" x14ac:dyDescent="0.2">
      <c r="A1" s="74" t="s">
        <v>56</v>
      </c>
      <c r="B1" s="299" t="s">
        <v>159</v>
      </c>
      <c r="C1" s="299"/>
      <c r="D1" s="299"/>
      <c r="E1" s="299"/>
      <c r="F1" s="299"/>
      <c r="G1" s="299"/>
      <c r="H1" s="299"/>
      <c r="I1" s="299"/>
      <c r="J1" s="59"/>
    </row>
    <row r="2" spans="1:10" s="3" customFormat="1" ht="15.75" customHeight="1" x14ac:dyDescent="0.2">
      <c r="A2" s="60"/>
      <c r="B2" s="299"/>
      <c r="C2" s="299"/>
      <c r="D2" s="299"/>
      <c r="E2" s="299"/>
      <c r="F2" s="299"/>
      <c r="G2" s="299"/>
      <c r="H2" s="299"/>
      <c r="I2" s="299"/>
      <c r="J2" s="73"/>
    </row>
    <row r="3" spans="1:10" s="6" customFormat="1" ht="11.1" customHeight="1" x14ac:dyDescent="0.15">
      <c r="A3" s="314" t="s">
        <v>164</v>
      </c>
      <c r="B3" s="314"/>
      <c r="C3" s="314"/>
      <c r="D3" s="300" t="s">
        <v>179</v>
      </c>
      <c r="E3" s="300"/>
      <c r="F3" s="300"/>
      <c r="G3" s="300"/>
      <c r="H3" s="300"/>
      <c r="I3" s="100"/>
      <c r="J3" s="75"/>
    </row>
    <row r="4" spans="1:10" s="6" customFormat="1" ht="11.1" customHeight="1" x14ac:dyDescent="0.15">
      <c r="A4" s="315"/>
      <c r="B4" s="315"/>
      <c r="C4" s="315"/>
      <c r="D4" s="272" t="s">
        <v>28</v>
      </c>
      <c r="E4" s="317" t="s">
        <v>29</v>
      </c>
      <c r="F4" s="297" t="s">
        <v>242</v>
      </c>
      <c r="G4" s="317" t="s">
        <v>31</v>
      </c>
      <c r="H4" s="317" t="s">
        <v>183</v>
      </c>
      <c r="I4" s="317" t="s">
        <v>12</v>
      </c>
      <c r="J4" s="75"/>
    </row>
    <row r="5" spans="1:10" s="6" customFormat="1" ht="11.1" customHeight="1" x14ac:dyDescent="0.15">
      <c r="A5" s="316"/>
      <c r="B5" s="316"/>
      <c r="C5" s="316"/>
      <c r="D5" s="273"/>
      <c r="E5" s="318"/>
      <c r="F5" s="298"/>
      <c r="G5" s="318"/>
      <c r="H5" s="318"/>
      <c r="I5" s="318"/>
      <c r="J5" s="68"/>
    </row>
    <row r="6" spans="1:10" s="6" customFormat="1" ht="11.1" customHeight="1" x14ac:dyDescent="0.15">
      <c r="A6" s="99"/>
      <c r="D6" s="61"/>
      <c r="E6" s="95"/>
      <c r="F6" s="234" t="s">
        <v>43</v>
      </c>
      <c r="G6" s="95"/>
      <c r="H6" s="95"/>
      <c r="I6" s="61"/>
      <c r="J6" s="55"/>
    </row>
    <row r="7" spans="1:10" s="6" customFormat="1" ht="11.1" customHeight="1" x14ac:dyDescent="0.15">
      <c r="A7" s="6" t="s">
        <v>8</v>
      </c>
      <c r="B7" s="109"/>
      <c r="C7" s="27"/>
      <c r="D7" s="110">
        <v>2013</v>
      </c>
      <c r="E7" s="110">
        <v>1960</v>
      </c>
      <c r="F7" s="110">
        <v>1965</v>
      </c>
      <c r="G7" s="110">
        <v>1915</v>
      </c>
      <c r="H7" s="110">
        <v>1765</v>
      </c>
      <c r="I7" s="61">
        <v>1963</v>
      </c>
    </row>
    <row r="8" spans="1:10" s="6" customFormat="1" ht="11.1" customHeight="1" x14ac:dyDescent="0.15">
      <c r="A8" s="6" t="s">
        <v>9</v>
      </c>
      <c r="B8" s="109"/>
      <c r="C8" s="27"/>
      <c r="D8" s="110">
        <v>1920</v>
      </c>
      <c r="E8" s="110">
        <v>1938</v>
      </c>
      <c r="F8" s="110">
        <v>1910</v>
      </c>
      <c r="G8" s="110">
        <v>1910</v>
      </c>
      <c r="H8" s="110" t="s">
        <v>62</v>
      </c>
      <c r="I8" s="61">
        <v>1921</v>
      </c>
    </row>
    <row r="9" spans="1:10" s="10" customFormat="1" ht="11.1" customHeight="1" x14ac:dyDescent="0.15">
      <c r="A9" s="6" t="s">
        <v>10</v>
      </c>
      <c r="B9" s="109"/>
      <c r="C9" s="27"/>
      <c r="D9" s="110">
        <v>1912</v>
      </c>
      <c r="E9" s="110">
        <v>1845</v>
      </c>
      <c r="F9" s="110">
        <v>1658</v>
      </c>
      <c r="G9" s="110">
        <v>1748</v>
      </c>
      <c r="H9" s="110">
        <v>1882</v>
      </c>
      <c r="I9" s="61">
        <v>1779</v>
      </c>
    </row>
    <row r="10" spans="1:10" s="10" customFormat="1" ht="11.1" customHeight="1" x14ac:dyDescent="0.15">
      <c r="A10" s="6" t="s">
        <v>11</v>
      </c>
      <c r="B10" s="27"/>
      <c r="C10" s="27"/>
      <c r="D10" s="110">
        <v>1870</v>
      </c>
      <c r="E10" s="110">
        <v>1507</v>
      </c>
      <c r="F10" s="110">
        <v>1743</v>
      </c>
      <c r="G10" s="110">
        <v>1597</v>
      </c>
      <c r="H10" s="110">
        <v>1392</v>
      </c>
      <c r="I10" s="61">
        <v>1583</v>
      </c>
    </row>
    <row r="11" spans="1:10" s="10" customFormat="1" ht="11.1" customHeight="1" x14ac:dyDescent="0.15">
      <c r="A11" s="10" t="s">
        <v>12</v>
      </c>
      <c r="B11" s="39"/>
      <c r="C11" s="39"/>
      <c r="D11" s="111">
        <v>1919</v>
      </c>
      <c r="E11" s="111">
        <v>1795</v>
      </c>
      <c r="F11" s="111">
        <v>1823</v>
      </c>
      <c r="G11" s="111">
        <v>1801</v>
      </c>
      <c r="H11" s="111">
        <v>1755</v>
      </c>
      <c r="I11" s="62">
        <v>1811</v>
      </c>
    </row>
    <row r="12" spans="1:10" s="6" customFormat="1" ht="11.1" customHeight="1" x14ac:dyDescent="0.15">
      <c r="A12" s="84"/>
      <c r="B12" s="24"/>
      <c r="C12" s="24"/>
      <c r="D12" s="61"/>
      <c r="E12" s="93"/>
      <c r="F12" s="238" t="s">
        <v>45</v>
      </c>
      <c r="G12" s="93"/>
      <c r="H12" s="93"/>
      <c r="I12" s="61"/>
      <c r="J12" s="108"/>
    </row>
    <row r="13" spans="1:10" s="10" customFormat="1" ht="11.1" customHeight="1" x14ac:dyDescent="0.15">
      <c r="A13" s="6" t="s">
        <v>8</v>
      </c>
      <c r="B13" s="109"/>
      <c r="C13" s="27"/>
      <c r="D13" s="110">
        <v>1997</v>
      </c>
      <c r="E13" s="110">
        <v>1959</v>
      </c>
      <c r="F13" s="110">
        <v>1963</v>
      </c>
      <c r="G13" s="110">
        <v>1676</v>
      </c>
      <c r="H13" s="110">
        <v>1550</v>
      </c>
      <c r="I13" s="61">
        <v>1558</v>
      </c>
    </row>
    <row r="14" spans="1:10" s="10" customFormat="1" ht="11.1" customHeight="1" x14ac:dyDescent="0.15">
      <c r="A14" s="6" t="s">
        <v>9</v>
      </c>
      <c r="B14" s="109"/>
      <c r="C14" s="27"/>
      <c r="D14" s="110">
        <v>1978</v>
      </c>
      <c r="E14" s="110">
        <v>1954</v>
      </c>
      <c r="F14" s="110">
        <v>1988</v>
      </c>
      <c r="G14" s="110">
        <v>1876</v>
      </c>
      <c r="H14" s="110" t="s">
        <v>62</v>
      </c>
      <c r="I14" s="61">
        <v>1975</v>
      </c>
    </row>
    <row r="15" spans="1:10" s="10" customFormat="1" ht="11.1" customHeight="1" x14ac:dyDescent="0.15">
      <c r="A15" s="6" t="s">
        <v>10</v>
      </c>
      <c r="B15" s="109"/>
      <c r="C15" s="27"/>
      <c r="D15" s="110">
        <v>1816</v>
      </c>
      <c r="E15" s="110">
        <v>1820</v>
      </c>
      <c r="F15" s="110">
        <v>1638</v>
      </c>
      <c r="G15" s="110">
        <v>1810</v>
      </c>
      <c r="H15" s="110">
        <v>1219</v>
      </c>
      <c r="I15" s="61">
        <v>1741</v>
      </c>
    </row>
    <row r="16" spans="1:10" s="10" customFormat="1" ht="11.1" customHeight="1" x14ac:dyDescent="0.15">
      <c r="A16" s="6" t="s">
        <v>11</v>
      </c>
      <c r="B16" s="27"/>
      <c r="C16" s="27"/>
      <c r="D16" s="110">
        <v>1833</v>
      </c>
      <c r="E16" s="110">
        <v>1508</v>
      </c>
      <c r="F16" s="110">
        <v>1715</v>
      </c>
      <c r="G16" s="110">
        <v>1529</v>
      </c>
      <c r="H16" s="110">
        <v>1875</v>
      </c>
      <c r="I16" s="61">
        <v>1577</v>
      </c>
    </row>
    <row r="17" spans="1:10" s="10" customFormat="1" ht="11.1" customHeight="1" x14ac:dyDescent="0.15">
      <c r="A17" s="10" t="s">
        <v>12</v>
      </c>
      <c r="B17" s="112"/>
      <c r="C17" s="39"/>
      <c r="D17" s="111">
        <v>1862</v>
      </c>
      <c r="E17" s="111">
        <v>1774</v>
      </c>
      <c r="F17" s="111">
        <v>1826</v>
      </c>
      <c r="G17" s="111">
        <v>1759</v>
      </c>
      <c r="H17" s="111">
        <v>1515</v>
      </c>
      <c r="I17" s="62">
        <v>1801</v>
      </c>
    </row>
    <row r="18" spans="1:10" s="6" customFormat="1" ht="11.1" customHeight="1" x14ac:dyDescent="0.15">
      <c r="A18" s="84"/>
      <c r="B18" s="27"/>
      <c r="C18" s="27"/>
      <c r="D18" s="61"/>
      <c r="E18" s="110"/>
      <c r="F18" s="238" t="s">
        <v>51</v>
      </c>
      <c r="G18" s="110"/>
      <c r="H18" s="110"/>
      <c r="I18" s="61"/>
      <c r="J18" s="108"/>
    </row>
    <row r="19" spans="1:10" s="10" customFormat="1" ht="11.1" customHeight="1" x14ac:dyDescent="0.15">
      <c r="A19" s="6" t="s">
        <v>8</v>
      </c>
      <c r="B19" s="109"/>
      <c r="C19" s="27"/>
      <c r="D19" s="110">
        <v>1993</v>
      </c>
      <c r="E19" s="110">
        <v>1958</v>
      </c>
      <c r="F19" s="110">
        <v>1919</v>
      </c>
      <c r="G19" s="110">
        <v>1871</v>
      </c>
      <c r="H19" s="110">
        <v>1414</v>
      </c>
      <c r="I19" s="61">
        <v>1933</v>
      </c>
    </row>
    <row r="20" spans="1:10" s="10" customFormat="1" ht="11.1" customHeight="1" x14ac:dyDescent="0.15">
      <c r="A20" s="6" t="s">
        <v>9</v>
      </c>
      <c r="B20" s="109"/>
      <c r="C20" s="27"/>
      <c r="D20" s="110">
        <v>2029</v>
      </c>
      <c r="E20" s="110">
        <v>1900</v>
      </c>
      <c r="F20" s="110">
        <v>1828</v>
      </c>
      <c r="G20" s="110">
        <v>1698</v>
      </c>
      <c r="H20" s="110">
        <v>2051</v>
      </c>
      <c r="I20" s="61">
        <v>1854</v>
      </c>
    </row>
    <row r="21" spans="1:10" s="10" customFormat="1" ht="11.1" customHeight="1" x14ac:dyDescent="0.15">
      <c r="A21" s="6" t="s">
        <v>10</v>
      </c>
      <c r="B21" s="109"/>
      <c r="C21" s="27"/>
      <c r="D21" s="110">
        <v>1885</v>
      </c>
      <c r="E21" s="110">
        <v>1793</v>
      </c>
      <c r="F21" s="110">
        <v>1598</v>
      </c>
      <c r="G21" s="110">
        <v>1633</v>
      </c>
      <c r="H21" s="110">
        <v>2339</v>
      </c>
      <c r="I21" s="61">
        <v>1717</v>
      </c>
    </row>
    <row r="22" spans="1:10" s="10" customFormat="1" ht="11.1" customHeight="1" x14ac:dyDescent="0.15">
      <c r="A22" s="6" t="s">
        <v>11</v>
      </c>
      <c r="B22" s="27"/>
      <c r="C22" s="27"/>
      <c r="D22" s="110">
        <v>1813</v>
      </c>
      <c r="E22" s="110">
        <v>1499</v>
      </c>
      <c r="F22" s="110">
        <v>1781</v>
      </c>
      <c r="G22" s="110">
        <v>1655</v>
      </c>
      <c r="H22" s="110">
        <v>1525</v>
      </c>
      <c r="I22" s="61">
        <v>1586</v>
      </c>
    </row>
    <row r="23" spans="1:10" s="10" customFormat="1" ht="11.1" customHeight="1" x14ac:dyDescent="0.15">
      <c r="A23" s="10" t="s">
        <v>12</v>
      </c>
      <c r="B23" s="39"/>
      <c r="C23" s="39"/>
      <c r="D23" s="111">
        <v>1860</v>
      </c>
      <c r="E23" s="111">
        <v>1737</v>
      </c>
      <c r="F23" s="111">
        <v>1749</v>
      </c>
      <c r="G23" s="111">
        <v>1697</v>
      </c>
      <c r="H23" s="111">
        <v>1516</v>
      </c>
      <c r="I23" s="62">
        <v>1746</v>
      </c>
    </row>
    <row r="24" spans="1:10" s="6" customFormat="1" ht="11.1" customHeight="1" x14ac:dyDescent="0.15">
      <c r="A24" s="84"/>
      <c r="B24" s="24"/>
      <c r="C24" s="24"/>
      <c r="D24" s="61"/>
      <c r="E24" s="110"/>
      <c r="F24" s="238" t="s">
        <v>47</v>
      </c>
      <c r="G24" s="110"/>
      <c r="H24" s="110"/>
      <c r="I24" s="61"/>
      <c r="J24" s="108"/>
    </row>
    <row r="25" spans="1:10" s="10" customFormat="1" ht="11.1" customHeight="1" x14ac:dyDescent="0.15">
      <c r="A25" s="6" t="s">
        <v>8</v>
      </c>
      <c r="B25" s="109"/>
      <c r="C25" s="27"/>
      <c r="D25" s="110">
        <v>2002</v>
      </c>
      <c r="E25" s="110">
        <v>1929</v>
      </c>
      <c r="F25" s="110">
        <v>1840</v>
      </c>
      <c r="G25" s="110">
        <v>1792</v>
      </c>
      <c r="H25" s="110">
        <v>1528</v>
      </c>
      <c r="I25" s="61">
        <v>1867</v>
      </c>
    </row>
    <row r="26" spans="1:10" s="10" customFormat="1" ht="11.1" customHeight="1" x14ac:dyDescent="0.15">
      <c r="A26" s="6" t="s">
        <v>9</v>
      </c>
      <c r="B26" s="109"/>
      <c r="C26" s="27"/>
      <c r="D26" s="110">
        <v>1920</v>
      </c>
      <c r="E26" s="110">
        <v>1845</v>
      </c>
      <c r="F26" s="110">
        <v>1683</v>
      </c>
      <c r="G26" s="110">
        <v>1619</v>
      </c>
      <c r="H26" s="110">
        <v>72</v>
      </c>
      <c r="I26" s="61">
        <v>1707</v>
      </c>
    </row>
    <row r="27" spans="1:10" s="10" customFormat="1" ht="11.1" customHeight="1" x14ac:dyDescent="0.15">
      <c r="A27" s="6" t="s">
        <v>10</v>
      </c>
      <c r="B27" s="109"/>
      <c r="C27" s="27"/>
      <c r="D27" s="110">
        <v>1735</v>
      </c>
      <c r="E27" s="110">
        <v>1781</v>
      </c>
      <c r="F27" s="110">
        <v>1588</v>
      </c>
      <c r="G27" s="110">
        <v>1504</v>
      </c>
      <c r="H27" s="110">
        <v>1374</v>
      </c>
      <c r="I27" s="61">
        <v>1673</v>
      </c>
    </row>
    <row r="28" spans="1:10" s="10" customFormat="1" ht="11.1" customHeight="1" x14ac:dyDescent="0.15">
      <c r="A28" s="6" t="s">
        <v>11</v>
      </c>
      <c r="B28" s="27"/>
      <c r="C28" s="27"/>
      <c r="D28" s="110">
        <v>1845</v>
      </c>
      <c r="E28" s="110">
        <v>1438</v>
      </c>
      <c r="F28" s="110">
        <v>1807</v>
      </c>
      <c r="G28" s="110">
        <v>1506</v>
      </c>
      <c r="H28" s="110">
        <v>597</v>
      </c>
      <c r="I28" s="61">
        <v>1539</v>
      </c>
    </row>
    <row r="29" spans="1:10" s="10" customFormat="1" ht="11.1" customHeight="1" x14ac:dyDescent="0.15">
      <c r="A29" s="10" t="s">
        <v>12</v>
      </c>
      <c r="B29" s="112"/>
      <c r="C29" s="39"/>
      <c r="D29" s="111">
        <v>1841</v>
      </c>
      <c r="E29" s="111">
        <v>1630</v>
      </c>
      <c r="F29" s="111">
        <v>1717</v>
      </c>
      <c r="G29" s="111">
        <v>1586</v>
      </c>
      <c r="H29" s="111">
        <v>802</v>
      </c>
      <c r="I29" s="62">
        <v>1677</v>
      </c>
    </row>
    <row r="30" spans="1:10" s="6" customFormat="1" ht="11.1" customHeight="1" x14ac:dyDescent="0.15">
      <c r="A30" s="84"/>
      <c r="B30" s="27"/>
      <c r="C30" s="27"/>
      <c r="D30" s="110"/>
      <c r="E30" s="110"/>
      <c r="F30" s="238" t="s">
        <v>48</v>
      </c>
      <c r="G30" s="110"/>
      <c r="H30" s="110"/>
      <c r="I30" s="61"/>
      <c r="J30" s="108"/>
    </row>
    <row r="31" spans="1:10" s="10" customFormat="1" ht="11.1" customHeight="1" x14ac:dyDescent="0.15">
      <c r="A31" s="6" t="s">
        <v>8</v>
      </c>
      <c r="B31" s="109"/>
      <c r="C31" s="27"/>
      <c r="D31" s="110">
        <v>2010</v>
      </c>
      <c r="E31" s="110">
        <v>1943</v>
      </c>
      <c r="F31" s="110">
        <v>1836</v>
      </c>
      <c r="G31" s="110">
        <v>1924</v>
      </c>
      <c r="H31" s="110">
        <v>2088</v>
      </c>
      <c r="I31" s="61">
        <v>1873</v>
      </c>
    </row>
    <row r="32" spans="1:10" s="10" customFormat="1" ht="11.1" customHeight="1" x14ac:dyDescent="0.15">
      <c r="A32" s="6" t="s">
        <v>9</v>
      </c>
      <c r="B32" s="109"/>
      <c r="C32" s="27"/>
      <c r="D32" s="110">
        <v>1632</v>
      </c>
      <c r="E32" s="110">
        <v>1615</v>
      </c>
      <c r="F32" s="110">
        <v>1663</v>
      </c>
      <c r="G32" s="110">
        <v>1541</v>
      </c>
      <c r="H32" s="110" t="s">
        <v>62</v>
      </c>
      <c r="I32" s="61">
        <v>1652</v>
      </c>
    </row>
    <row r="33" spans="1:10" s="10" customFormat="1" ht="11.1" customHeight="1" x14ac:dyDescent="0.15">
      <c r="A33" s="6" t="s">
        <v>10</v>
      </c>
      <c r="B33" s="109"/>
      <c r="C33" s="27"/>
      <c r="D33" s="110">
        <v>1956</v>
      </c>
      <c r="E33" s="110">
        <v>1784</v>
      </c>
      <c r="F33" s="110">
        <v>1644</v>
      </c>
      <c r="G33" s="110">
        <v>1784</v>
      </c>
      <c r="H33" s="110">
        <v>2055</v>
      </c>
      <c r="I33" s="61">
        <v>1722</v>
      </c>
    </row>
    <row r="34" spans="1:10" s="10" customFormat="1" ht="11.1" customHeight="1" x14ac:dyDescent="0.15">
      <c r="A34" s="6" t="s">
        <v>11</v>
      </c>
      <c r="B34" s="27"/>
      <c r="C34" s="27"/>
      <c r="D34" s="110">
        <v>1837</v>
      </c>
      <c r="E34" s="110">
        <v>1428</v>
      </c>
      <c r="F34" s="110">
        <v>1773</v>
      </c>
      <c r="G34" s="110">
        <v>1902</v>
      </c>
      <c r="H34" s="110">
        <v>1508</v>
      </c>
      <c r="I34" s="61">
        <v>1544</v>
      </c>
    </row>
    <row r="35" spans="1:10" s="10" customFormat="1" ht="11.1" customHeight="1" x14ac:dyDescent="0.15">
      <c r="A35" s="10" t="s">
        <v>12</v>
      </c>
      <c r="B35" s="39"/>
      <c r="C35" s="39"/>
      <c r="D35" s="111">
        <v>1862</v>
      </c>
      <c r="E35" s="111">
        <v>1611</v>
      </c>
      <c r="F35" s="111">
        <v>1719</v>
      </c>
      <c r="G35" s="111">
        <v>1828</v>
      </c>
      <c r="H35" s="111">
        <v>1911</v>
      </c>
      <c r="I35" s="62">
        <v>1671</v>
      </c>
    </row>
    <row r="36" spans="1:10" s="6" customFormat="1" ht="11.1" customHeight="1" x14ac:dyDescent="0.15">
      <c r="A36" s="84"/>
      <c r="B36" s="24"/>
      <c r="C36" s="24"/>
      <c r="D36" s="110"/>
      <c r="E36" s="110"/>
      <c r="F36" s="238" t="s">
        <v>49</v>
      </c>
      <c r="G36" s="110"/>
      <c r="H36" s="110"/>
      <c r="I36" s="61"/>
      <c r="J36" s="108"/>
    </row>
    <row r="37" spans="1:10" s="10" customFormat="1" ht="11.1" customHeight="1" x14ac:dyDescent="0.15">
      <c r="A37" s="6" t="s">
        <v>8</v>
      </c>
      <c r="B37" s="109"/>
      <c r="C37" s="27"/>
      <c r="D37" s="110">
        <v>2005</v>
      </c>
      <c r="E37" s="110">
        <v>1956</v>
      </c>
      <c r="F37" s="110">
        <v>1934</v>
      </c>
      <c r="G37" s="110">
        <v>1810</v>
      </c>
      <c r="H37" s="110">
        <v>1556</v>
      </c>
      <c r="I37" s="61">
        <v>1941</v>
      </c>
    </row>
    <row r="38" spans="1:10" s="10" customFormat="1" ht="11.1" customHeight="1" x14ac:dyDescent="0.15">
      <c r="A38" s="6" t="s">
        <v>9</v>
      </c>
      <c r="B38" s="109"/>
      <c r="C38" s="27"/>
      <c r="D38" s="110">
        <v>1943</v>
      </c>
      <c r="E38" s="110">
        <v>1903</v>
      </c>
      <c r="F38" s="110">
        <v>1836</v>
      </c>
      <c r="G38" s="110">
        <v>1795</v>
      </c>
      <c r="H38" s="110">
        <v>876</v>
      </c>
      <c r="I38" s="61">
        <v>1856</v>
      </c>
    </row>
    <row r="39" spans="1:10" s="10" customFormat="1" ht="11.1" customHeight="1" x14ac:dyDescent="0.15">
      <c r="A39" s="6" t="s">
        <v>10</v>
      </c>
      <c r="B39" s="109"/>
      <c r="C39" s="27"/>
      <c r="D39" s="110">
        <v>1879</v>
      </c>
      <c r="E39" s="110">
        <v>1817</v>
      </c>
      <c r="F39" s="110">
        <v>1628</v>
      </c>
      <c r="G39" s="110">
        <v>1700</v>
      </c>
      <c r="H39" s="110">
        <v>1625</v>
      </c>
      <c r="I39" s="61">
        <v>1739</v>
      </c>
    </row>
    <row r="40" spans="1:10" s="10" customFormat="1" ht="11.1" customHeight="1" x14ac:dyDescent="0.15">
      <c r="A40" s="6" t="s">
        <v>11</v>
      </c>
      <c r="B40" s="27"/>
      <c r="C40" s="27"/>
      <c r="D40" s="110">
        <v>1841</v>
      </c>
      <c r="E40" s="110">
        <v>1481</v>
      </c>
      <c r="F40" s="110">
        <v>1762</v>
      </c>
      <c r="G40" s="110">
        <v>1583</v>
      </c>
      <c r="H40" s="110">
        <v>1499</v>
      </c>
      <c r="I40" s="61">
        <v>1568</v>
      </c>
    </row>
    <row r="41" spans="1:10" s="10" customFormat="1" ht="11.1" customHeight="1" x14ac:dyDescent="0.15">
      <c r="A41" s="10" t="s">
        <v>12</v>
      </c>
      <c r="B41" s="112"/>
      <c r="C41" s="39"/>
      <c r="D41" s="111">
        <v>1878</v>
      </c>
      <c r="E41" s="111">
        <v>1742</v>
      </c>
      <c r="F41" s="111">
        <v>1786</v>
      </c>
      <c r="G41" s="111">
        <v>1735</v>
      </c>
      <c r="H41" s="111">
        <v>1496</v>
      </c>
      <c r="I41" s="62">
        <v>1765</v>
      </c>
    </row>
    <row r="42" spans="1:10" s="6" customFormat="1" ht="11.1" customHeight="1" x14ac:dyDescent="0.15">
      <c r="A42" s="69"/>
      <c r="B42" s="69"/>
      <c r="C42" s="69"/>
      <c r="D42" s="69"/>
      <c r="E42" s="69"/>
      <c r="F42" s="69"/>
      <c r="G42" s="69"/>
      <c r="H42" s="69"/>
      <c r="I42" s="69"/>
      <c r="J42" s="27"/>
    </row>
    <row r="43" spans="1:10" s="6" customFormat="1" ht="11.1" customHeight="1" x14ac:dyDescent="0.15">
      <c r="A43" s="27"/>
      <c r="B43" s="27"/>
      <c r="C43" s="27"/>
      <c r="D43" s="27"/>
      <c r="E43" s="27"/>
      <c r="F43" s="27"/>
      <c r="G43" s="27"/>
      <c r="H43" s="27"/>
      <c r="I43" s="27"/>
      <c r="J43" s="27"/>
    </row>
    <row r="44" spans="1:10" s="6" customFormat="1" ht="11.1" customHeight="1" x14ac:dyDescent="0.15">
      <c r="F44" s="27"/>
      <c r="G44" s="27"/>
      <c r="H44" s="27"/>
      <c r="I44" s="27"/>
      <c r="J44" s="27"/>
    </row>
    <row r="45" spans="1:10" s="6" customFormat="1" ht="11.1" customHeight="1" x14ac:dyDescent="0.15">
      <c r="A45" s="27"/>
      <c r="B45" s="27"/>
      <c r="C45" s="27"/>
      <c r="D45" s="27"/>
      <c r="E45" s="27"/>
      <c r="F45" s="27"/>
      <c r="G45" s="27"/>
      <c r="H45" s="27"/>
      <c r="I45" s="27"/>
      <c r="J45" s="27"/>
    </row>
    <row r="46" spans="1:10" s="6" customFormat="1" ht="12.75" customHeight="1" x14ac:dyDescent="0.4">
      <c r="A46" s="113"/>
      <c r="B46" s="27"/>
      <c r="C46" s="27"/>
      <c r="D46" s="27"/>
      <c r="E46" s="27"/>
      <c r="F46" s="27"/>
      <c r="G46" s="27"/>
      <c r="H46" s="27"/>
      <c r="I46" s="27"/>
      <c r="J46" s="27"/>
    </row>
    <row r="47" spans="1:10" s="6" customFormat="1" ht="11.1" customHeight="1" x14ac:dyDescent="0.15">
      <c r="A47" s="27"/>
      <c r="B47" s="27"/>
      <c r="C47" s="27"/>
      <c r="D47" s="27"/>
      <c r="E47" s="27"/>
      <c r="F47" s="27"/>
      <c r="G47" s="27"/>
      <c r="H47" s="27"/>
      <c r="I47" s="27"/>
      <c r="J47" s="27"/>
    </row>
    <row r="48" spans="1:10" s="6" customFormat="1" ht="11.1" customHeight="1" x14ac:dyDescent="0.15">
      <c r="A48" s="27"/>
      <c r="B48" s="27"/>
      <c r="C48" s="27"/>
      <c r="D48" s="27"/>
      <c r="E48" s="27"/>
      <c r="F48" s="27"/>
      <c r="G48" s="27"/>
      <c r="H48" s="27"/>
      <c r="I48" s="27"/>
      <c r="J48" s="27"/>
    </row>
    <row r="49" spans="1:10" s="6" customFormat="1" ht="11.1" customHeight="1" x14ac:dyDescent="0.15">
      <c r="A49" s="27"/>
      <c r="B49" s="27"/>
      <c r="C49" s="27"/>
      <c r="D49" s="27"/>
      <c r="E49" s="27"/>
      <c r="F49" s="27"/>
      <c r="G49" s="27"/>
      <c r="H49" s="27"/>
      <c r="I49" s="27"/>
      <c r="J49" s="27"/>
    </row>
    <row r="50" spans="1:10" s="6" customFormat="1" ht="11.1" customHeight="1" x14ac:dyDescent="0.15"/>
    <row r="51" spans="1:10" s="6" customFormat="1" ht="11.1" customHeight="1" x14ac:dyDescent="0.15"/>
    <row r="52" spans="1:10" s="6" customFormat="1" ht="11.1" customHeight="1" x14ac:dyDescent="0.15"/>
    <row r="53" spans="1:10" s="6" customFormat="1" ht="11.1" customHeight="1" x14ac:dyDescent="0.15"/>
    <row r="54" spans="1:10" s="6" customFormat="1" ht="11.1" customHeight="1" x14ac:dyDescent="0.15"/>
    <row r="55" spans="1:10" s="6" customFormat="1" ht="11.1" customHeight="1" x14ac:dyDescent="0.15"/>
    <row r="56" spans="1:10" s="6" customFormat="1" ht="9" x14ac:dyDescent="0.15"/>
    <row r="57" spans="1:10" s="6" customFormat="1" ht="9" x14ac:dyDescent="0.15"/>
    <row r="58" spans="1:10" s="6" customFormat="1" ht="9" x14ac:dyDescent="0.15"/>
    <row r="59" spans="1:10" s="6" customFormat="1" ht="9" x14ac:dyDescent="0.15"/>
    <row r="60" spans="1:10" s="6" customFormat="1" ht="9" x14ac:dyDescent="0.15"/>
    <row r="61" spans="1:10" s="6" customFormat="1" ht="9" x14ac:dyDescent="0.15"/>
    <row r="62" spans="1:10" s="6" customFormat="1" ht="9" x14ac:dyDescent="0.15"/>
  </sheetData>
  <mergeCells count="9">
    <mergeCell ref="B1:I2"/>
    <mergeCell ref="A3:C5"/>
    <mergeCell ref="D3:H3"/>
    <mergeCell ref="D4:D5"/>
    <mergeCell ref="E4:E5"/>
    <mergeCell ref="F4:F5"/>
    <mergeCell ref="G4:G5"/>
    <mergeCell ref="H4:H5"/>
    <mergeCell ref="I4:I5"/>
  </mergeCells>
  <phoneticPr fontId="6" type="noConversion"/>
  <pageMargins left="0.23" right="0.2" top="0.98425196850393704" bottom="0.98425196850393704" header="0" footer="0"/>
  <pageSetup paperSize="9" orientation="portrait" horizont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61"/>
  <sheetViews>
    <sheetView zoomScaleNormal="100" workbookViewId="0">
      <selection activeCell="P36" sqref="P36"/>
    </sheetView>
  </sheetViews>
  <sheetFormatPr defaultRowHeight="12.75" x14ac:dyDescent="0.2"/>
  <cols>
    <col min="1" max="1" width="6.140625" customWidth="1"/>
    <col min="2" max="2" width="35.85546875" customWidth="1"/>
    <col min="3" max="3" width="4.85546875" style="159" customWidth="1"/>
    <col min="4" max="4" width="6.140625" style="159" customWidth="1"/>
    <col min="5" max="5" width="6.5703125" style="220" customWidth="1"/>
    <col min="6" max="6" width="0.5703125" style="159" customWidth="1"/>
    <col min="7" max="7" width="6.28515625" style="159" customWidth="1"/>
    <col min="8" max="8" width="6.7109375" style="159" customWidth="1"/>
    <col min="9" max="9" width="8.140625" style="220" customWidth="1"/>
    <col min="10" max="10" width="0.7109375" style="159" customWidth="1"/>
    <col min="11" max="11" width="7" style="159" customWidth="1"/>
    <col min="12" max="12" width="8" style="159" customWidth="1"/>
  </cols>
  <sheetData>
    <row r="1" spans="1:12" s="3" customFormat="1" ht="11.1" customHeight="1" x14ac:dyDescent="0.2">
      <c r="A1" s="2" t="s">
        <v>57</v>
      </c>
      <c r="B1" s="319" t="s">
        <v>253</v>
      </c>
      <c r="C1" s="320"/>
      <c r="D1" s="320"/>
      <c r="E1" s="320"/>
      <c r="F1" s="320"/>
      <c r="G1" s="320"/>
      <c r="H1" s="320"/>
      <c r="I1" s="320"/>
      <c r="J1" s="320"/>
      <c r="K1" s="320"/>
      <c r="L1" s="320"/>
    </row>
    <row r="2" spans="1:12" s="3" customFormat="1" ht="13.5" customHeight="1" x14ac:dyDescent="0.2">
      <c r="A2" s="4"/>
      <c r="B2" s="321"/>
      <c r="C2" s="321"/>
      <c r="D2" s="321"/>
      <c r="E2" s="321"/>
      <c r="F2" s="321"/>
      <c r="G2" s="321"/>
      <c r="H2" s="321"/>
      <c r="I2" s="321"/>
      <c r="J2" s="321"/>
      <c r="K2" s="321"/>
      <c r="L2" s="321"/>
    </row>
    <row r="3" spans="1:12" s="6" customFormat="1" ht="11.1" customHeight="1" x14ac:dyDescent="0.15">
      <c r="A3" s="315" t="s">
        <v>1</v>
      </c>
      <c r="B3" s="315"/>
      <c r="C3" s="322" t="s">
        <v>2</v>
      </c>
      <c r="D3" s="322" t="s">
        <v>3</v>
      </c>
      <c r="E3" s="277" t="s">
        <v>4</v>
      </c>
      <c r="F3" s="15"/>
      <c r="G3" s="322" t="s">
        <v>2</v>
      </c>
      <c r="H3" s="322" t="s">
        <v>3</v>
      </c>
      <c r="I3" s="277" t="s">
        <v>4</v>
      </c>
      <c r="J3" s="15"/>
      <c r="K3" s="322" t="s">
        <v>2</v>
      </c>
      <c r="L3" s="322" t="s">
        <v>3</v>
      </c>
    </row>
    <row r="4" spans="1:12" s="6" customFormat="1" ht="11.1" customHeight="1" x14ac:dyDescent="0.15">
      <c r="A4" s="315"/>
      <c r="B4" s="315"/>
      <c r="C4" s="323"/>
      <c r="D4" s="323"/>
      <c r="E4" s="307"/>
      <c r="F4" s="7"/>
      <c r="G4" s="323"/>
      <c r="H4" s="323"/>
      <c r="I4" s="307"/>
      <c r="J4" s="156"/>
      <c r="K4" s="323"/>
      <c r="L4" s="323"/>
    </row>
    <row r="5" spans="1:12" s="6" customFormat="1" ht="11.1" customHeight="1" x14ac:dyDescent="0.15">
      <c r="A5" s="315"/>
      <c r="B5" s="315"/>
      <c r="C5" s="322" t="s">
        <v>5</v>
      </c>
      <c r="D5" s="322"/>
      <c r="E5" s="322"/>
      <c r="F5" s="155"/>
      <c r="G5" s="277" t="s">
        <v>160</v>
      </c>
      <c r="H5" s="277"/>
      <c r="I5" s="277"/>
      <c r="J5" s="156"/>
      <c r="K5" s="277" t="s">
        <v>161</v>
      </c>
      <c r="L5" s="277"/>
    </row>
    <row r="6" spans="1:12" s="6" customFormat="1" ht="11.1" customHeight="1" x14ac:dyDescent="0.15">
      <c r="A6" s="316"/>
      <c r="B6" s="316"/>
      <c r="C6" s="324"/>
      <c r="D6" s="324"/>
      <c r="E6" s="324"/>
      <c r="F6" s="9"/>
      <c r="G6" s="325"/>
      <c r="H6" s="325"/>
      <c r="I6" s="325"/>
      <c r="J6" s="70"/>
      <c r="K6" s="325"/>
      <c r="L6" s="325"/>
    </row>
    <row r="7" spans="1:12" s="6" customFormat="1" ht="11.1" customHeight="1" x14ac:dyDescent="0.15">
      <c r="A7" s="10"/>
      <c r="B7" s="10"/>
      <c r="C7" s="15"/>
      <c r="D7" s="157"/>
      <c r="E7" s="219"/>
      <c r="F7" s="157"/>
      <c r="G7" s="157"/>
      <c r="H7" s="219" t="s">
        <v>164</v>
      </c>
      <c r="I7" s="219"/>
      <c r="J7" s="157"/>
      <c r="K7" s="157"/>
      <c r="L7" s="157"/>
    </row>
    <row r="8" spans="1:12" s="6" customFormat="1" ht="11.1" customHeight="1" x14ac:dyDescent="0.15">
      <c r="A8" s="6" t="s">
        <v>8</v>
      </c>
      <c r="C8" s="15">
        <v>15.52</v>
      </c>
      <c r="D8" s="15">
        <v>12.83</v>
      </c>
      <c r="E8" s="15">
        <v>14.83</v>
      </c>
      <c r="F8" s="15"/>
      <c r="G8" s="15">
        <f>C8/$C$12*100</f>
        <v>92.712066905615302</v>
      </c>
      <c r="H8" s="15">
        <f>D8/$D$12*100</f>
        <v>83.746736292428196</v>
      </c>
      <c r="I8" s="15">
        <f>E8/$E$12*100</f>
        <v>91.656365883807169</v>
      </c>
      <c r="J8" s="16"/>
      <c r="K8" s="15">
        <f t="shared" ref="K8:L12" si="0">C8/$E$12*100</f>
        <v>95.920889987639057</v>
      </c>
      <c r="L8" s="15">
        <f t="shared" si="0"/>
        <v>79.295426452410396</v>
      </c>
    </row>
    <row r="9" spans="1:12" s="6" customFormat="1" ht="11.1" customHeight="1" x14ac:dyDescent="0.15">
      <c r="A9" s="6" t="s">
        <v>9</v>
      </c>
      <c r="C9" s="15">
        <v>13.75</v>
      </c>
      <c r="D9" s="15">
        <v>14.35</v>
      </c>
      <c r="E9" s="15">
        <v>13.82</v>
      </c>
      <c r="F9" s="15"/>
      <c r="G9" s="15">
        <f>C9/$C$12*100</f>
        <v>82.138590203106347</v>
      </c>
      <c r="H9" s="15">
        <f>D9/$D$12*100</f>
        <v>93.668407310704964</v>
      </c>
      <c r="I9" s="15">
        <f>E9/$E$12*100</f>
        <v>85.414091470951789</v>
      </c>
      <c r="J9" s="16"/>
      <c r="K9" s="15">
        <f t="shared" si="0"/>
        <v>84.98145859085291</v>
      </c>
      <c r="L9" s="15">
        <f t="shared" si="0"/>
        <v>88.689740420271946</v>
      </c>
    </row>
    <row r="10" spans="1:12" s="6" customFormat="1" ht="11.1" customHeight="1" x14ac:dyDescent="0.15">
      <c r="A10" s="6" t="s">
        <v>10</v>
      </c>
      <c r="C10" s="15">
        <v>16.95</v>
      </c>
      <c r="D10" s="15">
        <v>14.14</v>
      </c>
      <c r="E10" s="15">
        <v>15.82</v>
      </c>
      <c r="F10" s="15"/>
      <c r="G10" s="15">
        <f>C10/$C$12*100</f>
        <v>101.25448028673836</v>
      </c>
      <c r="H10" s="15">
        <f>D10/$D$12*100</f>
        <v>92.297650130548305</v>
      </c>
      <c r="I10" s="15">
        <f>E10/$E$12*100</f>
        <v>97.775030902348576</v>
      </c>
      <c r="J10" s="16"/>
      <c r="K10" s="15">
        <f t="shared" si="0"/>
        <v>104.75896168108775</v>
      </c>
      <c r="L10" s="15">
        <f t="shared" si="0"/>
        <v>87.391841779975294</v>
      </c>
    </row>
    <row r="11" spans="1:12" s="6" customFormat="1" ht="11.1" customHeight="1" x14ac:dyDescent="0.15">
      <c r="A11" s="6" t="s">
        <v>11</v>
      </c>
      <c r="C11" s="15">
        <v>22.68</v>
      </c>
      <c r="D11" s="15">
        <v>18.260000000000002</v>
      </c>
      <c r="E11" s="15">
        <v>19.670000000000002</v>
      </c>
      <c r="F11" s="15"/>
      <c r="G11" s="15">
        <f>C11/$C$12*100</f>
        <v>135.48387096774195</v>
      </c>
      <c r="H11" s="15">
        <f>D11/$D$12*100</f>
        <v>119.19060052219321</v>
      </c>
      <c r="I11" s="15">
        <f>E11/$E$12*100</f>
        <v>121.56983930778739</v>
      </c>
      <c r="J11" s="16"/>
      <c r="K11" s="15">
        <f t="shared" si="0"/>
        <v>140.17305315203956</v>
      </c>
      <c r="L11" s="15">
        <f t="shared" si="0"/>
        <v>112.85537700865267</v>
      </c>
    </row>
    <row r="12" spans="1:12" s="6" customFormat="1" ht="11.1" customHeight="1" x14ac:dyDescent="0.15">
      <c r="A12" s="10" t="s">
        <v>12</v>
      </c>
      <c r="B12" s="10"/>
      <c r="C12" s="16">
        <v>16.739999999999998</v>
      </c>
      <c r="D12" s="16">
        <v>15.32</v>
      </c>
      <c r="E12" s="16">
        <v>16.18</v>
      </c>
      <c r="F12" s="16"/>
      <c r="G12" s="16">
        <f>C12/$C$12*100</f>
        <v>100</v>
      </c>
      <c r="H12" s="16">
        <f>D12/$D$12*100</f>
        <v>100</v>
      </c>
      <c r="I12" s="16">
        <f>E12/$E$12*100</f>
        <v>100</v>
      </c>
      <c r="J12" s="16"/>
      <c r="K12" s="16">
        <f t="shared" si="0"/>
        <v>103.4610630407911</v>
      </c>
      <c r="L12" s="16">
        <f t="shared" si="0"/>
        <v>94.684796044499393</v>
      </c>
    </row>
    <row r="13" spans="1:12" s="6" customFormat="1" ht="11.1" customHeight="1" x14ac:dyDescent="0.15">
      <c r="C13" s="15"/>
      <c r="D13" s="85"/>
      <c r="E13" s="17"/>
      <c r="F13" s="85"/>
      <c r="G13" s="85"/>
      <c r="H13" s="17" t="s">
        <v>176</v>
      </c>
      <c r="I13" s="17"/>
      <c r="J13" s="85"/>
      <c r="K13" s="85"/>
      <c r="L13" s="85"/>
    </row>
    <row r="14" spans="1:12" s="6" customFormat="1" ht="11.1" customHeight="1" x14ac:dyDescent="0.15">
      <c r="A14" s="6" t="s">
        <v>13</v>
      </c>
      <c r="C14" s="15">
        <v>16.89</v>
      </c>
      <c r="D14" s="15">
        <v>16.11</v>
      </c>
      <c r="E14" s="15">
        <v>16.61</v>
      </c>
      <c r="F14" s="15"/>
      <c r="G14" s="15">
        <f>C14/$C$12*100</f>
        <v>100.89605734767026</v>
      </c>
      <c r="H14" s="15">
        <f>D14/$D$12*100</f>
        <v>105.15665796344646</v>
      </c>
      <c r="I14" s="15">
        <f>E14/$E$12*100</f>
        <v>102.65760197775032</v>
      </c>
      <c r="J14" s="16"/>
      <c r="K14" s="15">
        <f>C14/$E$12*100</f>
        <v>104.38813349814586</v>
      </c>
      <c r="L14" s="15">
        <f>D14/$E$12*100</f>
        <v>99.567367119901107</v>
      </c>
    </row>
    <row r="15" spans="1:12" s="6" customFormat="1" ht="11.1" customHeight="1" x14ac:dyDescent="0.15">
      <c r="A15" s="6" t="s">
        <v>14</v>
      </c>
      <c r="C15" s="15">
        <v>12.34</v>
      </c>
      <c r="D15" s="15">
        <v>11.77</v>
      </c>
      <c r="E15" s="15">
        <v>11.89</v>
      </c>
      <c r="F15" s="15"/>
      <c r="G15" s="15">
        <f>C15/$C$12*100</f>
        <v>73.71565113500597</v>
      </c>
      <c r="H15" s="15">
        <f>D15/$D$12*100</f>
        <v>76.827676240208874</v>
      </c>
      <c r="I15" s="15">
        <f>E15/$E$12*100</f>
        <v>73.485784919653895</v>
      </c>
      <c r="J15" s="16"/>
      <c r="K15" s="15">
        <f>C15/$E$12*100</f>
        <v>76.266996291718172</v>
      </c>
      <c r="L15" s="15">
        <f>D15/$E$12*100</f>
        <v>72.744128553770082</v>
      </c>
    </row>
    <row r="16" spans="1:12" s="6" customFormat="1" ht="11.1" customHeight="1" x14ac:dyDescent="0.15">
      <c r="A16" s="10"/>
      <c r="B16" s="10"/>
      <c r="C16" s="15"/>
      <c r="D16" s="15"/>
      <c r="E16" s="15"/>
      <c r="F16" s="85"/>
      <c r="G16" s="85"/>
      <c r="H16" s="17" t="s">
        <v>20</v>
      </c>
      <c r="I16" s="17"/>
      <c r="J16" s="85"/>
      <c r="K16" s="85"/>
      <c r="L16" s="85"/>
    </row>
    <row r="17" spans="1:12" s="6" customFormat="1" ht="11.1" customHeight="1" x14ac:dyDescent="0.15">
      <c r="A17" s="6" t="s">
        <v>21</v>
      </c>
      <c r="C17" s="15">
        <v>9.75</v>
      </c>
      <c r="D17" s="15">
        <v>9.3800000000000008</v>
      </c>
      <c r="E17" s="15">
        <v>9.65</v>
      </c>
      <c r="F17" s="15"/>
      <c r="G17" s="15">
        <f t="shared" ref="G17:G22" si="1">C17/$C$12*100</f>
        <v>58.243727598566309</v>
      </c>
      <c r="H17" s="15">
        <f t="shared" ref="H17:H22" si="2">D17/$D$12*100</f>
        <v>61.227154046997391</v>
      </c>
      <c r="I17" s="15">
        <f t="shared" ref="I17:I22" si="3">E17/$E$12*100</f>
        <v>59.641532756489504</v>
      </c>
      <c r="J17" s="16"/>
      <c r="K17" s="15">
        <f t="shared" ref="K17:L22" si="4">C17/$E$12*100</f>
        <v>60.259579728059329</v>
      </c>
      <c r="L17" s="15">
        <f t="shared" si="4"/>
        <v>57.972805933250939</v>
      </c>
    </row>
    <row r="18" spans="1:12" s="6" customFormat="1" ht="11.1" customHeight="1" x14ac:dyDescent="0.15">
      <c r="A18" s="6" t="s">
        <v>22</v>
      </c>
      <c r="C18" s="15">
        <v>11.37</v>
      </c>
      <c r="D18" s="15">
        <v>10.88</v>
      </c>
      <c r="E18" s="15">
        <v>11.17</v>
      </c>
      <c r="F18" s="15"/>
      <c r="G18" s="15">
        <f t="shared" si="1"/>
        <v>67.921146953405014</v>
      </c>
      <c r="H18" s="15">
        <f t="shared" si="2"/>
        <v>71.018276762402081</v>
      </c>
      <c r="I18" s="15">
        <f t="shared" si="3"/>
        <v>69.035846724351046</v>
      </c>
      <c r="J18" s="16"/>
      <c r="K18" s="15">
        <f t="shared" si="4"/>
        <v>70.271940667490725</v>
      </c>
      <c r="L18" s="15">
        <f t="shared" si="4"/>
        <v>67.243510506798515</v>
      </c>
    </row>
    <row r="19" spans="1:12" s="6" customFormat="1" ht="11.1" customHeight="1" x14ac:dyDescent="0.15">
      <c r="A19" s="6" t="s">
        <v>23</v>
      </c>
      <c r="C19" s="15">
        <v>14.49</v>
      </c>
      <c r="D19" s="15">
        <v>13.61</v>
      </c>
      <c r="E19" s="15">
        <v>14.13</v>
      </c>
      <c r="F19" s="15"/>
      <c r="G19" s="15">
        <f t="shared" si="1"/>
        <v>86.559139784946254</v>
      </c>
      <c r="H19" s="15">
        <f t="shared" si="2"/>
        <v>88.83812010443863</v>
      </c>
      <c r="I19" s="15">
        <f t="shared" si="3"/>
        <v>87.330037082818308</v>
      </c>
      <c r="J19" s="16"/>
      <c r="K19" s="15">
        <f t="shared" si="4"/>
        <v>89.555006180469718</v>
      </c>
      <c r="L19" s="15">
        <f t="shared" si="4"/>
        <v>84.116192830655123</v>
      </c>
    </row>
    <row r="20" spans="1:12" s="6" customFormat="1" ht="11.1" customHeight="1" x14ac:dyDescent="0.15">
      <c r="A20" s="6" t="s">
        <v>24</v>
      </c>
      <c r="C20" s="15">
        <v>17.29</v>
      </c>
      <c r="D20" s="15">
        <v>15.77</v>
      </c>
      <c r="E20" s="15">
        <v>16.690000000000001</v>
      </c>
      <c r="F20" s="15"/>
      <c r="G20" s="15">
        <f t="shared" si="1"/>
        <v>103.28554360812426</v>
      </c>
      <c r="H20" s="15">
        <f t="shared" si="2"/>
        <v>102.9373368146214</v>
      </c>
      <c r="I20" s="15">
        <f t="shared" si="3"/>
        <v>103.15203955500618</v>
      </c>
      <c r="J20" s="16"/>
      <c r="K20" s="15">
        <f t="shared" si="4"/>
        <v>106.86032138442521</v>
      </c>
      <c r="L20" s="15">
        <f t="shared" si="4"/>
        <v>97.466007416563656</v>
      </c>
    </row>
    <row r="21" spans="1:12" s="6" customFormat="1" ht="11.1" customHeight="1" x14ac:dyDescent="0.15">
      <c r="A21" s="6" t="s">
        <v>25</v>
      </c>
      <c r="C21" s="15">
        <v>19.98</v>
      </c>
      <c r="D21" s="15">
        <v>18.21</v>
      </c>
      <c r="E21" s="15">
        <v>19.28</v>
      </c>
      <c r="F21" s="15"/>
      <c r="G21" s="15">
        <f t="shared" si="1"/>
        <v>119.35483870967742</v>
      </c>
      <c r="H21" s="15">
        <f t="shared" si="2"/>
        <v>118.86422976501305</v>
      </c>
      <c r="I21" s="15">
        <f t="shared" si="3"/>
        <v>119.15945611866503</v>
      </c>
      <c r="J21" s="16"/>
      <c r="K21" s="15">
        <f t="shared" si="4"/>
        <v>123.4857849196539</v>
      </c>
      <c r="L21" s="15">
        <f t="shared" si="4"/>
        <v>112.54635352286775</v>
      </c>
    </row>
    <row r="22" spans="1:12" s="6" customFormat="1" ht="11.1" customHeight="1" x14ac:dyDescent="0.15">
      <c r="A22" s="6" t="s">
        <v>26</v>
      </c>
      <c r="C22" s="15">
        <v>24.8</v>
      </c>
      <c r="D22" s="15">
        <v>20.85</v>
      </c>
      <c r="E22" s="15">
        <v>23.46</v>
      </c>
      <c r="F22" s="15"/>
      <c r="G22" s="15">
        <f t="shared" si="1"/>
        <v>148.14814814814815</v>
      </c>
      <c r="H22" s="15">
        <f t="shared" si="2"/>
        <v>136.09660574412536</v>
      </c>
      <c r="I22" s="15">
        <f t="shared" si="3"/>
        <v>144.99381953028433</v>
      </c>
      <c r="J22" s="16"/>
      <c r="K22" s="15">
        <f t="shared" si="4"/>
        <v>153.27564894932016</v>
      </c>
      <c r="L22" s="15">
        <f t="shared" si="4"/>
        <v>128.86279357231149</v>
      </c>
    </row>
    <row r="23" spans="1:12" s="6" customFormat="1" ht="11.1" customHeight="1" x14ac:dyDescent="0.15">
      <c r="A23" s="10"/>
      <c r="B23" s="10"/>
      <c r="C23" s="15"/>
      <c r="D23" s="15"/>
      <c r="E23" s="15"/>
      <c r="F23" s="158"/>
      <c r="G23" s="158"/>
      <c r="H23" s="221" t="s">
        <v>177</v>
      </c>
      <c r="I23" s="221"/>
      <c r="J23" s="158"/>
      <c r="K23" s="158"/>
      <c r="L23" s="158"/>
    </row>
    <row r="24" spans="1:12" s="6" customFormat="1" ht="11.1" customHeight="1" x14ac:dyDescent="0.15">
      <c r="A24" s="6" t="s">
        <v>15</v>
      </c>
      <c r="C24" s="15">
        <v>17.02</v>
      </c>
      <c r="D24" s="15">
        <v>15.55</v>
      </c>
      <c r="E24" s="15">
        <v>16.440000000000001</v>
      </c>
      <c r="F24" s="15"/>
      <c r="G24" s="15">
        <f>C24/$C$12*100</f>
        <v>101.67264038231781</v>
      </c>
      <c r="H24" s="15">
        <f>D24/$D$12*100</f>
        <v>101.50130548302872</v>
      </c>
      <c r="I24" s="15">
        <f>E24/$E$12*100</f>
        <v>101.6069221260816</v>
      </c>
      <c r="J24" s="16"/>
      <c r="K24" s="15">
        <f t="shared" ref="K24:L27" si="5">C24/$E$12*100</f>
        <v>105.19159456118665</v>
      </c>
      <c r="L24" s="15">
        <f t="shared" si="5"/>
        <v>96.106304079110018</v>
      </c>
    </row>
    <row r="25" spans="1:12" s="6" customFormat="1" ht="11.1" customHeight="1" x14ac:dyDescent="0.15">
      <c r="A25" s="6" t="s">
        <v>16</v>
      </c>
      <c r="C25" s="15">
        <v>12.81</v>
      </c>
      <c r="D25" s="15">
        <v>13.43</v>
      </c>
      <c r="E25" s="15">
        <v>13.11</v>
      </c>
      <c r="F25" s="15"/>
      <c r="G25" s="15">
        <f>C25/$C$12*100</f>
        <v>76.523297491039429</v>
      </c>
      <c r="H25" s="15">
        <f>D25/$D$12*100</f>
        <v>87.663185378590072</v>
      </c>
      <c r="I25" s="15">
        <f>E25/$E$12*100</f>
        <v>81.025957972805926</v>
      </c>
      <c r="J25" s="16"/>
      <c r="K25" s="15">
        <f t="shared" si="5"/>
        <v>79.171817058096423</v>
      </c>
      <c r="L25" s="15">
        <f t="shared" si="5"/>
        <v>83.003708281829418</v>
      </c>
    </row>
    <row r="26" spans="1:12" s="6" customFormat="1" ht="11.1" customHeight="1" x14ac:dyDescent="0.15">
      <c r="A26" s="6" t="s">
        <v>17</v>
      </c>
      <c r="C26" s="15">
        <v>9.4499999999999993</v>
      </c>
      <c r="D26" s="15">
        <v>9.3800000000000008</v>
      </c>
      <c r="E26" s="15">
        <v>9.42</v>
      </c>
      <c r="F26" s="15"/>
      <c r="G26" s="15">
        <f>C26/$C$12*100</f>
        <v>56.451612903225815</v>
      </c>
      <c r="H26" s="15">
        <f>D26/$D$12*100</f>
        <v>61.227154046997391</v>
      </c>
      <c r="I26" s="15">
        <f>E26/$E$12*100</f>
        <v>58.220024721878858</v>
      </c>
      <c r="J26" s="16"/>
      <c r="K26" s="15">
        <f t="shared" si="5"/>
        <v>58.405438813349811</v>
      </c>
      <c r="L26" s="15">
        <f t="shared" si="5"/>
        <v>57.972805933250939</v>
      </c>
    </row>
    <row r="27" spans="1:12" s="6" customFormat="1" ht="11.1" customHeight="1" x14ac:dyDescent="0.15">
      <c r="A27" s="6" t="s">
        <v>18</v>
      </c>
      <c r="C27" s="15">
        <v>12.1</v>
      </c>
      <c r="D27" s="15">
        <v>11.35</v>
      </c>
      <c r="E27" s="15">
        <v>11.8</v>
      </c>
      <c r="F27" s="15"/>
      <c r="G27" s="15">
        <f>C27/$C$12*100</f>
        <v>72.281959378733575</v>
      </c>
      <c r="H27" s="15">
        <f>D27/$D$12*100</f>
        <v>74.086161879895556</v>
      </c>
      <c r="I27" s="15">
        <f>E27/$E$12*100</f>
        <v>72.929542645241042</v>
      </c>
      <c r="J27" s="16"/>
      <c r="K27" s="15">
        <f t="shared" si="5"/>
        <v>74.78368355995056</v>
      </c>
      <c r="L27" s="15">
        <f t="shared" si="5"/>
        <v>70.148331273176751</v>
      </c>
    </row>
    <row r="28" spans="1:12" s="6" customFormat="1" ht="11.1" customHeight="1" x14ac:dyDescent="0.15">
      <c r="A28" s="10"/>
      <c r="B28" s="10"/>
      <c r="C28" s="15"/>
      <c r="D28" s="15"/>
      <c r="E28" s="15"/>
      <c r="F28" s="85"/>
      <c r="G28" s="85"/>
      <c r="H28" s="17" t="s">
        <v>178</v>
      </c>
      <c r="I28" s="17"/>
      <c r="J28" s="85"/>
      <c r="K28" s="85"/>
      <c r="L28" s="85"/>
    </row>
    <row r="29" spans="1:12" s="6" customFormat="1" ht="11.1" customHeight="1" x14ac:dyDescent="0.15">
      <c r="A29" s="6" t="s">
        <v>28</v>
      </c>
      <c r="C29" s="15">
        <v>46.99</v>
      </c>
      <c r="D29" s="247">
        <v>37.1</v>
      </c>
      <c r="E29" s="247">
        <v>44.27</v>
      </c>
      <c r="F29" s="15"/>
      <c r="G29" s="15">
        <f>C29/$C$12*100</f>
        <v>280.70489844683397</v>
      </c>
      <c r="H29" s="15">
        <f>D29/$D$12*100</f>
        <v>242.16710182767622</v>
      </c>
      <c r="I29" s="15">
        <f>E29/$E$12*100</f>
        <v>273.60939431396787</v>
      </c>
      <c r="J29" s="16"/>
      <c r="K29" s="15">
        <f t="shared" ref="K29:L32" si="6">C29/$E$12*100</f>
        <v>290.42027194066753</v>
      </c>
      <c r="L29" s="15">
        <f t="shared" si="6"/>
        <v>229.2954264524104</v>
      </c>
    </row>
    <row r="30" spans="1:12" s="6" customFormat="1" ht="11.1" customHeight="1" x14ac:dyDescent="0.15">
      <c r="A30" s="6" t="s">
        <v>29</v>
      </c>
      <c r="C30" s="15">
        <v>19.399999999999999</v>
      </c>
      <c r="D30" s="247">
        <v>16.8</v>
      </c>
      <c r="E30" s="247">
        <v>18.12</v>
      </c>
      <c r="F30" s="15"/>
      <c r="G30" s="15">
        <f>C30/$C$12*100</f>
        <v>115.89008363201911</v>
      </c>
      <c r="H30" s="15">
        <f>D30/$D$12*100</f>
        <v>109.66057441253263</v>
      </c>
      <c r="I30" s="15">
        <f>E30/$E$12*100</f>
        <v>111.99011124845488</v>
      </c>
      <c r="J30" s="16"/>
      <c r="K30" s="15">
        <f t="shared" si="6"/>
        <v>119.90111248454882</v>
      </c>
      <c r="L30" s="15">
        <f t="shared" si="6"/>
        <v>103.83189122373302</v>
      </c>
    </row>
    <row r="31" spans="1:12" s="6" customFormat="1" ht="11.1" customHeight="1" x14ac:dyDescent="0.15">
      <c r="A31" s="6" t="s">
        <v>30</v>
      </c>
      <c r="C31" s="15">
        <v>12.46</v>
      </c>
      <c r="D31" s="247">
        <v>10.17</v>
      </c>
      <c r="E31" s="247">
        <v>11.85</v>
      </c>
      <c r="F31" s="15"/>
      <c r="G31" s="15">
        <f>C31/$C$12*100</f>
        <v>74.432497013142182</v>
      </c>
      <c r="H31" s="15">
        <f>D31/$D$12*100</f>
        <v>66.383812010443862</v>
      </c>
      <c r="I31" s="15">
        <f>E31/$E$12*100</f>
        <v>73.238566131025962</v>
      </c>
      <c r="J31" s="16"/>
      <c r="K31" s="15">
        <f t="shared" si="6"/>
        <v>77.008652657601985</v>
      </c>
      <c r="L31" s="15">
        <f t="shared" si="6"/>
        <v>62.85537700865266</v>
      </c>
    </row>
    <row r="32" spans="1:12" s="6" customFormat="1" ht="11.1" customHeight="1" x14ac:dyDescent="0.15">
      <c r="A32" s="6" t="s">
        <v>31</v>
      </c>
      <c r="C32" s="15">
        <v>9.33</v>
      </c>
      <c r="D32" s="247">
        <v>9.11</v>
      </c>
      <c r="E32" s="247">
        <v>9.24</v>
      </c>
      <c r="F32" s="15"/>
      <c r="G32" s="15">
        <f>C32/$C$12*100</f>
        <v>55.734767025089617</v>
      </c>
      <c r="H32" s="15">
        <f>D32/$D$12*100</f>
        <v>59.464751958224539</v>
      </c>
      <c r="I32" s="15">
        <f>E32/$E$12*100</f>
        <v>57.107540173053152</v>
      </c>
      <c r="J32" s="16"/>
      <c r="K32" s="15">
        <f t="shared" si="6"/>
        <v>57.663782447466005</v>
      </c>
      <c r="L32" s="15">
        <f t="shared" si="6"/>
        <v>56.30407911001236</v>
      </c>
    </row>
    <row r="33" spans="1:15" s="6" customFormat="1" ht="11.1" customHeight="1" x14ac:dyDescent="0.15">
      <c r="A33" s="6" t="s">
        <v>183</v>
      </c>
      <c r="C33" s="15">
        <v>12.19</v>
      </c>
      <c r="D33" s="247">
        <v>8.64</v>
      </c>
      <c r="E33" s="247">
        <v>10.46</v>
      </c>
      <c r="F33" s="15"/>
      <c r="G33" s="15">
        <f>C33/$C$12*100</f>
        <v>72.81959378733572</v>
      </c>
      <c r="H33" s="15">
        <f>D33/$D$12*100</f>
        <v>56.396866840731072</v>
      </c>
      <c r="I33" s="15">
        <f>E33/$E$12*100</f>
        <v>64.647713226205198</v>
      </c>
      <c r="J33" s="16"/>
      <c r="K33" s="15">
        <f>C33/$E$12*100</f>
        <v>75.339925834363413</v>
      </c>
      <c r="L33" s="15">
        <f>D33/$E$12*100</f>
        <v>53.399258343634123</v>
      </c>
    </row>
    <row r="34" spans="1:15" s="6" customFormat="1" ht="11.1" customHeight="1" x14ac:dyDescent="0.15">
      <c r="A34" s="10"/>
      <c r="B34" s="10"/>
      <c r="C34" s="15"/>
      <c r="D34" s="15"/>
      <c r="E34" s="15"/>
      <c r="F34" s="85"/>
      <c r="G34" s="85"/>
      <c r="H34" s="17" t="s">
        <v>180</v>
      </c>
      <c r="I34" s="17"/>
      <c r="J34" s="85"/>
      <c r="K34" s="85"/>
      <c r="L34" s="85"/>
    </row>
    <row r="35" spans="1:15" s="6" customFormat="1" ht="11.1" customHeight="1" x14ac:dyDescent="0.15">
      <c r="A35" s="6" t="s">
        <v>32</v>
      </c>
      <c r="C35" s="15">
        <v>12.04</v>
      </c>
      <c r="D35" s="15">
        <v>10.33</v>
      </c>
      <c r="E35" s="15">
        <v>11.6</v>
      </c>
      <c r="F35" s="15"/>
      <c r="G35" s="15">
        <f>C35/$C$12*100</f>
        <v>71.923536439665469</v>
      </c>
      <c r="H35" s="15">
        <f>D35/$D$12*100</f>
        <v>67.428198433420363</v>
      </c>
      <c r="I35" s="15">
        <f>E35/$E$12*100</f>
        <v>71.693448702101364</v>
      </c>
      <c r="J35" s="16"/>
      <c r="K35" s="15">
        <f t="shared" ref="K35:L38" si="7">C35/$E$12*100</f>
        <v>74.41285537700864</v>
      </c>
      <c r="L35" s="15">
        <f t="shared" si="7"/>
        <v>63.844252163164406</v>
      </c>
    </row>
    <row r="36" spans="1:15" s="6" customFormat="1" ht="11.1" customHeight="1" x14ac:dyDescent="0.15">
      <c r="A36" s="15" t="s">
        <v>33</v>
      </c>
      <c r="B36" s="15"/>
      <c r="C36" s="15">
        <v>12.86</v>
      </c>
      <c r="D36" s="15">
        <v>11.12</v>
      </c>
      <c r="E36" s="15">
        <v>12.33</v>
      </c>
      <c r="F36" s="15"/>
      <c r="G36" s="15">
        <f>C36/$C$12*100</f>
        <v>76.821983273596189</v>
      </c>
      <c r="H36" s="15">
        <f>D36/$D$12*100</f>
        <v>72.58485639686684</v>
      </c>
      <c r="I36" s="15">
        <f>E36/$E$12*100</f>
        <v>76.205191594561185</v>
      </c>
      <c r="J36" s="16"/>
      <c r="K36" s="15">
        <f t="shared" si="7"/>
        <v>79.480840543881342</v>
      </c>
      <c r="L36" s="15">
        <f t="shared" si="7"/>
        <v>68.726823238566126</v>
      </c>
    </row>
    <row r="37" spans="1:15" s="6" customFormat="1" ht="11.1" customHeight="1" x14ac:dyDescent="0.15">
      <c r="A37" s="15" t="s">
        <v>34</v>
      </c>
      <c r="B37" s="15"/>
      <c r="C37" s="15">
        <v>17.809999999999999</v>
      </c>
      <c r="D37" s="15">
        <v>15.29</v>
      </c>
      <c r="E37" s="15">
        <v>16.690000000000001</v>
      </c>
      <c r="F37" s="15"/>
      <c r="G37" s="15">
        <f>C37/$C$12*100</f>
        <v>106.39187574671445</v>
      </c>
      <c r="H37" s="15">
        <f>D37/$D$12*100</f>
        <v>99.8041775456919</v>
      </c>
      <c r="I37" s="15">
        <f>E37/$E$12*100</f>
        <v>103.15203955500618</v>
      </c>
      <c r="J37" s="16"/>
      <c r="K37" s="15">
        <f t="shared" si="7"/>
        <v>110.07416563658839</v>
      </c>
      <c r="L37" s="15">
        <f t="shared" si="7"/>
        <v>94.499381953028433</v>
      </c>
    </row>
    <row r="38" spans="1:15" s="6" customFormat="1" ht="11.1" customHeight="1" x14ac:dyDescent="0.15">
      <c r="A38" s="15" t="s">
        <v>35</v>
      </c>
      <c r="B38" s="15"/>
      <c r="C38" s="15">
        <v>30.11</v>
      </c>
      <c r="D38" s="15">
        <v>22.76</v>
      </c>
      <c r="E38" s="15">
        <v>26.23</v>
      </c>
      <c r="F38" s="15"/>
      <c r="G38" s="15">
        <f>C38/$C$12*100</f>
        <v>179.86857825567503</v>
      </c>
      <c r="H38" s="15">
        <f>D38/$D$12*100</f>
        <v>148.56396866840731</v>
      </c>
      <c r="I38" s="15">
        <f>E38/$E$12*100</f>
        <v>162.11372064276887</v>
      </c>
      <c r="J38" s="16"/>
      <c r="K38" s="15">
        <f t="shared" si="7"/>
        <v>186.09394313967863</v>
      </c>
      <c r="L38" s="15">
        <f t="shared" si="7"/>
        <v>140.66749072929542</v>
      </c>
    </row>
    <row r="39" spans="1:15" s="6" customFormat="1" ht="11.1" customHeight="1" x14ac:dyDescent="0.15">
      <c r="A39" s="10"/>
      <c r="B39" s="16"/>
      <c r="C39" s="15"/>
      <c r="D39" s="15"/>
      <c r="E39" s="15"/>
      <c r="F39" s="85"/>
      <c r="G39" s="85"/>
      <c r="H39" s="17" t="s">
        <v>36</v>
      </c>
      <c r="I39" s="17"/>
      <c r="J39" s="85"/>
      <c r="K39" s="85"/>
      <c r="L39" s="85"/>
    </row>
    <row r="40" spans="1:15" s="6" customFormat="1" ht="11.1" customHeight="1" x14ac:dyDescent="0.15">
      <c r="A40" s="15" t="s">
        <v>134</v>
      </c>
      <c r="B40" s="10"/>
      <c r="C40" s="15">
        <v>46.1</v>
      </c>
      <c r="D40" s="15">
        <v>35.24</v>
      </c>
      <c r="E40" s="15">
        <v>43.44</v>
      </c>
      <c r="F40" s="15"/>
      <c r="G40" s="15">
        <f t="shared" ref="G40:G48" si="8">C40/$C$12*100</f>
        <v>275.38829151732381</v>
      </c>
      <c r="H40" s="15">
        <f t="shared" ref="H40:H48" si="9">D40/$D$12*100</f>
        <v>230.02610966057441</v>
      </c>
      <c r="I40" s="15">
        <f t="shared" ref="I40:I48" si="10">E40/$E$12*100</f>
        <v>268.47960444993817</v>
      </c>
      <c r="J40" s="16"/>
      <c r="K40" s="15">
        <f t="shared" ref="K40:L48" si="11">C40/$E$12*100</f>
        <v>284.91965389369597</v>
      </c>
      <c r="L40" s="15">
        <f t="shared" si="11"/>
        <v>217.7997527812114</v>
      </c>
      <c r="N40" s="40"/>
      <c r="O40" s="31"/>
    </row>
    <row r="41" spans="1:15" s="6" customFormat="1" ht="11.1" customHeight="1" x14ac:dyDescent="0.15">
      <c r="A41" s="15" t="s">
        <v>135</v>
      </c>
      <c r="C41" s="15">
        <v>29.92</v>
      </c>
      <c r="D41" s="15">
        <v>24.36</v>
      </c>
      <c r="E41" s="15">
        <v>26.86</v>
      </c>
      <c r="F41" s="15"/>
      <c r="G41" s="15">
        <f t="shared" si="8"/>
        <v>178.7335722819594</v>
      </c>
      <c r="H41" s="15">
        <f t="shared" si="9"/>
        <v>159.0078328981723</v>
      </c>
      <c r="I41" s="15">
        <f t="shared" si="10"/>
        <v>166.00741656365884</v>
      </c>
      <c r="J41" s="16"/>
      <c r="K41" s="15">
        <f t="shared" si="11"/>
        <v>184.91965389369594</v>
      </c>
      <c r="L41" s="15">
        <f t="shared" si="11"/>
        <v>150.55624227441285</v>
      </c>
      <c r="N41" s="40"/>
    </row>
    <row r="42" spans="1:15" s="6" customFormat="1" ht="11.1" customHeight="1" x14ac:dyDescent="0.15">
      <c r="A42" s="15" t="s">
        <v>136</v>
      </c>
      <c r="C42" s="15">
        <v>19.399999999999999</v>
      </c>
      <c r="D42" s="15">
        <v>16.62</v>
      </c>
      <c r="E42" s="15">
        <v>18.28</v>
      </c>
      <c r="F42" s="15"/>
      <c r="G42" s="15">
        <f t="shared" si="8"/>
        <v>115.89008363201911</v>
      </c>
      <c r="H42" s="15">
        <f t="shared" si="9"/>
        <v>108.48563968668408</v>
      </c>
      <c r="I42" s="15">
        <f t="shared" si="10"/>
        <v>112.97898640296664</v>
      </c>
      <c r="J42" s="16"/>
      <c r="K42" s="15">
        <f t="shared" si="11"/>
        <v>119.90111248454882</v>
      </c>
      <c r="L42" s="15">
        <f t="shared" si="11"/>
        <v>102.7194066749073</v>
      </c>
      <c r="N42" s="40"/>
    </row>
    <row r="43" spans="1:15" s="6" customFormat="1" ht="11.1" customHeight="1" x14ac:dyDescent="0.15">
      <c r="A43" s="15" t="s">
        <v>137</v>
      </c>
      <c r="C43" s="15">
        <v>16.829999999999998</v>
      </c>
      <c r="D43" s="15">
        <v>14.36</v>
      </c>
      <c r="E43" s="15">
        <v>15.53</v>
      </c>
      <c r="F43" s="15"/>
      <c r="G43" s="15">
        <f t="shared" si="8"/>
        <v>100.53763440860214</v>
      </c>
      <c r="H43" s="15">
        <f t="shared" si="9"/>
        <v>93.733681462140979</v>
      </c>
      <c r="I43" s="15">
        <f t="shared" si="10"/>
        <v>95.982694684796044</v>
      </c>
      <c r="J43" s="16"/>
      <c r="K43" s="15">
        <f t="shared" si="11"/>
        <v>104.01730531520394</v>
      </c>
      <c r="L43" s="15">
        <f t="shared" si="11"/>
        <v>88.751545117428918</v>
      </c>
      <c r="N43" s="40"/>
    </row>
    <row r="44" spans="1:15" s="6" customFormat="1" ht="11.1" customHeight="1" x14ac:dyDescent="0.15">
      <c r="A44" s="15" t="s">
        <v>138</v>
      </c>
      <c r="C44" s="15">
        <v>12.92</v>
      </c>
      <c r="D44" s="15">
        <v>11.01</v>
      </c>
      <c r="E44" s="15">
        <v>11.84</v>
      </c>
      <c r="F44" s="15"/>
      <c r="G44" s="15">
        <f t="shared" si="8"/>
        <v>77.18040621266428</v>
      </c>
      <c r="H44" s="15">
        <f t="shared" si="9"/>
        <v>71.866840731070496</v>
      </c>
      <c r="I44" s="15">
        <f t="shared" si="10"/>
        <v>73.176761433868975</v>
      </c>
      <c r="J44" s="16"/>
      <c r="K44" s="15">
        <f t="shared" si="11"/>
        <v>79.851668726823249</v>
      </c>
      <c r="L44" s="15">
        <f t="shared" si="11"/>
        <v>68.046971569839314</v>
      </c>
      <c r="N44" s="40"/>
    </row>
    <row r="45" spans="1:15" s="6" customFormat="1" ht="11.1" customHeight="1" x14ac:dyDescent="0.15">
      <c r="A45" s="15" t="s">
        <v>139</v>
      </c>
      <c r="C45" s="15">
        <v>11.79</v>
      </c>
      <c r="D45" s="15">
        <v>10.11</v>
      </c>
      <c r="E45" s="15">
        <v>11.24</v>
      </c>
      <c r="F45" s="15"/>
      <c r="G45" s="15">
        <f t="shared" si="8"/>
        <v>70.430107526881727</v>
      </c>
      <c r="H45" s="15">
        <f t="shared" si="9"/>
        <v>65.992167101827675</v>
      </c>
      <c r="I45" s="15">
        <f t="shared" si="10"/>
        <v>69.468479604449939</v>
      </c>
      <c r="J45" s="16"/>
      <c r="K45" s="15">
        <f t="shared" si="11"/>
        <v>72.867737948084056</v>
      </c>
      <c r="L45" s="15">
        <f t="shared" si="11"/>
        <v>62.484548825710753</v>
      </c>
      <c r="N45" s="40"/>
    </row>
    <row r="46" spans="1:15" s="6" customFormat="1" ht="11.1" customHeight="1" x14ac:dyDescent="0.15">
      <c r="A46" s="15" t="s">
        <v>140</v>
      </c>
      <c r="C46" s="15">
        <v>12.43</v>
      </c>
      <c r="D46" s="15">
        <v>9.59</v>
      </c>
      <c r="E46" s="15">
        <v>11.93</v>
      </c>
      <c r="F46" s="15"/>
      <c r="G46" s="15">
        <f t="shared" si="8"/>
        <v>74.253285543608129</v>
      </c>
      <c r="H46" s="15">
        <f t="shared" si="9"/>
        <v>62.597911227154043</v>
      </c>
      <c r="I46" s="15">
        <f t="shared" si="10"/>
        <v>73.733003708281828</v>
      </c>
      <c r="J46" s="16"/>
      <c r="K46" s="15">
        <f t="shared" si="11"/>
        <v>76.823238566131025</v>
      </c>
      <c r="L46" s="15">
        <f t="shared" si="11"/>
        <v>59.270704573547597</v>
      </c>
      <c r="N46" s="40"/>
    </row>
    <row r="47" spans="1:15" s="6" customFormat="1" ht="11.1" customHeight="1" x14ac:dyDescent="0.15">
      <c r="A47" s="15" t="s">
        <v>141</v>
      </c>
      <c r="C47" s="15">
        <v>13.62</v>
      </c>
      <c r="D47" s="15">
        <v>10.37</v>
      </c>
      <c r="E47" s="15">
        <v>12.98</v>
      </c>
      <c r="F47" s="17"/>
      <c r="G47" s="15">
        <f t="shared" si="8"/>
        <v>81.362007168458788</v>
      </c>
      <c r="H47" s="15">
        <f t="shared" si="9"/>
        <v>67.689295039164492</v>
      </c>
      <c r="I47" s="15">
        <f t="shared" si="10"/>
        <v>80.222496909765155</v>
      </c>
      <c r="J47" s="16"/>
      <c r="K47" s="15">
        <f t="shared" si="11"/>
        <v>84.17799752781211</v>
      </c>
      <c r="L47" s="15">
        <f t="shared" si="11"/>
        <v>64.091470951792331</v>
      </c>
      <c r="N47" s="40"/>
    </row>
    <row r="48" spans="1:15" s="6" customFormat="1" ht="11.1" customHeight="1" x14ac:dyDescent="0.15">
      <c r="A48" s="15" t="s">
        <v>142</v>
      </c>
      <c r="C48" s="15">
        <v>11.34</v>
      </c>
      <c r="D48" s="15">
        <v>9.76</v>
      </c>
      <c r="E48" s="15">
        <v>10.96</v>
      </c>
      <c r="F48" s="15"/>
      <c r="G48" s="15">
        <f t="shared" si="8"/>
        <v>67.741935483870975</v>
      </c>
      <c r="H48" s="15">
        <f t="shared" si="9"/>
        <v>63.707571801566573</v>
      </c>
      <c r="I48" s="15">
        <f t="shared" si="10"/>
        <v>67.737948084054395</v>
      </c>
      <c r="J48" s="16"/>
      <c r="K48" s="15">
        <f t="shared" si="11"/>
        <v>70.086526576019779</v>
      </c>
      <c r="L48" s="15">
        <f t="shared" si="11"/>
        <v>60.321384425216316</v>
      </c>
      <c r="N48" s="40"/>
    </row>
    <row r="49" spans="1:14" s="6" customFormat="1" ht="11.1" customHeight="1" x14ac:dyDescent="0.15">
      <c r="A49" s="10"/>
      <c r="B49" s="10"/>
      <c r="C49" s="15"/>
      <c r="D49" s="15"/>
      <c r="E49" s="15"/>
      <c r="F49" s="85"/>
      <c r="G49" s="85"/>
      <c r="H49" s="17" t="s">
        <v>37</v>
      </c>
      <c r="I49" s="17"/>
      <c r="J49" s="85"/>
      <c r="K49" s="85"/>
      <c r="L49" s="85"/>
    </row>
    <row r="50" spans="1:14" s="6" customFormat="1" ht="11.1" customHeight="1" x14ac:dyDescent="0.15">
      <c r="A50" s="6" t="s">
        <v>38</v>
      </c>
      <c r="C50" s="15">
        <v>14.25</v>
      </c>
      <c r="D50" s="15">
        <v>12.83</v>
      </c>
      <c r="E50" s="15">
        <v>13.69</v>
      </c>
      <c r="F50" s="15"/>
      <c r="G50" s="15">
        <f>C50/$C$12*100</f>
        <v>85.125448028673844</v>
      </c>
      <c r="H50" s="15">
        <f>D50/$D$12*100</f>
        <v>83.746736292428196</v>
      </c>
      <c r="I50" s="15">
        <f>E50/$E$12*100</f>
        <v>84.610630407911003</v>
      </c>
      <c r="J50" s="16"/>
      <c r="K50" s="15">
        <f t="shared" ref="K50:L52" si="12">C50/$E$12*100</f>
        <v>88.071693448702106</v>
      </c>
      <c r="L50" s="15">
        <f t="shared" si="12"/>
        <v>79.295426452410396</v>
      </c>
      <c r="N50" s="40"/>
    </row>
    <row r="51" spans="1:14" s="6" customFormat="1" ht="11.1" customHeight="1" x14ac:dyDescent="0.15">
      <c r="A51" s="18" t="s">
        <v>39</v>
      </c>
      <c r="B51" s="18"/>
      <c r="C51" s="15">
        <v>16.12</v>
      </c>
      <c r="D51" s="15">
        <v>14.47</v>
      </c>
      <c r="E51" s="15">
        <v>15.47</v>
      </c>
      <c r="F51" s="15"/>
      <c r="G51" s="15">
        <f>C51/$C$12*100</f>
        <v>96.296296296296319</v>
      </c>
      <c r="H51" s="15">
        <f>D51/$D$12*100</f>
        <v>94.451697127937337</v>
      </c>
      <c r="I51" s="15">
        <f>E51/$E$12*100</f>
        <v>95.611866501854152</v>
      </c>
      <c r="J51" s="16"/>
      <c r="K51" s="15">
        <f t="shared" si="12"/>
        <v>99.629171817058108</v>
      </c>
      <c r="L51" s="15">
        <f t="shared" si="12"/>
        <v>89.431396786155744</v>
      </c>
      <c r="N51" s="40"/>
    </row>
    <row r="52" spans="1:14" s="6" customFormat="1" ht="11.1" customHeight="1" x14ac:dyDescent="0.15">
      <c r="A52" s="6" t="s">
        <v>40</v>
      </c>
      <c r="C52" s="15">
        <v>20.49</v>
      </c>
      <c r="D52" s="15">
        <v>19.149999999999999</v>
      </c>
      <c r="E52" s="15">
        <v>19.95</v>
      </c>
      <c r="F52" s="15"/>
      <c r="G52" s="15">
        <f>C52/$C$12*100</f>
        <v>122.40143369175627</v>
      </c>
      <c r="H52" s="15">
        <f>D52/$D$12*100</f>
        <v>124.99999999999997</v>
      </c>
      <c r="I52" s="15">
        <f>E52/$E$12*100</f>
        <v>123.30037082818295</v>
      </c>
      <c r="J52" s="16"/>
      <c r="K52" s="15">
        <f t="shared" si="12"/>
        <v>126.63782447466008</v>
      </c>
      <c r="L52" s="15">
        <f t="shared" si="12"/>
        <v>118.35599505562422</v>
      </c>
      <c r="N52" s="40"/>
    </row>
    <row r="53" spans="1:14" s="6" customFormat="1" ht="11.1" customHeight="1" x14ac:dyDescent="0.15">
      <c r="A53" s="69"/>
      <c r="B53" s="69"/>
      <c r="C53" s="9"/>
      <c r="D53" s="9"/>
      <c r="E53" s="9"/>
      <c r="F53" s="9"/>
      <c r="G53" s="9"/>
      <c r="H53" s="9"/>
      <c r="I53" s="9"/>
      <c r="J53" s="9"/>
      <c r="K53" s="9"/>
      <c r="L53" s="9"/>
    </row>
    <row r="54" spans="1:14" s="6" customFormat="1" ht="11.1" customHeight="1" x14ac:dyDescent="0.15">
      <c r="C54" s="15"/>
      <c r="D54" s="15"/>
      <c r="E54" s="15"/>
      <c r="F54" s="15"/>
      <c r="G54" s="15"/>
      <c r="H54" s="15"/>
      <c r="I54" s="15"/>
      <c r="J54" s="15"/>
      <c r="K54" s="15"/>
      <c r="L54" s="15"/>
    </row>
    <row r="55" spans="1:14" s="6" customFormat="1" ht="9" x14ac:dyDescent="0.15">
      <c r="C55" s="15"/>
      <c r="D55" s="15"/>
      <c r="E55" s="15"/>
      <c r="F55" s="15"/>
      <c r="G55" s="15"/>
      <c r="H55" s="15"/>
      <c r="I55" s="15"/>
      <c r="J55" s="15"/>
      <c r="K55" s="15"/>
      <c r="L55" s="15"/>
    </row>
    <row r="56" spans="1:14" s="6" customFormat="1" ht="9" x14ac:dyDescent="0.15">
      <c r="C56" s="15"/>
      <c r="D56" s="15"/>
      <c r="E56" s="15"/>
      <c r="F56" s="15"/>
      <c r="G56" s="15"/>
      <c r="H56" s="15"/>
      <c r="I56" s="15"/>
      <c r="J56" s="15"/>
      <c r="K56" s="15"/>
      <c r="L56" s="15"/>
    </row>
    <row r="57" spans="1:14" s="6" customFormat="1" ht="9" x14ac:dyDescent="0.15">
      <c r="C57" s="15"/>
      <c r="D57" s="15"/>
      <c r="E57" s="15"/>
      <c r="F57" s="15"/>
      <c r="G57" s="15"/>
      <c r="H57" s="15"/>
      <c r="I57" s="15"/>
      <c r="J57" s="15"/>
      <c r="K57" s="15"/>
      <c r="L57" s="15"/>
    </row>
    <row r="58" spans="1:14" s="6" customFormat="1" ht="9" x14ac:dyDescent="0.15">
      <c r="C58" s="15"/>
      <c r="D58" s="15"/>
      <c r="E58" s="15"/>
      <c r="F58" s="15"/>
      <c r="G58" s="15"/>
      <c r="H58" s="15"/>
      <c r="I58" s="15"/>
      <c r="J58" s="15"/>
      <c r="K58" s="15"/>
      <c r="L58" s="15"/>
    </row>
    <row r="59" spans="1:14" s="6" customFormat="1" ht="9" x14ac:dyDescent="0.15">
      <c r="C59" s="15"/>
      <c r="D59" s="15"/>
      <c r="E59" s="15"/>
      <c r="F59" s="15"/>
      <c r="G59" s="15"/>
      <c r="H59" s="15"/>
      <c r="I59" s="15"/>
      <c r="J59" s="15"/>
      <c r="K59" s="15"/>
      <c r="L59" s="15"/>
    </row>
    <row r="60" spans="1:14" s="6" customFormat="1" ht="9" x14ac:dyDescent="0.15">
      <c r="C60" s="15"/>
      <c r="D60" s="15"/>
      <c r="E60" s="15"/>
      <c r="F60" s="15"/>
      <c r="G60" s="15"/>
      <c r="H60" s="15"/>
      <c r="I60" s="15"/>
      <c r="J60" s="15"/>
      <c r="K60" s="15"/>
      <c r="L60" s="15"/>
    </row>
    <row r="61" spans="1:14" s="6" customFormat="1" ht="9" x14ac:dyDescent="0.15">
      <c r="C61" s="15"/>
      <c r="D61" s="15"/>
      <c r="E61" s="15"/>
      <c r="F61" s="15"/>
      <c r="G61" s="15"/>
      <c r="H61" s="15"/>
      <c r="I61" s="15"/>
      <c r="J61" s="15"/>
      <c r="K61" s="15"/>
      <c r="L61" s="15"/>
    </row>
  </sheetData>
  <mergeCells count="13">
    <mergeCell ref="B1:L2"/>
    <mergeCell ref="A3:B6"/>
    <mergeCell ref="C3:C4"/>
    <mergeCell ref="D3:D4"/>
    <mergeCell ref="E3:E4"/>
    <mergeCell ref="G3:G4"/>
    <mergeCell ref="H3:H4"/>
    <mergeCell ref="I3:I4"/>
    <mergeCell ref="K3:K4"/>
    <mergeCell ref="L3:L4"/>
    <mergeCell ref="C5:E6"/>
    <mergeCell ref="G5:I6"/>
    <mergeCell ref="K5:L6"/>
  </mergeCells>
  <phoneticPr fontId="6" type="noConversion"/>
  <pageMargins left="0.37" right="0.3" top="0.98425196850393704" bottom="0.98425196850393704" header="0" footer="0"/>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93"/>
  <sheetViews>
    <sheetView zoomScaleNormal="100" workbookViewId="0">
      <selection activeCell="B1" sqref="B1:N2"/>
    </sheetView>
  </sheetViews>
  <sheetFormatPr defaultRowHeight="12.75" x14ac:dyDescent="0.2"/>
  <cols>
    <col min="1" max="1" width="6.28515625" style="49" customWidth="1"/>
    <col min="2" max="3" width="9.140625" style="49"/>
    <col min="4" max="4" width="22.28515625" style="49" customWidth="1"/>
    <col min="5" max="5" width="6.140625" style="168" customWidth="1"/>
    <col min="6" max="6" width="6" style="168" customWidth="1"/>
    <col min="7" max="7" width="6.7109375" style="222" customWidth="1"/>
    <col min="8" max="8" width="0.42578125" style="168" customWidth="1"/>
    <col min="9" max="9" width="6.28515625" style="185" customWidth="1"/>
    <col min="10" max="10" width="5.7109375" style="185" customWidth="1"/>
    <col min="11" max="11" width="7.140625" style="223" customWidth="1"/>
    <col min="12" max="12" width="0.28515625" style="185" customWidth="1"/>
    <col min="13" max="13" width="7.28515625" style="185" customWidth="1"/>
    <col min="14" max="14" width="7.28515625" style="223" customWidth="1"/>
    <col min="15" max="16384" width="9.140625" style="49"/>
  </cols>
  <sheetData>
    <row r="1" spans="1:14" s="23" customFormat="1" ht="10.5" customHeight="1" x14ac:dyDescent="0.2">
      <c r="A1" s="21" t="s">
        <v>65</v>
      </c>
      <c r="B1" s="266" t="s">
        <v>254</v>
      </c>
      <c r="C1" s="267"/>
      <c r="D1" s="267"/>
      <c r="E1" s="267"/>
      <c r="F1" s="267"/>
      <c r="G1" s="267"/>
      <c r="H1" s="267"/>
      <c r="I1" s="267"/>
      <c r="J1" s="267"/>
      <c r="K1" s="267"/>
      <c r="L1" s="267"/>
      <c r="M1" s="267"/>
      <c r="N1" s="267"/>
    </row>
    <row r="2" spans="1:14" s="23" customFormat="1" ht="13.5" customHeight="1" x14ac:dyDescent="0.2">
      <c r="A2" s="21"/>
      <c r="B2" s="268"/>
      <c r="C2" s="268"/>
      <c r="D2" s="268"/>
      <c r="E2" s="268"/>
      <c r="F2" s="268"/>
      <c r="G2" s="268"/>
      <c r="H2" s="268"/>
      <c r="I2" s="268"/>
      <c r="J2" s="268"/>
      <c r="K2" s="268"/>
      <c r="L2" s="268"/>
      <c r="M2" s="268"/>
      <c r="N2" s="268"/>
    </row>
    <row r="3" spans="1:14" s="25" customFormat="1" ht="10.5" customHeight="1" x14ac:dyDescent="0.15">
      <c r="A3" s="282" t="s">
        <v>164</v>
      </c>
      <c r="B3" s="326"/>
      <c r="C3" s="326"/>
      <c r="D3" s="326"/>
      <c r="E3" s="329" t="s">
        <v>2</v>
      </c>
      <c r="F3" s="329" t="s">
        <v>3</v>
      </c>
      <c r="G3" s="310" t="s">
        <v>4</v>
      </c>
      <c r="H3" s="143"/>
      <c r="I3" s="331" t="s">
        <v>2</v>
      </c>
      <c r="J3" s="331" t="s">
        <v>3</v>
      </c>
      <c r="K3" s="333" t="s">
        <v>4</v>
      </c>
      <c r="L3" s="178"/>
      <c r="M3" s="331" t="s">
        <v>2</v>
      </c>
      <c r="N3" s="331" t="s">
        <v>3</v>
      </c>
    </row>
    <row r="4" spans="1:14" s="25" customFormat="1" ht="10.5" customHeight="1" x14ac:dyDescent="0.15">
      <c r="A4" s="327"/>
      <c r="B4" s="327"/>
      <c r="C4" s="327"/>
      <c r="D4" s="327"/>
      <c r="E4" s="330"/>
      <c r="F4" s="330"/>
      <c r="G4" s="311"/>
      <c r="H4" s="144"/>
      <c r="I4" s="332"/>
      <c r="J4" s="332"/>
      <c r="K4" s="334"/>
      <c r="L4" s="179"/>
      <c r="M4" s="332"/>
      <c r="N4" s="332"/>
    </row>
    <row r="5" spans="1:14" s="25" customFormat="1" ht="10.5" customHeight="1" x14ac:dyDescent="0.15">
      <c r="A5" s="327"/>
      <c r="B5" s="327"/>
      <c r="C5" s="327"/>
      <c r="D5" s="327"/>
      <c r="E5" s="329" t="s">
        <v>5</v>
      </c>
      <c r="F5" s="329"/>
      <c r="G5" s="330"/>
      <c r="H5" s="144"/>
      <c r="I5" s="333" t="s">
        <v>162</v>
      </c>
      <c r="J5" s="333"/>
      <c r="K5" s="333"/>
      <c r="L5" s="180"/>
      <c r="M5" s="333" t="s">
        <v>163</v>
      </c>
      <c r="N5" s="333"/>
    </row>
    <row r="6" spans="1:14" s="25" customFormat="1" ht="13.5" customHeight="1" x14ac:dyDescent="0.15">
      <c r="A6" s="328"/>
      <c r="B6" s="328"/>
      <c r="C6" s="328"/>
      <c r="D6" s="328"/>
      <c r="E6" s="335"/>
      <c r="F6" s="335"/>
      <c r="G6" s="335"/>
      <c r="H6" s="160"/>
      <c r="I6" s="334"/>
      <c r="J6" s="334"/>
      <c r="K6" s="334"/>
      <c r="L6" s="181"/>
      <c r="M6" s="334"/>
      <c r="N6" s="334"/>
    </row>
    <row r="7" spans="1:14" s="25" customFormat="1" ht="9" customHeight="1" x14ac:dyDescent="0.15">
      <c r="A7" s="6"/>
      <c r="B7" s="6"/>
      <c r="C7" s="6"/>
      <c r="E7" s="156"/>
      <c r="F7" s="29"/>
      <c r="G7" s="155"/>
      <c r="H7" s="29"/>
      <c r="I7" s="199" t="s">
        <v>43</v>
      </c>
      <c r="J7" s="176"/>
      <c r="K7" s="199"/>
      <c r="L7" s="176"/>
      <c r="M7" s="176"/>
      <c r="N7" s="199"/>
    </row>
    <row r="8" spans="1:14" s="25" customFormat="1" ht="10.5" customHeight="1" x14ac:dyDescent="0.15">
      <c r="A8" s="25" t="s">
        <v>67</v>
      </c>
      <c r="B8" s="114"/>
      <c r="C8" s="6"/>
      <c r="D8" s="114"/>
      <c r="E8" s="161">
        <v>25.06</v>
      </c>
      <c r="F8" s="161">
        <v>24.12</v>
      </c>
      <c r="G8" s="161">
        <v>24.88</v>
      </c>
      <c r="H8" s="15"/>
      <c r="I8" s="13">
        <f t="shared" ref="I8:I34" si="0">E8/$G$43*100</f>
        <v>149.88038277511961</v>
      </c>
      <c r="J8" s="13">
        <f t="shared" ref="J8:J34" si="1">F8/$G$43*100</f>
        <v>144.25837320574163</v>
      </c>
      <c r="K8" s="13">
        <f t="shared" ref="K8:K34" si="2">G8/$G$43*100</f>
        <v>148.8038277511962</v>
      </c>
      <c r="L8" s="14"/>
      <c r="M8" s="13">
        <f t="shared" ref="M8:M34" si="3">E8/E$43*100</f>
        <v>142.14407260351675</v>
      </c>
      <c r="N8" s="13">
        <f t="shared" ref="N8:N34" si="4">F8/F$43*100</f>
        <v>157.03125000000003</v>
      </c>
    </row>
    <row r="9" spans="1:14" s="25" customFormat="1" ht="10.5" customHeight="1" x14ac:dyDescent="0.15">
      <c r="A9" s="25" t="s">
        <v>68</v>
      </c>
      <c r="B9" s="114"/>
      <c r="C9" s="6"/>
      <c r="D9" s="114"/>
      <c r="E9" s="161">
        <v>16.420000000000002</v>
      </c>
      <c r="F9" s="161">
        <v>13.49</v>
      </c>
      <c r="G9" s="161">
        <v>15.62</v>
      </c>
      <c r="H9" s="15"/>
      <c r="I9" s="13">
        <f t="shared" si="0"/>
        <v>98.205741626794278</v>
      </c>
      <c r="J9" s="13">
        <f t="shared" si="1"/>
        <v>80.681818181818187</v>
      </c>
      <c r="K9" s="13">
        <f t="shared" si="2"/>
        <v>93.421052631578945</v>
      </c>
      <c r="L9" s="14"/>
      <c r="M9" s="13">
        <f t="shared" si="3"/>
        <v>93.136698808848578</v>
      </c>
      <c r="N9" s="13">
        <f t="shared" si="4"/>
        <v>87.825520833333343</v>
      </c>
    </row>
    <row r="10" spans="1:14" s="25" customFormat="1" ht="10.5" customHeight="1" x14ac:dyDescent="0.15">
      <c r="A10" s="101" t="s">
        <v>69</v>
      </c>
      <c r="B10" s="117"/>
      <c r="C10" s="6"/>
      <c r="D10" s="117"/>
      <c r="E10" s="162">
        <v>17.87</v>
      </c>
      <c r="F10" s="162">
        <v>14.03</v>
      </c>
      <c r="G10" s="162">
        <v>16.79</v>
      </c>
      <c r="H10" s="15"/>
      <c r="I10" s="174">
        <f t="shared" si="0"/>
        <v>106.87799043062202</v>
      </c>
      <c r="J10" s="174">
        <f t="shared" si="1"/>
        <v>83.911483253588514</v>
      </c>
      <c r="K10" s="174">
        <f t="shared" si="2"/>
        <v>100.41866028708135</v>
      </c>
      <c r="L10" s="175"/>
      <c r="M10" s="174">
        <f t="shared" si="3"/>
        <v>101.3613159387408</v>
      </c>
      <c r="N10" s="174">
        <f t="shared" si="4"/>
        <v>91.341145833333343</v>
      </c>
    </row>
    <row r="11" spans="1:14" s="25" customFormat="1" ht="10.5" customHeight="1" x14ac:dyDescent="0.15">
      <c r="A11" s="101" t="s">
        <v>70</v>
      </c>
      <c r="B11" s="117"/>
      <c r="C11" s="6"/>
      <c r="D11" s="117"/>
      <c r="E11" s="162">
        <v>15.1</v>
      </c>
      <c r="F11" s="162">
        <v>10.71</v>
      </c>
      <c r="G11" s="162">
        <v>12.5</v>
      </c>
      <c r="H11" s="15"/>
      <c r="I11" s="174">
        <f t="shared" si="0"/>
        <v>90.311004784689004</v>
      </c>
      <c r="J11" s="174">
        <f t="shared" si="1"/>
        <v>64.055023923444992</v>
      </c>
      <c r="K11" s="174">
        <f t="shared" si="2"/>
        <v>74.760765550239242</v>
      </c>
      <c r="L11" s="175"/>
      <c r="M11" s="174">
        <f t="shared" si="3"/>
        <v>85.649461145774254</v>
      </c>
      <c r="N11" s="174">
        <f t="shared" si="4"/>
        <v>69.726562500000014</v>
      </c>
    </row>
    <row r="12" spans="1:14" s="25" customFormat="1" ht="10.5" customHeight="1" x14ac:dyDescent="0.15">
      <c r="A12" s="101" t="s">
        <v>71</v>
      </c>
      <c r="B12" s="117"/>
      <c r="C12" s="6"/>
      <c r="D12" s="36"/>
      <c r="E12" s="162">
        <v>12.94</v>
      </c>
      <c r="F12" s="162">
        <v>13.17</v>
      </c>
      <c r="G12" s="162">
        <v>13</v>
      </c>
      <c r="H12" s="15"/>
      <c r="I12" s="174">
        <f t="shared" si="0"/>
        <v>77.392344497607652</v>
      </c>
      <c r="J12" s="174">
        <f t="shared" si="1"/>
        <v>78.767942583732065</v>
      </c>
      <c r="K12" s="174">
        <f t="shared" si="2"/>
        <v>77.751196172248811</v>
      </c>
      <c r="L12" s="175"/>
      <c r="M12" s="174">
        <f t="shared" si="3"/>
        <v>73.397617697107208</v>
      </c>
      <c r="N12" s="174">
        <f t="shared" si="4"/>
        <v>85.7421875</v>
      </c>
    </row>
    <row r="13" spans="1:14" s="25" customFormat="1" ht="10.5" customHeight="1" x14ac:dyDescent="0.15">
      <c r="A13" s="101" t="s">
        <v>72</v>
      </c>
      <c r="B13" s="117"/>
      <c r="C13" s="6"/>
      <c r="D13" s="117"/>
      <c r="E13" s="162">
        <v>24.57</v>
      </c>
      <c r="F13" s="162">
        <v>17.93</v>
      </c>
      <c r="G13" s="162">
        <v>23.12</v>
      </c>
      <c r="H13" s="15"/>
      <c r="I13" s="174">
        <f t="shared" si="0"/>
        <v>146.94976076555025</v>
      </c>
      <c r="J13" s="174">
        <f t="shared" si="1"/>
        <v>107.23684210526316</v>
      </c>
      <c r="K13" s="174">
        <f t="shared" si="2"/>
        <v>138.2775119617225</v>
      </c>
      <c r="L13" s="175"/>
      <c r="M13" s="174">
        <f t="shared" si="3"/>
        <v>139.36471922858763</v>
      </c>
      <c r="N13" s="174">
        <f t="shared" si="4"/>
        <v>116.73177083333333</v>
      </c>
    </row>
    <row r="14" spans="1:14" s="25" customFormat="1" ht="10.5" customHeight="1" x14ac:dyDescent="0.15">
      <c r="A14" s="101" t="s">
        <v>73</v>
      </c>
      <c r="B14" s="117"/>
      <c r="C14" s="6"/>
      <c r="D14" s="117"/>
      <c r="E14" s="162">
        <v>20.84</v>
      </c>
      <c r="F14" s="162">
        <v>18.36</v>
      </c>
      <c r="G14" s="162">
        <v>20.11</v>
      </c>
      <c r="H14" s="15"/>
      <c r="I14" s="174">
        <f t="shared" si="0"/>
        <v>124.64114832535887</v>
      </c>
      <c r="J14" s="174">
        <f t="shared" si="1"/>
        <v>109.8086124401914</v>
      </c>
      <c r="K14" s="174">
        <f t="shared" si="2"/>
        <v>120.27511961722487</v>
      </c>
      <c r="L14" s="175"/>
      <c r="M14" s="174">
        <f t="shared" si="3"/>
        <v>118.20760068065796</v>
      </c>
      <c r="N14" s="174">
        <f t="shared" si="4"/>
        <v>119.53125</v>
      </c>
    </row>
    <row r="15" spans="1:14" s="25" customFormat="1" ht="10.5" customHeight="1" x14ac:dyDescent="0.15">
      <c r="A15" s="101" t="s">
        <v>74</v>
      </c>
      <c r="B15" s="117"/>
      <c r="C15" s="6"/>
      <c r="D15" s="117"/>
      <c r="E15" s="162">
        <v>25.02</v>
      </c>
      <c r="F15" s="162">
        <v>19.91</v>
      </c>
      <c r="G15" s="162">
        <v>22.99</v>
      </c>
      <c r="H15" s="15"/>
      <c r="I15" s="174">
        <f t="shared" si="0"/>
        <v>149.64114832535887</v>
      </c>
      <c r="J15" s="174">
        <f t="shared" si="1"/>
        <v>119.07894736842107</v>
      </c>
      <c r="K15" s="174">
        <f t="shared" si="2"/>
        <v>137.5</v>
      </c>
      <c r="L15" s="175"/>
      <c r="M15" s="174">
        <f t="shared" si="3"/>
        <v>141.91718661372661</v>
      </c>
      <c r="N15" s="174">
        <f t="shared" si="4"/>
        <v>129.62239583333334</v>
      </c>
    </row>
    <row r="16" spans="1:14" s="25" customFormat="1" ht="10.5" customHeight="1" x14ac:dyDescent="0.15">
      <c r="A16" s="101" t="s">
        <v>75</v>
      </c>
      <c r="B16" s="117"/>
      <c r="C16" s="6"/>
      <c r="D16" s="117"/>
      <c r="E16" s="162">
        <v>14.81</v>
      </c>
      <c r="F16" s="162">
        <v>12.44</v>
      </c>
      <c r="G16" s="162">
        <v>14.22</v>
      </c>
      <c r="H16" s="15"/>
      <c r="I16" s="174">
        <f t="shared" si="0"/>
        <v>88.576555023923447</v>
      </c>
      <c r="J16" s="174">
        <f t="shared" si="1"/>
        <v>74.401913875598098</v>
      </c>
      <c r="K16" s="174">
        <f t="shared" si="2"/>
        <v>85.047846889952154</v>
      </c>
      <c r="L16" s="175"/>
      <c r="M16" s="174">
        <f t="shared" si="3"/>
        <v>84.00453771979582</v>
      </c>
      <c r="N16" s="174">
        <f t="shared" si="4"/>
        <v>80.989583333333343</v>
      </c>
    </row>
    <row r="17" spans="1:14" s="25" customFormat="1" ht="10.5" customHeight="1" x14ac:dyDescent="0.15">
      <c r="A17" s="101" t="s">
        <v>76</v>
      </c>
      <c r="B17" s="117"/>
      <c r="C17" s="6"/>
      <c r="D17" s="117"/>
      <c r="E17" s="162">
        <v>15.98</v>
      </c>
      <c r="F17" s="162">
        <v>13.64</v>
      </c>
      <c r="G17" s="162">
        <v>15.57</v>
      </c>
      <c r="H17" s="15"/>
      <c r="I17" s="174">
        <f t="shared" si="0"/>
        <v>95.574162679425839</v>
      </c>
      <c r="J17" s="174">
        <f t="shared" si="1"/>
        <v>81.578947368421069</v>
      </c>
      <c r="K17" s="174">
        <f t="shared" si="2"/>
        <v>93.122009569377994</v>
      </c>
      <c r="L17" s="175"/>
      <c r="M17" s="174">
        <f t="shared" si="3"/>
        <v>90.640952921157123</v>
      </c>
      <c r="N17" s="174">
        <f t="shared" si="4"/>
        <v>88.802083333333343</v>
      </c>
    </row>
    <row r="18" spans="1:14" s="25" customFormat="1" ht="10.5" customHeight="1" x14ac:dyDescent="0.15">
      <c r="A18" s="101" t="s">
        <v>77</v>
      </c>
      <c r="B18" s="117"/>
      <c r="C18" s="6"/>
      <c r="D18" s="117"/>
      <c r="E18" s="162">
        <v>18.87</v>
      </c>
      <c r="F18" s="162">
        <v>13.14</v>
      </c>
      <c r="G18" s="162">
        <v>16.989999999999998</v>
      </c>
      <c r="H18" s="15"/>
      <c r="I18" s="174">
        <f t="shared" si="0"/>
        <v>112.85885167464116</v>
      </c>
      <c r="J18" s="174">
        <f t="shared" si="1"/>
        <v>78.5885167464115</v>
      </c>
      <c r="K18" s="174">
        <f t="shared" si="2"/>
        <v>101.61483253588517</v>
      </c>
      <c r="L18" s="175"/>
      <c r="M18" s="174">
        <f t="shared" si="3"/>
        <v>107.03346568349406</v>
      </c>
      <c r="N18" s="174">
        <f t="shared" si="4"/>
        <v>85.546875000000014</v>
      </c>
    </row>
    <row r="19" spans="1:14" s="25" customFormat="1" ht="10.5" customHeight="1" x14ac:dyDescent="0.15">
      <c r="A19" s="101" t="s">
        <v>78</v>
      </c>
      <c r="B19" s="114"/>
      <c r="C19" s="6"/>
      <c r="D19" s="114"/>
      <c r="E19" s="162">
        <v>14.78</v>
      </c>
      <c r="F19" s="162">
        <v>12.31</v>
      </c>
      <c r="G19" s="162">
        <v>14.07</v>
      </c>
      <c r="H19" s="15"/>
      <c r="I19" s="174">
        <f t="shared" si="0"/>
        <v>88.397129186602868</v>
      </c>
      <c r="J19" s="174">
        <f t="shared" si="1"/>
        <v>73.624401913875602</v>
      </c>
      <c r="K19" s="174">
        <f t="shared" si="2"/>
        <v>84.150717703349287</v>
      </c>
      <c r="L19" s="175"/>
      <c r="M19" s="174">
        <f t="shared" si="3"/>
        <v>83.834373227453213</v>
      </c>
      <c r="N19" s="174">
        <f t="shared" si="4"/>
        <v>80.143229166666671</v>
      </c>
    </row>
    <row r="20" spans="1:14" s="25" customFormat="1" ht="10.5" customHeight="1" x14ac:dyDescent="0.15">
      <c r="A20" s="101" t="s">
        <v>79</v>
      </c>
      <c r="B20" s="120"/>
      <c r="C20" s="10"/>
      <c r="D20" s="120"/>
      <c r="E20" s="162">
        <v>16.190000000000001</v>
      </c>
      <c r="F20" s="162">
        <v>14.53</v>
      </c>
      <c r="G20" s="162">
        <v>15.9</v>
      </c>
      <c r="H20" s="16"/>
      <c r="I20" s="174">
        <f t="shared" si="0"/>
        <v>96.830143540669866</v>
      </c>
      <c r="J20" s="174">
        <f t="shared" si="1"/>
        <v>86.901913875598098</v>
      </c>
      <c r="K20" s="174">
        <f t="shared" si="2"/>
        <v>95.095693779904309</v>
      </c>
      <c r="L20" s="175"/>
      <c r="M20" s="174">
        <f t="shared" si="3"/>
        <v>91.832104367555317</v>
      </c>
      <c r="N20" s="174">
        <f t="shared" si="4"/>
        <v>94.596354166666657</v>
      </c>
    </row>
    <row r="21" spans="1:14" s="25" customFormat="1" ht="10.5" customHeight="1" x14ac:dyDescent="0.15">
      <c r="A21" s="101" t="s">
        <v>80</v>
      </c>
      <c r="B21" s="120"/>
      <c r="C21" s="10"/>
      <c r="D21" s="120"/>
      <c r="E21" s="162">
        <v>18.23</v>
      </c>
      <c r="F21" s="162">
        <v>15.52</v>
      </c>
      <c r="G21" s="162">
        <v>17.61</v>
      </c>
      <c r="H21" s="16"/>
      <c r="I21" s="174">
        <f t="shared" si="0"/>
        <v>109.03110047846891</v>
      </c>
      <c r="J21" s="174">
        <f t="shared" si="1"/>
        <v>92.822966507177043</v>
      </c>
      <c r="K21" s="174">
        <f t="shared" si="2"/>
        <v>105.32296650717703</v>
      </c>
      <c r="L21" s="175"/>
      <c r="M21" s="174">
        <f t="shared" si="3"/>
        <v>103.40328984685196</v>
      </c>
      <c r="N21" s="174">
        <f t="shared" si="4"/>
        <v>101.04166666666667</v>
      </c>
    </row>
    <row r="22" spans="1:14" s="25" customFormat="1" ht="10.5" customHeight="1" x14ac:dyDescent="0.15">
      <c r="A22" s="101" t="s">
        <v>81</v>
      </c>
      <c r="B22" s="114"/>
      <c r="C22" s="6"/>
      <c r="D22" s="114"/>
      <c r="E22" s="162">
        <v>14.25</v>
      </c>
      <c r="F22" s="162">
        <v>12.73</v>
      </c>
      <c r="G22" s="162">
        <v>13.83</v>
      </c>
      <c r="H22" s="15"/>
      <c r="I22" s="174">
        <f t="shared" si="0"/>
        <v>85.227272727272734</v>
      </c>
      <c r="J22" s="174">
        <f t="shared" si="1"/>
        <v>76.13636363636364</v>
      </c>
      <c r="K22" s="174">
        <f t="shared" si="2"/>
        <v>82.715311004784695</v>
      </c>
      <c r="L22" s="175"/>
      <c r="M22" s="174">
        <f t="shared" si="3"/>
        <v>80.828133862733992</v>
      </c>
      <c r="N22" s="174">
        <f t="shared" si="4"/>
        <v>82.877604166666671</v>
      </c>
    </row>
    <row r="23" spans="1:14" s="25" customFormat="1" ht="10.5" customHeight="1" x14ac:dyDescent="0.15">
      <c r="A23" s="25" t="s">
        <v>82</v>
      </c>
      <c r="B23" s="114"/>
      <c r="C23" s="6"/>
      <c r="D23" s="114"/>
      <c r="E23" s="161">
        <v>21.11</v>
      </c>
      <c r="F23" s="161">
        <v>19.559999999999999</v>
      </c>
      <c r="G23" s="161">
        <v>20.87</v>
      </c>
      <c r="H23" s="15"/>
      <c r="I23" s="13">
        <f t="shared" si="0"/>
        <v>126.25598086124403</v>
      </c>
      <c r="J23" s="13">
        <f t="shared" si="1"/>
        <v>116.98564593301435</v>
      </c>
      <c r="K23" s="13">
        <f t="shared" si="2"/>
        <v>124.82057416267945</v>
      </c>
      <c r="L23" s="14"/>
      <c r="M23" s="13">
        <f t="shared" si="3"/>
        <v>119.73908111174137</v>
      </c>
      <c r="N23" s="13">
        <f t="shared" si="4"/>
        <v>127.34375</v>
      </c>
    </row>
    <row r="24" spans="1:14" s="25" customFormat="1" ht="10.5" customHeight="1" x14ac:dyDescent="0.15">
      <c r="A24" s="25" t="s">
        <v>83</v>
      </c>
      <c r="B24" s="114"/>
      <c r="C24" s="6"/>
      <c r="D24" s="114"/>
      <c r="E24" s="161">
        <v>16.329999999999998</v>
      </c>
      <c r="F24" s="161">
        <v>15.52</v>
      </c>
      <c r="G24" s="161">
        <v>16.2</v>
      </c>
      <c r="H24" s="15"/>
      <c r="I24" s="13">
        <f t="shared" si="0"/>
        <v>97.667464114832541</v>
      </c>
      <c r="J24" s="13">
        <f t="shared" si="1"/>
        <v>92.822966507177043</v>
      </c>
      <c r="K24" s="13">
        <f t="shared" si="2"/>
        <v>96.889952153110045</v>
      </c>
      <c r="L24" s="14"/>
      <c r="M24" s="13">
        <f t="shared" si="3"/>
        <v>92.626205331820756</v>
      </c>
      <c r="N24" s="13">
        <f t="shared" si="4"/>
        <v>101.04166666666667</v>
      </c>
    </row>
    <row r="25" spans="1:14" s="42" customFormat="1" ht="10.5" customHeight="1" x14ac:dyDescent="0.15">
      <c r="A25" s="42" t="s">
        <v>84</v>
      </c>
      <c r="B25" s="120"/>
      <c r="C25" s="10"/>
      <c r="D25" s="120"/>
      <c r="E25" s="163">
        <v>16.62</v>
      </c>
      <c r="F25" s="163">
        <v>13.68</v>
      </c>
      <c r="G25" s="163">
        <v>15.84</v>
      </c>
      <c r="H25" s="16"/>
      <c r="I25" s="14">
        <f t="shared" si="0"/>
        <v>99.401913875598098</v>
      </c>
      <c r="J25" s="14">
        <f t="shared" si="1"/>
        <v>81.818181818181827</v>
      </c>
      <c r="K25" s="14">
        <f t="shared" si="2"/>
        <v>94.736842105263165</v>
      </c>
      <c r="L25" s="14"/>
      <c r="M25" s="14">
        <f t="shared" si="3"/>
        <v>94.271128757799218</v>
      </c>
      <c r="N25" s="14">
        <f t="shared" si="4"/>
        <v>89.0625</v>
      </c>
    </row>
    <row r="26" spans="1:14" s="42" customFormat="1" ht="10.5" customHeight="1" x14ac:dyDescent="0.15">
      <c r="A26" s="42" t="s">
        <v>44</v>
      </c>
      <c r="B26" s="120"/>
      <c r="C26" s="10"/>
      <c r="D26" s="120"/>
      <c r="E26" s="163">
        <v>15.05</v>
      </c>
      <c r="F26" s="163">
        <v>15.62</v>
      </c>
      <c r="G26" s="163">
        <v>15.14</v>
      </c>
      <c r="H26" s="16"/>
      <c r="I26" s="14">
        <f t="shared" si="0"/>
        <v>90.011961722488053</v>
      </c>
      <c r="J26" s="14">
        <f t="shared" si="1"/>
        <v>93.421052631578945</v>
      </c>
      <c r="K26" s="14">
        <f t="shared" si="2"/>
        <v>90.550239234449776</v>
      </c>
      <c r="L26" s="14"/>
      <c r="M26" s="14">
        <f t="shared" si="3"/>
        <v>85.365853658536594</v>
      </c>
      <c r="N26" s="14">
        <f t="shared" si="4"/>
        <v>101.69270833333333</v>
      </c>
    </row>
    <row r="27" spans="1:14" s="25" customFormat="1" ht="10.5" customHeight="1" x14ac:dyDescent="0.15">
      <c r="A27" s="25" t="s">
        <v>85</v>
      </c>
      <c r="B27" s="120"/>
      <c r="C27" s="10"/>
      <c r="D27" s="120"/>
      <c r="E27" s="161">
        <v>17.27</v>
      </c>
      <c r="F27" s="161">
        <v>13.1</v>
      </c>
      <c r="G27" s="161">
        <v>15.27</v>
      </c>
      <c r="H27" s="16"/>
      <c r="I27" s="13">
        <f t="shared" si="0"/>
        <v>103.28947368421053</v>
      </c>
      <c r="J27" s="13">
        <f t="shared" si="1"/>
        <v>78.349282296650728</v>
      </c>
      <c r="K27" s="13">
        <f t="shared" si="2"/>
        <v>91.327751196172258</v>
      </c>
      <c r="L27" s="14"/>
      <c r="M27" s="13">
        <f t="shared" si="3"/>
        <v>97.958026091888826</v>
      </c>
      <c r="N27" s="13">
        <f t="shared" si="4"/>
        <v>85.286458333333343</v>
      </c>
    </row>
    <row r="28" spans="1:14" s="25" customFormat="1" ht="10.5" customHeight="1" x14ac:dyDescent="0.15">
      <c r="A28" s="25" t="s">
        <v>86</v>
      </c>
      <c r="B28" s="120"/>
      <c r="C28" s="10"/>
      <c r="D28" s="120"/>
      <c r="E28" s="161">
        <v>15.58</v>
      </c>
      <c r="F28" s="161">
        <v>15.43</v>
      </c>
      <c r="G28" s="161">
        <v>15.54</v>
      </c>
      <c r="H28" s="16"/>
      <c r="I28" s="13">
        <f t="shared" si="0"/>
        <v>93.181818181818187</v>
      </c>
      <c r="J28" s="13">
        <f t="shared" si="1"/>
        <v>92.284688995215319</v>
      </c>
      <c r="K28" s="13">
        <f t="shared" si="2"/>
        <v>92.942583732057415</v>
      </c>
      <c r="L28" s="14"/>
      <c r="M28" s="13">
        <f t="shared" si="3"/>
        <v>88.372093023255815</v>
      </c>
      <c r="N28" s="13">
        <f t="shared" si="4"/>
        <v>100.45572916666667</v>
      </c>
    </row>
    <row r="29" spans="1:14" s="25" customFormat="1" ht="10.5" customHeight="1" x14ac:dyDescent="0.15">
      <c r="A29" s="25" t="s">
        <v>87</v>
      </c>
      <c r="B29" s="120"/>
      <c r="C29" s="10"/>
      <c r="D29" s="120"/>
      <c r="E29" s="161">
        <v>11.39</v>
      </c>
      <c r="F29" s="161">
        <v>9.9600000000000009</v>
      </c>
      <c r="G29" s="161">
        <v>10.66</v>
      </c>
      <c r="H29" s="16"/>
      <c r="I29" s="13">
        <f t="shared" si="0"/>
        <v>68.122009569377994</v>
      </c>
      <c r="J29" s="13">
        <f t="shared" si="1"/>
        <v>59.569377990430624</v>
      </c>
      <c r="K29" s="13">
        <f t="shared" si="2"/>
        <v>63.755980861244019</v>
      </c>
      <c r="L29" s="14"/>
      <c r="M29" s="13">
        <f t="shared" si="3"/>
        <v>64.60578559273965</v>
      </c>
      <c r="N29" s="13">
        <f t="shared" si="4"/>
        <v>64.843750000000014</v>
      </c>
    </row>
    <row r="30" spans="1:14" s="25" customFormat="1" ht="10.5" customHeight="1" x14ac:dyDescent="0.15">
      <c r="A30" s="25" t="s">
        <v>88</v>
      </c>
      <c r="B30" s="120"/>
      <c r="C30" s="10"/>
      <c r="D30" s="120"/>
      <c r="E30" s="161">
        <v>23.1</v>
      </c>
      <c r="F30" s="161">
        <v>18.22</v>
      </c>
      <c r="G30" s="161">
        <v>21.2</v>
      </c>
      <c r="H30" s="16"/>
      <c r="I30" s="13">
        <f t="shared" si="0"/>
        <v>138.15789473684214</v>
      </c>
      <c r="J30" s="13">
        <f t="shared" si="1"/>
        <v>108.97129186602872</v>
      </c>
      <c r="K30" s="13">
        <f t="shared" si="2"/>
        <v>126.79425837320575</v>
      </c>
      <c r="L30" s="14"/>
      <c r="M30" s="13">
        <f t="shared" si="3"/>
        <v>131.02665910380037</v>
      </c>
      <c r="N30" s="13">
        <f t="shared" si="4"/>
        <v>118.61979166666667</v>
      </c>
    </row>
    <row r="31" spans="1:14" s="25" customFormat="1" ht="10.5" customHeight="1" x14ac:dyDescent="0.15">
      <c r="A31" s="25" t="s">
        <v>89</v>
      </c>
      <c r="B31" s="27"/>
      <c r="C31" s="27"/>
      <c r="D31" s="27"/>
      <c r="E31" s="161">
        <v>30.33</v>
      </c>
      <c r="F31" s="161">
        <v>23.35</v>
      </c>
      <c r="G31" s="161">
        <v>27.31</v>
      </c>
      <c r="H31" s="16"/>
      <c r="I31" s="13">
        <f t="shared" si="0"/>
        <v>181.39952153110048</v>
      </c>
      <c r="J31" s="13">
        <f t="shared" si="1"/>
        <v>139.65311004784689</v>
      </c>
      <c r="K31" s="13">
        <f t="shared" si="2"/>
        <v>163.33732057416267</v>
      </c>
      <c r="L31" s="14"/>
      <c r="M31" s="13">
        <f t="shared" si="3"/>
        <v>172.03630175836642</v>
      </c>
      <c r="N31" s="13">
        <f t="shared" si="4"/>
        <v>152.01822916666669</v>
      </c>
    </row>
    <row r="32" spans="1:14" s="25" customFormat="1" ht="10.5" customHeight="1" x14ac:dyDescent="0.15">
      <c r="A32" s="25" t="s">
        <v>90</v>
      </c>
      <c r="B32" s="27"/>
      <c r="C32" s="27"/>
      <c r="D32" s="27"/>
      <c r="E32" s="161">
        <v>23.06</v>
      </c>
      <c r="F32" s="161">
        <v>17.05</v>
      </c>
      <c r="G32" s="161">
        <v>20.239999999999998</v>
      </c>
      <c r="H32" s="16"/>
      <c r="I32" s="13">
        <f t="shared" si="0"/>
        <v>137.91866028708137</v>
      </c>
      <c r="J32" s="13">
        <f t="shared" si="1"/>
        <v>101.97368421052633</v>
      </c>
      <c r="K32" s="13">
        <f t="shared" si="2"/>
        <v>121.05263157894737</v>
      </c>
      <c r="L32" s="14"/>
      <c r="M32" s="13">
        <f t="shared" si="3"/>
        <v>130.79977311401021</v>
      </c>
      <c r="N32" s="13">
        <f t="shared" si="4"/>
        <v>111.00260416666667</v>
      </c>
    </row>
    <row r="33" spans="1:14" s="25" customFormat="1" ht="10.5" customHeight="1" x14ac:dyDescent="0.15">
      <c r="A33" s="25" t="s">
        <v>91</v>
      </c>
      <c r="B33" s="6"/>
      <c r="C33" s="6"/>
      <c r="D33" s="39"/>
      <c r="E33" s="161">
        <v>21.68</v>
      </c>
      <c r="F33" s="161">
        <v>16.5</v>
      </c>
      <c r="G33" s="161">
        <v>19.09</v>
      </c>
      <c r="H33" s="15"/>
      <c r="I33" s="13">
        <f t="shared" si="0"/>
        <v>129.66507177033492</v>
      </c>
      <c r="J33" s="13">
        <f t="shared" si="1"/>
        <v>98.684210526315795</v>
      </c>
      <c r="K33" s="13">
        <f t="shared" si="2"/>
        <v>114.17464114832536</v>
      </c>
      <c r="L33" s="14"/>
      <c r="M33" s="13">
        <f t="shared" si="3"/>
        <v>122.97220646625071</v>
      </c>
      <c r="N33" s="13">
        <f t="shared" si="4"/>
        <v>107.421875</v>
      </c>
    </row>
    <row r="34" spans="1:14" s="25" customFormat="1" ht="10.5" customHeight="1" x14ac:dyDescent="0.15">
      <c r="A34" s="25" t="s">
        <v>92</v>
      </c>
      <c r="B34" s="6"/>
      <c r="C34" s="6"/>
      <c r="D34" s="6"/>
      <c r="E34" s="161">
        <v>11.38</v>
      </c>
      <c r="F34" s="161">
        <v>11.18</v>
      </c>
      <c r="G34" s="161">
        <v>11.29</v>
      </c>
      <c r="H34" s="15"/>
      <c r="I34" s="13">
        <f t="shared" si="0"/>
        <v>68.062200956937815</v>
      </c>
      <c r="J34" s="13">
        <f t="shared" si="1"/>
        <v>66.866028708133967</v>
      </c>
      <c r="K34" s="13">
        <f t="shared" si="2"/>
        <v>67.523923444976077</v>
      </c>
      <c r="L34" s="14"/>
      <c r="M34" s="13">
        <f t="shared" si="3"/>
        <v>64.549064095292124</v>
      </c>
      <c r="N34" s="13">
        <f t="shared" si="4"/>
        <v>72.786458333333343</v>
      </c>
    </row>
    <row r="35" spans="1:14" s="42" customFormat="1" ht="10.5" customHeight="1" x14ac:dyDescent="0.15">
      <c r="A35" s="10" t="s">
        <v>98</v>
      </c>
      <c r="B35" s="10"/>
      <c r="C35" s="10"/>
      <c r="D35" s="10"/>
      <c r="E35" s="163">
        <v>18.239999999999998</v>
      </c>
      <c r="F35" s="163">
        <v>14.87</v>
      </c>
      <c r="G35" s="163">
        <v>16.82</v>
      </c>
      <c r="H35" s="16"/>
      <c r="I35" s="14">
        <f t="shared" ref="I35:K38" si="5">E36/$G$43*100</f>
        <v>147.90669856459331</v>
      </c>
      <c r="J35" s="14">
        <f t="shared" si="5"/>
        <v>118.24162679425838</v>
      </c>
      <c r="K35" s="14">
        <f t="shared" si="5"/>
        <v>124.88038277511961</v>
      </c>
      <c r="L35" s="14"/>
      <c r="M35" s="14">
        <f t="shared" ref="M35:N38" si="6">E36/E$43*100</f>
        <v>140.27226318774817</v>
      </c>
      <c r="N35" s="14">
        <f t="shared" si="6"/>
        <v>128.7109375</v>
      </c>
    </row>
    <row r="36" spans="1:14" s="25" customFormat="1" ht="10.5" customHeight="1" x14ac:dyDescent="0.15">
      <c r="A36" s="25" t="s">
        <v>93</v>
      </c>
      <c r="B36" s="6"/>
      <c r="C36" s="6"/>
      <c r="D36" s="6"/>
      <c r="E36" s="161">
        <v>24.73</v>
      </c>
      <c r="F36" s="161">
        <v>19.77</v>
      </c>
      <c r="G36" s="161">
        <v>20.88</v>
      </c>
      <c r="H36" s="15"/>
      <c r="I36" s="13">
        <f t="shared" si="5"/>
        <v>140.78947368421052</v>
      </c>
      <c r="J36" s="13">
        <f t="shared" si="5"/>
        <v>97.787081339712927</v>
      </c>
      <c r="K36" s="13">
        <f t="shared" si="5"/>
        <v>109.50956937799043</v>
      </c>
      <c r="L36" s="14"/>
      <c r="M36" s="13">
        <f t="shared" si="6"/>
        <v>133.52240499149178</v>
      </c>
      <c r="N36" s="13">
        <f t="shared" si="6"/>
        <v>106.44531250000003</v>
      </c>
    </row>
    <row r="37" spans="1:14" s="25" customFormat="1" ht="10.5" customHeight="1" x14ac:dyDescent="0.15">
      <c r="A37" s="25" t="s">
        <v>94</v>
      </c>
      <c r="B37" s="6"/>
      <c r="C37" s="6"/>
      <c r="D37" s="6"/>
      <c r="E37" s="161">
        <v>23.54</v>
      </c>
      <c r="F37" s="161">
        <v>16.350000000000001</v>
      </c>
      <c r="G37" s="161">
        <v>18.309999999999999</v>
      </c>
      <c r="H37" s="15"/>
      <c r="I37" s="13">
        <f t="shared" si="5"/>
        <v>99.461722488038276</v>
      </c>
      <c r="J37" s="13">
        <f t="shared" si="5"/>
        <v>78.94736842105263</v>
      </c>
      <c r="K37" s="13">
        <f t="shared" si="5"/>
        <v>90.849282296650728</v>
      </c>
      <c r="L37" s="14"/>
      <c r="M37" s="13">
        <f t="shared" si="6"/>
        <v>94.32785025524673</v>
      </c>
      <c r="N37" s="13">
        <f t="shared" si="6"/>
        <v>85.9375</v>
      </c>
    </row>
    <row r="38" spans="1:14" s="25" customFormat="1" ht="10.5" customHeight="1" x14ac:dyDescent="0.15">
      <c r="A38" s="25" t="s">
        <v>95</v>
      </c>
      <c r="B38" s="6"/>
      <c r="C38" s="6"/>
      <c r="D38" s="6"/>
      <c r="E38" s="161">
        <v>16.63</v>
      </c>
      <c r="F38" s="161">
        <v>13.2</v>
      </c>
      <c r="G38" s="161">
        <v>15.19</v>
      </c>
      <c r="H38" s="15"/>
      <c r="I38" s="13">
        <f t="shared" si="5"/>
        <v>81.100478468899524</v>
      </c>
      <c r="J38" s="13">
        <f t="shared" si="5"/>
        <v>58.55263157894737</v>
      </c>
      <c r="K38" s="13">
        <f t="shared" si="5"/>
        <v>68.24162679425838</v>
      </c>
      <c r="L38" s="14"/>
      <c r="M38" s="13">
        <f t="shared" si="6"/>
        <v>76.914350538854237</v>
      </c>
      <c r="N38" s="13">
        <f t="shared" si="6"/>
        <v>63.736979166666664</v>
      </c>
    </row>
    <row r="39" spans="1:14" s="25" customFormat="1" ht="10.5" customHeight="1" x14ac:dyDescent="0.15">
      <c r="A39" s="25" t="s">
        <v>96</v>
      </c>
      <c r="B39" s="6"/>
      <c r="C39" s="6"/>
      <c r="D39" s="6"/>
      <c r="E39" s="161">
        <v>13.56</v>
      </c>
      <c r="F39" s="161">
        <v>9.7899999999999991</v>
      </c>
      <c r="G39" s="161">
        <v>11.41</v>
      </c>
      <c r="H39" s="15"/>
      <c r="I39" s="13">
        <f>E40/$G$43*100</f>
        <v>136.66267942583735</v>
      </c>
      <c r="J39" s="13">
        <f>F40/$G$43*100</f>
        <v>104.78468899521532</v>
      </c>
      <c r="K39" s="13">
        <f>G40/$G$43*100</f>
        <v>113.33732057416267</v>
      </c>
      <c r="L39" s="14"/>
      <c r="M39" s="13">
        <f>E40/E$43*100</f>
        <v>129.60862166761206</v>
      </c>
      <c r="N39" s="13">
        <f>F40/F$43*100</f>
        <v>114.0625</v>
      </c>
    </row>
    <row r="40" spans="1:14" s="42" customFormat="1" ht="10.5" customHeight="1" x14ac:dyDescent="0.15">
      <c r="A40" s="10" t="s">
        <v>97</v>
      </c>
      <c r="B40" s="10"/>
      <c r="C40" s="10"/>
      <c r="D40" s="10"/>
      <c r="E40" s="163">
        <v>22.85</v>
      </c>
      <c r="F40" s="163">
        <v>17.52</v>
      </c>
      <c r="G40" s="163">
        <v>18.95</v>
      </c>
      <c r="H40" s="16"/>
      <c r="I40" s="14">
        <f t="shared" ref="I40:K43" si="7">E40/$G$43*100</f>
        <v>136.66267942583735</v>
      </c>
      <c r="J40" s="14">
        <f t="shared" si="7"/>
        <v>104.78468899521532</v>
      </c>
      <c r="K40" s="14">
        <f t="shared" si="7"/>
        <v>113.33732057416267</v>
      </c>
      <c r="L40" s="14"/>
      <c r="M40" s="14">
        <f t="shared" ref="M40:N43" si="8">E40/E$43*100</f>
        <v>129.60862166761206</v>
      </c>
      <c r="N40" s="14">
        <f t="shared" si="8"/>
        <v>114.0625</v>
      </c>
    </row>
    <row r="41" spans="1:14" s="42" customFormat="1" ht="10.5" customHeight="1" x14ac:dyDescent="0.15">
      <c r="A41" s="42" t="s">
        <v>181</v>
      </c>
      <c r="B41" s="10"/>
      <c r="C41" s="10"/>
      <c r="D41" s="10"/>
      <c r="E41" s="163">
        <v>16.989999999999998</v>
      </c>
      <c r="F41" s="163">
        <v>13.95</v>
      </c>
      <c r="G41" s="163">
        <v>15.89</v>
      </c>
      <c r="H41" s="16"/>
      <c r="I41" s="14">
        <f t="shared" si="7"/>
        <v>101.61483253588517</v>
      </c>
      <c r="J41" s="14">
        <f t="shared" si="7"/>
        <v>83.433014354066998</v>
      </c>
      <c r="K41" s="14">
        <f t="shared" si="7"/>
        <v>95.03588516746413</v>
      </c>
      <c r="L41" s="14"/>
      <c r="M41" s="14">
        <f t="shared" si="8"/>
        <v>96.369824163357904</v>
      </c>
      <c r="N41" s="14">
        <f t="shared" si="8"/>
        <v>90.8203125</v>
      </c>
    </row>
    <row r="42" spans="1:14" s="42" customFormat="1" ht="10.5" customHeight="1" x14ac:dyDescent="0.15">
      <c r="A42" s="42" t="s">
        <v>182</v>
      </c>
      <c r="B42" s="10"/>
      <c r="C42" s="10"/>
      <c r="D42" s="10"/>
      <c r="E42" s="163">
        <v>23.02</v>
      </c>
      <c r="F42" s="163">
        <v>19.73</v>
      </c>
      <c r="G42" s="163">
        <v>21.03</v>
      </c>
      <c r="H42" s="16"/>
      <c r="I42" s="14">
        <f t="shared" si="7"/>
        <v>137.67942583732059</v>
      </c>
      <c r="J42" s="14">
        <f t="shared" si="7"/>
        <v>118.00239234449761</v>
      </c>
      <c r="K42" s="14">
        <f t="shared" si="7"/>
        <v>125.77751196172251</v>
      </c>
      <c r="L42" s="14"/>
      <c r="M42" s="14">
        <f t="shared" si="8"/>
        <v>130.57288712422007</v>
      </c>
      <c r="N42" s="14">
        <f t="shared" si="8"/>
        <v>128.45052083333334</v>
      </c>
    </row>
    <row r="43" spans="1:14" s="42" customFormat="1" ht="10.5" customHeight="1" x14ac:dyDescent="0.15">
      <c r="A43" s="42" t="s">
        <v>12</v>
      </c>
      <c r="B43" s="10"/>
      <c r="C43" s="10"/>
      <c r="D43" s="10"/>
      <c r="E43" s="163">
        <v>17.63</v>
      </c>
      <c r="F43" s="163">
        <v>15.36</v>
      </c>
      <c r="G43" s="163">
        <v>16.72</v>
      </c>
      <c r="H43" s="16"/>
      <c r="I43" s="14">
        <f t="shared" si="7"/>
        <v>105.44258373205741</v>
      </c>
      <c r="J43" s="14">
        <f t="shared" si="7"/>
        <v>91.866028708133967</v>
      </c>
      <c r="K43" s="14">
        <f t="shared" si="7"/>
        <v>100</v>
      </c>
      <c r="L43" s="14"/>
      <c r="M43" s="14">
        <f t="shared" si="8"/>
        <v>100</v>
      </c>
      <c r="N43" s="14">
        <f t="shared" si="8"/>
        <v>100</v>
      </c>
    </row>
    <row r="44" spans="1:14" s="25" customFormat="1" ht="9" customHeight="1" x14ac:dyDescent="0.15">
      <c r="A44" s="24"/>
      <c r="B44" s="24"/>
      <c r="C44" s="24"/>
      <c r="D44" s="24"/>
      <c r="E44" s="156"/>
      <c r="F44" s="29"/>
      <c r="G44" s="155"/>
      <c r="H44" s="29"/>
      <c r="I44" s="199" t="s">
        <v>45</v>
      </c>
      <c r="J44" s="176"/>
      <c r="K44" s="199"/>
      <c r="L44" s="176"/>
      <c r="M44" s="176"/>
      <c r="N44" s="199"/>
    </row>
    <row r="45" spans="1:14" s="25" customFormat="1" ht="10.5" customHeight="1" x14ac:dyDescent="0.15">
      <c r="A45" s="25" t="s">
        <v>67</v>
      </c>
      <c r="B45" s="114"/>
      <c r="C45" s="6"/>
      <c r="D45" s="114"/>
      <c r="E45" s="161">
        <v>17.93</v>
      </c>
      <c r="F45" s="161">
        <v>26.2</v>
      </c>
      <c r="G45" s="161">
        <v>18.5</v>
      </c>
      <c r="H45" s="15"/>
      <c r="I45" s="13">
        <f t="shared" ref="I45:I80" si="9">E45/$G$80*100</f>
        <v>115.6774193548387</v>
      </c>
      <c r="J45" s="13">
        <f t="shared" ref="J45:J80" si="10">F45/$G$80*100</f>
        <v>169.03225806451613</v>
      </c>
      <c r="K45" s="13">
        <f t="shared" ref="K45:K80" si="11">G45/$G$80*100</f>
        <v>119.35483870967742</v>
      </c>
      <c r="L45" s="14"/>
      <c r="M45" s="13">
        <f t="shared" ref="M45:M80" si="12">E45/E$80*100</f>
        <v>110.13513513513513</v>
      </c>
      <c r="N45" s="13">
        <f t="shared" ref="N45:N80" si="13">F45/F$80*100</f>
        <v>182.45125348189416</v>
      </c>
    </row>
    <row r="46" spans="1:14" s="25" customFormat="1" ht="10.5" customHeight="1" x14ac:dyDescent="0.15">
      <c r="A46" s="25" t="s">
        <v>68</v>
      </c>
      <c r="B46" s="114"/>
      <c r="C46" s="6"/>
      <c r="D46" s="114"/>
      <c r="E46" s="161">
        <v>14.86</v>
      </c>
      <c r="F46" s="161">
        <v>12.01</v>
      </c>
      <c r="G46" s="161">
        <v>14.05</v>
      </c>
      <c r="H46" s="15"/>
      <c r="I46" s="13">
        <f t="shared" si="9"/>
        <v>95.870967741935473</v>
      </c>
      <c r="J46" s="13">
        <f t="shared" si="10"/>
        <v>77.483870967741936</v>
      </c>
      <c r="K46" s="13">
        <f t="shared" si="11"/>
        <v>90.645161290322591</v>
      </c>
      <c r="L46" s="14"/>
      <c r="M46" s="13">
        <f t="shared" si="12"/>
        <v>91.277641277641266</v>
      </c>
      <c r="N46" s="13">
        <f t="shared" si="13"/>
        <v>83.635097493036213</v>
      </c>
    </row>
    <row r="47" spans="1:14" s="25" customFormat="1" ht="10.5" customHeight="1" x14ac:dyDescent="0.15">
      <c r="A47" s="101" t="s">
        <v>69</v>
      </c>
      <c r="B47" s="117"/>
      <c r="C47" s="6"/>
      <c r="D47" s="117"/>
      <c r="E47" s="164">
        <v>14.98</v>
      </c>
      <c r="F47" s="164">
        <v>12.22</v>
      </c>
      <c r="G47" s="164">
        <v>14.06</v>
      </c>
      <c r="H47" s="15"/>
      <c r="I47" s="174">
        <f t="shared" si="9"/>
        <v>96.645161290322577</v>
      </c>
      <c r="J47" s="174">
        <f t="shared" si="10"/>
        <v>78.838709677419359</v>
      </c>
      <c r="K47" s="174">
        <f t="shared" si="11"/>
        <v>90.709677419354833</v>
      </c>
      <c r="L47" s="175"/>
      <c r="M47" s="174">
        <f t="shared" si="12"/>
        <v>92.014742014742012</v>
      </c>
      <c r="N47" s="174">
        <f t="shared" si="13"/>
        <v>85.097493036211702</v>
      </c>
    </row>
    <row r="48" spans="1:14" s="25" customFormat="1" ht="10.5" customHeight="1" x14ac:dyDescent="0.15">
      <c r="A48" s="101" t="s">
        <v>70</v>
      </c>
      <c r="B48" s="117"/>
      <c r="C48" s="6"/>
      <c r="D48" s="117"/>
      <c r="E48" s="164">
        <v>14.54</v>
      </c>
      <c r="F48" s="164">
        <v>10.83</v>
      </c>
      <c r="G48" s="164">
        <v>12.36</v>
      </c>
      <c r="H48" s="15"/>
      <c r="I48" s="174">
        <f t="shared" si="9"/>
        <v>93.806451612903217</v>
      </c>
      <c r="J48" s="174">
        <f t="shared" si="10"/>
        <v>69.870967741935488</v>
      </c>
      <c r="K48" s="174">
        <f t="shared" si="11"/>
        <v>79.741935483870961</v>
      </c>
      <c r="L48" s="175"/>
      <c r="M48" s="174">
        <f t="shared" si="12"/>
        <v>89.312039312039303</v>
      </c>
      <c r="N48" s="174">
        <f t="shared" si="13"/>
        <v>75.417827298050142</v>
      </c>
    </row>
    <row r="49" spans="1:14" s="25" customFormat="1" ht="10.5" customHeight="1" x14ac:dyDescent="0.15">
      <c r="A49" s="101" t="s">
        <v>71</v>
      </c>
      <c r="B49" s="117"/>
      <c r="C49" s="6"/>
      <c r="D49" s="36"/>
      <c r="E49" s="164">
        <v>13.83</v>
      </c>
      <c r="F49" s="164">
        <v>11.36</v>
      </c>
      <c r="G49" s="164">
        <v>13.15</v>
      </c>
      <c r="H49" s="15"/>
      <c r="I49" s="174">
        <f t="shared" si="9"/>
        <v>89.225806451612897</v>
      </c>
      <c r="J49" s="174">
        <f t="shared" si="10"/>
        <v>73.290322580645167</v>
      </c>
      <c r="K49" s="174">
        <f t="shared" si="11"/>
        <v>84.838709677419359</v>
      </c>
      <c r="L49" s="175"/>
      <c r="M49" s="174">
        <f t="shared" si="12"/>
        <v>84.95085995085995</v>
      </c>
      <c r="N49" s="174">
        <f t="shared" si="13"/>
        <v>79.108635097493035</v>
      </c>
    </row>
    <row r="50" spans="1:14" s="25" customFormat="1" ht="10.5" customHeight="1" x14ac:dyDescent="0.15">
      <c r="A50" s="101" t="s">
        <v>72</v>
      </c>
      <c r="B50" s="117"/>
      <c r="C50" s="6"/>
      <c r="D50" s="117"/>
      <c r="E50" s="164">
        <v>17.14</v>
      </c>
      <c r="F50" s="164">
        <v>17.489999999999998</v>
      </c>
      <c r="G50" s="164">
        <v>17.18</v>
      </c>
      <c r="H50" s="15"/>
      <c r="I50" s="174">
        <f t="shared" si="9"/>
        <v>110.58064516129033</v>
      </c>
      <c r="J50" s="174">
        <f t="shared" si="10"/>
        <v>112.83870967741933</v>
      </c>
      <c r="K50" s="174">
        <f t="shared" si="11"/>
        <v>110.83870967741936</v>
      </c>
      <c r="L50" s="175"/>
      <c r="M50" s="174">
        <f t="shared" si="12"/>
        <v>105.28255528255528</v>
      </c>
      <c r="N50" s="174">
        <f t="shared" si="13"/>
        <v>121.7966573816156</v>
      </c>
    </row>
    <row r="51" spans="1:14" s="25" customFormat="1" ht="10.5" customHeight="1" x14ac:dyDescent="0.15">
      <c r="A51" s="101" t="s">
        <v>73</v>
      </c>
      <c r="B51" s="117"/>
      <c r="C51" s="6"/>
      <c r="D51" s="117"/>
      <c r="E51" s="164">
        <v>19.14</v>
      </c>
      <c r="F51" s="164">
        <v>15.12</v>
      </c>
      <c r="G51" s="164">
        <v>18.23</v>
      </c>
      <c r="H51" s="15"/>
      <c r="I51" s="174">
        <f t="shared" si="9"/>
        <v>123.48387096774194</v>
      </c>
      <c r="J51" s="174">
        <f t="shared" si="10"/>
        <v>97.548387096774192</v>
      </c>
      <c r="K51" s="174">
        <f t="shared" si="11"/>
        <v>117.61290322580646</v>
      </c>
      <c r="L51" s="175"/>
      <c r="M51" s="174">
        <f t="shared" si="12"/>
        <v>117.56756756756756</v>
      </c>
      <c r="N51" s="174">
        <f t="shared" si="13"/>
        <v>105.29247910863511</v>
      </c>
    </row>
    <row r="52" spans="1:14" s="25" customFormat="1" ht="10.5" customHeight="1" x14ac:dyDescent="0.15">
      <c r="A52" s="101" t="s">
        <v>74</v>
      </c>
      <c r="B52" s="117"/>
      <c r="C52" s="6"/>
      <c r="D52" s="117"/>
      <c r="E52" s="164">
        <v>21.35</v>
      </c>
      <c r="F52" s="164">
        <v>17.66</v>
      </c>
      <c r="G52" s="164">
        <v>19.93</v>
      </c>
      <c r="H52" s="15"/>
      <c r="I52" s="174">
        <f t="shared" si="9"/>
        <v>137.74193548387098</v>
      </c>
      <c r="J52" s="174">
        <f t="shared" si="10"/>
        <v>113.93548387096774</v>
      </c>
      <c r="K52" s="174">
        <f t="shared" si="11"/>
        <v>128.58064516129033</v>
      </c>
      <c r="L52" s="175"/>
      <c r="M52" s="174">
        <f t="shared" si="12"/>
        <v>131.14250614250614</v>
      </c>
      <c r="N52" s="174">
        <f t="shared" si="13"/>
        <v>122.98050139275767</v>
      </c>
    </row>
    <row r="53" spans="1:14" s="25" customFormat="1" ht="10.5" customHeight="1" x14ac:dyDescent="0.15">
      <c r="A53" s="101" t="s">
        <v>75</v>
      </c>
      <c r="B53" s="117"/>
      <c r="C53" s="6"/>
      <c r="D53" s="117"/>
      <c r="E53" s="164">
        <v>15.88</v>
      </c>
      <c r="F53" s="164">
        <v>13.59</v>
      </c>
      <c r="G53" s="164">
        <v>15.29</v>
      </c>
      <c r="H53" s="15"/>
      <c r="I53" s="174">
        <f t="shared" si="9"/>
        <v>102.45161290322582</v>
      </c>
      <c r="J53" s="174">
        <f t="shared" si="10"/>
        <v>87.677419354838705</v>
      </c>
      <c r="K53" s="174">
        <f t="shared" si="11"/>
        <v>98.645161290322577</v>
      </c>
      <c r="L53" s="175"/>
      <c r="M53" s="174">
        <f t="shared" si="12"/>
        <v>97.54299754299754</v>
      </c>
      <c r="N53" s="174">
        <f t="shared" si="13"/>
        <v>94.637883008356553</v>
      </c>
    </row>
    <row r="54" spans="1:14" s="25" customFormat="1" ht="10.5" customHeight="1" x14ac:dyDescent="0.15">
      <c r="A54" s="101" t="s">
        <v>76</v>
      </c>
      <c r="B54" s="117"/>
      <c r="C54" s="6"/>
      <c r="D54" s="117"/>
      <c r="E54" s="164">
        <v>13.27</v>
      </c>
      <c r="F54" s="164">
        <v>10.81</v>
      </c>
      <c r="G54" s="164">
        <v>12.86</v>
      </c>
      <c r="H54" s="15"/>
      <c r="I54" s="174">
        <f t="shared" si="9"/>
        <v>85.612903225806448</v>
      </c>
      <c r="J54" s="174">
        <f t="shared" si="10"/>
        <v>69.741935483870975</v>
      </c>
      <c r="K54" s="174">
        <f t="shared" si="11"/>
        <v>82.967741935483858</v>
      </c>
      <c r="L54" s="175"/>
      <c r="M54" s="174">
        <f t="shared" si="12"/>
        <v>81.511056511056495</v>
      </c>
      <c r="N54" s="174">
        <f t="shared" si="13"/>
        <v>75.278551532033433</v>
      </c>
    </row>
    <row r="55" spans="1:14" s="25" customFormat="1" ht="10.5" customHeight="1" x14ac:dyDescent="0.15">
      <c r="A55" s="101" t="s">
        <v>77</v>
      </c>
      <c r="B55" s="117"/>
      <c r="C55" s="6"/>
      <c r="D55" s="117"/>
      <c r="E55" s="164">
        <v>16.88</v>
      </c>
      <c r="F55" s="164">
        <v>11.81</v>
      </c>
      <c r="G55" s="164">
        <v>14.88</v>
      </c>
      <c r="H55" s="15"/>
      <c r="I55" s="174">
        <f t="shared" si="9"/>
        <v>108.9032258064516</v>
      </c>
      <c r="J55" s="174">
        <f t="shared" si="10"/>
        <v>76.193548387096783</v>
      </c>
      <c r="K55" s="174">
        <f t="shared" si="11"/>
        <v>96.000000000000014</v>
      </c>
      <c r="L55" s="175"/>
      <c r="M55" s="174">
        <f t="shared" si="12"/>
        <v>103.68550368550366</v>
      </c>
      <c r="N55" s="174">
        <f t="shared" si="13"/>
        <v>82.242339832869078</v>
      </c>
    </row>
    <row r="56" spans="1:14" s="25" customFormat="1" ht="10.5" customHeight="1" x14ac:dyDescent="0.15">
      <c r="A56" s="101" t="s">
        <v>78</v>
      </c>
      <c r="B56" s="114"/>
      <c r="C56" s="6"/>
      <c r="D56" s="114"/>
      <c r="E56" s="164">
        <v>14.94</v>
      </c>
      <c r="F56" s="164">
        <v>12.28</v>
      </c>
      <c r="G56" s="164">
        <v>14.22</v>
      </c>
      <c r="H56" s="15"/>
      <c r="I56" s="174">
        <f t="shared" si="9"/>
        <v>96.387096774193552</v>
      </c>
      <c r="J56" s="174">
        <f t="shared" si="10"/>
        <v>79.225806451612897</v>
      </c>
      <c r="K56" s="174">
        <f t="shared" si="11"/>
        <v>91.741935483870975</v>
      </c>
      <c r="L56" s="175"/>
      <c r="M56" s="174">
        <f t="shared" si="12"/>
        <v>91.769041769041763</v>
      </c>
      <c r="N56" s="174">
        <f t="shared" si="13"/>
        <v>85.51532033426183</v>
      </c>
    </row>
    <row r="57" spans="1:14" s="42" customFormat="1" ht="10.5" customHeight="1" x14ac:dyDescent="0.15">
      <c r="A57" s="101" t="s">
        <v>79</v>
      </c>
      <c r="B57" s="120"/>
      <c r="C57" s="10"/>
      <c r="D57" s="120"/>
      <c r="E57" s="164">
        <v>15.39</v>
      </c>
      <c r="F57" s="164">
        <v>13.62</v>
      </c>
      <c r="G57" s="164">
        <v>15.1</v>
      </c>
      <c r="H57" s="16"/>
      <c r="I57" s="174">
        <f t="shared" si="9"/>
        <v>99.290322580645167</v>
      </c>
      <c r="J57" s="174">
        <f t="shared" si="10"/>
        <v>87.870967741935473</v>
      </c>
      <c r="K57" s="174">
        <f t="shared" si="11"/>
        <v>97.419354838709666</v>
      </c>
      <c r="L57" s="175"/>
      <c r="M57" s="174">
        <f t="shared" si="12"/>
        <v>94.533169533169527</v>
      </c>
      <c r="N57" s="174">
        <f t="shared" si="13"/>
        <v>94.846796657381617</v>
      </c>
    </row>
    <row r="58" spans="1:14" s="42" customFormat="1" ht="10.5" customHeight="1" x14ac:dyDescent="0.15">
      <c r="A58" s="101" t="s">
        <v>80</v>
      </c>
      <c r="B58" s="120"/>
      <c r="C58" s="10"/>
      <c r="D58" s="120"/>
      <c r="E58" s="164">
        <v>16.79</v>
      </c>
      <c r="F58" s="164">
        <v>12.46</v>
      </c>
      <c r="G58" s="164">
        <v>15.33</v>
      </c>
      <c r="H58" s="16"/>
      <c r="I58" s="174">
        <f t="shared" si="9"/>
        <v>108.3225806451613</v>
      </c>
      <c r="J58" s="174">
        <f t="shared" si="10"/>
        <v>80.387096774193552</v>
      </c>
      <c r="K58" s="174">
        <f t="shared" si="11"/>
        <v>98.903225806451616</v>
      </c>
      <c r="L58" s="175"/>
      <c r="M58" s="174">
        <f t="shared" si="12"/>
        <v>103.13267813267812</v>
      </c>
      <c r="N58" s="174">
        <f t="shared" si="13"/>
        <v>86.76880222841227</v>
      </c>
    </row>
    <row r="59" spans="1:14" s="25" customFormat="1" ht="10.5" customHeight="1" x14ac:dyDescent="0.15">
      <c r="A59" s="101" t="s">
        <v>81</v>
      </c>
      <c r="B59" s="114"/>
      <c r="C59" s="6"/>
      <c r="D59" s="114"/>
      <c r="E59" s="164">
        <v>12.81</v>
      </c>
      <c r="F59" s="164">
        <v>10.92</v>
      </c>
      <c r="G59" s="164">
        <v>12.17</v>
      </c>
      <c r="H59" s="15"/>
      <c r="I59" s="174">
        <f t="shared" si="9"/>
        <v>82.645161290322591</v>
      </c>
      <c r="J59" s="174">
        <f t="shared" si="10"/>
        <v>70.451612903225808</v>
      </c>
      <c r="K59" s="174">
        <f t="shared" si="11"/>
        <v>78.516129032258064</v>
      </c>
      <c r="L59" s="175"/>
      <c r="M59" s="174">
        <f t="shared" si="12"/>
        <v>78.68550368550369</v>
      </c>
      <c r="N59" s="174">
        <f t="shared" si="13"/>
        <v>76.044568245125362</v>
      </c>
    </row>
    <row r="60" spans="1:14" s="25" customFormat="1" ht="10.5" customHeight="1" x14ac:dyDescent="0.15">
      <c r="A60" s="25" t="s">
        <v>82</v>
      </c>
      <c r="B60" s="114"/>
      <c r="C60" s="6"/>
      <c r="D60" s="114"/>
      <c r="E60" s="161">
        <v>20.3</v>
      </c>
      <c r="F60" s="161">
        <v>19.79</v>
      </c>
      <c r="G60" s="161">
        <v>20.190000000000001</v>
      </c>
      <c r="H60" s="15"/>
      <c r="I60" s="13">
        <f t="shared" si="9"/>
        <v>130.96774193548387</v>
      </c>
      <c r="J60" s="13">
        <f t="shared" si="10"/>
        <v>127.67741935483869</v>
      </c>
      <c r="K60" s="13">
        <f t="shared" si="11"/>
        <v>130.25806451612905</v>
      </c>
      <c r="L60" s="14"/>
      <c r="M60" s="13">
        <f t="shared" si="12"/>
        <v>124.69287469287468</v>
      </c>
      <c r="N60" s="13">
        <f t="shared" si="13"/>
        <v>137.81337047353762</v>
      </c>
    </row>
    <row r="61" spans="1:14" s="25" customFormat="1" ht="10.5" customHeight="1" x14ac:dyDescent="0.15">
      <c r="A61" s="25" t="s">
        <v>83</v>
      </c>
      <c r="B61" s="114"/>
      <c r="C61" s="6"/>
      <c r="D61" s="114"/>
      <c r="E61" s="161">
        <v>15.85</v>
      </c>
      <c r="F61" s="161">
        <v>15.46</v>
      </c>
      <c r="G61" s="161">
        <v>15.78</v>
      </c>
      <c r="H61" s="15"/>
      <c r="I61" s="13">
        <f t="shared" si="9"/>
        <v>102.25806451612902</v>
      </c>
      <c r="J61" s="13">
        <f t="shared" si="10"/>
        <v>99.741935483870975</v>
      </c>
      <c r="K61" s="13">
        <f t="shared" si="11"/>
        <v>101.80645161290323</v>
      </c>
      <c r="L61" s="14"/>
      <c r="M61" s="13">
        <f t="shared" si="12"/>
        <v>97.358722358722346</v>
      </c>
      <c r="N61" s="13">
        <f t="shared" si="13"/>
        <v>107.66016713091923</v>
      </c>
    </row>
    <row r="62" spans="1:14" s="42" customFormat="1" ht="10.5" customHeight="1" x14ac:dyDescent="0.15">
      <c r="A62" s="42" t="s">
        <v>84</v>
      </c>
      <c r="B62" s="120"/>
      <c r="C62" s="10"/>
      <c r="D62" s="120"/>
      <c r="E62" s="163">
        <v>15.02</v>
      </c>
      <c r="F62" s="163">
        <v>12.18</v>
      </c>
      <c r="G62" s="163">
        <v>14.22</v>
      </c>
      <c r="H62" s="16"/>
      <c r="I62" s="14">
        <f t="shared" si="9"/>
        <v>96.903225806451616</v>
      </c>
      <c r="J62" s="14">
        <f t="shared" si="10"/>
        <v>78.58064516129032</v>
      </c>
      <c r="K62" s="14">
        <f t="shared" si="11"/>
        <v>91.741935483870975</v>
      </c>
      <c r="L62" s="14"/>
      <c r="M62" s="14">
        <f t="shared" si="12"/>
        <v>92.260442260442261</v>
      </c>
      <c r="N62" s="14">
        <f t="shared" si="13"/>
        <v>84.818941504178269</v>
      </c>
    </row>
    <row r="63" spans="1:14" s="42" customFormat="1" ht="10.5" customHeight="1" x14ac:dyDescent="0.15">
      <c r="A63" s="42" t="s">
        <v>44</v>
      </c>
      <c r="B63" s="120"/>
      <c r="C63" s="10"/>
      <c r="D63" s="120"/>
      <c r="E63" s="163">
        <v>14.3</v>
      </c>
      <c r="F63" s="163">
        <v>14.71</v>
      </c>
      <c r="G63" s="163">
        <v>14.35</v>
      </c>
      <c r="H63" s="16"/>
      <c r="I63" s="14">
        <f t="shared" si="9"/>
        <v>92.258064516129039</v>
      </c>
      <c r="J63" s="14">
        <f t="shared" si="10"/>
        <v>94.903225806451616</v>
      </c>
      <c r="K63" s="14">
        <f t="shared" si="11"/>
        <v>92.58064516129032</v>
      </c>
      <c r="L63" s="14"/>
      <c r="M63" s="14">
        <f t="shared" si="12"/>
        <v>87.837837837837839</v>
      </c>
      <c r="N63" s="14">
        <f t="shared" si="13"/>
        <v>102.43732590529248</v>
      </c>
    </row>
    <row r="64" spans="1:14" s="42" customFormat="1" ht="10.5" customHeight="1" x14ac:dyDescent="0.15">
      <c r="A64" s="25" t="s">
        <v>85</v>
      </c>
      <c r="B64" s="120"/>
      <c r="C64" s="10"/>
      <c r="D64" s="120"/>
      <c r="E64" s="161">
        <v>15.37</v>
      </c>
      <c r="F64" s="161">
        <v>13.06</v>
      </c>
      <c r="G64" s="161">
        <v>14.23</v>
      </c>
      <c r="H64" s="16"/>
      <c r="I64" s="13">
        <f t="shared" si="9"/>
        <v>99.161290322580641</v>
      </c>
      <c r="J64" s="13">
        <f t="shared" si="10"/>
        <v>84.258064516129039</v>
      </c>
      <c r="K64" s="13">
        <f t="shared" si="11"/>
        <v>91.806451612903231</v>
      </c>
      <c r="L64" s="14"/>
      <c r="M64" s="13">
        <f t="shared" si="12"/>
        <v>94.410319410319403</v>
      </c>
      <c r="N64" s="13">
        <f t="shared" si="13"/>
        <v>90.947075208913645</v>
      </c>
    </row>
    <row r="65" spans="1:14" s="42" customFormat="1" ht="10.5" customHeight="1" x14ac:dyDescent="0.15">
      <c r="A65" s="25" t="s">
        <v>86</v>
      </c>
      <c r="B65" s="120"/>
      <c r="C65" s="10"/>
      <c r="D65" s="120"/>
      <c r="E65" s="161">
        <v>16.07</v>
      </c>
      <c r="F65" s="161">
        <v>16.25</v>
      </c>
      <c r="G65" s="161">
        <v>16.11</v>
      </c>
      <c r="H65" s="16"/>
      <c r="I65" s="13">
        <f t="shared" si="9"/>
        <v>103.67741935483872</v>
      </c>
      <c r="J65" s="13">
        <f t="shared" si="10"/>
        <v>104.83870967741935</v>
      </c>
      <c r="K65" s="13">
        <f t="shared" si="11"/>
        <v>103.93548387096774</v>
      </c>
      <c r="L65" s="14"/>
      <c r="M65" s="13">
        <f t="shared" si="12"/>
        <v>98.710073710073715</v>
      </c>
      <c r="N65" s="13">
        <f t="shared" si="13"/>
        <v>113.16155988857939</v>
      </c>
    </row>
    <row r="66" spans="1:14" s="42" customFormat="1" ht="10.5" customHeight="1" x14ac:dyDescent="0.15">
      <c r="A66" s="25" t="s">
        <v>87</v>
      </c>
      <c r="B66" s="120"/>
      <c r="C66" s="10"/>
      <c r="D66" s="120"/>
      <c r="E66" s="161">
        <v>12.63</v>
      </c>
      <c r="F66" s="161">
        <v>10.46</v>
      </c>
      <c r="G66" s="161">
        <v>11.39</v>
      </c>
      <c r="H66" s="16"/>
      <c r="I66" s="13">
        <f t="shared" si="9"/>
        <v>81.48387096774195</v>
      </c>
      <c r="J66" s="13">
        <f t="shared" si="10"/>
        <v>67.48387096774195</v>
      </c>
      <c r="K66" s="13">
        <f t="shared" si="11"/>
        <v>73.483870967741936</v>
      </c>
      <c r="L66" s="14"/>
      <c r="M66" s="13">
        <f t="shared" si="12"/>
        <v>77.579852579852584</v>
      </c>
      <c r="N66" s="13">
        <f t="shared" si="13"/>
        <v>72.841225626740965</v>
      </c>
    </row>
    <row r="67" spans="1:14" s="42" customFormat="1" ht="10.5" customHeight="1" x14ac:dyDescent="0.15">
      <c r="A67" s="25" t="s">
        <v>88</v>
      </c>
      <c r="B67" s="120"/>
      <c r="C67" s="10"/>
      <c r="D67" s="120"/>
      <c r="E67" s="161">
        <v>18.18</v>
      </c>
      <c r="F67" s="161">
        <v>14.78</v>
      </c>
      <c r="G67" s="161">
        <v>16.760000000000002</v>
      </c>
      <c r="H67" s="16"/>
      <c r="I67" s="13">
        <f t="shared" si="9"/>
        <v>117.29032258064515</v>
      </c>
      <c r="J67" s="13">
        <f t="shared" si="10"/>
        <v>95.354838709677409</v>
      </c>
      <c r="K67" s="13">
        <f t="shared" si="11"/>
        <v>108.12903225806451</v>
      </c>
      <c r="L67" s="14"/>
      <c r="M67" s="13">
        <f t="shared" si="12"/>
        <v>111.67076167076166</v>
      </c>
      <c r="N67" s="13">
        <f t="shared" si="13"/>
        <v>102.92479108635098</v>
      </c>
    </row>
    <row r="68" spans="1:14" s="25" customFormat="1" ht="10.5" customHeight="1" x14ac:dyDescent="0.15">
      <c r="A68" s="25" t="s">
        <v>89</v>
      </c>
      <c r="B68" s="120"/>
      <c r="C68" s="10"/>
      <c r="D68" s="120"/>
      <c r="E68" s="161">
        <v>28.58</v>
      </c>
      <c r="F68" s="161">
        <v>21.33</v>
      </c>
      <c r="G68" s="161">
        <v>25.29</v>
      </c>
      <c r="H68" s="7"/>
      <c r="I68" s="13">
        <f t="shared" si="9"/>
        <v>184.38709677419354</v>
      </c>
      <c r="J68" s="13">
        <f t="shared" si="10"/>
        <v>137.61290322580643</v>
      </c>
      <c r="K68" s="13">
        <f t="shared" si="11"/>
        <v>163.16129032258064</v>
      </c>
      <c r="L68" s="14"/>
      <c r="M68" s="13">
        <f t="shared" si="12"/>
        <v>175.55282555282551</v>
      </c>
      <c r="N68" s="13">
        <f t="shared" si="13"/>
        <v>148.53760445682451</v>
      </c>
    </row>
    <row r="69" spans="1:14" s="25" customFormat="1" ht="10.5" customHeight="1" x14ac:dyDescent="0.15">
      <c r="A69" s="25" t="s">
        <v>90</v>
      </c>
      <c r="B69" s="27"/>
      <c r="C69" s="27"/>
      <c r="D69" s="27"/>
      <c r="E69" s="161">
        <v>15.05</v>
      </c>
      <c r="F69" s="161">
        <v>12.18</v>
      </c>
      <c r="G69" s="161">
        <v>13.51</v>
      </c>
      <c r="H69" s="7"/>
      <c r="I69" s="13">
        <f t="shared" si="9"/>
        <v>97.096774193548399</v>
      </c>
      <c r="J69" s="13">
        <f t="shared" si="10"/>
        <v>78.58064516129032</v>
      </c>
      <c r="K69" s="13">
        <f t="shared" si="11"/>
        <v>87.161290322580641</v>
      </c>
      <c r="L69" s="14"/>
      <c r="M69" s="13">
        <f t="shared" si="12"/>
        <v>92.44471744471744</v>
      </c>
      <c r="N69" s="13">
        <f t="shared" si="13"/>
        <v>84.818941504178269</v>
      </c>
    </row>
    <row r="70" spans="1:14" s="25" customFormat="1" ht="10.5" customHeight="1" x14ac:dyDescent="0.15">
      <c r="A70" s="25" t="s">
        <v>91</v>
      </c>
      <c r="B70" s="6"/>
      <c r="C70" s="6"/>
      <c r="D70" s="39"/>
      <c r="E70" s="161">
        <v>18.7</v>
      </c>
      <c r="F70" s="161">
        <v>13.58</v>
      </c>
      <c r="G70" s="161">
        <v>15.95</v>
      </c>
      <c r="H70" s="16"/>
      <c r="I70" s="13">
        <f t="shared" si="9"/>
        <v>120.64516129032256</v>
      </c>
      <c r="J70" s="13">
        <f t="shared" si="10"/>
        <v>87.612903225806448</v>
      </c>
      <c r="K70" s="13">
        <f t="shared" si="11"/>
        <v>102.90322580645162</v>
      </c>
      <c r="L70" s="14"/>
      <c r="M70" s="13">
        <f t="shared" si="12"/>
        <v>114.86486486486484</v>
      </c>
      <c r="N70" s="13">
        <f t="shared" si="13"/>
        <v>94.568245125348199</v>
      </c>
    </row>
    <row r="71" spans="1:14" s="25" customFormat="1" ht="10.5" customHeight="1" x14ac:dyDescent="0.15">
      <c r="A71" s="25" t="s">
        <v>92</v>
      </c>
      <c r="B71" s="6"/>
      <c r="C71" s="6"/>
      <c r="D71" s="39"/>
      <c r="E71" s="161">
        <v>11.26</v>
      </c>
      <c r="F71" s="161">
        <v>10.15</v>
      </c>
      <c r="G71" s="161">
        <v>10.66</v>
      </c>
      <c r="H71" s="16"/>
      <c r="I71" s="13">
        <f t="shared" si="9"/>
        <v>72.645161290322577</v>
      </c>
      <c r="J71" s="13">
        <f t="shared" si="10"/>
        <v>65.483870967741936</v>
      </c>
      <c r="K71" s="13">
        <f t="shared" si="11"/>
        <v>68.774193548387103</v>
      </c>
      <c r="L71" s="14"/>
      <c r="M71" s="13">
        <f t="shared" si="12"/>
        <v>69.164619164619154</v>
      </c>
      <c r="N71" s="13">
        <f t="shared" si="13"/>
        <v>70.682451253481901</v>
      </c>
    </row>
    <row r="72" spans="1:14" s="42" customFormat="1" ht="10.5" customHeight="1" x14ac:dyDescent="0.15">
      <c r="A72" s="10" t="s">
        <v>98</v>
      </c>
      <c r="B72" s="10"/>
      <c r="C72" s="10"/>
      <c r="D72" s="39"/>
      <c r="E72" s="163">
        <v>16.71</v>
      </c>
      <c r="F72" s="163">
        <v>13.69</v>
      </c>
      <c r="G72" s="163">
        <v>15.38</v>
      </c>
      <c r="H72" s="16"/>
      <c r="I72" s="14">
        <f t="shared" si="9"/>
        <v>107.80645161290323</v>
      </c>
      <c r="J72" s="14">
        <f t="shared" si="10"/>
        <v>88.322580645161281</v>
      </c>
      <c r="K72" s="14">
        <f t="shared" si="11"/>
        <v>99.225806451612911</v>
      </c>
      <c r="L72" s="14"/>
      <c r="M72" s="14">
        <f t="shared" si="12"/>
        <v>102.64127764127764</v>
      </c>
      <c r="N72" s="14">
        <f t="shared" si="13"/>
        <v>95.334261838440113</v>
      </c>
    </row>
    <row r="73" spans="1:14" s="25" customFormat="1" ht="10.5" customHeight="1" x14ac:dyDescent="0.15">
      <c r="A73" s="25" t="s">
        <v>93</v>
      </c>
      <c r="B73" s="6"/>
      <c r="C73" s="6"/>
      <c r="D73" s="39"/>
      <c r="E73" s="161">
        <v>27.38</v>
      </c>
      <c r="F73" s="161">
        <v>20.350000000000001</v>
      </c>
      <c r="G73" s="161">
        <v>21.98</v>
      </c>
      <c r="H73" s="16"/>
      <c r="I73" s="13">
        <f t="shared" si="9"/>
        <v>176.64516129032256</v>
      </c>
      <c r="J73" s="13">
        <f t="shared" si="10"/>
        <v>131.29032258064518</v>
      </c>
      <c r="K73" s="13">
        <f t="shared" si="11"/>
        <v>141.80645161290323</v>
      </c>
      <c r="L73" s="14"/>
      <c r="M73" s="13">
        <f t="shared" si="12"/>
        <v>168.18181818181816</v>
      </c>
      <c r="N73" s="13">
        <f t="shared" si="13"/>
        <v>141.71309192200559</v>
      </c>
    </row>
    <row r="74" spans="1:14" s="25" customFormat="1" ht="10.5" customHeight="1" x14ac:dyDescent="0.15">
      <c r="A74" s="25" t="s">
        <v>94</v>
      </c>
      <c r="B74" s="6"/>
      <c r="C74" s="6"/>
      <c r="D74" s="39"/>
      <c r="E74" s="161">
        <v>24.36</v>
      </c>
      <c r="F74" s="161">
        <v>15.72</v>
      </c>
      <c r="G74" s="161">
        <v>18.03</v>
      </c>
      <c r="H74" s="16"/>
      <c r="I74" s="13">
        <f t="shared" si="9"/>
        <v>157.16129032258064</v>
      </c>
      <c r="J74" s="13">
        <f t="shared" si="10"/>
        <v>101.41935483870968</v>
      </c>
      <c r="K74" s="13">
        <f t="shared" si="11"/>
        <v>116.3225806451613</v>
      </c>
      <c r="L74" s="14"/>
      <c r="M74" s="13">
        <f t="shared" si="12"/>
        <v>149.63144963144961</v>
      </c>
      <c r="N74" s="13">
        <f t="shared" si="13"/>
        <v>109.4707520891365</v>
      </c>
    </row>
    <row r="75" spans="1:14" s="25" customFormat="1" ht="10.5" customHeight="1" x14ac:dyDescent="0.15">
      <c r="A75" s="25" t="s">
        <v>95</v>
      </c>
      <c r="B75" s="6"/>
      <c r="C75" s="6"/>
      <c r="D75" s="39"/>
      <c r="E75" s="161">
        <v>19.37</v>
      </c>
      <c r="F75" s="161">
        <v>12.78</v>
      </c>
      <c r="G75" s="161">
        <v>16.78</v>
      </c>
      <c r="H75" s="16"/>
      <c r="I75" s="13">
        <f t="shared" si="9"/>
        <v>124.96774193548387</v>
      </c>
      <c r="J75" s="13">
        <f t="shared" si="10"/>
        <v>82.451612903225808</v>
      </c>
      <c r="K75" s="13">
        <f t="shared" si="11"/>
        <v>108.25806451612905</v>
      </c>
      <c r="L75" s="14"/>
      <c r="M75" s="13">
        <f t="shared" si="12"/>
        <v>118.98034398034399</v>
      </c>
      <c r="N75" s="13">
        <f t="shared" si="13"/>
        <v>88.99721448467966</v>
      </c>
    </row>
    <row r="76" spans="1:14" s="25" customFormat="1" ht="10.5" customHeight="1" x14ac:dyDescent="0.15">
      <c r="A76" s="25" t="s">
        <v>96</v>
      </c>
      <c r="B76" s="6"/>
      <c r="C76" s="6"/>
      <c r="D76" s="39"/>
      <c r="E76" s="161">
        <v>12.35</v>
      </c>
      <c r="F76" s="161">
        <v>9.5299999999999994</v>
      </c>
      <c r="G76" s="161">
        <v>10.5</v>
      </c>
      <c r="H76" s="16"/>
      <c r="I76" s="13">
        <f t="shared" si="9"/>
        <v>79.677419354838705</v>
      </c>
      <c r="J76" s="13">
        <f t="shared" si="10"/>
        <v>61.483870967741929</v>
      </c>
      <c r="K76" s="13">
        <f t="shared" si="11"/>
        <v>67.741935483870961</v>
      </c>
      <c r="L76" s="14"/>
      <c r="M76" s="13">
        <f t="shared" si="12"/>
        <v>75.859950859950857</v>
      </c>
      <c r="N76" s="13">
        <f t="shared" si="13"/>
        <v>66.364902506963787</v>
      </c>
    </row>
    <row r="77" spans="1:14" s="42" customFormat="1" ht="10.5" customHeight="1" x14ac:dyDescent="0.15">
      <c r="A77" s="10" t="s">
        <v>97</v>
      </c>
      <c r="B77" s="10"/>
      <c r="C77" s="10"/>
      <c r="D77" s="39"/>
      <c r="E77" s="163">
        <v>24.38</v>
      </c>
      <c r="F77" s="163">
        <v>17.3</v>
      </c>
      <c r="G77" s="163">
        <v>19.21</v>
      </c>
      <c r="H77" s="16"/>
      <c r="I77" s="14">
        <f t="shared" si="9"/>
        <v>157.29032258064515</v>
      </c>
      <c r="J77" s="14">
        <f t="shared" si="10"/>
        <v>111.61290322580646</v>
      </c>
      <c r="K77" s="14">
        <f t="shared" si="11"/>
        <v>123.93548387096776</v>
      </c>
      <c r="L77" s="14"/>
      <c r="M77" s="14">
        <f t="shared" si="12"/>
        <v>149.75429975429975</v>
      </c>
      <c r="N77" s="14">
        <f t="shared" si="13"/>
        <v>120.47353760445682</v>
      </c>
    </row>
    <row r="78" spans="1:14" s="42" customFormat="1" ht="10.5" customHeight="1" x14ac:dyDescent="0.15">
      <c r="A78" s="42" t="s">
        <v>181</v>
      </c>
      <c r="B78" s="10"/>
      <c r="C78" s="10"/>
      <c r="D78" s="39"/>
      <c r="E78" s="163">
        <v>15.32</v>
      </c>
      <c r="F78" s="163">
        <v>12.6</v>
      </c>
      <c r="G78" s="163">
        <v>14.33</v>
      </c>
      <c r="H78" s="16"/>
      <c r="I78" s="14">
        <f t="shared" si="9"/>
        <v>98.838709677419359</v>
      </c>
      <c r="J78" s="14">
        <f t="shared" si="10"/>
        <v>81.290322580645153</v>
      </c>
      <c r="K78" s="14">
        <f t="shared" si="11"/>
        <v>92.451612903225808</v>
      </c>
      <c r="L78" s="14"/>
      <c r="M78" s="14">
        <f t="shared" si="12"/>
        <v>94.103194103194099</v>
      </c>
      <c r="N78" s="14">
        <f t="shared" si="13"/>
        <v>87.743732590529248</v>
      </c>
    </row>
    <row r="79" spans="1:14" s="42" customFormat="1" ht="10.5" customHeight="1" x14ac:dyDescent="0.15">
      <c r="A79" s="42" t="s">
        <v>182</v>
      </c>
      <c r="B79" s="10"/>
      <c r="C79" s="10"/>
      <c r="D79" s="39"/>
      <c r="E79" s="163">
        <v>23.35</v>
      </c>
      <c r="F79" s="163">
        <v>19.21</v>
      </c>
      <c r="G79" s="163">
        <v>20.85</v>
      </c>
      <c r="H79" s="16"/>
      <c r="I79" s="14">
        <f t="shared" si="9"/>
        <v>150.64516129032259</v>
      </c>
      <c r="J79" s="14">
        <f t="shared" si="10"/>
        <v>123.93548387096776</v>
      </c>
      <c r="K79" s="14">
        <f t="shared" si="11"/>
        <v>134.51612903225808</v>
      </c>
      <c r="L79" s="14"/>
      <c r="M79" s="14">
        <f t="shared" si="12"/>
        <v>143.42751842751841</v>
      </c>
      <c r="N79" s="14">
        <f t="shared" si="13"/>
        <v>133.77437325905294</v>
      </c>
    </row>
    <row r="80" spans="1:14" s="42" customFormat="1" ht="10.5" customHeight="1" x14ac:dyDescent="0.15">
      <c r="A80" s="42" t="s">
        <v>12</v>
      </c>
      <c r="B80" s="112"/>
      <c r="C80" s="39"/>
      <c r="D80" s="112"/>
      <c r="E80" s="163">
        <v>16.28</v>
      </c>
      <c r="F80" s="163">
        <v>14.36</v>
      </c>
      <c r="G80" s="163">
        <v>15.5</v>
      </c>
      <c r="H80" s="165"/>
      <c r="I80" s="184">
        <f t="shared" si="9"/>
        <v>105.03225806451613</v>
      </c>
      <c r="J80" s="184">
        <f t="shared" si="10"/>
        <v>92.645161290322577</v>
      </c>
      <c r="K80" s="184">
        <f t="shared" si="11"/>
        <v>100</v>
      </c>
      <c r="L80" s="184"/>
      <c r="M80" s="184">
        <f t="shared" si="12"/>
        <v>100</v>
      </c>
      <c r="N80" s="184">
        <f t="shared" si="13"/>
        <v>100</v>
      </c>
    </row>
    <row r="81" spans="1:14" s="48" customFormat="1" ht="6" customHeight="1" x14ac:dyDescent="0.2">
      <c r="A81" s="43"/>
      <c r="B81" s="121"/>
      <c r="C81" s="45"/>
      <c r="D81" s="121"/>
      <c r="E81" s="166"/>
      <c r="F81" s="166"/>
      <c r="G81" s="166"/>
      <c r="H81" s="167"/>
      <c r="I81" s="183"/>
      <c r="J81" s="183"/>
      <c r="K81" s="182"/>
      <c r="L81" s="183"/>
      <c r="M81" s="183"/>
      <c r="N81" s="182"/>
    </row>
    <row r="83" spans="1:14" ht="12.75" customHeight="1" x14ac:dyDescent="0.2"/>
    <row r="85" spans="1:14" ht="12.75" customHeight="1" x14ac:dyDescent="0.2"/>
    <row r="92" spans="1:14" ht="12.75" customHeight="1" x14ac:dyDescent="0.2"/>
    <row r="93" spans="1:14" ht="12.75" customHeight="1" x14ac:dyDescent="0.2"/>
  </sheetData>
  <mergeCells count="13">
    <mergeCell ref="B1:N2"/>
    <mergeCell ref="A3:D6"/>
    <mergeCell ref="E3:E4"/>
    <mergeCell ref="F3:F4"/>
    <mergeCell ref="G3:G4"/>
    <mergeCell ref="I3:I4"/>
    <mergeCell ref="J3:J4"/>
    <mergeCell ref="K3:K4"/>
    <mergeCell ref="M3:M4"/>
    <mergeCell ref="N3:N4"/>
    <mergeCell ref="E5:G6"/>
    <mergeCell ref="I5:K6"/>
    <mergeCell ref="M5:N6"/>
  </mergeCells>
  <phoneticPr fontId="6" type="noConversion"/>
  <pageMargins left="0.17" right="0.16" top="0.17" bottom="0.16" header="0" footer="0.16"/>
  <pageSetup paperSize="9" scale="99" orientation="portrait" r:id="rId1"/>
  <headerFooter alignWithMargins="0"/>
  <rowBreaks count="1" manualBreakCount="1">
    <brk id="8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82"/>
  <sheetViews>
    <sheetView zoomScaleNormal="100" workbookViewId="0">
      <selection activeCell="B1" sqref="B1:N2"/>
    </sheetView>
  </sheetViews>
  <sheetFormatPr defaultRowHeight="12.75" x14ac:dyDescent="0.2"/>
  <cols>
    <col min="1" max="1" width="11.5703125" customWidth="1"/>
    <col min="3" max="3" width="6.5703125" customWidth="1"/>
    <col min="4" max="4" width="19.42578125" customWidth="1"/>
    <col min="5" max="5" width="6" customWidth="1"/>
    <col min="6" max="6" width="6.42578125" customWidth="1"/>
    <col min="7" max="7" width="6.7109375" style="206" customWidth="1"/>
    <col min="8" max="8" width="0.28515625" hidden="1" customWidth="1"/>
    <col min="9" max="9" width="5.28515625" style="71" customWidth="1"/>
    <col min="10" max="10" width="5.85546875" style="71" customWidth="1"/>
    <col min="11" max="11" width="6.5703125" style="226" customWidth="1"/>
    <col min="12" max="12" width="0.42578125" style="71" customWidth="1"/>
    <col min="13" max="13" width="7.7109375" style="71" customWidth="1"/>
    <col min="14" max="14" width="8.42578125" style="226" customWidth="1"/>
  </cols>
  <sheetData>
    <row r="1" spans="1:14" s="3" customFormat="1" ht="10.5" customHeight="1" x14ac:dyDescent="0.2">
      <c r="A1" s="50" t="s">
        <v>148</v>
      </c>
      <c r="B1" s="266" t="s">
        <v>255</v>
      </c>
      <c r="C1" s="267"/>
      <c r="D1" s="267"/>
      <c r="E1" s="267"/>
      <c r="F1" s="267"/>
      <c r="G1" s="267"/>
      <c r="H1" s="267"/>
      <c r="I1" s="267"/>
      <c r="J1" s="267"/>
      <c r="K1" s="267"/>
      <c r="L1" s="267"/>
      <c r="M1" s="267"/>
      <c r="N1" s="267"/>
    </row>
    <row r="2" spans="1:14" s="3" customFormat="1" ht="12.75" customHeight="1" x14ac:dyDescent="0.2">
      <c r="A2" s="50"/>
      <c r="B2" s="268"/>
      <c r="C2" s="268"/>
      <c r="D2" s="268"/>
      <c r="E2" s="268"/>
      <c r="F2" s="268"/>
      <c r="G2" s="268"/>
      <c r="H2" s="268"/>
      <c r="I2" s="268"/>
      <c r="J2" s="268"/>
      <c r="K2" s="268"/>
      <c r="L2" s="268"/>
      <c r="M2" s="268"/>
      <c r="N2" s="268"/>
    </row>
    <row r="3" spans="1:14" s="6" customFormat="1" ht="10.5" customHeight="1" x14ac:dyDescent="0.15">
      <c r="A3" s="314" t="s">
        <v>164</v>
      </c>
      <c r="B3" s="315"/>
      <c r="C3" s="315"/>
      <c r="D3" s="315"/>
      <c r="E3" s="274" t="s">
        <v>2</v>
      </c>
      <c r="F3" s="274" t="s">
        <v>3</v>
      </c>
      <c r="G3" s="272" t="s">
        <v>4</v>
      </c>
      <c r="H3" s="5"/>
      <c r="I3" s="337" t="s">
        <v>2</v>
      </c>
      <c r="J3" s="337" t="s">
        <v>3</v>
      </c>
      <c r="K3" s="339" t="s">
        <v>4</v>
      </c>
      <c r="L3" s="169"/>
      <c r="M3" s="337" t="s">
        <v>2</v>
      </c>
      <c r="N3" s="337" t="s">
        <v>3</v>
      </c>
    </row>
    <row r="4" spans="1:14" s="6" customFormat="1" ht="8.25" customHeight="1" x14ac:dyDescent="0.15">
      <c r="A4" s="336"/>
      <c r="B4" s="336"/>
      <c r="C4" s="336"/>
      <c r="D4" s="336"/>
      <c r="E4" s="281"/>
      <c r="F4" s="281"/>
      <c r="G4" s="273"/>
      <c r="H4" s="7"/>
      <c r="I4" s="338"/>
      <c r="J4" s="338"/>
      <c r="K4" s="340"/>
      <c r="L4" s="170"/>
      <c r="M4" s="338"/>
      <c r="N4" s="338"/>
    </row>
    <row r="5" spans="1:14" s="6" customFormat="1" ht="10.5" customHeight="1" x14ac:dyDescent="0.15">
      <c r="A5" s="336"/>
      <c r="B5" s="336"/>
      <c r="C5" s="336"/>
      <c r="D5" s="336"/>
      <c r="E5" s="341" t="s">
        <v>5</v>
      </c>
      <c r="F5" s="341"/>
      <c r="G5" s="342"/>
      <c r="H5" s="27"/>
      <c r="I5" s="339" t="s">
        <v>162</v>
      </c>
      <c r="J5" s="339"/>
      <c r="K5" s="339"/>
      <c r="L5" s="171"/>
      <c r="M5" s="339" t="s">
        <v>163</v>
      </c>
      <c r="N5" s="339"/>
    </row>
    <row r="6" spans="1:14" s="6" customFormat="1" ht="20.25" customHeight="1" x14ac:dyDescent="0.15">
      <c r="A6" s="316"/>
      <c r="B6" s="316"/>
      <c r="C6" s="316"/>
      <c r="D6" s="316"/>
      <c r="E6" s="343"/>
      <c r="F6" s="343"/>
      <c r="G6" s="343"/>
      <c r="H6" s="28"/>
      <c r="I6" s="340"/>
      <c r="J6" s="340"/>
      <c r="K6" s="340"/>
      <c r="L6" s="172"/>
      <c r="M6" s="340"/>
      <c r="N6" s="340"/>
    </row>
    <row r="7" spans="1:14" s="6" customFormat="1" ht="10.35" customHeight="1" x14ac:dyDescent="0.15">
      <c r="F7" s="84"/>
      <c r="G7" s="78"/>
      <c r="H7" s="84"/>
      <c r="I7" s="224" t="s">
        <v>46</v>
      </c>
      <c r="J7" s="173"/>
      <c r="K7" s="224"/>
      <c r="L7" s="173"/>
      <c r="M7" s="173"/>
      <c r="N7" s="224"/>
    </row>
    <row r="8" spans="1:14" s="6" customFormat="1" ht="10.35" customHeight="1" x14ac:dyDescent="0.15">
      <c r="A8" s="25" t="s">
        <v>67</v>
      </c>
      <c r="B8" s="114"/>
      <c r="D8" s="114"/>
      <c r="E8" s="115">
        <v>17.899999999999999</v>
      </c>
      <c r="F8" s="115">
        <v>20.93</v>
      </c>
      <c r="G8" s="115">
        <v>18.43</v>
      </c>
      <c r="I8" s="13">
        <f>E8/$G$43*100</f>
        <v>108.55063674954518</v>
      </c>
      <c r="J8" s="13">
        <f t="shared" ref="J8:K43" si="0">F8/$G$43*100</f>
        <v>126.92540933899335</v>
      </c>
      <c r="K8" s="13">
        <f t="shared" si="0"/>
        <v>111.76470588235294</v>
      </c>
      <c r="L8" s="14"/>
      <c r="M8" s="13">
        <f>E8/E$43*100</f>
        <v>104.80093676814988</v>
      </c>
      <c r="N8" s="13">
        <f>F8/F$43*100</f>
        <v>133.56732610082963</v>
      </c>
    </row>
    <row r="9" spans="1:14" s="6" customFormat="1" ht="10.35" customHeight="1" x14ac:dyDescent="0.15">
      <c r="A9" s="25" t="s">
        <v>68</v>
      </c>
      <c r="B9" s="114"/>
      <c r="D9" s="114"/>
      <c r="E9" s="115">
        <v>15.22</v>
      </c>
      <c r="F9" s="115">
        <v>12.59</v>
      </c>
      <c r="G9" s="115">
        <v>14.48</v>
      </c>
      <c r="I9" s="13">
        <f t="shared" ref="I9:I43" si="1">E9/$G$43*100</f>
        <v>92.298362644026696</v>
      </c>
      <c r="J9" s="13">
        <f t="shared" si="0"/>
        <v>76.349302607641008</v>
      </c>
      <c r="K9" s="13">
        <f t="shared" si="0"/>
        <v>87.810794420861143</v>
      </c>
      <c r="L9" s="14"/>
      <c r="M9" s="13">
        <f t="shared" ref="M9:N43" si="2">E9/E$43*100</f>
        <v>89.110070257611255</v>
      </c>
      <c r="N9" s="13">
        <f t="shared" si="2"/>
        <v>80.3446075303127</v>
      </c>
    </row>
    <row r="10" spans="1:14" s="6" customFormat="1" ht="10.35" customHeight="1" x14ac:dyDescent="0.15">
      <c r="A10" s="101" t="s">
        <v>69</v>
      </c>
      <c r="B10" s="117"/>
      <c r="D10" s="117"/>
      <c r="E10" s="119">
        <v>14.92</v>
      </c>
      <c r="F10" s="119">
        <v>12.76</v>
      </c>
      <c r="G10" s="119">
        <v>14.26</v>
      </c>
      <c r="I10" s="174">
        <f t="shared" si="1"/>
        <v>90.479078229229842</v>
      </c>
      <c r="J10" s="174">
        <f t="shared" si="0"/>
        <v>77.38023044269255</v>
      </c>
      <c r="K10" s="174">
        <f t="shared" si="0"/>
        <v>86.476652516676779</v>
      </c>
      <c r="L10" s="175"/>
      <c r="M10" s="174">
        <f t="shared" si="2"/>
        <v>87.353629976580805</v>
      </c>
      <c r="N10" s="174">
        <f t="shared" si="2"/>
        <v>81.429483088704529</v>
      </c>
    </row>
    <row r="11" spans="1:14" s="6" customFormat="1" ht="10.35" customHeight="1" x14ac:dyDescent="0.15">
      <c r="A11" s="101" t="s">
        <v>70</v>
      </c>
      <c r="B11" s="117"/>
      <c r="D11" s="117"/>
      <c r="E11" s="119">
        <v>13.02</v>
      </c>
      <c r="F11" s="119">
        <v>10.31</v>
      </c>
      <c r="G11" s="119">
        <v>11.57</v>
      </c>
      <c r="I11" s="174">
        <f t="shared" si="1"/>
        <v>78.956943602183145</v>
      </c>
      <c r="J11" s="174">
        <f t="shared" si="0"/>
        <v>62.522741055184973</v>
      </c>
      <c r="K11" s="174">
        <f t="shared" si="0"/>
        <v>70.163735597331723</v>
      </c>
      <c r="L11" s="175"/>
      <c r="M11" s="174">
        <f t="shared" si="2"/>
        <v>76.229508196721312</v>
      </c>
      <c r="N11" s="174">
        <f t="shared" si="2"/>
        <v>65.794511805998724</v>
      </c>
    </row>
    <row r="12" spans="1:14" s="6" customFormat="1" ht="10.35" customHeight="1" x14ac:dyDescent="0.15">
      <c r="A12" s="101" t="s">
        <v>71</v>
      </c>
      <c r="B12" s="117"/>
      <c r="D12" s="36"/>
      <c r="E12" s="119">
        <v>13.44</v>
      </c>
      <c r="F12" s="119">
        <v>11.82</v>
      </c>
      <c r="G12" s="119">
        <v>13.12</v>
      </c>
      <c r="I12" s="174">
        <f t="shared" si="1"/>
        <v>81.503941782898735</v>
      </c>
      <c r="J12" s="174">
        <f t="shared" si="0"/>
        <v>71.67980594299577</v>
      </c>
      <c r="K12" s="174">
        <f t="shared" si="0"/>
        <v>79.563371740448758</v>
      </c>
      <c r="L12" s="175"/>
      <c r="M12" s="174">
        <f t="shared" si="2"/>
        <v>78.688524590163951</v>
      </c>
      <c r="N12" s="174">
        <f t="shared" si="2"/>
        <v>75.430759412890879</v>
      </c>
    </row>
    <row r="13" spans="1:14" s="6" customFormat="1" ht="10.35" customHeight="1" x14ac:dyDescent="0.15">
      <c r="A13" s="101" t="s">
        <v>72</v>
      </c>
      <c r="B13" s="117"/>
      <c r="D13" s="117"/>
      <c r="E13" s="119">
        <v>24.83</v>
      </c>
      <c r="F13" s="119">
        <v>17.79</v>
      </c>
      <c r="G13" s="119">
        <v>23.58</v>
      </c>
      <c r="I13" s="174">
        <f t="shared" si="1"/>
        <v>150.57610673135233</v>
      </c>
      <c r="J13" s="174">
        <f t="shared" si="0"/>
        <v>107.883565797453</v>
      </c>
      <c r="K13" s="174">
        <f t="shared" si="0"/>
        <v>142.99575500303214</v>
      </c>
      <c r="L13" s="175"/>
      <c r="M13" s="174">
        <f t="shared" si="2"/>
        <v>145.37470725995317</v>
      </c>
      <c r="N13" s="174">
        <f t="shared" si="2"/>
        <v>113.5290363752393</v>
      </c>
    </row>
    <row r="14" spans="1:14" s="6" customFormat="1" ht="10.35" customHeight="1" x14ac:dyDescent="0.15">
      <c r="A14" s="101" t="s">
        <v>73</v>
      </c>
      <c r="B14" s="117"/>
      <c r="D14" s="117"/>
      <c r="E14" s="119">
        <v>17.920000000000002</v>
      </c>
      <c r="F14" s="119">
        <v>14.7</v>
      </c>
      <c r="G14" s="119">
        <v>17.170000000000002</v>
      </c>
      <c r="I14" s="174">
        <f t="shared" si="1"/>
        <v>108.67192237719831</v>
      </c>
      <c r="J14" s="174">
        <f t="shared" si="0"/>
        <v>89.144936325045492</v>
      </c>
      <c r="K14" s="174">
        <f t="shared" si="0"/>
        <v>104.12371134020621</v>
      </c>
      <c r="L14" s="175"/>
      <c r="M14" s="174">
        <f t="shared" si="2"/>
        <v>104.91803278688528</v>
      </c>
      <c r="N14" s="174">
        <f t="shared" si="2"/>
        <v>93.809827696234834</v>
      </c>
    </row>
    <row r="15" spans="1:14" s="6" customFormat="1" ht="10.35" customHeight="1" x14ac:dyDescent="0.15">
      <c r="A15" s="101" t="s">
        <v>74</v>
      </c>
      <c r="B15" s="117"/>
      <c r="D15" s="117"/>
      <c r="E15" s="119">
        <v>24.25</v>
      </c>
      <c r="F15" s="119">
        <v>19.97</v>
      </c>
      <c r="G15" s="119">
        <v>22.68</v>
      </c>
      <c r="I15" s="174">
        <f t="shared" si="1"/>
        <v>147.05882352941177</v>
      </c>
      <c r="J15" s="174">
        <f t="shared" si="0"/>
        <v>121.10369921164343</v>
      </c>
      <c r="K15" s="174">
        <f t="shared" si="0"/>
        <v>137.53790175864162</v>
      </c>
      <c r="L15" s="175"/>
      <c r="M15" s="174">
        <f t="shared" si="2"/>
        <v>141.97892271662764</v>
      </c>
      <c r="N15" s="174">
        <f t="shared" si="2"/>
        <v>127.44097000638162</v>
      </c>
    </row>
    <row r="16" spans="1:14" s="6" customFormat="1" ht="10.35" customHeight="1" x14ac:dyDescent="0.15">
      <c r="A16" s="101" t="s">
        <v>75</v>
      </c>
      <c r="B16" s="117"/>
      <c r="D16" s="117"/>
      <c r="E16" s="119">
        <v>12.57</v>
      </c>
      <c r="F16" s="119">
        <v>11.6</v>
      </c>
      <c r="G16" s="119">
        <v>12.38</v>
      </c>
      <c r="I16" s="174">
        <f t="shared" si="1"/>
        <v>76.228016979987885</v>
      </c>
      <c r="J16" s="174">
        <f t="shared" si="0"/>
        <v>70.345664038811407</v>
      </c>
      <c r="K16" s="174">
        <f t="shared" si="0"/>
        <v>75.075803517283219</v>
      </c>
      <c r="L16" s="175"/>
      <c r="M16" s="174">
        <f t="shared" si="2"/>
        <v>73.594847775175651</v>
      </c>
      <c r="N16" s="174">
        <f t="shared" si="2"/>
        <v>74.026802807913199</v>
      </c>
    </row>
    <row r="17" spans="1:14" s="6" customFormat="1" ht="10.35" customHeight="1" x14ac:dyDescent="0.15">
      <c r="A17" s="101" t="s">
        <v>76</v>
      </c>
      <c r="B17" s="117"/>
      <c r="D17" s="117"/>
      <c r="E17" s="119">
        <v>13.55</v>
      </c>
      <c r="F17" s="119">
        <v>11.91</v>
      </c>
      <c r="G17" s="119">
        <v>13.31</v>
      </c>
      <c r="I17" s="174">
        <f t="shared" si="1"/>
        <v>82.17101273499091</v>
      </c>
      <c r="J17" s="174">
        <f t="shared" si="0"/>
        <v>72.225591267434822</v>
      </c>
      <c r="K17" s="174">
        <f t="shared" si="0"/>
        <v>80.715585203153438</v>
      </c>
      <c r="L17" s="175"/>
      <c r="M17" s="174">
        <f t="shared" si="2"/>
        <v>79.332552693208441</v>
      </c>
      <c r="N17" s="174">
        <f t="shared" si="2"/>
        <v>76.005105296745384</v>
      </c>
    </row>
    <row r="18" spans="1:14" s="6" customFormat="1" ht="10.35" customHeight="1" x14ac:dyDescent="0.15">
      <c r="A18" s="101" t="s">
        <v>77</v>
      </c>
      <c r="B18" s="117"/>
      <c r="D18" s="117"/>
      <c r="E18" s="119">
        <v>19.3</v>
      </c>
      <c r="F18" s="119">
        <v>14.82</v>
      </c>
      <c r="G18" s="119">
        <v>18.100000000000001</v>
      </c>
      <c r="I18" s="174">
        <f t="shared" si="1"/>
        <v>117.04063068526381</v>
      </c>
      <c r="J18" s="174">
        <f t="shared" si="0"/>
        <v>89.872650090964228</v>
      </c>
      <c r="K18" s="174">
        <f t="shared" si="0"/>
        <v>109.76349302607642</v>
      </c>
      <c r="L18" s="175"/>
      <c r="M18" s="174">
        <f t="shared" si="2"/>
        <v>112.99765807962532</v>
      </c>
      <c r="N18" s="174">
        <f t="shared" si="2"/>
        <v>94.575622208040841</v>
      </c>
    </row>
    <row r="19" spans="1:14" s="6" customFormat="1" ht="10.35" customHeight="1" x14ac:dyDescent="0.15">
      <c r="A19" s="101" t="s">
        <v>78</v>
      </c>
      <c r="B19" s="114"/>
      <c r="D19" s="114"/>
      <c r="E19" s="119">
        <v>14.85</v>
      </c>
      <c r="F19" s="119">
        <v>13.31</v>
      </c>
      <c r="G19" s="119">
        <v>14.44</v>
      </c>
      <c r="I19" s="174">
        <f t="shared" si="1"/>
        <v>90.054578532443912</v>
      </c>
      <c r="J19" s="174">
        <f t="shared" si="0"/>
        <v>80.715585203153438</v>
      </c>
      <c r="K19" s="174">
        <f t="shared" si="0"/>
        <v>87.568223165554883</v>
      </c>
      <c r="L19" s="175"/>
      <c r="M19" s="174">
        <f t="shared" si="2"/>
        <v>86.943793911007035</v>
      </c>
      <c r="N19" s="174">
        <f t="shared" si="2"/>
        <v>84.9393746011487</v>
      </c>
    </row>
    <row r="20" spans="1:14" s="10" customFormat="1" ht="10.35" customHeight="1" x14ac:dyDescent="0.15">
      <c r="A20" s="101" t="s">
        <v>79</v>
      </c>
      <c r="B20" s="120"/>
      <c r="D20" s="120"/>
      <c r="E20" s="119">
        <v>18.89</v>
      </c>
      <c r="F20" s="119">
        <v>16.399999999999999</v>
      </c>
      <c r="G20" s="119">
        <v>18.48</v>
      </c>
      <c r="I20" s="174">
        <f t="shared" si="1"/>
        <v>114.55427531837479</v>
      </c>
      <c r="J20" s="174">
        <f t="shared" si="0"/>
        <v>99.454214675560948</v>
      </c>
      <c r="K20" s="174">
        <f t="shared" si="0"/>
        <v>112.06791995148578</v>
      </c>
      <c r="L20" s="175"/>
      <c r="M20" s="174">
        <f t="shared" si="2"/>
        <v>110.59718969555037</v>
      </c>
      <c r="N20" s="174">
        <f t="shared" si="2"/>
        <v>104.65858328015317</v>
      </c>
    </row>
    <row r="21" spans="1:14" s="10" customFormat="1" ht="10.35" customHeight="1" x14ac:dyDescent="0.15">
      <c r="A21" s="101" t="s">
        <v>80</v>
      </c>
      <c r="B21" s="120"/>
      <c r="D21" s="120"/>
      <c r="E21" s="119">
        <v>16.64</v>
      </c>
      <c r="F21" s="119">
        <v>14.4</v>
      </c>
      <c r="G21" s="119">
        <v>16.22</v>
      </c>
      <c r="I21" s="174">
        <f t="shared" si="1"/>
        <v>100.90964220739845</v>
      </c>
      <c r="J21" s="174">
        <f t="shared" si="0"/>
        <v>87.325651910248652</v>
      </c>
      <c r="K21" s="174">
        <f t="shared" si="0"/>
        <v>98.362644026682844</v>
      </c>
      <c r="L21" s="175"/>
      <c r="M21" s="174">
        <f t="shared" si="2"/>
        <v>97.423887587822023</v>
      </c>
      <c r="N21" s="174">
        <f t="shared" si="2"/>
        <v>91.895341416719845</v>
      </c>
    </row>
    <row r="22" spans="1:14" s="6" customFormat="1" ht="10.35" customHeight="1" x14ac:dyDescent="0.15">
      <c r="A22" s="101" t="s">
        <v>81</v>
      </c>
      <c r="B22" s="114"/>
      <c r="D22" s="114"/>
      <c r="E22" s="119">
        <v>13.02</v>
      </c>
      <c r="F22" s="119">
        <v>11.89</v>
      </c>
      <c r="G22" s="119">
        <v>12.73</v>
      </c>
      <c r="I22" s="174">
        <f t="shared" si="1"/>
        <v>78.956943602183145</v>
      </c>
      <c r="J22" s="174">
        <f t="shared" si="0"/>
        <v>72.1043056397817</v>
      </c>
      <c r="K22" s="174">
        <f t="shared" si="0"/>
        <v>77.198302001212866</v>
      </c>
      <c r="L22" s="175"/>
      <c r="M22" s="174">
        <f t="shared" si="2"/>
        <v>76.229508196721312</v>
      </c>
      <c r="N22" s="174">
        <f t="shared" si="2"/>
        <v>75.877472878111035</v>
      </c>
    </row>
    <row r="23" spans="1:14" s="6" customFormat="1" ht="10.35" customHeight="1" x14ac:dyDescent="0.15">
      <c r="A23" s="25" t="s">
        <v>82</v>
      </c>
      <c r="B23" s="114"/>
      <c r="D23" s="114"/>
      <c r="E23" s="115">
        <v>21.29</v>
      </c>
      <c r="F23" s="115">
        <v>21.26</v>
      </c>
      <c r="G23" s="115">
        <v>21.28</v>
      </c>
      <c r="I23" s="13">
        <f t="shared" si="1"/>
        <v>129.10855063674956</v>
      </c>
      <c r="J23" s="13">
        <f t="shared" si="0"/>
        <v>128.92662219526989</v>
      </c>
      <c r="K23" s="13">
        <f t="shared" si="0"/>
        <v>129.04790782292301</v>
      </c>
      <c r="L23" s="14"/>
      <c r="M23" s="13">
        <f t="shared" si="2"/>
        <v>124.64871194379393</v>
      </c>
      <c r="N23" s="13">
        <f t="shared" si="2"/>
        <v>135.67326100829609</v>
      </c>
    </row>
    <row r="24" spans="1:14" s="6" customFormat="1" ht="10.35" customHeight="1" x14ac:dyDescent="0.15">
      <c r="A24" s="25" t="s">
        <v>83</v>
      </c>
      <c r="B24" s="114"/>
      <c r="D24" s="114"/>
      <c r="E24" s="115">
        <v>15.84</v>
      </c>
      <c r="F24" s="115">
        <v>15.09</v>
      </c>
      <c r="G24" s="115">
        <v>15.7</v>
      </c>
      <c r="I24" s="13">
        <f t="shared" si="1"/>
        <v>96.058217101273499</v>
      </c>
      <c r="J24" s="13">
        <f t="shared" si="0"/>
        <v>91.510006064281384</v>
      </c>
      <c r="K24" s="13">
        <f t="shared" si="0"/>
        <v>95.20921770770164</v>
      </c>
      <c r="L24" s="14"/>
      <c r="M24" s="13">
        <f t="shared" si="2"/>
        <v>92.740046838407494</v>
      </c>
      <c r="N24" s="13">
        <f t="shared" si="2"/>
        <v>96.298659859604342</v>
      </c>
    </row>
    <row r="25" spans="1:14" s="10" customFormat="1" ht="10.35" customHeight="1" x14ac:dyDescent="0.15">
      <c r="A25" s="42" t="s">
        <v>84</v>
      </c>
      <c r="B25" s="120"/>
      <c r="D25" s="120"/>
      <c r="E25" s="116">
        <v>15.57</v>
      </c>
      <c r="F25" s="116">
        <v>12.99</v>
      </c>
      <c r="G25" s="116">
        <v>14.87</v>
      </c>
      <c r="I25" s="14">
        <f t="shared" si="1"/>
        <v>94.420861127956343</v>
      </c>
      <c r="J25" s="14">
        <f t="shared" si="0"/>
        <v>78.775015160703461</v>
      </c>
      <c r="K25" s="14">
        <f t="shared" si="0"/>
        <v>90.175864160097035</v>
      </c>
      <c r="L25" s="14"/>
      <c r="M25" s="14">
        <f t="shared" si="2"/>
        <v>91.159250585480095</v>
      </c>
      <c r="N25" s="14">
        <f t="shared" si="2"/>
        <v>82.897255902999362</v>
      </c>
    </row>
    <row r="26" spans="1:14" s="10" customFormat="1" ht="10.35" customHeight="1" x14ac:dyDescent="0.15">
      <c r="A26" s="42" t="s">
        <v>44</v>
      </c>
      <c r="B26" s="120"/>
      <c r="D26" s="120"/>
      <c r="E26" s="116">
        <v>13.56</v>
      </c>
      <c r="F26" s="116">
        <v>13.11</v>
      </c>
      <c r="G26" s="116">
        <v>13.48</v>
      </c>
      <c r="I26" s="14">
        <f t="shared" si="1"/>
        <v>82.231655548817471</v>
      </c>
      <c r="J26" s="14">
        <f t="shared" si="0"/>
        <v>79.502728926622197</v>
      </c>
      <c r="K26" s="14">
        <f t="shared" si="0"/>
        <v>81.746513038204981</v>
      </c>
      <c r="L26" s="14"/>
      <c r="M26" s="14">
        <f t="shared" si="2"/>
        <v>79.391100702576125</v>
      </c>
      <c r="N26" s="14">
        <f t="shared" si="2"/>
        <v>83.663050414805369</v>
      </c>
    </row>
    <row r="27" spans="1:14" s="10" customFormat="1" ht="10.35" customHeight="1" x14ac:dyDescent="0.15">
      <c r="A27" s="25" t="s">
        <v>85</v>
      </c>
      <c r="B27" s="120"/>
      <c r="D27" s="120"/>
      <c r="E27" s="115">
        <v>13.88</v>
      </c>
      <c r="F27" s="115">
        <v>12.2</v>
      </c>
      <c r="G27" s="115">
        <v>13.12</v>
      </c>
      <c r="I27" s="13">
        <f t="shared" si="1"/>
        <v>84.172225591267448</v>
      </c>
      <c r="J27" s="13">
        <f t="shared" si="0"/>
        <v>73.984232868405101</v>
      </c>
      <c r="K27" s="13">
        <f t="shared" si="0"/>
        <v>79.563371740448758</v>
      </c>
      <c r="L27" s="14"/>
      <c r="M27" s="13">
        <f t="shared" si="2"/>
        <v>81.264637002341928</v>
      </c>
      <c r="N27" s="13">
        <f t="shared" si="2"/>
        <v>77.855775366943206</v>
      </c>
    </row>
    <row r="28" spans="1:14" s="10" customFormat="1" ht="10.35" customHeight="1" x14ac:dyDescent="0.15">
      <c r="A28" s="25" t="s">
        <v>86</v>
      </c>
      <c r="B28" s="120"/>
      <c r="D28" s="120"/>
      <c r="E28" s="115">
        <v>16.63</v>
      </c>
      <c r="F28" s="115">
        <v>16.850000000000001</v>
      </c>
      <c r="G28" s="115">
        <v>16.670000000000002</v>
      </c>
      <c r="I28" s="13">
        <f t="shared" si="1"/>
        <v>100.84899939357186</v>
      </c>
      <c r="J28" s="13">
        <f t="shared" si="0"/>
        <v>102.18314129775624</v>
      </c>
      <c r="K28" s="13">
        <f t="shared" si="0"/>
        <v>101.09157064887813</v>
      </c>
      <c r="L28" s="14"/>
      <c r="M28" s="13">
        <f t="shared" si="2"/>
        <v>97.365339578454339</v>
      </c>
      <c r="N28" s="13">
        <f t="shared" si="2"/>
        <v>107.53031269942565</v>
      </c>
    </row>
    <row r="29" spans="1:14" s="10" customFormat="1" ht="10.35" customHeight="1" x14ac:dyDescent="0.15">
      <c r="A29" s="25" t="s">
        <v>87</v>
      </c>
      <c r="B29" s="120"/>
      <c r="D29" s="120"/>
      <c r="E29" s="115">
        <v>10.49</v>
      </c>
      <c r="F29" s="115">
        <v>10.26</v>
      </c>
      <c r="G29" s="115">
        <v>10.38</v>
      </c>
      <c r="I29" s="13">
        <f t="shared" si="1"/>
        <v>63.614311704063077</v>
      </c>
      <c r="J29" s="13">
        <f t="shared" si="0"/>
        <v>62.219526986052152</v>
      </c>
      <c r="K29" s="13">
        <f t="shared" si="0"/>
        <v>62.947240751970902</v>
      </c>
      <c r="L29" s="14"/>
      <c r="M29" s="13">
        <f t="shared" si="2"/>
        <v>61.416861826697897</v>
      </c>
      <c r="N29" s="13">
        <f t="shared" si="2"/>
        <v>65.475430759412887</v>
      </c>
    </row>
    <row r="30" spans="1:14" s="10" customFormat="1" ht="10.35" customHeight="1" x14ac:dyDescent="0.15">
      <c r="A30" s="25" t="s">
        <v>88</v>
      </c>
      <c r="B30" s="120"/>
      <c r="D30" s="120"/>
      <c r="E30" s="115">
        <v>22.34</v>
      </c>
      <c r="F30" s="115">
        <v>18.64</v>
      </c>
      <c r="G30" s="115">
        <v>20.95</v>
      </c>
      <c r="I30" s="13">
        <f t="shared" si="1"/>
        <v>135.47604608853851</v>
      </c>
      <c r="J30" s="13">
        <f t="shared" si="0"/>
        <v>113.03820497271076</v>
      </c>
      <c r="K30" s="13">
        <f t="shared" si="0"/>
        <v>127.04669496664647</v>
      </c>
      <c r="L30" s="14"/>
      <c r="M30" s="13">
        <f t="shared" si="2"/>
        <v>130.7962529274005</v>
      </c>
      <c r="N30" s="13">
        <f t="shared" si="2"/>
        <v>118.95341416719847</v>
      </c>
    </row>
    <row r="31" spans="1:14" s="6" customFormat="1" ht="10.35" customHeight="1" x14ac:dyDescent="0.15">
      <c r="A31" s="25" t="s">
        <v>89</v>
      </c>
      <c r="B31" s="27"/>
      <c r="C31" s="27"/>
      <c r="D31" s="27"/>
      <c r="E31" s="115">
        <v>30.66</v>
      </c>
      <c r="F31" s="115">
        <v>24.3</v>
      </c>
      <c r="G31" s="115">
        <v>27.91</v>
      </c>
      <c r="H31" s="10"/>
      <c r="I31" s="13">
        <f t="shared" si="1"/>
        <v>185.93086719223774</v>
      </c>
      <c r="J31" s="13">
        <f t="shared" si="0"/>
        <v>147.36203759854459</v>
      </c>
      <c r="K31" s="13">
        <f t="shared" si="0"/>
        <v>169.2540933899333</v>
      </c>
      <c r="L31" s="14"/>
      <c r="M31" s="13">
        <f t="shared" si="2"/>
        <v>179.50819672131149</v>
      </c>
      <c r="N31" s="13">
        <f t="shared" si="2"/>
        <v>155.07338864071474</v>
      </c>
    </row>
    <row r="32" spans="1:14" s="6" customFormat="1" ht="10.35" customHeight="1" x14ac:dyDescent="0.15">
      <c r="A32" s="25" t="s">
        <v>90</v>
      </c>
      <c r="B32" s="27"/>
      <c r="C32" s="27"/>
      <c r="D32" s="27"/>
      <c r="E32" s="115">
        <v>19.850000000000001</v>
      </c>
      <c r="F32" s="115">
        <v>17.61</v>
      </c>
      <c r="G32" s="115">
        <v>19.02</v>
      </c>
      <c r="H32" s="10"/>
      <c r="I32" s="13">
        <f t="shared" si="1"/>
        <v>120.37598544572469</v>
      </c>
      <c r="J32" s="13">
        <f t="shared" si="0"/>
        <v>106.7919951485749</v>
      </c>
      <c r="K32" s="13">
        <f t="shared" si="0"/>
        <v>115.34263189812009</v>
      </c>
      <c r="L32" s="14"/>
      <c r="M32" s="13">
        <f t="shared" si="2"/>
        <v>116.21779859484779</v>
      </c>
      <c r="N32" s="13">
        <f t="shared" si="2"/>
        <v>112.3803446075303</v>
      </c>
    </row>
    <row r="33" spans="1:14" s="6" customFormat="1" ht="10.35" customHeight="1" x14ac:dyDescent="0.15">
      <c r="A33" s="25" t="s">
        <v>91</v>
      </c>
      <c r="D33" s="39"/>
      <c r="E33" s="115">
        <v>23.02</v>
      </c>
      <c r="F33" s="115">
        <v>19.25</v>
      </c>
      <c r="G33" s="115">
        <v>21.25</v>
      </c>
      <c r="I33" s="13">
        <f t="shared" si="1"/>
        <v>139.59975742874471</v>
      </c>
      <c r="J33" s="13">
        <f t="shared" si="0"/>
        <v>116.737416616131</v>
      </c>
      <c r="K33" s="13">
        <f t="shared" si="0"/>
        <v>128.86597938144331</v>
      </c>
      <c r="L33" s="14"/>
      <c r="M33" s="13">
        <f t="shared" si="2"/>
        <v>134.77751756440281</v>
      </c>
      <c r="N33" s="13">
        <f t="shared" si="2"/>
        <v>122.84620293554562</v>
      </c>
    </row>
    <row r="34" spans="1:14" s="6" customFormat="1" ht="10.35" customHeight="1" x14ac:dyDescent="0.15">
      <c r="A34" s="25" t="s">
        <v>92</v>
      </c>
      <c r="D34" s="39"/>
      <c r="E34" s="115">
        <v>12.25</v>
      </c>
      <c r="F34" s="115">
        <v>10.68</v>
      </c>
      <c r="G34" s="115">
        <v>11.49</v>
      </c>
      <c r="I34" s="13">
        <f t="shared" si="1"/>
        <v>74.287446937537908</v>
      </c>
      <c r="J34" s="13">
        <f t="shared" si="0"/>
        <v>64.766525166767735</v>
      </c>
      <c r="K34" s="13">
        <f t="shared" si="0"/>
        <v>69.678593086719232</v>
      </c>
      <c r="L34" s="14"/>
      <c r="M34" s="13">
        <f t="shared" si="2"/>
        <v>71.721311475409848</v>
      </c>
      <c r="N34" s="13">
        <f t="shared" si="2"/>
        <v>68.155711550733884</v>
      </c>
    </row>
    <row r="35" spans="1:14" s="10" customFormat="1" ht="10.35" customHeight="1" x14ac:dyDescent="0.15">
      <c r="A35" s="10" t="s">
        <v>98</v>
      </c>
      <c r="D35" s="39"/>
      <c r="E35" s="116">
        <v>17.32</v>
      </c>
      <c r="F35" s="116">
        <v>14.76</v>
      </c>
      <c r="G35" s="116">
        <v>16.28</v>
      </c>
      <c r="I35" s="14">
        <f t="shared" si="1"/>
        <v>105.03335354760462</v>
      </c>
      <c r="J35" s="14">
        <f t="shared" si="0"/>
        <v>89.50879320800486</v>
      </c>
      <c r="K35" s="14">
        <f t="shared" si="0"/>
        <v>98.726500909642226</v>
      </c>
      <c r="L35" s="14"/>
      <c r="M35" s="14">
        <f t="shared" si="2"/>
        <v>101.40515222482436</v>
      </c>
      <c r="N35" s="14">
        <f t="shared" si="2"/>
        <v>94.192724952137837</v>
      </c>
    </row>
    <row r="36" spans="1:14" s="6" customFormat="1" ht="10.35" customHeight="1" x14ac:dyDescent="0.15">
      <c r="A36" s="25" t="s">
        <v>93</v>
      </c>
      <c r="D36" s="39"/>
      <c r="E36" s="115">
        <v>26.3</v>
      </c>
      <c r="F36" s="115">
        <v>20.77</v>
      </c>
      <c r="G36" s="115">
        <v>22.12</v>
      </c>
      <c r="I36" s="13">
        <f t="shared" si="1"/>
        <v>159.49060036385688</v>
      </c>
      <c r="J36" s="13">
        <f t="shared" si="0"/>
        <v>125.95512431776837</v>
      </c>
      <c r="K36" s="13">
        <f t="shared" si="0"/>
        <v>134.14190418435416</v>
      </c>
      <c r="L36" s="14"/>
      <c r="M36" s="13">
        <f t="shared" si="2"/>
        <v>153.98126463700237</v>
      </c>
      <c r="N36" s="13">
        <f t="shared" si="2"/>
        <v>132.54626675175493</v>
      </c>
    </row>
    <row r="37" spans="1:14" s="6" customFormat="1" ht="10.35" customHeight="1" x14ac:dyDescent="0.15">
      <c r="A37" s="25" t="s">
        <v>94</v>
      </c>
      <c r="D37" s="39"/>
      <c r="E37" s="115">
        <v>22.92</v>
      </c>
      <c r="F37" s="115">
        <v>16.64</v>
      </c>
      <c r="G37" s="115">
        <v>18.600000000000001</v>
      </c>
      <c r="I37" s="13">
        <f t="shared" si="1"/>
        <v>138.9933292904791</v>
      </c>
      <c r="J37" s="13">
        <f t="shared" si="0"/>
        <v>100.90964220739845</v>
      </c>
      <c r="K37" s="13">
        <f t="shared" si="0"/>
        <v>112.79563371740451</v>
      </c>
      <c r="L37" s="14"/>
      <c r="M37" s="13">
        <f t="shared" si="2"/>
        <v>134.19203747072601</v>
      </c>
      <c r="N37" s="13">
        <f t="shared" si="2"/>
        <v>106.19017230376515</v>
      </c>
    </row>
    <row r="38" spans="1:14" s="6" customFormat="1" ht="10.35" customHeight="1" x14ac:dyDescent="0.15">
      <c r="A38" s="25" t="s">
        <v>95</v>
      </c>
      <c r="D38" s="39"/>
      <c r="E38" s="115">
        <v>18.5</v>
      </c>
      <c r="F38" s="115">
        <v>15.64</v>
      </c>
      <c r="G38" s="115">
        <v>17.260000000000002</v>
      </c>
      <c r="I38" s="13">
        <f t="shared" si="1"/>
        <v>112.18920557913887</v>
      </c>
      <c r="J38" s="13">
        <f t="shared" si="0"/>
        <v>94.845360824742272</v>
      </c>
      <c r="K38" s="13">
        <f t="shared" si="0"/>
        <v>104.66949666464527</v>
      </c>
      <c r="L38" s="14"/>
      <c r="M38" s="13">
        <f t="shared" si="2"/>
        <v>108.3138173302108</v>
      </c>
      <c r="N38" s="13">
        <f t="shared" si="2"/>
        <v>99.808551372048498</v>
      </c>
    </row>
    <row r="39" spans="1:14" s="6" customFormat="1" ht="10.35" customHeight="1" x14ac:dyDescent="0.15">
      <c r="A39" s="25" t="s">
        <v>96</v>
      </c>
      <c r="D39" s="39"/>
      <c r="E39" s="115">
        <v>12.83</v>
      </c>
      <c r="F39" s="115">
        <v>10.130000000000001</v>
      </c>
      <c r="G39" s="115">
        <v>11.43</v>
      </c>
      <c r="I39" s="13">
        <f t="shared" si="1"/>
        <v>77.80473013947848</v>
      </c>
      <c r="J39" s="13">
        <f t="shared" si="0"/>
        <v>61.431170406306869</v>
      </c>
      <c r="K39" s="13">
        <f t="shared" si="0"/>
        <v>69.314736203759864</v>
      </c>
      <c r="L39" s="14"/>
      <c r="M39" s="13">
        <f t="shared" si="2"/>
        <v>75.117096018735367</v>
      </c>
      <c r="N39" s="13">
        <f t="shared" si="2"/>
        <v>64.645820038289742</v>
      </c>
    </row>
    <row r="40" spans="1:14" s="10" customFormat="1" ht="10.35" customHeight="1" x14ac:dyDescent="0.15">
      <c r="A40" s="10" t="s">
        <v>97</v>
      </c>
      <c r="D40" s="39"/>
      <c r="E40" s="116">
        <v>23.19</v>
      </c>
      <c r="F40" s="116">
        <v>18.34</v>
      </c>
      <c r="G40" s="116">
        <v>19.8</v>
      </c>
      <c r="I40" s="14">
        <f t="shared" si="1"/>
        <v>140.63068526379624</v>
      </c>
      <c r="J40" s="14">
        <f t="shared" si="0"/>
        <v>111.21892055791389</v>
      </c>
      <c r="K40" s="14">
        <f t="shared" si="0"/>
        <v>120.07277137659189</v>
      </c>
      <c r="L40" s="14"/>
      <c r="M40" s="14">
        <f t="shared" si="2"/>
        <v>135.77283372365341</v>
      </c>
      <c r="N40" s="14">
        <f t="shared" si="2"/>
        <v>117.03892788768346</v>
      </c>
    </row>
    <row r="41" spans="1:14" s="10" customFormat="1" ht="10.35" customHeight="1" x14ac:dyDescent="0.15">
      <c r="A41" s="42" t="s">
        <v>181</v>
      </c>
      <c r="D41" s="39"/>
      <c r="E41" s="116">
        <v>15.5</v>
      </c>
      <c r="F41" s="116">
        <v>13.19</v>
      </c>
      <c r="G41" s="116">
        <v>14.65</v>
      </c>
      <c r="I41" s="14">
        <f t="shared" si="1"/>
        <v>93.996361431170413</v>
      </c>
      <c r="J41" s="14">
        <f t="shared" si="0"/>
        <v>79.987871437234688</v>
      </c>
      <c r="K41" s="14">
        <f t="shared" si="0"/>
        <v>88.841722255912686</v>
      </c>
      <c r="L41" s="14"/>
      <c r="M41" s="14">
        <f t="shared" si="2"/>
        <v>90.749414519906338</v>
      </c>
      <c r="N41" s="14">
        <f t="shared" si="2"/>
        <v>84.173580089342693</v>
      </c>
    </row>
    <row r="42" spans="1:14" s="10" customFormat="1" ht="10.35" customHeight="1" x14ac:dyDescent="0.15">
      <c r="A42" s="42" t="s">
        <v>182</v>
      </c>
      <c r="D42" s="39"/>
      <c r="E42" s="116">
        <v>23.29</v>
      </c>
      <c r="F42" s="116">
        <v>20.22</v>
      </c>
      <c r="G42" s="116">
        <v>21.58</v>
      </c>
      <c r="I42" s="14">
        <f t="shared" si="1"/>
        <v>141.23711340206185</v>
      </c>
      <c r="J42" s="14">
        <f t="shared" si="0"/>
        <v>122.61976955730746</v>
      </c>
      <c r="K42" s="14">
        <f t="shared" si="0"/>
        <v>130.86719223771982</v>
      </c>
      <c r="L42" s="14"/>
      <c r="M42" s="14">
        <f t="shared" si="2"/>
        <v>136.35831381733021</v>
      </c>
      <c r="N42" s="14">
        <f t="shared" si="2"/>
        <v>129.03637523931079</v>
      </c>
    </row>
    <row r="43" spans="1:14" s="10" customFormat="1" ht="10.35" customHeight="1" x14ac:dyDescent="0.15">
      <c r="A43" s="42" t="s">
        <v>12</v>
      </c>
      <c r="E43" s="116">
        <v>17.079999999999998</v>
      </c>
      <c r="F43" s="116">
        <v>15.67</v>
      </c>
      <c r="G43" s="116">
        <v>16.489999999999998</v>
      </c>
      <c r="I43" s="14">
        <f t="shared" si="1"/>
        <v>103.57792601576715</v>
      </c>
      <c r="J43" s="14">
        <f t="shared" si="0"/>
        <v>95.027289266221956</v>
      </c>
      <c r="K43" s="14">
        <f t="shared" si="0"/>
        <v>100</v>
      </c>
      <c r="L43" s="14"/>
      <c r="M43" s="14">
        <f t="shared" si="2"/>
        <v>100</v>
      </c>
      <c r="N43" s="14">
        <f t="shared" si="2"/>
        <v>100</v>
      </c>
    </row>
    <row r="44" spans="1:14" s="6" customFormat="1" ht="10.35" customHeight="1" x14ac:dyDescent="0.15">
      <c r="A44" s="24"/>
      <c r="B44" s="24"/>
      <c r="F44" s="29"/>
      <c r="G44" s="155"/>
      <c r="H44" s="29"/>
      <c r="I44" s="199" t="s">
        <v>47</v>
      </c>
      <c r="J44" s="176"/>
      <c r="K44" s="199"/>
      <c r="L44" s="176"/>
      <c r="M44" s="176"/>
      <c r="N44" s="199"/>
    </row>
    <row r="45" spans="1:14" s="6" customFormat="1" ht="10.35" customHeight="1" x14ac:dyDescent="0.15">
      <c r="A45" s="25" t="s">
        <v>67</v>
      </c>
      <c r="B45" s="114"/>
      <c r="D45" s="114"/>
      <c r="E45" s="115">
        <v>16.489999999999998</v>
      </c>
      <c r="F45" s="115">
        <v>19.25</v>
      </c>
      <c r="G45" s="115">
        <v>16.62</v>
      </c>
      <c r="I45" s="13">
        <f>E45/$G$80*100</f>
        <v>105.77293136626042</v>
      </c>
      <c r="J45" s="13">
        <f t="shared" ref="J45:K80" si="3">F45/$G$80*100</f>
        <v>123.47658755612572</v>
      </c>
      <c r="K45" s="13">
        <f t="shared" si="3"/>
        <v>106.60679923027583</v>
      </c>
      <c r="L45" s="14"/>
      <c r="M45" s="13">
        <f>E45/E$80*100</f>
        <v>107.28692257644764</v>
      </c>
      <c r="N45" s="13">
        <f t="shared" ref="N45:N80" si="4">F45/F$80*100</f>
        <v>120.46307884856068</v>
      </c>
    </row>
    <row r="46" spans="1:14" s="6" customFormat="1" ht="10.35" customHeight="1" x14ac:dyDescent="0.15">
      <c r="A46" s="25" t="s">
        <v>68</v>
      </c>
      <c r="B46" s="114"/>
      <c r="D46" s="114"/>
      <c r="E46" s="115">
        <v>13.67</v>
      </c>
      <c r="F46" s="115">
        <v>11.19</v>
      </c>
      <c r="G46" s="115">
        <v>13.22</v>
      </c>
      <c r="I46" s="13">
        <f t="shared" ref="I46:I80" si="5">E46/$G$80*100</f>
        <v>87.684413085311093</v>
      </c>
      <c r="J46" s="13">
        <f t="shared" si="3"/>
        <v>71.776779987171253</v>
      </c>
      <c r="K46" s="13">
        <f t="shared" si="3"/>
        <v>84.797947402180895</v>
      </c>
      <c r="L46" s="14"/>
      <c r="M46" s="13">
        <f t="shared" ref="M46:M80" si="6">E46/E$80*100</f>
        <v>88.939492517892006</v>
      </c>
      <c r="N46" s="13">
        <f t="shared" si="4"/>
        <v>70.025031289111382</v>
      </c>
    </row>
    <row r="47" spans="1:14" s="6" customFormat="1" ht="10.35" customHeight="1" x14ac:dyDescent="0.15">
      <c r="A47" s="101" t="s">
        <v>69</v>
      </c>
      <c r="B47" s="117"/>
      <c r="D47" s="117"/>
      <c r="E47" s="119">
        <v>12.81</v>
      </c>
      <c r="F47" s="119">
        <v>10.32</v>
      </c>
      <c r="G47" s="119">
        <v>12.24</v>
      </c>
      <c r="I47" s="174">
        <f t="shared" si="5"/>
        <v>82.168056446440033</v>
      </c>
      <c r="J47" s="174">
        <f t="shared" si="3"/>
        <v>66.196279666452867</v>
      </c>
      <c r="K47" s="174">
        <f t="shared" si="3"/>
        <v>78.51186658114176</v>
      </c>
      <c r="L47" s="175"/>
      <c r="M47" s="174">
        <f t="shared" si="6"/>
        <v>83.344176968119726</v>
      </c>
      <c r="N47" s="174">
        <f t="shared" si="4"/>
        <v>64.580725907384235</v>
      </c>
    </row>
    <row r="48" spans="1:14" s="6" customFormat="1" ht="10.35" customHeight="1" x14ac:dyDescent="0.15">
      <c r="A48" s="101" t="s">
        <v>70</v>
      </c>
      <c r="B48" s="117"/>
      <c r="D48" s="117"/>
      <c r="E48" s="119">
        <v>10.220000000000001</v>
      </c>
      <c r="F48" s="119">
        <v>7.51</v>
      </c>
      <c r="G48" s="119">
        <v>8.9600000000000009</v>
      </c>
      <c r="I48" s="174">
        <f t="shared" si="5"/>
        <v>65.554842847979472</v>
      </c>
      <c r="J48" s="174">
        <f t="shared" si="3"/>
        <v>48.17190506735087</v>
      </c>
      <c r="K48" s="174">
        <f t="shared" si="3"/>
        <v>57.472738935214885</v>
      </c>
      <c r="L48" s="175"/>
      <c r="M48" s="174">
        <f t="shared" si="6"/>
        <v>66.493168510084587</v>
      </c>
      <c r="N48" s="174">
        <f t="shared" si="4"/>
        <v>46.996245306633291</v>
      </c>
    </row>
    <row r="49" spans="1:14" s="6" customFormat="1" ht="10.35" customHeight="1" x14ac:dyDescent="0.15">
      <c r="A49" s="101" t="s">
        <v>71</v>
      </c>
      <c r="B49" s="117"/>
      <c r="D49" s="36"/>
      <c r="E49" s="119">
        <v>12.6</v>
      </c>
      <c r="F49" s="119">
        <v>11.03</v>
      </c>
      <c r="G49" s="119">
        <v>12.37</v>
      </c>
      <c r="I49" s="174">
        <f t="shared" si="5"/>
        <v>80.821039127645918</v>
      </c>
      <c r="J49" s="174">
        <f t="shared" si="3"/>
        <v>70.750481077613841</v>
      </c>
      <c r="K49" s="174">
        <f t="shared" si="3"/>
        <v>79.345734445157149</v>
      </c>
      <c r="L49" s="175"/>
      <c r="M49" s="174">
        <f t="shared" si="6"/>
        <v>81.977878985035787</v>
      </c>
      <c r="N49" s="174">
        <f t="shared" si="4"/>
        <v>69.02377972465581</v>
      </c>
    </row>
    <row r="50" spans="1:14" s="6" customFormat="1" ht="10.35" customHeight="1" x14ac:dyDescent="0.15">
      <c r="A50" s="101" t="s">
        <v>72</v>
      </c>
      <c r="B50" s="117"/>
      <c r="D50" s="117"/>
      <c r="E50" s="119">
        <v>15.77</v>
      </c>
      <c r="F50" s="119">
        <v>14.66</v>
      </c>
      <c r="G50" s="119">
        <v>15.65</v>
      </c>
      <c r="I50" s="174">
        <f t="shared" si="5"/>
        <v>101.15458627325209</v>
      </c>
      <c r="J50" s="174">
        <f t="shared" si="3"/>
        <v>94.034637588197569</v>
      </c>
      <c r="K50" s="174">
        <f t="shared" si="3"/>
        <v>100.38486209108403</v>
      </c>
      <c r="L50" s="175"/>
      <c r="M50" s="174">
        <f t="shared" si="6"/>
        <v>102.6024723487313</v>
      </c>
      <c r="N50" s="174">
        <f t="shared" si="4"/>
        <v>91.739674593241546</v>
      </c>
    </row>
    <row r="51" spans="1:14" s="6" customFormat="1" ht="10.35" customHeight="1" x14ac:dyDescent="0.15">
      <c r="A51" s="101" t="s">
        <v>73</v>
      </c>
      <c r="B51" s="117"/>
      <c r="D51" s="117"/>
      <c r="E51" s="119">
        <v>14.87</v>
      </c>
      <c r="F51" s="119">
        <v>11.92</v>
      </c>
      <c r="G51" s="119">
        <v>14.43</v>
      </c>
      <c r="I51" s="174">
        <f t="shared" si="5"/>
        <v>95.381654906991656</v>
      </c>
      <c r="J51" s="174">
        <f t="shared" si="3"/>
        <v>76.459268762026937</v>
      </c>
      <c r="K51" s="174">
        <f t="shared" si="3"/>
        <v>92.559332905708786</v>
      </c>
      <c r="L51" s="175"/>
      <c r="M51" s="174">
        <f t="shared" si="6"/>
        <v>96.746909564085882</v>
      </c>
      <c r="N51" s="174">
        <f t="shared" si="4"/>
        <v>74.593241551939926</v>
      </c>
    </row>
    <row r="52" spans="1:14" s="6" customFormat="1" ht="10.35" customHeight="1" x14ac:dyDescent="0.15">
      <c r="A52" s="101" t="s">
        <v>74</v>
      </c>
      <c r="B52" s="117"/>
      <c r="D52" s="117"/>
      <c r="E52" s="119">
        <v>18.989999999999998</v>
      </c>
      <c r="F52" s="119">
        <v>17.47</v>
      </c>
      <c r="G52" s="119">
        <v>18.55</v>
      </c>
      <c r="I52" s="174">
        <f t="shared" si="5"/>
        <v>121.80885182809493</v>
      </c>
      <c r="J52" s="174">
        <f t="shared" si="3"/>
        <v>112.05901218729954</v>
      </c>
      <c r="K52" s="174">
        <f t="shared" si="3"/>
        <v>118.98652982681206</v>
      </c>
      <c r="L52" s="175"/>
      <c r="M52" s="174">
        <f t="shared" si="6"/>
        <v>123.55237475601821</v>
      </c>
      <c r="N52" s="174">
        <f t="shared" si="4"/>
        <v>109.32415519399248</v>
      </c>
    </row>
    <row r="53" spans="1:14" s="6" customFormat="1" ht="10.35" customHeight="1" x14ac:dyDescent="0.15">
      <c r="A53" s="101" t="s">
        <v>75</v>
      </c>
      <c r="B53" s="117"/>
      <c r="D53" s="117"/>
      <c r="E53" s="119">
        <v>12.45</v>
      </c>
      <c r="F53" s="119">
        <v>12.11</v>
      </c>
      <c r="G53" s="119">
        <v>12.42</v>
      </c>
      <c r="I53" s="174">
        <f t="shared" si="5"/>
        <v>79.858883899935847</v>
      </c>
      <c r="J53" s="174">
        <f t="shared" si="3"/>
        <v>77.677998717126357</v>
      </c>
      <c r="K53" s="174">
        <f t="shared" si="3"/>
        <v>79.666452854393839</v>
      </c>
      <c r="L53" s="175"/>
      <c r="M53" s="174">
        <f t="shared" si="6"/>
        <v>81.001951854261549</v>
      </c>
      <c r="N53" s="174">
        <f t="shared" si="4"/>
        <v>75.782227784730907</v>
      </c>
    </row>
    <row r="54" spans="1:14" s="6" customFormat="1" ht="10.35" customHeight="1" x14ac:dyDescent="0.15">
      <c r="A54" s="101" t="s">
        <v>76</v>
      </c>
      <c r="B54" s="117"/>
      <c r="D54" s="117"/>
      <c r="E54" s="119">
        <v>10.8</v>
      </c>
      <c r="F54" s="119">
        <v>8.9</v>
      </c>
      <c r="G54" s="119">
        <v>10.6</v>
      </c>
      <c r="I54" s="174">
        <f t="shared" si="5"/>
        <v>69.275176395125087</v>
      </c>
      <c r="J54" s="174">
        <f t="shared" si="3"/>
        <v>57.087876844130861</v>
      </c>
      <c r="K54" s="174">
        <f t="shared" si="3"/>
        <v>67.992302758178312</v>
      </c>
      <c r="L54" s="175"/>
      <c r="M54" s="174">
        <f t="shared" si="6"/>
        <v>70.266753415744958</v>
      </c>
      <c r="N54" s="174">
        <f t="shared" si="4"/>
        <v>55.694618272841055</v>
      </c>
    </row>
    <row r="55" spans="1:14" s="6" customFormat="1" ht="10.35" customHeight="1" x14ac:dyDescent="0.15">
      <c r="A55" s="101" t="s">
        <v>77</v>
      </c>
      <c r="B55" s="117"/>
      <c r="D55" s="117"/>
      <c r="E55" s="119">
        <v>16.690000000000001</v>
      </c>
      <c r="F55" s="119">
        <v>12.24</v>
      </c>
      <c r="G55" s="119">
        <v>15.53</v>
      </c>
      <c r="I55" s="174">
        <f t="shared" si="5"/>
        <v>107.0558050032072</v>
      </c>
      <c r="J55" s="174">
        <f t="shared" si="3"/>
        <v>78.51186658114176</v>
      </c>
      <c r="K55" s="174">
        <f t="shared" si="3"/>
        <v>99.615137908915969</v>
      </c>
      <c r="L55" s="175"/>
      <c r="M55" s="174">
        <f t="shared" si="6"/>
        <v>108.58815875081329</v>
      </c>
      <c r="N55" s="174">
        <f t="shared" si="4"/>
        <v>76.59574468085107</v>
      </c>
    </row>
    <row r="56" spans="1:14" s="6" customFormat="1" ht="10.35" customHeight="1" x14ac:dyDescent="0.15">
      <c r="A56" s="101" t="s">
        <v>78</v>
      </c>
      <c r="B56" s="114"/>
      <c r="D56" s="114"/>
      <c r="E56" s="119">
        <v>13.46</v>
      </c>
      <c r="F56" s="119">
        <v>11.4</v>
      </c>
      <c r="G56" s="119">
        <v>13.11</v>
      </c>
      <c r="I56" s="174">
        <f t="shared" si="5"/>
        <v>86.337395766517005</v>
      </c>
      <c r="J56" s="174">
        <f t="shared" si="3"/>
        <v>73.123797305965368</v>
      </c>
      <c r="K56" s="174">
        <f t="shared" si="3"/>
        <v>84.09236690186016</v>
      </c>
      <c r="L56" s="175"/>
      <c r="M56" s="174">
        <f t="shared" si="6"/>
        <v>87.573194534808067</v>
      </c>
      <c r="N56" s="174">
        <f t="shared" si="4"/>
        <v>71.339173967459317</v>
      </c>
    </row>
    <row r="57" spans="1:14" s="10" customFormat="1" ht="10.35" customHeight="1" x14ac:dyDescent="0.15">
      <c r="A57" s="101" t="s">
        <v>79</v>
      </c>
      <c r="B57" s="120"/>
      <c r="D57" s="120"/>
      <c r="E57" s="119">
        <v>12.09</v>
      </c>
      <c r="F57" s="119">
        <v>12.16</v>
      </c>
      <c r="G57" s="119">
        <v>12.1</v>
      </c>
      <c r="I57" s="174">
        <f t="shared" si="5"/>
        <v>77.54971135343169</v>
      </c>
      <c r="J57" s="174">
        <f t="shared" si="3"/>
        <v>77.998717126363061</v>
      </c>
      <c r="K57" s="174">
        <f t="shared" si="3"/>
        <v>77.613855035279016</v>
      </c>
      <c r="L57" s="175"/>
      <c r="M57" s="174">
        <f t="shared" si="6"/>
        <v>78.659726740403386</v>
      </c>
      <c r="N57" s="174">
        <f t="shared" si="4"/>
        <v>76.095118898623284</v>
      </c>
    </row>
    <row r="58" spans="1:14" s="10" customFormat="1" ht="10.35" customHeight="1" x14ac:dyDescent="0.15">
      <c r="A58" s="101" t="s">
        <v>80</v>
      </c>
      <c r="B58" s="120"/>
      <c r="D58" s="120"/>
      <c r="E58" s="119">
        <v>18.59</v>
      </c>
      <c r="F58" s="119">
        <v>18.3</v>
      </c>
      <c r="G58" s="119">
        <v>18.55</v>
      </c>
      <c r="I58" s="174">
        <f t="shared" si="5"/>
        <v>119.24310455420142</v>
      </c>
      <c r="J58" s="174">
        <f t="shared" si="3"/>
        <v>117.38293778062861</v>
      </c>
      <c r="K58" s="174">
        <f t="shared" si="3"/>
        <v>118.98652982681206</v>
      </c>
      <c r="L58" s="175"/>
      <c r="M58" s="174">
        <f t="shared" si="6"/>
        <v>120.94990240728694</v>
      </c>
      <c r="N58" s="174">
        <f t="shared" si="4"/>
        <v>114.51814768460575</v>
      </c>
    </row>
    <row r="59" spans="1:14" s="6" customFormat="1" ht="10.35" customHeight="1" x14ac:dyDescent="0.15">
      <c r="A59" s="101" t="s">
        <v>81</v>
      </c>
      <c r="B59" s="114"/>
      <c r="D59" s="114"/>
      <c r="E59" s="119">
        <v>11.65</v>
      </c>
      <c r="F59" s="119">
        <v>9.73</v>
      </c>
      <c r="G59" s="119">
        <v>11.44</v>
      </c>
      <c r="I59" s="174">
        <f t="shared" si="5"/>
        <v>74.727389352148819</v>
      </c>
      <c r="J59" s="174">
        <f t="shared" si="3"/>
        <v>62.411802437459919</v>
      </c>
      <c r="K59" s="174">
        <f t="shared" si="3"/>
        <v>73.380372033354718</v>
      </c>
      <c r="L59" s="175"/>
      <c r="M59" s="174">
        <f t="shared" si="6"/>
        <v>75.797007156798969</v>
      </c>
      <c r="N59" s="174">
        <f t="shared" si="4"/>
        <v>60.888610763454324</v>
      </c>
    </row>
    <row r="60" spans="1:14" s="6" customFormat="1" ht="10.35" customHeight="1" x14ac:dyDescent="0.15">
      <c r="A60" s="25" t="s">
        <v>82</v>
      </c>
      <c r="B60" s="114"/>
      <c r="D60" s="114"/>
      <c r="E60" s="115">
        <v>19.66</v>
      </c>
      <c r="F60" s="115">
        <v>17.25</v>
      </c>
      <c r="G60" s="115">
        <v>19.440000000000001</v>
      </c>
      <c r="I60" s="13">
        <f t="shared" si="5"/>
        <v>126.10647851186658</v>
      </c>
      <c r="J60" s="13">
        <f t="shared" si="3"/>
        <v>110.64785118665812</v>
      </c>
      <c r="K60" s="13">
        <f t="shared" si="3"/>
        <v>124.69531751122516</v>
      </c>
      <c r="L60" s="14"/>
      <c r="M60" s="13">
        <f t="shared" si="6"/>
        <v>127.91151594014313</v>
      </c>
      <c r="N60" s="13">
        <f t="shared" si="4"/>
        <v>107.94743429286609</v>
      </c>
    </row>
    <row r="61" spans="1:14" s="6" customFormat="1" ht="10.35" customHeight="1" x14ac:dyDescent="0.15">
      <c r="A61" s="25" t="s">
        <v>83</v>
      </c>
      <c r="B61" s="114"/>
      <c r="D61" s="114"/>
      <c r="E61" s="115">
        <v>13.06</v>
      </c>
      <c r="F61" s="115">
        <v>12.41</v>
      </c>
      <c r="G61" s="115">
        <v>12.99</v>
      </c>
      <c r="I61" s="13">
        <f t="shared" si="5"/>
        <v>83.771648492623484</v>
      </c>
      <c r="J61" s="13">
        <f t="shared" si="3"/>
        <v>79.602309172546498</v>
      </c>
      <c r="K61" s="13">
        <f t="shared" si="3"/>
        <v>83.322642719692112</v>
      </c>
      <c r="L61" s="14"/>
      <c r="M61" s="13">
        <f t="shared" si="6"/>
        <v>84.970722186076785</v>
      </c>
      <c r="N61" s="13">
        <f t="shared" si="4"/>
        <v>77.659574468085097</v>
      </c>
    </row>
    <row r="62" spans="1:14" s="10" customFormat="1" ht="10.35" customHeight="1" x14ac:dyDescent="0.15">
      <c r="A62" s="42" t="s">
        <v>84</v>
      </c>
      <c r="B62" s="120"/>
      <c r="D62" s="120"/>
      <c r="E62" s="116">
        <v>13.89</v>
      </c>
      <c r="F62" s="116">
        <v>11.41</v>
      </c>
      <c r="G62" s="116">
        <v>13.47</v>
      </c>
      <c r="I62" s="14">
        <f t="shared" si="5"/>
        <v>89.095574085952535</v>
      </c>
      <c r="J62" s="14">
        <f t="shared" si="3"/>
        <v>73.187940987812709</v>
      </c>
      <c r="K62" s="14">
        <f t="shared" si="3"/>
        <v>86.401539448364346</v>
      </c>
      <c r="L62" s="14"/>
      <c r="M62" s="14">
        <f t="shared" si="6"/>
        <v>90.370852309694214</v>
      </c>
      <c r="N62" s="14">
        <f t="shared" si="4"/>
        <v>71.401752190237801</v>
      </c>
    </row>
    <row r="63" spans="1:14" s="10" customFormat="1" ht="10.35" customHeight="1" x14ac:dyDescent="0.15">
      <c r="A63" s="42" t="s">
        <v>44</v>
      </c>
      <c r="B63" s="120"/>
      <c r="D63" s="120"/>
      <c r="E63" s="116">
        <v>12.07</v>
      </c>
      <c r="F63" s="116">
        <v>11.08</v>
      </c>
      <c r="G63" s="116">
        <v>12.02</v>
      </c>
      <c r="I63" s="14">
        <f t="shared" si="5"/>
        <v>77.421423989737008</v>
      </c>
      <c r="J63" s="14">
        <f t="shared" si="3"/>
        <v>71.071199486850546</v>
      </c>
      <c r="K63" s="14">
        <f t="shared" si="3"/>
        <v>77.100705580500318</v>
      </c>
      <c r="L63" s="14"/>
      <c r="M63" s="14">
        <f t="shared" si="6"/>
        <v>78.529603122966833</v>
      </c>
      <c r="N63" s="14">
        <f t="shared" si="4"/>
        <v>69.336670838548187</v>
      </c>
    </row>
    <row r="64" spans="1:14" s="10" customFormat="1" ht="10.35" customHeight="1" x14ac:dyDescent="0.15">
      <c r="A64" s="25" t="s">
        <v>85</v>
      </c>
      <c r="B64" s="120"/>
      <c r="D64" s="120"/>
      <c r="E64" s="115">
        <v>11.7</v>
      </c>
      <c r="F64" s="115">
        <v>10.85</v>
      </c>
      <c r="G64" s="115">
        <v>11.39</v>
      </c>
      <c r="I64" s="13">
        <f t="shared" si="5"/>
        <v>75.048107761385495</v>
      </c>
      <c r="J64" s="13">
        <f t="shared" si="3"/>
        <v>69.595894804361762</v>
      </c>
      <c r="K64" s="13">
        <f t="shared" si="3"/>
        <v>73.059653624118027</v>
      </c>
      <c r="L64" s="14"/>
      <c r="M64" s="13">
        <f t="shared" si="6"/>
        <v>76.122316200390372</v>
      </c>
      <c r="N64" s="13">
        <f t="shared" si="4"/>
        <v>67.897371714643299</v>
      </c>
    </row>
    <row r="65" spans="1:14" s="51" customFormat="1" ht="10.35" customHeight="1" x14ac:dyDescent="0.2">
      <c r="A65" s="25" t="s">
        <v>86</v>
      </c>
      <c r="B65" s="120"/>
      <c r="C65" s="10"/>
      <c r="D65" s="120"/>
      <c r="E65" s="115">
        <v>16.07</v>
      </c>
      <c r="F65" s="115">
        <v>15.82</v>
      </c>
      <c r="G65" s="115">
        <v>16.04</v>
      </c>
      <c r="H65" s="10"/>
      <c r="I65" s="13">
        <f t="shared" si="5"/>
        <v>103.07889672867223</v>
      </c>
      <c r="J65" s="13">
        <f t="shared" si="3"/>
        <v>101.47530468248877</v>
      </c>
      <c r="K65" s="13">
        <f t="shared" si="3"/>
        <v>102.8864656831302</v>
      </c>
      <c r="L65" s="14"/>
      <c r="M65" s="13">
        <f t="shared" si="6"/>
        <v>104.55432661027977</v>
      </c>
      <c r="N65" s="13">
        <f t="shared" si="4"/>
        <v>98.998748435544428</v>
      </c>
    </row>
    <row r="66" spans="1:14" s="10" customFormat="1" ht="10.35" customHeight="1" x14ac:dyDescent="0.15">
      <c r="A66" s="25" t="s">
        <v>87</v>
      </c>
      <c r="B66" s="120"/>
      <c r="D66" s="120"/>
      <c r="E66" s="115">
        <v>11.51</v>
      </c>
      <c r="F66" s="115">
        <v>9.83</v>
      </c>
      <c r="G66" s="115">
        <v>10.71</v>
      </c>
      <c r="I66" s="13">
        <f t="shared" si="5"/>
        <v>73.829377806286075</v>
      </c>
      <c r="J66" s="13">
        <f t="shared" si="3"/>
        <v>63.053239255933292</v>
      </c>
      <c r="K66" s="13">
        <f t="shared" si="3"/>
        <v>68.697883258499047</v>
      </c>
      <c r="L66" s="14"/>
      <c r="M66" s="13">
        <f t="shared" si="6"/>
        <v>74.886141834743</v>
      </c>
      <c r="N66" s="13">
        <f t="shared" si="4"/>
        <v>61.514392991239056</v>
      </c>
    </row>
    <row r="67" spans="1:14" s="10" customFormat="1" ht="10.35" customHeight="1" x14ac:dyDescent="0.15">
      <c r="A67" s="25" t="s">
        <v>88</v>
      </c>
      <c r="B67" s="120"/>
      <c r="D67" s="120"/>
      <c r="E67" s="115">
        <v>18.37</v>
      </c>
      <c r="F67" s="115">
        <v>13.8</v>
      </c>
      <c r="G67" s="115">
        <v>17.02</v>
      </c>
      <c r="I67" s="13">
        <f t="shared" si="5"/>
        <v>117.83194355356</v>
      </c>
      <c r="J67" s="13">
        <f t="shared" si="3"/>
        <v>88.518280949326495</v>
      </c>
      <c r="K67" s="13">
        <f t="shared" si="3"/>
        <v>109.17254650416935</v>
      </c>
      <c r="L67" s="14"/>
      <c r="M67" s="13">
        <f t="shared" si="6"/>
        <v>119.51854261548472</v>
      </c>
      <c r="N67" s="13">
        <f t="shared" si="4"/>
        <v>86.357947434292868</v>
      </c>
    </row>
    <row r="68" spans="1:14" s="6" customFormat="1" ht="10.35" customHeight="1" x14ac:dyDescent="0.15">
      <c r="A68" s="25" t="s">
        <v>89</v>
      </c>
      <c r="B68" s="120"/>
      <c r="C68" s="10"/>
      <c r="D68" s="120"/>
      <c r="E68" s="115">
        <v>25.16</v>
      </c>
      <c r="F68" s="115">
        <v>20.75</v>
      </c>
      <c r="G68" s="115">
        <v>23.66</v>
      </c>
      <c r="H68" s="27"/>
      <c r="I68" s="13">
        <f t="shared" si="5"/>
        <v>161.3855035279025</v>
      </c>
      <c r="J68" s="13">
        <f t="shared" si="3"/>
        <v>133.09813983322641</v>
      </c>
      <c r="K68" s="13">
        <f t="shared" si="3"/>
        <v>151.7639512508018</v>
      </c>
      <c r="L68" s="14"/>
      <c r="M68" s="13">
        <f t="shared" si="6"/>
        <v>163.69551073519847</v>
      </c>
      <c r="N68" s="13">
        <f t="shared" si="4"/>
        <v>129.84981226533165</v>
      </c>
    </row>
    <row r="69" spans="1:14" s="6" customFormat="1" ht="10.35" customHeight="1" x14ac:dyDescent="0.15">
      <c r="A69" s="25" t="s">
        <v>90</v>
      </c>
      <c r="B69" s="27"/>
      <c r="C69" s="27"/>
      <c r="D69" s="27"/>
      <c r="E69" s="115">
        <v>18.940000000000001</v>
      </c>
      <c r="F69" s="115">
        <v>11.38</v>
      </c>
      <c r="G69" s="115">
        <v>16.510000000000002</v>
      </c>
      <c r="H69" s="27"/>
      <c r="I69" s="13">
        <f t="shared" si="5"/>
        <v>121.48813341885824</v>
      </c>
      <c r="J69" s="13">
        <f t="shared" si="3"/>
        <v>72.995509942270687</v>
      </c>
      <c r="K69" s="13">
        <f t="shared" si="3"/>
        <v>105.9012187299551</v>
      </c>
      <c r="L69" s="14"/>
      <c r="M69" s="13">
        <f t="shared" si="6"/>
        <v>123.22706571242684</v>
      </c>
      <c r="N69" s="13">
        <f t="shared" si="4"/>
        <v>71.214017521902377</v>
      </c>
    </row>
    <row r="70" spans="1:14" s="6" customFormat="1" ht="10.35" customHeight="1" x14ac:dyDescent="0.15">
      <c r="A70" s="25" t="s">
        <v>91</v>
      </c>
      <c r="D70" s="39"/>
      <c r="E70" s="115">
        <v>15.64</v>
      </c>
      <c r="F70" s="115">
        <v>12.57</v>
      </c>
      <c r="G70" s="115">
        <v>14.72</v>
      </c>
      <c r="H70" s="10"/>
      <c r="I70" s="13">
        <f t="shared" si="5"/>
        <v>100.32071840923669</v>
      </c>
      <c r="J70" s="13">
        <f t="shared" si="3"/>
        <v>80.628608082103909</v>
      </c>
      <c r="K70" s="13">
        <f t="shared" si="3"/>
        <v>94.4194996792816</v>
      </c>
      <c r="L70" s="14"/>
      <c r="M70" s="13">
        <f t="shared" si="6"/>
        <v>101.75666883539363</v>
      </c>
      <c r="N70" s="13">
        <f t="shared" si="4"/>
        <v>78.660826032540683</v>
      </c>
    </row>
    <row r="71" spans="1:14" s="6" customFormat="1" ht="10.35" customHeight="1" x14ac:dyDescent="0.15">
      <c r="A71" s="25" t="s">
        <v>92</v>
      </c>
      <c r="D71" s="39"/>
      <c r="E71" s="115">
        <v>10.57</v>
      </c>
      <c r="F71" s="115">
        <v>9.6199999999999992</v>
      </c>
      <c r="G71" s="115">
        <v>10.14</v>
      </c>
      <c r="H71" s="10"/>
      <c r="I71" s="13">
        <f t="shared" si="5"/>
        <v>67.799871712636303</v>
      </c>
      <c r="J71" s="13">
        <f t="shared" si="3"/>
        <v>61.706221937139183</v>
      </c>
      <c r="K71" s="13">
        <f t="shared" si="3"/>
        <v>65.041693393200774</v>
      </c>
      <c r="L71" s="14"/>
      <c r="M71" s="13">
        <f t="shared" si="6"/>
        <v>68.770331815224466</v>
      </c>
      <c r="N71" s="13">
        <f t="shared" si="4"/>
        <v>60.200250312891114</v>
      </c>
    </row>
    <row r="72" spans="1:14" s="10" customFormat="1" ht="10.35" customHeight="1" x14ac:dyDescent="0.15">
      <c r="A72" s="10" t="s">
        <v>98</v>
      </c>
      <c r="D72" s="39"/>
      <c r="E72" s="116">
        <v>14.74</v>
      </c>
      <c r="F72" s="116">
        <v>12.07</v>
      </c>
      <c r="G72" s="116">
        <v>13.89</v>
      </c>
      <c r="I72" s="14">
        <f t="shared" si="5"/>
        <v>94.547787042976267</v>
      </c>
      <c r="J72" s="14">
        <f t="shared" si="3"/>
        <v>77.421423989737008</v>
      </c>
      <c r="K72" s="14">
        <f t="shared" si="3"/>
        <v>89.095574085952535</v>
      </c>
      <c r="L72" s="14"/>
      <c r="M72" s="14">
        <f t="shared" si="6"/>
        <v>95.901106050748226</v>
      </c>
      <c r="N72" s="14">
        <f t="shared" si="4"/>
        <v>75.531914893617028</v>
      </c>
    </row>
    <row r="73" spans="1:14" s="6" customFormat="1" ht="10.35" customHeight="1" x14ac:dyDescent="0.15">
      <c r="A73" s="25" t="s">
        <v>93</v>
      </c>
      <c r="D73" s="39"/>
      <c r="E73" s="115">
        <v>21.61</v>
      </c>
      <c r="F73" s="115">
        <v>21.3</v>
      </c>
      <c r="G73" s="115">
        <v>21.4</v>
      </c>
      <c r="H73" s="10"/>
      <c r="I73" s="13">
        <f t="shared" si="5"/>
        <v>138.6144964720975</v>
      </c>
      <c r="J73" s="13">
        <f t="shared" si="3"/>
        <v>136.62604233483003</v>
      </c>
      <c r="K73" s="13">
        <f t="shared" si="3"/>
        <v>137.26747915330338</v>
      </c>
      <c r="L73" s="14"/>
      <c r="M73" s="13">
        <f t="shared" si="6"/>
        <v>140.59856864020821</v>
      </c>
      <c r="N73" s="13">
        <f t="shared" si="4"/>
        <v>133.2916145181477</v>
      </c>
    </row>
    <row r="74" spans="1:14" s="6" customFormat="1" ht="10.35" customHeight="1" x14ac:dyDescent="0.15">
      <c r="A74" s="25" t="s">
        <v>94</v>
      </c>
      <c r="D74" s="39"/>
      <c r="E74" s="115">
        <v>21.76</v>
      </c>
      <c r="F74" s="115">
        <v>17.559999999999999</v>
      </c>
      <c r="G74" s="115">
        <v>19.559999999999999</v>
      </c>
      <c r="H74" s="10"/>
      <c r="I74" s="13">
        <f t="shared" si="5"/>
        <v>139.57665169980757</v>
      </c>
      <c r="J74" s="13">
        <f t="shared" si="3"/>
        <v>112.63630532392558</v>
      </c>
      <c r="K74" s="13">
        <f t="shared" si="3"/>
        <v>125.46504169339319</v>
      </c>
      <c r="L74" s="14"/>
      <c r="M74" s="13">
        <f t="shared" si="6"/>
        <v>141.57449577098245</v>
      </c>
      <c r="N74" s="13">
        <f t="shared" si="4"/>
        <v>109.88735919899875</v>
      </c>
    </row>
    <row r="75" spans="1:14" s="6" customFormat="1" ht="10.35" customHeight="1" x14ac:dyDescent="0.15">
      <c r="A75" s="25" t="s">
        <v>95</v>
      </c>
      <c r="D75" s="39"/>
      <c r="E75" s="115">
        <v>14.11</v>
      </c>
      <c r="F75" s="115">
        <v>11.89</v>
      </c>
      <c r="G75" s="115">
        <v>13.32</v>
      </c>
      <c r="H75" s="10"/>
      <c r="I75" s="13">
        <f t="shared" si="5"/>
        <v>90.506735086593977</v>
      </c>
      <c r="J75" s="13">
        <f t="shared" si="3"/>
        <v>76.266837716484929</v>
      </c>
      <c r="K75" s="13">
        <f t="shared" si="3"/>
        <v>85.439384220654262</v>
      </c>
      <c r="L75" s="14"/>
      <c r="M75" s="13">
        <f t="shared" si="6"/>
        <v>91.802212101496423</v>
      </c>
      <c r="N75" s="13">
        <f t="shared" si="4"/>
        <v>74.405506883604517</v>
      </c>
    </row>
    <row r="76" spans="1:14" s="6" customFormat="1" ht="10.35" customHeight="1" x14ac:dyDescent="0.15">
      <c r="A76" s="25" t="s">
        <v>96</v>
      </c>
      <c r="D76" s="39"/>
      <c r="E76" s="115">
        <v>10.76</v>
      </c>
      <c r="F76" s="115">
        <v>8.19</v>
      </c>
      <c r="G76" s="115">
        <v>9.56</v>
      </c>
      <c r="H76" s="10"/>
      <c r="I76" s="13">
        <f t="shared" si="5"/>
        <v>69.018601667735723</v>
      </c>
      <c r="J76" s="13">
        <f t="shared" si="3"/>
        <v>52.533675432969851</v>
      </c>
      <c r="K76" s="13">
        <f t="shared" si="3"/>
        <v>61.321359846055167</v>
      </c>
      <c r="L76" s="14"/>
      <c r="M76" s="13">
        <f t="shared" si="6"/>
        <v>70.006506180871824</v>
      </c>
      <c r="N76" s="13">
        <f t="shared" si="4"/>
        <v>51.251564455569451</v>
      </c>
    </row>
    <row r="77" spans="1:14" s="10" customFormat="1" ht="10.35" customHeight="1" x14ac:dyDescent="0.15">
      <c r="A77" s="10" t="s">
        <v>97</v>
      </c>
      <c r="D77" s="39"/>
      <c r="E77" s="116">
        <v>21.14</v>
      </c>
      <c r="F77" s="116">
        <v>19.559999999999999</v>
      </c>
      <c r="G77" s="116">
        <v>20.18</v>
      </c>
      <c r="I77" s="14">
        <f t="shared" si="5"/>
        <v>135.59974342527261</v>
      </c>
      <c r="J77" s="14">
        <f t="shared" si="3"/>
        <v>125.46504169339319</v>
      </c>
      <c r="K77" s="14">
        <f t="shared" si="3"/>
        <v>129.44194996792814</v>
      </c>
      <c r="L77" s="14"/>
      <c r="M77" s="14">
        <f t="shared" si="6"/>
        <v>137.54066363044893</v>
      </c>
      <c r="N77" s="14">
        <f t="shared" si="4"/>
        <v>122.40300375469334</v>
      </c>
    </row>
    <row r="78" spans="1:14" s="10" customFormat="1" ht="10.35" customHeight="1" x14ac:dyDescent="0.15">
      <c r="A78" s="42" t="s">
        <v>181</v>
      </c>
      <c r="D78" s="39"/>
      <c r="E78" s="116">
        <v>13.76</v>
      </c>
      <c r="F78" s="116">
        <v>11.52</v>
      </c>
      <c r="G78" s="116">
        <v>13.17</v>
      </c>
      <c r="I78" s="14">
        <f t="shared" si="5"/>
        <v>88.261706221937146</v>
      </c>
      <c r="J78" s="14">
        <f t="shared" si="3"/>
        <v>73.893521488133416</v>
      </c>
      <c r="K78" s="14">
        <f t="shared" si="3"/>
        <v>84.477228992944191</v>
      </c>
      <c r="L78" s="14"/>
      <c r="M78" s="14">
        <f t="shared" si="6"/>
        <v>89.525048796356543</v>
      </c>
      <c r="N78" s="14">
        <f t="shared" si="4"/>
        <v>72.090112640800996</v>
      </c>
    </row>
    <row r="79" spans="1:14" s="10" customFormat="1" ht="10.35" customHeight="1" x14ac:dyDescent="0.15">
      <c r="A79" s="42" t="s">
        <v>182</v>
      </c>
      <c r="D79" s="39"/>
      <c r="E79" s="116">
        <v>20.5</v>
      </c>
      <c r="F79" s="116">
        <v>20.53</v>
      </c>
      <c r="G79" s="116">
        <v>20.52</v>
      </c>
      <c r="I79" s="14">
        <f t="shared" si="5"/>
        <v>131.49454778704296</v>
      </c>
      <c r="J79" s="14">
        <f t="shared" si="3"/>
        <v>131.686978832585</v>
      </c>
      <c r="K79" s="14">
        <f t="shared" si="3"/>
        <v>131.62283515073764</v>
      </c>
      <c r="L79" s="14"/>
      <c r="M79" s="14">
        <f t="shared" si="6"/>
        <v>133.37670787247887</v>
      </c>
      <c r="N79" s="14">
        <f t="shared" si="4"/>
        <v>128.47309136420526</v>
      </c>
    </row>
    <row r="80" spans="1:14" s="10" customFormat="1" ht="10.35" customHeight="1" x14ac:dyDescent="0.15">
      <c r="A80" s="42" t="s">
        <v>12</v>
      </c>
      <c r="B80" s="120"/>
      <c r="D80" s="120"/>
      <c r="E80" s="116">
        <v>15.37</v>
      </c>
      <c r="F80" s="116">
        <v>15.98</v>
      </c>
      <c r="G80" s="116">
        <v>15.59</v>
      </c>
      <c r="I80" s="14">
        <f t="shared" si="5"/>
        <v>98.588838999358558</v>
      </c>
      <c r="J80" s="14">
        <f t="shared" si="3"/>
        <v>102.50160359204618</v>
      </c>
      <c r="K80" s="14">
        <f t="shared" si="3"/>
        <v>100</v>
      </c>
      <c r="L80" s="14"/>
      <c r="M80" s="14">
        <f t="shared" si="6"/>
        <v>100</v>
      </c>
      <c r="N80" s="14">
        <f t="shared" si="4"/>
        <v>100</v>
      </c>
    </row>
    <row r="81" spans="1:14" s="53" customFormat="1" ht="3" customHeight="1" x14ac:dyDescent="0.2">
      <c r="A81" s="52"/>
      <c r="B81" s="121"/>
      <c r="C81" s="45"/>
      <c r="D81" s="121"/>
      <c r="E81" s="122"/>
      <c r="F81" s="122"/>
      <c r="G81" s="126"/>
      <c r="H81" s="45"/>
      <c r="I81" s="177"/>
      <c r="J81" s="177"/>
      <c r="K81" s="225"/>
      <c r="L81" s="177"/>
      <c r="M81" s="177"/>
      <c r="N81" s="225"/>
    </row>
    <row r="82" spans="1:14" ht="10.35" customHeight="1" x14ac:dyDescent="0.2"/>
  </sheetData>
  <mergeCells count="13">
    <mergeCell ref="B1:N2"/>
    <mergeCell ref="A3:D6"/>
    <mergeCell ref="E3:E4"/>
    <mergeCell ref="F3:F4"/>
    <mergeCell ref="G3:G4"/>
    <mergeCell ref="I3:I4"/>
    <mergeCell ref="J3:J4"/>
    <mergeCell ref="K3:K4"/>
    <mergeCell ref="M3:M4"/>
    <mergeCell ref="N3:N4"/>
    <mergeCell ref="E5:G6"/>
    <mergeCell ref="I5:K6"/>
    <mergeCell ref="M5:N6"/>
  </mergeCells>
  <phoneticPr fontId="6" type="noConversion"/>
  <pageMargins left="0.17" right="0.17" top="0.19" bottom="0.17" header="0" footer="0"/>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Y81"/>
  <sheetViews>
    <sheetView zoomScaleNormal="100" workbookViewId="0">
      <selection activeCell="B1" sqref="B1:N2"/>
    </sheetView>
  </sheetViews>
  <sheetFormatPr defaultColWidth="9.5703125" defaultRowHeight="12.75" x14ac:dyDescent="0.2"/>
  <cols>
    <col min="1" max="1" width="11.5703125" customWidth="1"/>
    <col min="3" max="3" width="7.28515625" customWidth="1"/>
    <col min="4" max="4" width="18.85546875" customWidth="1"/>
    <col min="5" max="5" width="6" customWidth="1"/>
    <col min="6" max="6" width="6.140625" customWidth="1"/>
    <col min="7" max="7" width="6.5703125" style="206" customWidth="1"/>
    <col min="8" max="8" width="0.42578125" customWidth="1"/>
    <col min="9" max="10" width="6.140625" style="71" customWidth="1"/>
    <col min="11" max="11" width="6.85546875" style="226" customWidth="1"/>
    <col min="12" max="12" width="0.42578125" style="71" customWidth="1"/>
    <col min="13" max="13" width="7.28515625" style="71" customWidth="1"/>
    <col min="14" max="14" width="7.28515625" style="226" customWidth="1"/>
  </cols>
  <sheetData>
    <row r="1" spans="1:14" s="3" customFormat="1" ht="11.1" customHeight="1" x14ac:dyDescent="0.2">
      <c r="A1" s="54" t="s">
        <v>149</v>
      </c>
      <c r="B1" s="266" t="s">
        <v>256</v>
      </c>
      <c r="C1" s="267"/>
      <c r="D1" s="267"/>
      <c r="E1" s="267"/>
      <c r="F1" s="267"/>
      <c r="G1" s="267"/>
      <c r="H1" s="267"/>
      <c r="I1" s="267"/>
      <c r="J1" s="267"/>
      <c r="K1" s="267"/>
      <c r="L1" s="267"/>
      <c r="M1" s="267"/>
      <c r="N1" s="267"/>
    </row>
    <row r="2" spans="1:14" s="3" customFormat="1" ht="12.75" customHeight="1" x14ac:dyDescent="0.2">
      <c r="B2" s="268"/>
      <c r="C2" s="268"/>
      <c r="D2" s="268"/>
      <c r="E2" s="268"/>
      <c r="F2" s="268"/>
      <c r="G2" s="268"/>
      <c r="H2" s="268"/>
      <c r="I2" s="268"/>
      <c r="J2" s="268"/>
      <c r="K2" s="268"/>
      <c r="L2" s="268"/>
      <c r="M2" s="268"/>
      <c r="N2" s="268"/>
    </row>
    <row r="3" spans="1:14" s="6" customFormat="1" ht="11.1" customHeight="1" x14ac:dyDescent="0.15">
      <c r="A3" s="282" t="s">
        <v>164</v>
      </c>
      <c r="B3" s="283"/>
      <c r="C3" s="283"/>
      <c r="D3" s="283"/>
      <c r="E3" s="292" t="s">
        <v>2</v>
      </c>
      <c r="F3" s="292" t="s">
        <v>3</v>
      </c>
      <c r="G3" s="294" t="s">
        <v>4</v>
      </c>
      <c r="H3" s="143"/>
      <c r="I3" s="331" t="s">
        <v>2</v>
      </c>
      <c r="J3" s="331" t="s">
        <v>3</v>
      </c>
      <c r="K3" s="333" t="s">
        <v>4</v>
      </c>
      <c r="L3" s="178"/>
      <c r="M3" s="331" t="s">
        <v>2</v>
      </c>
      <c r="N3" s="331" t="s">
        <v>3</v>
      </c>
    </row>
    <row r="4" spans="1:14" s="6" customFormat="1" ht="7.5" customHeight="1" x14ac:dyDescent="0.15">
      <c r="A4" s="284"/>
      <c r="B4" s="284"/>
      <c r="C4" s="284"/>
      <c r="D4" s="284"/>
      <c r="E4" s="293"/>
      <c r="F4" s="293"/>
      <c r="G4" s="295"/>
      <c r="H4" s="144"/>
      <c r="I4" s="332"/>
      <c r="J4" s="332"/>
      <c r="K4" s="334"/>
      <c r="L4" s="179"/>
      <c r="M4" s="332"/>
      <c r="N4" s="332"/>
    </row>
    <row r="5" spans="1:14" s="6" customFormat="1" ht="11.1" customHeight="1" x14ac:dyDescent="0.15">
      <c r="A5" s="284"/>
      <c r="B5" s="284"/>
      <c r="C5" s="284"/>
      <c r="D5" s="284"/>
      <c r="E5" s="286" t="s">
        <v>5</v>
      </c>
      <c r="F5" s="286"/>
      <c r="G5" s="287"/>
      <c r="H5" s="146"/>
      <c r="I5" s="333" t="s">
        <v>162</v>
      </c>
      <c r="J5" s="333"/>
      <c r="K5" s="333"/>
      <c r="L5" s="180"/>
      <c r="M5" s="333" t="s">
        <v>163</v>
      </c>
      <c r="N5" s="333"/>
    </row>
    <row r="6" spans="1:14" s="6" customFormat="1" ht="19.5" customHeight="1" x14ac:dyDescent="0.15">
      <c r="A6" s="285"/>
      <c r="B6" s="285"/>
      <c r="C6" s="285"/>
      <c r="D6" s="285"/>
      <c r="E6" s="288"/>
      <c r="F6" s="288"/>
      <c r="G6" s="288"/>
      <c r="H6" s="147"/>
      <c r="I6" s="334"/>
      <c r="J6" s="334"/>
      <c r="K6" s="334"/>
      <c r="L6" s="181"/>
      <c r="M6" s="334"/>
      <c r="N6" s="334"/>
    </row>
    <row r="7" spans="1:14" s="6" customFormat="1" ht="8.25" customHeight="1" x14ac:dyDescent="0.15">
      <c r="F7" s="29"/>
      <c r="G7" s="155"/>
      <c r="H7" s="29"/>
      <c r="I7" s="199" t="s">
        <v>48</v>
      </c>
      <c r="J7" s="176"/>
      <c r="K7" s="199"/>
      <c r="L7" s="176"/>
      <c r="M7" s="176"/>
      <c r="N7" s="199"/>
    </row>
    <row r="8" spans="1:14" s="6" customFormat="1" ht="10.35" customHeight="1" x14ac:dyDescent="0.15">
      <c r="A8" s="25" t="s">
        <v>67</v>
      </c>
      <c r="B8" s="114"/>
      <c r="D8" s="114"/>
      <c r="E8" s="115">
        <v>14.67</v>
      </c>
      <c r="F8" s="115">
        <v>16.14</v>
      </c>
      <c r="G8" s="115">
        <v>14.78</v>
      </c>
      <c r="I8" s="13">
        <f>E8/$G$43*100</f>
        <v>89.834660134721375</v>
      </c>
      <c r="J8" s="13">
        <f t="shared" ref="J8:K43" si="0">F8/$G$43*100</f>
        <v>98.836497244335604</v>
      </c>
      <c r="K8" s="13">
        <f t="shared" si="0"/>
        <v>90.508266993263945</v>
      </c>
      <c r="L8" s="14"/>
      <c r="M8" s="13">
        <f>E8/E$43*100</f>
        <v>90.779702970297024</v>
      </c>
      <c r="N8" s="13">
        <f>F8/F$43*100</f>
        <v>97.111913357400709</v>
      </c>
    </row>
    <row r="9" spans="1:14" s="6" customFormat="1" ht="10.35" customHeight="1" x14ac:dyDescent="0.15">
      <c r="A9" s="25" t="s">
        <v>68</v>
      </c>
      <c r="B9" s="114"/>
      <c r="D9" s="114"/>
      <c r="E9" s="115">
        <v>13.75</v>
      </c>
      <c r="F9" s="115">
        <v>11.07</v>
      </c>
      <c r="G9" s="115">
        <v>13.35</v>
      </c>
      <c r="I9" s="13">
        <f t="shared" ref="I9:I43" si="1">E9/$G$43*100</f>
        <v>84.200857317819981</v>
      </c>
      <c r="J9" s="13">
        <f t="shared" si="0"/>
        <v>67.789344764237612</v>
      </c>
      <c r="K9" s="13">
        <f t="shared" si="0"/>
        <v>81.751377832210665</v>
      </c>
      <c r="L9" s="14"/>
      <c r="M9" s="13">
        <f t="shared" ref="M9:N43" si="2">E9/E$43*100</f>
        <v>85.086633663366342</v>
      </c>
      <c r="N9" s="13">
        <f t="shared" si="2"/>
        <v>66.606498194945857</v>
      </c>
    </row>
    <row r="10" spans="1:14" s="6" customFormat="1" ht="10.35" customHeight="1" x14ac:dyDescent="0.15">
      <c r="A10" s="101" t="s">
        <v>69</v>
      </c>
      <c r="B10" s="117"/>
      <c r="D10" s="117"/>
      <c r="E10" s="119">
        <v>13.34</v>
      </c>
      <c r="F10" s="119">
        <v>11.38</v>
      </c>
      <c r="G10" s="119">
        <v>12.84</v>
      </c>
      <c r="I10" s="174">
        <f t="shared" si="1"/>
        <v>81.690140845070431</v>
      </c>
      <c r="J10" s="174">
        <f t="shared" si="0"/>
        <v>69.687691365584826</v>
      </c>
      <c r="K10" s="174">
        <f t="shared" si="0"/>
        <v>78.628291488058792</v>
      </c>
      <c r="L10" s="175"/>
      <c r="M10" s="174">
        <f t="shared" si="2"/>
        <v>82.549504950495049</v>
      </c>
      <c r="N10" s="174">
        <f t="shared" si="2"/>
        <v>68.471720818291217</v>
      </c>
    </row>
    <row r="11" spans="1:14" s="6" customFormat="1" ht="10.35" customHeight="1" x14ac:dyDescent="0.15">
      <c r="A11" s="101" t="s">
        <v>70</v>
      </c>
      <c r="B11" s="117"/>
      <c r="D11" s="117"/>
      <c r="E11" s="119">
        <v>9.66</v>
      </c>
      <c r="F11" s="119">
        <v>8.7200000000000006</v>
      </c>
      <c r="G11" s="119">
        <v>9.0299999999999994</v>
      </c>
      <c r="I11" s="174">
        <f t="shared" si="1"/>
        <v>59.154929577464799</v>
      </c>
      <c r="J11" s="174">
        <f t="shared" si="0"/>
        <v>53.398652786282931</v>
      </c>
      <c r="K11" s="174">
        <f t="shared" si="0"/>
        <v>55.29699938763013</v>
      </c>
      <c r="L11" s="175"/>
      <c r="M11" s="174">
        <f t="shared" si="2"/>
        <v>59.777227722772274</v>
      </c>
      <c r="N11" s="174">
        <f t="shared" si="2"/>
        <v>52.466907340553547</v>
      </c>
    </row>
    <row r="12" spans="1:14" s="6" customFormat="1" ht="10.35" customHeight="1" x14ac:dyDescent="0.15">
      <c r="A12" s="101" t="s">
        <v>71</v>
      </c>
      <c r="B12" s="117"/>
      <c r="D12" s="36"/>
      <c r="E12" s="119">
        <v>10.25</v>
      </c>
      <c r="F12" s="119">
        <v>10</v>
      </c>
      <c r="G12" s="119">
        <v>10.210000000000001</v>
      </c>
      <c r="I12" s="174">
        <f t="shared" si="1"/>
        <v>62.767911818738519</v>
      </c>
      <c r="J12" s="174">
        <f t="shared" si="0"/>
        <v>61.236987140232699</v>
      </c>
      <c r="K12" s="174">
        <f t="shared" si="0"/>
        <v>62.522963870177591</v>
      </c>
      <c r="L12" s="175"/>
      <c r="M12" s="174">
        <f t="shared" si="2"/>
        <v>63.428217821782177</v>
      </c>
      <c r="N12" s="174">
        <f t="shared" si="2"/>
        <v>60.168471720818282</v>
      </c>
    </row>
    <row r="13" spans="1:14" s="6" customFormat="1" ht="10.35" customHeight="1" x14ac:dyDescent="0.15">
      <c r="A13" s="101" t="s">
        <v>72</v>
      </c>
      <c r="B13" s="117"/>
      <c r="D13" s="117"/>
      <c r="E13" s="119">
        <v>19.91</v>
      </c>
      <c r="F13" s="119">
        <v>18.16</v>
      </c>
      <c r="G13" s="119">
        <v>19.8</v>
      </c>
      <c r="I13" s="174">
        <f t="shared" si="1"/>
        <v>121.92284139620332</v>
      </c>
      <c r="J13" s="174">
        <f t="shared" si="0"/>
        <v>111.2063686466626</v>
      </c>
      <c r="K13" s="174">
        <f t="shared" si="0"/>
        <v>121.24923453766077</v>
      </c>
      <c r="L13" s="175"/>
      <c r="M13" s="174">
        <f t="shared" si="2"/>
        <v>123.20544554455446</v>
      </c>
      <c r="N13" s="174">
        <f t="shared" si="2"/>
        <v>109.265944645006</v>
      </c>
    </row>
    <row r="14" spans="1:14" s="6" customFormat="1" ht="10.35" customHeight="1" x14ac:dyDescent="0.15">
      <c r="A14" s="101" t="s">
        <v>73</v>
      </c>
      <c r="B14" s="117"/>
      <c r="D14" s="117"/>
      <c r="E14" s="119">
        <v>19.399999999999999</v>
      </c>
      <c r="F14" s="119">
        <v>17.28</v>
      </c>
      <c r="G14" s="119">
        <v>19.36</v>
      </c>
      <c r="I14" s="174">
        <f t="shared" si="1"/>
        <v>118.79975505205145</v>
      </c>
      <c r="J14" s="174">
        <f t="shared" si="0"/>
        <v>105.81751377832211</v>
      </c>
      <c r="K14" s="174">
        <f t="shared" si="0"/>
        <v>118.55480710349052</v>
      </c>
      <c r="L14" s="175"/>
      <c r="M14" s="174">
        <f t="shared" si="2"/>
        <v>120.04950495049505</v>
      </c>
      <c r="N14" s="174">
        <f t="shared" si="2"/>
        <v>103.97111913357399</v>
      </c>
    </row>
    <row r="15" spans="1:14" s="6" customFormat="1" ht="10.35" customHeight="1" x14ac:dyDescent="0.15">
      <c r="A15" s="101" t="s">
        <v>74</v>
      </c>
      <c r="B15" s="117"/>
      <c r="D15" s="117"/>
      <c r="E15" s="119">
        <v>17.66</v>
      </c>
      <c r="F15" s="119">
        <v>14.4</v>
      </c>
      <c r="G15" s="119">
        <v>16.010000000000002</v>
      </c>
      <c r="I15" s="174">
        <f t="shared" si="1"/>
        <v>108.14451928965096</v>
      </c>
      <c r="J15" s="174">
        <f t="shared" si="0"/>
        <v>88.18126148193511</v>
      </c>
      <c r="K15" s="174">
        <f t="shared" si="0"/>
        <v>98.040416411512581</v>
      </c>
      <c r="L15" s="175"/>
      <c r="M15" s="174">
        <f t="shared" si="2"/>
        <v>109.28217821782178</v>
      </c>
      <c r="N15" s="174">
        <f t="shared" si="2"/>
        <v>86.642599277978334</v>
      </c>
    </row>
    <row r="16" spans="1:14" s="6" customFormat="1" ht="10.35" customHeight="1" x14ac:dyDescent="0.15">
      <c r="A16" s="101" t="s">
        <v>75</v>
      </c>
      <c r="B16" s="117"/>
      <c r="D16" s="117"/>
      <c r="E16" s="119">
        <v>11.39</v>
      </c>
      <c r="F16" s="119">
        <v>10.44</v>
      </c>
      <c r="G16" s="119">
        <v>11.28</v>
      </c>
      <c r="I16" s="174">
        <f t="shared" si="1"/>
        <v>69.748928352725059</v>
      </c>
      <c r="J16" s="174">
        <f t="shared" si="0"/>
        <v>63.931414574402943</v>
      </c>
      <c r="K16" s="174">
        <f t="shared" si="0"/>
        <v>69.075321494182489</v>
      </c>
      <c r="L16" s="175"/>
      <c r="M16" s="174">
        <f t="shared" si="2"/>
        <v>70.482673267326732</v>
      </c>
      <c r="N16" s="174">
        <f t="shared" si="2"/>
        <v>62.815884476534286</v>
      </c>
    </row>
    <row r="17" spans="1:14" s="6" customFormat="1" ht="10.35" customHeight="1" x14ac:dyDescent="0.15">
      <c r="A17" s="101" t="s">
        <v>76</v>
      </c>
      <c r="B17" s="117"/>
      <c r="D17" s="117"/>
      <c r="E17" s="119">
        <v>12.11</v>
      </c>
      <c r="F17" s="119">
        <v>9.99</v>
      </c>
      <c r="G17" s="119">
        <v>11.91</v>
      </c>
      <c r="I17" s="174">
        <f t="shared" si="1"/>
        <v>74.157991426821795</v>
      </c>
      <c r="J17" s="174">
        <f t="shared" si="0"/>
        <v>61.17575015309248</v>
      </c>
      <c r="K17" s="174">
        <f t="shared" si="0"/>
        <v>72.933251684017151</v>
      </c>
      <c r="L17" s="175"/>
      <c r="M17" s="174">
        <f t="shared" si="2"/>
        <v>74.938118811881182</v>
      </c>
      <c r="N17" s="174">
        <f t="shared" si="2"/>
        <v>60.108303249097474</v>
      </c>
    </row>
    <row r="18" spans="1:14" s="6" customFormat="1" ht="10.35" customHeight="1" x14ac:dyDescent="0.15">
      <c r="A18" s="101" t="s">
        <v>77</v>
      </c>
      <c r="B18" s="117"/>
      <c r="D18" s="117"/>
      <c r="E18" s="119">
        <v>16.809999999999999</v>
      </c>
      <c r="F18" s="119">
        <v>12.47</v>
      </c>
      <c r="G18" s="119">
        <v>15.75</v>
      </c>
      <c r="I18" s="174">
        <f t="shared" si="1"/>
        <v>102.93937538273117</v>
      </c>
      <c r="J18" s="174">
        <f t="shared" si="0"/>
        <v>76.362522963870191</v>
      </c>
      <c r="K18" s="174">
        <f t="shared" si="0"/>
        <v>96.448254745866507</v>
      </c>
      <c r="L18" s="175"/>
      <c r="M18" s="174">
        <f t="shared" si="2"/>
        <v>104.02227722772277</v>
      </c>
      <c r="N18" s="174">
        <f t="shared" si="2"/>
        <v>75.0300842358604</v>
      </c>
    </row>
    <row r="19" spans="1:14" s="6" customFormat="1" ht="10.35" customHeight="1" x14ac:dyDescent="0.15">
      <c r="A19" s="101" t="s">
        <v>78</v>
      </c>
      <c r="B19" s="114"/>
      <c r="D19" s="114"/>
      <c r="E19" s="119">
        <v>11.68</v>
      </c>
      <c r="F19" s="119">
        <v>11.04</v>
      </c>
      <c r="G19" s="119">
        <v>11.64</v>
      </c>
      <c r="I19" s="174">
        <f t="shared" si="1"/>
        <v>71.524800979791806</v>
      </c>
      <c r="J19" s="174">
        <f t="shared" si="0"/>
        <v>67.605633802816897</v>
      </c>
      <c r="K19" s="174">
        <f t="shared" si="0"/>
        <v>71.279853031230871</v>
      </c>
      <c r="L19" s="175"/>
      <c r="M19" s="174">
        <f t="shared" si="2"/>
        <v>72.277227722772281</v>
      </c>
      <c r="N19" s="174">
        <f t="shared" si="2"/>
        <v>66.425992779783385</v>
      </c>
    </row>
    <row r="20" spans="1:14" s="10" customFormat="1" ht="10.35" customHeight="1" x14ac:dyDescent="0.15">
      <c r="A20" s="101" t="s">
        <v>79</v>
      </c>
      <c r="B20" s="120"/>
      <c r="D20" s="120"/>
      <c r="E20" s="119">
        <v>13.52</v>
      </c>
      <c r="F20" s="119">
        <v>13.06</v>
      </c>
      <c r="G20" s="119">
        <v>13.49</v>
      </c>
      <c r="I20" s="174">
        <f t="shared" si="1"/>
        <v>82.792406613594622</v>
      </c>
      <c r="J20" s="174">
        <f t="shared" si="0"/>
        <v>79.975505205143918</v>
      </c>
      <c r="K20" s="174">
        <f t="shared" si="0"/>
        <v>82.608695652173921</v>
      </c>
      <c r="L20" s="175"/>
      <c r="M20" s="174">
        <f t="shared" si="2"/>
        <v>83.663366336633658</v>
      </c>
      <c r="N20" s="174">
        <f t="shared" si="2"/>
        <v>78.580024067388692</v>
      </c>
    </row>
    <row r="21" spans="1:14" s="10" customFormat="1" ht="10.35" customHeight="1" x14ac:dyDescent="0.15">
      <c r="A21" s="101" t="s">
        <v>80</v>
      </c>
      <c r="B21" s="120"/>
      <c r="D21" s="120"/>
      <c r="E21" s="119">
        <v>18.38</v>
      </c>
      <c r="F21" s="119">
        <v>16.86</v>
      </c>
      <c r="G21" s="119">
        <v>18.29</v>
      </c>
      <c r="I21" s="174">
        <f t="shared" si="1"/>
        <v>112.55358236374771</v>
      </c>
      <c r="J21" s="174">
        <f t="shared" si="0"/>
        <v>103.24556031843235</v>
      </c>
      <c r="K21" s="174">
        <f t="shared" si="0"/>
        <v>112.00244947948561</v>
      </c>
      <c r="L21" s="175"/>
      <c r="M21" s="174">
        <f t="shared" si="2"/>
        <v>113.73762376237624</v>
      </c>
      <c r="N21" s="174">
        <f t="shared" si="2"/>
        <v>101.44404332129963</v>
      </c>
    </row>
    <row r="22" spans="1:14" s="6" customFormat="1" ht="10.35" customHeight="1" x14ac:dyDescent="0.15">
      <c r="A22" s="101" t="s">
        <v>81</v>
      </c>
      <c r="B22" s="114"/>
      <c r="D22" s="114"/>
      <c r="E22" s="119">
        <v>11.53</v>
      </c>
      <c r="F22" s="119">
        <v>10.79</v>
      </c>
      <c r="G22" s="119">
        <v>11.48</v>
      </c>
      <c r="I22" s="174">
        <f t="shared" si="1"/>
        <v>70.606246172688301</v>
      </c>
      <c r="J22" s="174">
        <f t="shared" si="0"/>
        <v>66.074709124311084</v>
      </c>
      <c r="K22" s="174">
        <f t="shared" si="0"/>
        <v>70.300061236987148</v>
      </c>
      <c r="L22" s="175"/>
      <c r="M22" s="174">
        <f t="shared" si="2"/>
        <v>71.349009900990097</v>
      </c>
      <c r="N22" s="174">
        <f t="shared" si="2"/>
        <v>64.921780986762926</v>
      </c>
    </row>
    <row r="23" spans="1:14" s="6" customFormat="1" ht="10.35" customHeight="1" x14ac:dyDescent="0.15">
      <c r="A23" s="25" t="s">
        <v>82</v>
      </c>
      <c r="B23" s="114"/>
      <c r="D23" s="114"/>
      <c r="E23" s="115">
        <v>20.81</v>
      </c>
      <c r="F23" s="115">
        <v>15.32</v>
      </c>
      <c r="G23" s="115">
        <v>20.440000000000001</v>
      </c>
      <c r="I23" s="13">
        <f t="shared" si="1"/>
        <v>127.43417023882427</v>
      </c>
      <c r="J23" s="13">
        <f t="shared" si="0"/>
        <v>93.815064298836504</v>
      </c>
      <c r="K23" s="13">
        <f t="shared" si="0"/>
        <v>125.16840171463566</v>
      </c>
      <c r="L23" s="14"/>
      <c r="M23" s="13">
        <f t="shared" si="2"/>
        <v>128.77475247524751</v>
      </c>
      <c r="N23" s="13">
        <f t="shared" si="2"/>
        <v>92.178098676293615</v>
      </c>
    </row>
    <row r="24" spans="1:14" s="6" customFormat="1" ht="10.35" customHeight="1" x14ac:dyDescent="0.15">
      <c r="A24" s="25" t="s">
        <v>83</v>
      </c>
      <c r="B24" s="114"/>
      <c r="D24" s="114"/>
      <c r="E24" s="115">
        <v>14.35</v>
      </c>
      <c r="F24" s="115">
        <v>12.37</v>
      </c>
      <c r="G24" s="115">
        <v>14.12</v>
      </c>
      <c r="I24" s="13">
        <f t="shared" si="1"/>
        <v>87.875076546233927</v>
      </c>
      <c r="J24" s="13">
        <f t="shared" si="0"/>
        <v>75.750153092467855</v>
      </c>
      <c r="K24" s="13">
        <f t="shared" si="0"/>
        <v>86.466625842008582</v>
      </c>
      <c r="L24" s="14"/>
      <c r="M24" s="13">
        <f t="shared" si="2"/>
        <v>88.799504950495049</v>
      </c>
      <c r="N24" s="13">
        <f t="shared" si="2"/>
        <v>74.428399518652228</v>
      </c>
    </row>
    <row r="25" spans="1:14" s="10" customFormat="1" ht="10.35" customHeight="1" x14ac:dyDescent="0.15">
      <c r="A25" s="42" t="s">
        <v>84</v>
      </c>
      <c r="B25" s="120"/>
      <c r="D25" s="120"/>
      <c r="E25" s="116">
        <v>14.41</v>
      </c>
      <c r="F25" s="116">
        <v>11.51</v>
      </c>
      <c r="G25" s="116">
        <v>14.02</v>
      </c>
      <c r="I25" s="14">
        <f t="shared" si="1"/>
        <v>88.242498469075343</v>
      </c>
      <c r="J25" s="14">
        <f t="shared" si="0"/>
        <v>70.483772198407848</v>
      </c>
      <c r="K25" s="14">
        <f t="shared" si="0"/>
        <v>85.854255970606246</v>
      </c>
      <c r="L25" s="14"/>
      <c r="M25" s="14">
        <f t="shared" si="2"/>
        <v>89.170792079207914</v>
      </c>
      <c r="N25" s="14">
        <f t="shared" si="2"/>
        <v>69.253910950661847</v>
      </c>
    </row>
    <row r="26" spans="1:14" s="10" customFormat="1" ht="10.35" customHeight="1" x14ac:dyDescent="0.15">
      <c r="A26" s="42" t="s">
        <v>44</v>
      </c>
      <c r="B26" s="120"/>
      <c r="D26" s="120"/>
      <c r="E26" s="116">
        <v>11.73</v>
      </c>
      <c r="F26" s="116">
        <v>14.78</v>
      </c>
      <c r="G26" s="116">
        <v>11.98</v>
      </c>
      <c r="I26" s="14">
        <f t="shared" si="1"/>
        <v>71.830985915492974</v>
      </c>
      <c r="J26" s="14">
        <f t="shared" si="0"/>
        <v>90.508266993263945</v>
      </c>
      <c r="K26" s="14">
        <f t="shared" si="0"/>
        <v>73.361910593998786</v>
      </c>
      <c r="L26" s="14"/>
      <c r="M26" s="14">
        <f t="shared" si="2"/>
        <v>72.586633663366342</v>
      </c>
      <c r="N26" s="14">
        <f t="shared" si="2"/>
        <v>88.929001203369424</v>
      </c>
    </row>
    <row r="27" spans="1:14" s="10" customFormat="1" ht="10.35" customHeight="1" x14ac:dyDescent="0.15">
      <c r="A27" s="25" t="s">
        <v>85</v>
      </c>
      <c r="B27" s="120"/>
      <c r="D27" s="120"/>
      <c r="E27" s="115">
        <v>11.56</v>
      </c>
      <c r="F27" s="115">
        <v>10.94</v>
      </c>
      <c r="G27" s="115">
        <v>11.35</v>
      </c>
      <c r="I27" s="13">
        <f t="shared" si="1"/>
        <v>70.789957134109017</v>
      </c>
      <c r="J27" s="13">
        <f t="shared" si="0"/>
        <v>66.993263931414589</v>
      </c>
      <c r="K27" s="13">
        <f t="shared" si="0"/>
        <v>69.503980404164125</v>
      </c>
      <c r="L27" s="14"/>
      <c r="M27" s="13">
        <f t="shared" si="2"/>
        <v>71.534653465346537</v>
      </c>
      <c r="N27" s="13">
        <f t="shared" si="2"/>
        <v>65.824308062575199</v>
      </c>
    </row>
    <row r="28" spans="1:14" s="10" customFormat="1" ht="10.35" customHeight="1" x14ac:dyDescent="0.15">
      <c r="A28" s="25" t="s">
        <v>86</v>
      </c>
      <c r="B28" s="120"/>
      <c r="D28" s="120"/>
      <c r="E28" s="115">
        <v>15.85</v>
      </c>
      <c r="F28" s="115">
        <v>16.97</v>
      </c>
      <c r="G28" s="115">
        <v>16.010000000000002</v>
      </c>
      <c r="I28" s="13">
        <f t="shared" si="1"/>
        <v>97.060624617268843</v>
      </c>
      <c r="J28" s="13">
        <f t="shared" si="0"/>
        <v>103.9191671769749</v>
      </c>
      <c r="K28" s="13">
        <f t="shared" si="0"/>
        <v>98.040416411512581</v>
      </c>
      <c r="L28" s="14"/>
      <c r="M28" s="13">
        <f t="shared" si="2"/>
        <v>98.081683168316829</v>
      </c>
      <c r="N28" s="13">
        <f t="shared" si="2"/>
        <v>102.10589651022863</v>
      </c>
    </row>
    <row r="29" spans="1:14" s="10" customFormat="1" ht="10.35" customHeight="1" x14ac:dyDescent="0.15">
      <c r="A29" s="25" t="s">
        <v>87</v>
      </c>
      <c r="B29" s="120"/>
      <c r="D29" s="120"/>
      <c r="E29" s="115">
        <v>12.03</v>
      </c>
      <c r="F29" s="115">
        <v>11.08</v>
      </c>
      <c r="G29" s="115">
        <v>11.66</v>
      </c>
      <c r="I29" s="13">
        <f t="shared" si="1"/>
        <v>73.66809552969994</v>
      </c>
      <c r="J29" s="13">
        <f t="shared" si="0"/>
        <v>67.850581751377831</v>
      </c>
      <c r="K29" s="13">
        <f t="shared" si="0"/>
        <v>71.402327005511339</v>
      </c>
      <c r="L29" s="14"/>
      <c r="M29" s="13">
        <f t="shared" si="2"/>
        <v>74.443069306930681</v>
      </c>
      <c r="N29" s="13">
        <f t="shared" si="2"/>
        <v>66.666666666666657</v>
      </c>
    </row>
    <row r="30" spans="1:14" s="10" customFormat="1" ht="10.35" customHeight="1" x14ac:dyDescent="0.15">
      <c r="A30" s="25" t="s">
        <v>88</v>
      </c>
      <c r="B30" s="120"/>
      <c r="D30" s="120"/>
      <c r="E30" s="115">
        <v>17.77</v>
      </c>
      <c r="F30" s="115">
        <v>14.05</v>
      </c>
      <c r="G30" s="115">
        <v>16.55</v>
      </c>
      <c r="I30" s="13">
        <f t="shared" si="1"/>
        <v>108.81812614819353</v>
      </c>
      <c r="J30" s="13">
        <f t="shared" si="0"/>
        <v>86.037966932026961</v>
      </c>
      <c r="K30" s="13">
        <f t="shared" si="0"/>
        <v>101.34721371708513</v>
      </c>
      <c r="L30" s="14"/>
      <c r="M30" s="13">
        <f t="shared" si="2"/>
        <v>109.96287128712872</v>
      </c>
      <c r="N30" s="13">
        <f t="shared" si="2"/>
        <v>84.536702767749688</v>
      </c>
    </row>
    <row r="31" spans="1:14" s="6" customFormat="1" ht="10.35" customHeight="1" x14ac:dyDescent="0.15">
      <c r="A31" s="25" t="s">
        <v>89</v>
      </c>
      <c r="B31" s="27"/>
      <c r="C31" s="27"/>
      <c r="D31" s="27"/>
      <c r="E31" s="115">
        <v>28.06</v>
      </c>
      <c r="F31" s="115">
        <v>20.94</v>
      </c>
      <c r="G31" s="115">
        <v>25.9</v>
      </c>
      <c r="H31" s="10"/>
      <c r="I31" s="13">
        <f t="shared" si="1"/>
        <v>171.83098591549296</v>
      </c>
      <c r="J31" s="13">
        <f t="shared" si="0"/>
        <v>128.2302510716473</v>
      </c>
      <c r="K31" s="13">
        <f t="shared" si="0"/>
        <v>158.6037966932027</v>
      </c>
      <c r="L31" s="14"/>
      <c r="M31" s="13">
        <f t="shared" si="2"/>
        <v>173.63861386138612</v>
      </c>
      <c r="N31" s="13">
        <f t="shared" si="2"/>
        <v>125.99277978339349</v>
      </c>
    </row>
    <row r="32" spans="1:14" s="6" customFormat="1" ht="10.35" customHeight="1" x14ac:dyDescent="0.15">
      <c r="A32" s="25" t="s">
        <v>90</v>
      </c>
      <c r="B32" s="27"/>
      <c r="C32" s="27"/>
      <c r="D32" s="27"/>
      <c r="E32" s="115">
        <v>12.06</v>
      </c>
      <c r="F32" s="115">
        <v>9.89</v>
      </c>
      <c r="G32" s="115">
        <v>10.36</v>
      </c>
      <c r="H32" s="10"/>
      <c r="I32" s="13">
        <f t="shared" si="1"/>
        <v>73.851806491120655</v>
      </c>
      <c r="J32" s="13">
        <f t="shared" si="0"/>
        <v>60.563380281690151</v>
      </c>
      <c r="K32" s="13">
        <f t="shared" si="0"/>
        <v>63.441518677281081</v>
      </c>
      <c r="L32" s="14"/>
      <c r="M32" s="13">
        <f t="shared" si="2"/>
        <v>74.628712871287135</v>
      </c>
      <c r="N32" s="13">
        <f t="shared" si="2"/>
        <v>59.506618531889288</v>
      </c>
    </row>
    <row r="33" spans="1:25" s="6" customFormat="1" ht="10.35" customHeight="1" x14ac:dyDescent="0.15">
      <c r="A33" s="25" t="s">
        <v>91</v>
      </c>
      <c r="D33" s="39"/>
      <c r="E33" s="115">
        <v>14.2</v>
      </c>
      <c r="F33" s="115">
        <v>14.09</v>
      </c>
      <c r="G33" s="115">
        <v>14.16</v>
      </c>
      <c r="I33" s="13">
        <f t="shared" si="1"/>
        <v>86.956521739130437</v>
      </c>
      <c r="J33" s="13">
        <f t="shared" si="0"/>
        <v>86.282914880587882</v>
      </c>
      <c r="K33" s="13">
        <f t="shared" si="0"/>
        <v>86.711573790569517</v>
      </c>
      <c r="L33" s="14"/>
      <c r="M33" s="13">
        <f t="shared" si="2"/>
        <v>87.871287128712865</v>
      </c>
      <c r="N33" s="13">
        <f t="shared" si="2"/>
        <v>84.77737665463296</v>
      </c>
      <c r="S33" s="117"/>
    </row>
    <row r="34" spans="1:25" s="6" customFormat="1" ht="10.35" customHeight="1" x14ac:dyDescent="0.15">
      <c r="A34" s="25" t="s">
        <v>92</v>
      </c>
      <c r="D34" s="39"/>
      <c r="E34" s="115">
        <v>11.08</v>
      </c>
      <c r="F34" s="115">
        <v>9.27</v>
      </c>
      <c r="G34" s="115">
        <v>10.27</v>
      </c>
      <c r="I34" s="13">
        <f t="shared" si="1"/>
        <v>67.850581751377831</v>
      </c>
      <c r="J34" s="13">
        <f t="shared" si="0"/>
        <v>56.766687078995716</v>
      </c>
      <c r="K34" s="13">
        <f t="shared" si="0"/>
        <v>62.890385793018986</v>
      </c>
      <c r="L34" s="14"/>
      <c r="M34" s="13">
        <f t="shared" si="2"/>
        <v>68.56435643564356</v>
      </c>
      <c r="N34" s="13">
        <f t="shared" si="2"/>
        <v>55.776173285198553</v>
      </c>
      <c r="S34" s="117"/>
    </row>
    <row r="35" spans="1:25" s="10" customFormat="1" ht="10.35" customHeight="1" x14ac:dyDescent="0.15">
      <c r="A35" s="10" t="s">
        <v>98</v>
      </c>
      <c r="D35" s="39"/>
      <c r="E35" s="116">
        <v>14.6</v>
      </c>
      <c r="F35" s="116">
        <v>12.3</v>
      </c>
      <c r="G35" s="116">
        <v>13.9</v>
      </c>
      <c r="I35" s="14">
        <f t="shared" si="1"/>
        <v>89.406001224739754</v>
      </c>
      <c r="J35" s="14">
        <f t="shared" si="0"/>
        <v>75.321494182486234</v>
      </c>
      <c r="K35" s="14">
        <f t="shared" si="0"/>
        <v>85.119412124923471</v>
      </c>
      <c r="L35" s="14"/>
      <c r="M35" s="14">
        <f t="shared" si="2"/>
        <v>90.346534653465355</v>
      </c>
      <c r="N35" s="14">
        <f t="shared" si="2"/>
        <v>74.007220216606498</v>
      </c>
      <c r="S35" s="123"/>
    </row>
    <row r="36" spans="1:25" s="6" customFormat="1" ht="10.35" customHeight="1" x14ac:dyDescent="0.15">
      <c r="A36" s="25" t="s">
        <v>93</v>
      </c>
      <c r="D36" s="39"/>
      <c r="E36" s="115">
        <v>22.73</v>
      </c>
      <c r="F36" s="115">
        <v>21.39</v>
      </c>
      <c r="G36" s="115">
        <v>21.83</v>
      </c>
      <c r="I36" s="13">
        <f t="shared" si="1"/>
        <v>139.19167176974895</v>
      </c>
      <c r="J36" s="13">
        <f t="shared" si="0"/>
        <v>130.98591549295776</v>
      </c>
      <c r="K36" s="13">
        <f t="shared" si="0"/>
        <v>133.68034292712798</v>
      </c>
      <c r="L36" s="14"/>
      <c r="M36" s="13">
        <f t="shared" si="2"/>
        <v>140.65594059405942</v>
      </c>
      <c r="N36" s="13">
        <f t="shared" si="2"/>
        <v>128.70036101083031</v>
      </c>
      <c r="S36" s="117"/>
    </row>
    <row r="37" spans="1:25" s="6" customFormat="1" ht="10.35" customHeight="1" x14ac:dyDescent="0.15">
      <c r="A37" s="25" t="s">
        <v>94</v>
      </c>
      <c r="D37" s="39"/>
      <c r="E37" s="115">
        <v>23.62</v>
      </c>
      <c r="F37" s="115">
        <v>17.96</v>
      </c>
      <c r="G37" s="115">
        <v>20.6</v>
      </c>
      <c r="I37" s="13">
        <f t="shared" si="1"/>
        <v>144.64176362522966</v>
      </c>
      <c r="J37" s="13">
        <f t="shared" si="0"/>
        <v>109.98162890385794</v>
      </c>
      <c r="K37" s="13">
        <f t="shared" si="0"/>
        <v>126.14819350887939</v>
      </c>
      <c r="L37" s="14"/>
      <c r="M37" s="13">
        <f t="shared" si="2"/>
        <v>146.16336633663366</v>
      </c>
      <c r="N37" s="13">
        <f t="shared" si="2"/>
        <v>108.06257521058964</v>
      </c>
      <c r="S37" s="117"/>
    </row>
    <row r="38" spans="1:25" s="6" customFormat="1" ht="10.35" customHeight="1" x14ac:dyDescent="0.15">
      <c r="A38" s="25" t="s">
        <v>95</v>
      </c>
      <c r="D38" s="39"/>
      <c r="E38" s="115">
        <v>14.87</v>
      </c>
      <c r="F38" s="115">
        <v>15.03</v>
      </c>
      <c r="G38" s="115">
        <v>14.93</v>
      </c>
      <c r="I38" s="13">
        <f t="shared" si="1"/>
        <v>91.059399877526033</v>
      </c>
      <c r="J38" s="13">
        <f t="shared" si="0"/>
        <v>92.039191671769757</v>
      </c>
      <c r="K38" s="13">
        <f t="shared" si="0"/>
        <v>91.426821800367435</v>
      </c>
      <c r="L38" s="14"/>
      <c r="M38" s="13">
        <f t="shared" si="2"/>
        <v>92.017326732673268</v>
      </c>
      <c r="N38" s="13">
        <f t="shared" si="2"/>
        <v>90.433212996389884</v>
      </c>
      <c r="S38" s="117"/>
    </row>
    <row r="39" spans="1:25" s="6" customFormat="1" ht="10.35" customHeight="1" x14ac:dyDescent="0.15">
      <c r="A39" s="25" t="s">
        <v>96</v>
      </c>
      <c r="D39" s="39"/>
      <c r="E39" s="115">
        <v>9.57</v>
      </c>
      <c r="F39" s="115">
        <v>8.77</v>
      </c>
      <c r="G39" s="115">
        <v>9.3000000000000007</v>
      </c>
      <c r="I39" s="13">
        <f t="shared" si="1"/>
        <v>58.603796693202703</v>
      </c>
      <c r="J39" s="13">
        <f t="shared" si="0"/>
        <v>53.704837721984077</v>
      </c>
      <c r="K39" s="13">
        <f t="shared" si="0"/>
        <v>56.950398040416417</v>
      </c>
      <c r="L39" s="14"/>
      <c r="M39" s="13">
        <f t="shared" si="2"/>
        <v>59.220297029702976</v>
      </c>
      <c r="N39" s="13">
        <f t="shared" si="2"/>
        <v>52.76774969915764</v>
      </c>
      <c r="S39" s="117"/>
    </row>
    <row r="40" spans="1:25" s="6" customFormat="1" ht="10.35" customHeight="1" x14ac:dyDescent="0.15">
      <c r="A40" s="10" t="s">
        <v>97</v>
      </c>
      <c r="D40" s="39"/>
      <c r="E40" s="116">
        <v>22.59</v>
      </c>
      <c r="F40" s="116">
        <v>19.73</v>
      </c>
      <c r="G40" s="116">
        <v>20.88</v>
      </c>
      <c r="H40" s="10"/>
      <c r="I40" s="14">
        <f t="shared" si="1"/>
        <v>138.33435394978568</v>
      </c>
      <c r="J40" s="14">
        <f t="shared" si="0"/>
        <v>120.82057562767913</v>
      </c>
      <c r="K40" s="14">
        <f t="shared" si="0"/>
        <v>127.86282914880589</v>
      </c>
      <c r="L40" s="14"/>
      <c r="M40" s="14">
        <f t="shared" si="2"/>
        <v>139.78960396039605</v>
      </c>
      <c r="N40" s="14">
        <f t="shared" si="2"/>
        <v>118.71239470517448</v>
      </c>
      <c r="S40" s="117"/>
    </row>
    <row r="41" spans="1:25" s="6" customFormat="1" ht="10.35" customHeight="1" x14ac:dyDescent="0.15">
      <c r="A41" s="42" t="s">
        <v>181</v>
      </c>
      <c r="D41" s="39"/>
      <c r="E41" s="116">
        <v>13.52</v>
      </c>
      <c r="F41" s="116">
        <v>11.48</v>
      </c>
      <c r="G41" s="116">
        <v>12.95</v>
      </c>
      <c r="H41" s="10"/>
      <c r="I41" s="14">
        <f t="shared" si="1"/>
        <v>82.792406613594622</v>
      </c>
      <c r="J41" s="14">
        <f t="shared" si="0"/>
        <v>70.300061236987148</v>
      </c>
      <c r="K41" s="14">
        <f t="shared" si="0"/>
        <v>79.301898346601348</v>
      </c>
      <c r="L41" s="14"/>
      <c r="M41" s="14">
        <f t="shared" si="2"/>
        <v>83.663366336633658</v>
      </c>
      <c r="N41" s="14">
        <f t="shared" si="2"/>
        <v>69.073405535499404</v>
      </c>
      <c r="S41" s="117"/>
    </row>
    <row r="42" spans="1:25" s="6" customFormat="1" ht="10.35" customHeight="1" x14ac:dyDescent="0.15">
      <c r="A42" s="42" t="s">
        <v>182</v>
      </c>
      <c r="D42" s="39"/>
      <c r="E42" s="116">
        <v>21.89</v>
      </c>
      <c r="F42" s="116">
        <v>20.96</v>
      </c>
      <c r="G42" s="116">
        <v>21.42</v>
      </c>
      <c r="H42" s="10"/>
      <c r="I42" s="14">
        <f t="shared" si="1"/>
        <v>134.04776484996941</v>
      </c>
      <c r="J42" s="14">
        <f t="shared" si="0"/>
        <v>128.35272504592777</v>
      </c>
      <c r="K42" s="14">
        <f t="shared" si="0"/>
        <v>131.16962645437846</v>
      </c>
      <c r="L42" s="14"/>
      <c r="M42" s="14">
        <f t="shared" si="2"/>
        <v>135.45792079207922</v>
      </c>
      <c r="N42" s="14">
        <f t="shared" si="2"/>
        <v>126.11311672683514</v>
      </c>
      <c r="S42" s="117"/>
    </row>
    <row r="43" spans="1:25" s="6" customFormat="1" ht="10.35" customHeight="1" x14ac:dyDescent="0.15">
      <c r="A43" s="42" t="s">
        <v>12</v>
      </c>
      <c r="E43" s="116">
        <v>16.16</v>
      </c>
      <c r="F43" s="116">
        <v>16.62</v>
      </c>
      <c r="G43" s="116">
        <v>16.329999999999998</v>
      </c>
      <c r="H43" s="10"/>
      <c r="I43" s="14">
        <f t="shared" si="1"/>
        <v>98.958971218616057</v>
      </c>
      <c r="J43" s="14">
        <f t="shared" si="0"/>
        <v>101.77587262706676</v>
      </c>
      <c r="K43" s="14">
        <f t="shared" si="0"/>
        <v>100</v>
      </c>
      <c r="L43" s="14"/>
      <c r="M43" s="14">
        <f t="shared" si="2"/>
        <v>100</v>
      </c>
      <c r="N43" s="14">
        <f t="shared" si="2"/>
        <v>100</v>
      </c>
      <c r="S43" s="117"/>
    </row>
    <row r="44" spans="1:25" s="6" customFormat="1" ht="10.35" customHeight="1" x14ac:dyDescent="0.15">
      <c r="B44" s="24"/>
      <c r="D44" s="25"/>
      <c r="F44" s="29"/>
      <c r="G44" s="155"/>
      <c r="H44" s="29"/>
      <c r="I44" s="199" t="s">
        <v>49</v>
      </c>
      <c r="J44" s="176"/>
      <c r="K44" s="199"/>
      <c r="L44" s="176"/>
      <c r="M44" s="176"/>
      <c r="N44" s="199"/>
      <c r="P44" s="108"/>
      <c r="Q44" s="108"/>
      <c r="R44" s="124"/>
      <c r="S44" s="117"/>
      <c r="T44" s="32"/>
      <c r="U44" s="32"/>
      <c r="V44" s="10"/>
      <c r="W44" s="32"/>
      <c r="X44" s="32"/>
      <c r="Y44" s="32"/>
    </row>
    <row r="45" spans="1:25" s="6" customFormat="1" ht="10.35" customHeight="1" x14ac:dyDescent="0.15">
      <c r="A45" s="25" t="s">
        <v>67</v>
      </c>
      <c r="B45" s="114"/>
      <c r="D45" s="114"/>
      <c r="E45" s="115">
        <v>19.93</v>
      </c>
      <c r="F45" s="115">
        <v>22.79</v>
      </c>
      <c r="G45" s="115">
        <v>20.329999999999998</v>
      </c>
      <c r="I45" s="13">
        <f>E45/$G$80*100</f>
        <v>123.17676143386898</v>
      </c>
      <c r="J45" s="13">
        <f t="shared" ref="J45:K80" si="3">F45/$G$80*100</f>
        <v>140.85290482076638</v>
      </c>
      <c r="K45" s="13">
        <f t="shared" si="3"/>
        <v>125.64894932014832</v>
      </c>
      <c r="L45" s="14"/>
      <c r="M45" s="13">
        <f>E45/E$80*100</f>
        <v>119.05615292712068</v>
      </c>
      <c r="N45" s="13">
        <f t="shared" ref="N45:N80" si="4">F45/F$80*100</f>
        <v>148.7597911227154</v>
      </c>
      <c r="P45" s="108"/>
      <c r="Q45" s="108"/>
      <c r="R45" s="124"/>
      <c r="S45" s="117"/>
      <c r="T45" s="32"/>
      <c r="U45" s="32"/>
      <c r="V45" s="10"/>
      <c r="W45" s="32"/>
      <c r="X45" s="32"/>
      <c r="Y45" s="32"/>
    </row>
    <row r="46" spans="1:25" s="6" customFormat="1" ht="10.35" customHeight="1" x14ac:dyDescent="0.15">
      <c r="A46" s="25" t="s">
        <v>68</v>
      </c>
      <c r="B46" s="114"/>
      <c r="D46" s="114"/>
      <c r="E46" s="115">
        <v>15.32</v>
      </c>
      <c r="F46" s="115">
        <v>12.62</v>
      </c>
      <c r="G46" s="115">
        <v>14.61</v>
      </c>
      <c r="I46" s="13">
        <f t="shared" ref="I46:I80" si="5">E46/$G$80*100</f>
        <v>94.684796044499393</v>
      </c>
      <c r="J46" s="13">
        <f t="shared" si="3"/>
        <v>77.997527812113717</v>
      </c>
      <c r="K46" s="13">
        <f t="shared" si="3"/>
        <v>90.296662546353517</v>
      </c>
      <c r="L46" s="14"/>
      <c r="M46" s="13">
        <f t="shared" ref="M46:M80" si="6">E46/E$80*100</f>
        <v>91.517323775388306</v>
      </c>
      <c r="N46" s="13">
        <f t="shared" si="4"/>
        <v>82.375979112271537</v>
      </c>
      <c r="P46" s="108"/>
      <c r="Q46" s="108"/>
      <c r="R46" s="124"/>
      <c r="S46" s="117"/>
      <c r="T46" s="32"/>
      <c r="U46" s="32"/>
      <c r="V46" s="10"/>
      <c r="W46" s="32"/>
      <c r="X46" s="32"/>
      <c r="Y46" s="32"/>
    </row>
    <row r="47" spans="1:25" s="6" customFormat="1" ht="10.35" customHeight="1" x14ac:dyDescent="0.15">
      <c r="A47" s="101" t="s">
        <v>69</v>
      </c>
      <c r="B47" s="117"/>
      <c r="D47" s="117"/>
      <c r="E47" s="119">
        <v>15.43</v>
      </c>
      <c r="F47" s="119">
        <v>12.58</v>
      </c>
      <c r="G47" s="119">
        <v>14.6</v>
      </c>
      <c r="I47" s="174">
        <f t="shared" si="5"/>
        <v>95.364647713226205</v>
      </c>
      <c r="J47" s="174">
        <f t="shared" si="3"/>
        <v>77.750309023485784</v>
      </c>
      <c r="K47" s="174">
        <f t="shared" si="3"/>
        <v>90.234857849196544</v>
      </c>
      <c r="L47" s="175"/>
      <c r="M47" s="174">
        <f t="shared" si="6"/>
        <v>92.174432497013143</v>
      </c>
      <c r="N47" s="174">
        <f t="shared" si="4"/>
        <v>82.114882506527408</v>
      </c>
      <c r="P47" s="108"/>
      <c r="Q47" s="108"/>
      <c r="R47" s="124"/>
      <c r="S47" s="117"/>
      <c r="T47" s="29"/>
      <c r="U47" s="29"/>
      <c r="V47" s="29"/>
      <c r="W47" s="29"/>
      <c r="X47" s="29"/>
      <c r="Y47" s="29"/>
    </row>
    <row r="48" spans="1:25" s="6" customFormat="1" ht="10.35" customHeight="1" x14ac:dyDescent="0.15">
      <c r="A48" s="101" t="s">
        <v>70</v>
      </c>
      <c r="B48" s="117"/>
      <c r="D48" s="117"/>
      <c r="E48" s="119">
        <v>13.66</v>
      </c>
      <c r="F48" s="119">
        <v>10.32</v>
      </c>
      <c r="G48" s="119">
        <v>11.78</v>
      </c>
      <c r="I48" s="174">
        <f t="shared" si="5"/>
        <v>84.425216316440057</v>
      </c>
      <c r="J48" s="174">
        <f t="shared" si="3"/>
        <v>63.782447466007419</v>
      </c>
      <c r="K48" s="174">
        <f t="shared" si="3"/>
        <v>72.805933250927069</v>
      </c>
      <c r="L48" s="175"/>
      <c r="M48" s="174">
        <f t="shared" si="6"/>
        <v>81.600955794504188</v>
      </c>
      <c r="N48" s="174">
        <f t="shared" si="4"/>
        <v>67.362924281984334</v>
      </c>
      <c r="P48" s="108"/>
      <c r="Q48" s="108"/>
      <c r="R48" s="124"/>
      <c r="S48" s="117"/>
      <c r="T48" s="29"/>
      <c r="U48" s="29"/>
      <c r="V48" s="29"/>
      <c r="W48" s="29"/>
      <c r="X48" s="29"/>
      <c r="Y48" s="29"/>
    </row>
    <row r="49" spans="1:19" s="6" customFormat="1" ht="10.35" customHeight="1" x14ac:dyDescent="0.15">
      <c r="A49" s="101" t="s">
        <v>71</v>
      </c>
      <c r="B49" s="117"/>
      <c r="D49" s="36"/>
      <c r="E49" s="119">
        <v>13.2</v>
      </c>
      <c r="F49" s="119">
        <v>12.07</v>
      </c>
      <c r="G49" s="119">
        <v>12.94</v>
      </c>
      <c r="I49" s="174">
        <f t="shared" si="5"/>
        <v>81.582200247218779</v>
      </c>
      <c r="J49" s="174">
        <f t="shared" si="3"/>
        <v>74.5982694684796</v>
      </c>
      <c r="K49" s="174">
        <f t="shared" si="3"/>
        <v>79.975278121137208</v>
      </c>
      <c r="L49" s="175"/>
      <c r="M49" s="174">
        <f t="shared" si="6"/>
        <v>78.853046594982075</v>
      </c>
      <c r="N49" s="174">
        <f t="shared" si="4"/>
        <v>78.785900783289819</v>
      </c>
      <c r="S49" s="117"/>
    </row>
    <row r="50" spans="1:19" s="6" customFormat="1" ht="10.35" customHeight="1" x14ac:dyDescent="0.15">
      <c r="A50" s="101" t="s">
        <v>72</v>
      </c>
      <c r="B50" s="117"/>
      <c r="D50" s="117"/>
      <c r="E50" s="119">
        <v>20.89</v>
      </c>
      <c r="F50" s="119">
        <v>17.48</v>
      </c>
      <c r="G50" s="119">
        <v>20.45</v>
      </c>
      <c r="I50" s="174">
        <f t="shared" si="5"/>
        <v>129.11001236093944</v>
      </c>
      <c r="J50" s="174">
        <f t="shared" si="3"/>
        <v>108.03461063040791</v>
      </c>
      <c r="K50" s="174">
        <f t="shared" si="3"/>
        <v>126.39060568603213</v>
      </c>
      <c r="L50" s="175"/>
      <c r="M50" s="174">
        <f t="shared" si="6"/>
        <v>124.7909199522103</v>
      </c>
      <c r="N50" s="174">
        <f t="shared" si="4"/>
        <v>114.09921671018277</v>
      </c>
      <c r="S50" s="114"/>
    </row>
    <row r="51" spans="1:19" s="6" customFormat="1" ht="10.35" customHeight="1" x14ac:dyDescent="0.15">
      <c r="A51" s="101" t="s">
        <v>73</v>
      </c>
      <c r="B51" s="117"/>
      <c r="D51" s="117"/>
      <c r="E51" s="119">
        <v>19.68</v>
      </c>
      <c r="F51" s="119">
        <v>17.09</v>
      </c>
      <c r="G51" s="119">
        <v>19.02</v>
      </c>
      <c r="I51" s="174">
        <f t="shared" si="5"/>
        <v>121.63164400494438</v>
      </c>
      <c r="J51" s="174">
        <f t="shared" si="3"/>
        <v>105.62422744128554</v>
      </c>
      <c r="K51" s="174">
        <f t="shared" si="3"/>
        <v>117.55253399258343</v>
      </c>
      <c r="L51" s="175"/>
      <c r="M51" s="174">
        <f t="shared" si="6"/>
        <v>117.56272401433692</v>
      </c>
      <c r="N51" s="174">
        <f t="shared" si="4"/>
        <v>111.55352480417756</v>
      </c>
      <c r="S51" s="120"/>
    </row>
    <row r="52" spans="1:19" s="6" customFormat="1" ht="10.35" customHeight="1" x14ac:dyDescent="0.15">
      <c r="A52" s="101" t="s">
        <v>74</v>
      </c>
      <c r="B52" s="117"/>
      <c r="D52" s="117"/>
      <c r="E52" s="119">
        <v>23.82</v>
      </c>
      <c r="F52" s="119">
        <v>19.489999999999998</v>
      </c>
      <c r="G52" s="119">
        <v>22.18</v>
      </c>
      <c r="I52" s="174">
        <f t="shared" si="5"/>
        <v>147.21878862793574</v>
      </c>
      <c r="J52" s="174">
        <f t="shared" si="3"/>
        <v>120.45735475896167</v>
      </c>
      <c r="K52" s="174">
        <f t="shared" si="3"/>
        <v>137.08281829419036</v>
      </c>
      <c r="L52" s="175"/>
      <c r="M52" s="174">
        <f t="shared" si="6"/>
        <v>142.29390681003588</v>
      </c>
      <c r="N52" s="174">
        <f t="shared" si="4"/>
        <v>127.21932114882506</v>
      </c>
      <c r="S52" s="120"/>
    </row>
    <row r="53" spans="1:19" s="6" customFormat="1" ht="10.35" customHeight="1" x14ac:dyDescent="0.15">
      <c r="A53" s="101" t="s">
        <v>75</v>
      </c>
      <c r="B53" s="117"/>
      <c r="D53" s="117"/>
      <c r="E53" s="119">
        <v>14.33</v>
      </c>
      <c r="F53" s="119">
        <v>12.72</v>
      </c>
      <c r="G53" s="119">
        <v>13.97</v>
      </c>
      <c r="I53" s="174">
        <f t="shared" si="5"/>
        <v>88.566131025957972</v>
      </c>
      <c r="J53" s="174">
        <f t="shared" si="3"/>
        <v>78.615574783683556</v>
      </c>
      <c r="K53" s="174">
        <f t="shared" si="3"/>
        <v>86.341161928306548</v>
      </c>
      <c r="L53" s="175"/>
      <c r="M53" s="174">
        <f t="shared" si="6"/>
        <v>85.603345280764643</v>
      </c>
      <c r="N53" s="174">
        <f t="shared" si="4"/>
        <v>83.028720626631852</v>
      </c>
      <c r="S53" s="114"/>
    </row>
    <row r="54" spans="1:19" s="6" customFormat="1" ht="10.35" customHeight="1" x14ac:dyDescent="0.15">
      <c r="A54" s="101" t="s">
        <v>76</v>
      </c>
      <c r="B54" s="117"/>
      <c r="D54" s="117"/>
      <c r="E54" s="119">
        <v>14.12</v>
      </c>
      <c r="F54" s="119">
        <v>12.13</v>
      </c>
      <c r="G54" s="119">
        <v>13.8</v>
      </c>
      <c r="I54" s="174">
        <f t="shared" si="5"/>
        <v>87.268232385661307</v>
      </c>
      <c r="J54" s="174">
        <f t="shared" si="3"/>
        <v>74.969097651421507</v>
      </c>
      <c r="K54" s="174">
        <f t="shared" si="3"/>
        <v>85.290482076637829</v>
      </c>
      <c r="L54" s="175"/>
      <c r="M54" s="174">
        <f t="shared" si="6"/>
        <v>84.348864994026286</v>
      </c>
      <c r="N54" s="174">
        <f t="shared" si="4"/>
        <v>79.177545691906005</v>
      </c>
      <c r="S54" s="114"/>
    </row>
    <row r="55" spans="1:19" s="6" customFormat="1" ht="10.35" customHeight="1" x14ac:dyDescent="0.15">
      <c r="A55" s="101" t="s">
        <v>77</v>
      </c>
      <c r="B55" s="117"/>
      <c r="D55" s="117"/>
      <c r="E55" s="119">
        <v>18.18</v>
      </c>
      <c r="F55" s="119">
        <v>12.89</v>
      </c>
      <c r="G55" s="119">
        <v>16.45</v>
      </c>
      <c r="I55" s="174">
        <f t="shared" si="5"/>
        <v>112.36093943139677</v>
      </c>
      <c r="J55" s="174">
        <f t="shared" si="3"/>
        <v>79.666254635352303</v>
      </c>
      <c r="K55" s="174">
        <f t="shared" si="3"/>
        <v>101.66872682323856</v>
      </c>
      <c r="L55" s="175"/>
      <c r="M55" s="174">
        <f t="shared" si="6"/>
        <v>108.60215053763443</v>
      </c>
      <c r="N55" s="174">
        <f t="shared" si="4"/>
        <v>84.138381201044382</v>
      </c>
      <c r="S55" s="114"/>
    </row>
    <row r="56" spans="1:19" s="6" customFormat="1" ht="10.35" customHeight="1" x14ac:dyDescent="0.15">
      <c r="A56" s="101" t="s">
        <v>78</v>
      </c>
      <c r="B56" s="114"/>
      <c r="D56" s="114"/>
      <c r="E56" s="119">
        <v>14.75</v>
      </c>
      <c r="F56" s="119">
        <v>12.41</v>
      </c>
      <c r="G56" s="119">
        <v>14.12</v>
      </c>
      <c r="I56" s="174">
        <f t="shared" si="5"/>
        <v>91.161928306551303</v>
      </c>
      <c r="J56" s="174">
        <f t="shared" si="3"/>
        <v>76.699629171817065</v>
      </c>
      <c r="K56" s="174">
        <f t="shared" si="3"/>
        <v>87.268232385661307</v>
      </c>
      <c r="L56" s="175"/>
      <c r="M56" s="174">
        <f t="shared" si="6"/>
        <v>88.112305854241342</v>
      </c>
      <c r="N56" s="174">
        <f t="shared" si="4"/>
        <v>81.005221932114878</v>
      </c>
      <c r="S56" s="114"/>
    </row>
    <row r="57" spans="1:19" s="10" customFormat="1" ht="10.35" customHeight="1" x14ac:dyDescent="0.15">
      <c r="A57" s="101" t="s">
        <v>79</v>
      </c>
      <c r="B57" s="120"/>
      <c r="D57" s="120"/>
      <c r="E57" s="119">
        <v>15.87</v>
      </c>
      <c r="F57" s="119">
        <v>14.21</v>
      </c>
      <c r="G57" s="119">
        <v>15.59</v>
      </c>
      <c r="I57" s="174">
        <f t="shared" si="5"/>
        <v>98.084054388133495</v>
      </c>
      <c r="J57" s="174">
        <f t="shared" si="3"/>
        <v>87.824474660074173</v>
      </c>
      <c r="K57" s="174">
        <f t="shared" si="3"/>
        <v>96.353522867737951</v>
      </c>
      <c r="L57" s="175"/>
      <c r="M57" s="174">
        <f t="shared" si="6"/>
        <v>94.802867383512549</v>
      </c>
      <c r="N57" s="174">
        <f t="shared" si="4"/>
        <v>92.75456919060052</v>
      </c>
      <c r="S57" s="114"/>
    </row>
    <row r="58" spans="1:19" s="10" customFormat="1" ht="10.35" customHeight="1" x14ac:dyDescent="0.15">
      <c r="A58" s="101" t="s">
        <v>80</v>
      </c>
      <c r="B58" s="120"/>
      <c r="D58" s="120"/>
      <c r="E58" s="119">
        <v>17.88</v>
      </c>
      <c r="F58" s="119">
        <v>14.95</v>
      </c>
      <c r="G58" s="119">
        <v>17.239999999999998</v>
      </c>
      <c r="I58" s="174">
        <f t="shared" si="5"/>
        <v>110.50679851668725</v>
      </c>
      <c r="J58" s="174">
        <f t="shared" si="3"/>
        <v>92.398022249690968</v>
      </c>
      <c r="K58" s="174">
        <f t="shared" si="3"/>
        <v>106.55129789864029</v>
      </c>
      <c r="L58" s="175"/>
      <c r="M58" s="174">
        <f t="shared" si="6"/>
        <v>106.81003584229391</v>
      </c>
      <c r="N58" s="174">
        <f t="shared" si="4"/>
        <v>97.58485639686684</v>
      </c>
    </row>
    <row r="59" spans="1:19" s="6" customFormat="1" ht="10.35" customHeight="1" x14ac:dyDescent="0.15">
      <c r="A59" s="101" t="s">
        <v>81</v>
      </c>
      <c r="B59" s="114"/>
      <c r="D59" s="114"/>
      <c r="E59" s="119">
        <v>13.02</v>
      </c>
      <c r="F59" s="119">
        <v>11.53</v>
      </c>
      <c r="G59" s="119">
        <v>12.61</v>
      </c>
      <c r="I59" s="174">
        <f t="shared" si="5"/>
        <v>80.469715698393074</v>
      </c>
      <c r="J59" s="174">
        <f t="shared" si="3"/>
        <v>71.260815822002471</v>
      </c>
      <c r="K59" s="174">
        <f t="shared" si="3"/>
        <v>77.93572311495673</v>
      </c>
      <c r="L59" s="175"/>
      <c r="M59" s="174">
        <f t="shared" si="6"/>
        <v>77.777777777777786</v>
      </c>
      <c r="N59" s="174">
        <f t="shared" si="4"/>
        <v>75.261096605744115</v>
      </c>
      <c r="S59" s="125"/>
    </row>
    <row r="60" spans="1:19" s="6" customFormat="1" ht="10.35" customHeight="1" x14ac:dyDescent="0.15">
      <c r="A60" s="25" t="s">
        <v>82</v>
      </c>
      <c r="B60" s="114"/>
      <c r="D60" s="114"/>
      <c r="E60" s="115">
        <v>20.71</v>
      </c>
      <c r="F60" s="115">
        <v>19.68</v>
      </c>
      <c r="G60" s="115">
        <v>20.55</v>
      </c>
      <c r="I60" s="13">
        <f t="shared" si="5"/>
        <v>127.99752781211373</v>
      </c>
      <c r="J60" s="13">
        <f t="shared" si="3"/>
        <v>121.63164400494438</v>
      </c>
      <c r="K60" s="13">
        <f t="shared" si="3"/>
        <v>127.008652657602</v>
      </c>
      <c r="L60" s="14"/>
      <c r="M60" s="13">
        <f t="shared" si="6"/>
        <v>123.715651135006</v>
      </c>
      <c r="N60" s="13">
        <f t="shared" si="4"/>
        <v>128.45953002610966</v>
      </c>
    </row>
    <row r="61" spans="1:19" s="6" customFormat="1" ht="10.35" customHeight="1" x14ac:dyDescent="0.15">
      <c r="A61" s="25" t="s">
        <v>83</v>
      </c>
      <c r="B61" s="114"/>
      <c r="D61" s="114"/>
      <c r="E61" s="115">
        <v>15.04</v>
      </c>
      <c r="F61" s="115">
        <v>14.53</v>
      </c>
      <c r="G61" s="115">
        <v>14.97</v>
      </c>
      <c r="I61" s="13">
        <f t="shared" si="5"/>
        <v>92.95426452410382</v>
      </c>
      <c r="J61" s="13">
        <f t="shared" si="3"/>
        <v>89.802224969097637</v>
      </c>
      <c r="K61" s="13">
        <f t="shared" si="3"/>
        <v>92.521631644004955</v>
      </c>
      <c r="L61" s="14"/>
      <c r="M61" s="13">
        <f t="shared" si="6"/>
        <v>89.844683393070497</v>
      </c>
      <c r="N61" s="13">
        <f t="shared" si="4"/>
        <v>94.843342036553523</v>
      </c>
    </row>
    <row r="62" spans="1:19" s="6" customFormat="1" ht="10.35" customHeight="1" x14ac:dyDescent="0.15">
      <c r="A62" s="42" t="s">
        <v>84</v>
      </c>
      <c r="B62" s="114"/>
      <c r="D62" s="114"/>
      <c r="E62" s="116">
        <v>15.52</v>
      </c>
      <c r="F62" s="116">
        <v>12.83</v>
      </c>
      <c r="G62" s="116">
        <v>14.83</v>
      </c>
      <c r="H62" s="10"/>
      <c r="I62" s="14">
        <f t="shared" si="5"/>
        <v>95.920889987639057</v>
      </c>
      <c r="J62" s="14">
        <f t="shared" si="3"/>
        <v>79.295426452410396</v>
      </c>
      <c r="K62" s="14">
        <f t="shared" si="3"/>
        <v>91.656365883807169</v>
      </c>
      <c r="L62" s="14"/>
      <c r="M62" s="14">
        <f t="shared" si="6"/>
        <v>92.712066905615302</v>
      </c>
      <c r="N62" s="14">
        <f t="shared" si="4"/>
        <v>83.746736292428196</v>
      </c>
    </row>
    <row r="63" spans="1:19" s="6" customFormat="1" ht="10.35" customHeight="1" x14ac:dyDescent="0.15">
      <c r="A63" s="42" t="s">
        <v>44</v>
      </c>
      <c r="B63" s="114"/>
      <c r="D63" s="114"/>
      <c r="E63" s="116">
        <v>13.75</v>
      </c>
      <c r="F63" s="116">
        <v>14.35</v>
      </c>
      <c r="G63" s="116">
        <v>13.82</v>
      </c>
      <c r="H63" s="10"/>
      <c r="I63" s="14">
        <f t="shared" si="5"/>
        <v>84.98145859085291</v>
      </c>
      <c r="J63" s="14">
        <f t="shared" si="3"/>
        <v>88.689740420271946</v>
      </c>
      <c r="K63" s="14">
        <f t="shared" si="3"/>
        <v>85.414091470951789</v>
      </c>
      <c r="L63" s="14"/>
      <c r="M63" s="14">
        <f t="shared" si="6"/>
        <v>82.138590203106347</v>
      </c>
      <c r="N63" s="14">
        <f t="shared" si="4"/>
        <v>93.668407310704964</v>
      </c>
      <c r="S63" s="10"/>
    </row>
    <row r="64" spans="1:19" s="10" customFormat="1" ht="10.35" customHeight="1" x14ac:dyDescent="0.15">
      <c r="A64" s="25" t="s">
        <v>85</v>
      </c>
      <c r="B64" s="120"/>
      <c r="D64" s="120"/>
      <c r="E64" s="115">
        <v>14.86</v>
      </c>
      <c r="F64" s="115">
        <v>12.58</v>
      </c>
      <c r="G64" s="115">
        <v>13.82</v>
      </c>
      <c r="I64" s="13">
        <f t="shared" si="5"/>
        <v>91.841779975278115</v>
      </c>
      <c r="J64" s="13">
        <f t="shared" si="3"/>
        <v>77.750309023485784</v>
      </c>
      <c r="K64" s="13">
        <f t="shared" si="3"/>
        <v>85.414091470951789</v>
      </c>
      <c r="L64" s="14"/>
      <c r="M64" s="13">
        <f t="shared" si="6"/>
        <v>88.769414575866193</v>
      </c>
      <c r="N64" s="13">
        <f t="shared" si="4"/>
        <v>82.114882506527408</v>
      </c>
    </row>
    <row r="65" spans="1:14" s="10" customFormat="1" ht="10.35" customHeight="1" x14ac:dyDescent="0.15">
      <c r="A65" s="25" t="s">
        <v>86</v>
      </c>
      <c r="B65" s="120"/>
      <c r="D65" s="120"/>
      <c r="E65" s="115">
        <v>16.02</v>
      </c>
      <c r="F65" s="115">
        <v>16.07</v>
      </c>
      <c r="G65" s="115">
        <v>16.03</v>
      </c>
      <c r="I65" s="13">
        <f t="shared" si="5"/>
        <v>99.011124845488254</v>
      </c>
      <c r="J65" s="13">
        <f t="shared" si="3"/>
        <v>99.320148331273188</v>
      </c>
      <c r="K65" s="13">
        <f t="shared" si="3"/>
        <v>99.072929542645255</v>
      </c>
      <c r="L65" s="14"/>
      <c r="M65" s="13">
        <f t="shared" si="6"/>
        <v>95.6989247311828</v>
      </c>
      <c r="N65" s="13">
        <f t="shared" si="4"/>
        <v>104.89556135770235</v>
      </c>
    </row>
    <row r="66" spans="1:14" s="10" customFormat="1" ht="10.35" customHeight="1" x14ac:dyDescent="0.15">
      <c r="A66" s="25" t="s">
        <v>87</v>
      </c>
      <c r="B66" s="120"/>
      <c r="D66" s="120"/>
      <c r="E66" s="115">
        <v>11.54</v>
      </c>
      <c r="F66" s="115">
        <v>10.220000000000001</v>
      </c>
      <c r="G66" s="115">
        <v>10.87</v>
      </c>
      <c r="I66" s="13">
        <f t="shared" si="5"/>
        <v>71.322620519159457</v>
      </c>
      <c r="J66" s="13">
        <f t="shared" si="3"/>
        <v>63.164400494437579</v>
      </c>
      <c r="K66" s="13">
        <f t="shared" si="3"/>
        <v>67.181705809641528</v>
      </c>
      <c r="L66" s="14"/>
      <c r="M66" s="13">
        <f t="shared" si="6"/>
        <v>68.936678614097971</v>
      </c>
      <c r="N66" s="13">
        <f t="shared" si="4"/>
        <v>66.710182767624033</v>
      </c>
    </row>
    <row r="67" spans="1:14" s="10" customFormat="1" ht="10.35" customHeight="1" x14ac:dyDescent="0.15">
      <c r="A67" s="25" t="s">
        <v>88</v>
      </c>
      <c r="B67" s="120"/>
      <c r="D67" s="120"/>
      <c r="E67" s="115">
        <v>21.44</v>
      </c>
      <c r="F67" s="115">
        <v>17.309999999999999</v>
      </c>
      <c r="G67" s="115">
        <v>19.88</v>
      </c>
      <c r="I67" s="13">
        <f t="shared" si="5"/>
        <v>132.50927070457357</v>
      </c>
      <c r="J67" s="13">
        <f t="shared" si="3"/>
        <v>106.98393077873918</v>
      </c>
      <c r="K67" s="13">
        <f t="shared" si="3"/>
        <v>122.86773794808406</v>
      </c>
      <c r="L67" s="14"/>
      <c r="M67" s="13">
        <f t="shared" si="6"/>
        <v>128.07646356033456</v>
      </c>
      <c r="N67" s="13">
        <f t="shared" si="4"/>
        <v>112.98955613577021</v>
      </c>
    </row>
    <row r="68" spans="1:14" s="6" customFormat="1" ht="10.35" customHeight="1" x14ac:dyDescent="0.15">
      <c r="A68" s="25" t="s">
        <v>89</v>
      </c>
      <c r="B68" s="120"/>
      <c r="C68" s="10"/>
      <c r="D68" s="120"/>
      <c r="E68" s="115">
        <v>29.23</v>
      </c>
      <c r="F68" s="115">
        <v>22.69</v>
      </c>
      <c r="G68" s="115">
        <v>26.47</v>
      </c>
      <c r="H68" s="27"/>
      <c r="I68" s="13">
        <f t="shared" si="5"/>
        <v>180.65512978986405</v>
      </c>
      <c r="J68" s="13">
        <f t="shared" si="3"/>
        <v>140.23485784919657</v>
      </c>
      <c r="K68" s="13">
        <f t="shared" si="3"/>
        <v>163.59703337453647</v>
      </c>
      <c r="L68" s="14"/>
      <c r="M68" s="13">
        <f t="shared" si="6"/>
        <v>174.61170848267625</v>
      </c>
      <c r="N68" s="13">
        <f t="shared" si="4"/>
        <v>148.10704960835511</v>
      </c>
    </row>
    <row r="69" spans="1:14" s="6" customFormat="1" ht="10.35" customHeight="1" x14ac:dyDescent="0.15">
      <c r="A69" s="25" t="s">
        <v>90</v>
      </c>
      <c r="B69" s="27"/>
      <c r="C69" s="27"/>
      <c r="D69" s="27"/>
      <c r="E69" s="115">
        <v>19.739999999999998</v>
      </c>
      <c r="F69" s="115">
        <v>14.98</v>
      </c>
      <c r="G69" s="115">
        <v>17.55</v>
      </c>
      <c r="H69" s="27"/>
      <c r="I69" s="13">
        <f t="shared" si="5"/>
        <v>122.00247218788627</v>
      </c>
      <c r="J69" s="13">
        <f t="shared" si="3"/>
        <v>92.583436341161928</v>
      </c>
      <c r="K69" s="13">
        <f t="shared" si="3"/>
        <v>108.4672435105068</v>
      </c>
      <c r="L69" s="14"/>
      <c r="M69" s="13">
        <f t="shared" si="6"/>
        <v>117.92114695340501</v>
      </c>
      <c r="N69" s="13">
        <f t="shared" si="4"/>
        <v>97.78067885117494</v>
      </c>
    </row>
    <row r="70" spans="1:14" s="6" customFormat="1" ht="10.35" customHeight="1" x14ac:dyDescent="0.15">
      <c r="A70" s="25" t="s">
        <v>91</v>
      </c>
      <c r="D70" s="39"/>
      <c r="E70" s="115">
        <v>20.7</v>
      </c>
      <c r="F70" s="115">
        <v>16.47</v>
      </c>
      <c r="G70" s="115">
        <v>18.690000000000001</v>
      </c>
      <c r="H70" s="10"/>
      <c r="I70" s="13">
        <f t="shared" si="5"/>
        <v>127.93572311495673</v>
      </c>
      <c r="J70" s="13">
        <f t="shared" si="3"/>
        <v>101.79233621755253</v>
      </c>
      <c r="K70" s="13">
        <f t="shared" si="3"/>
        <v>115.51297898640298</v>
      </c>
      <c r="L70" s="14"/>
      <c r="M70" s="13">
        <f t="shared" si="6"/>
        <v>123.65591397849462</v>
      </c>
      <c r="N70" s="13">
        <f t="shared" si="4"/>
        <v>107.50652741514359</v>
      </c>
    </row>
    <row r="71" spans="1:14" s="6" customFormat="1" ht="10.35" customHeight="1" x14ac:dyDescent="0.15">
      <c r="A71" s="25" t="s">
        <v>92</v>
      </c>
      <c r="D71" s="39"/>
      <c r="E71" s="115">
        <v>11.43</v>
      </c>
      <c r="F71" s="115">
        <v>10.5</v>
      </c>
      <c r="G71" s="115">
        <v>10.98</v>
      </c>
      <c r="H71" s="10"/>
      <c r="I71" s="13">
        <f t="shared" si="5"/>
        <v>70.642768850432631</v>
      </c>
      <c r="J71" s="13">
        <f t="shared" si="3"/>
        <v>64.894932014833131</v>
      </c>
      <c r="K71" s="13">
        <f t="shared" si="3"/>
        <v>67.861557478368368</v>
      </c>
      <c r="L71" s="14"/>
      <c r="M71" s="13">
        <f t="shared" si="6"/>
        <v>68.27956989247312</v>
      </c>
      <c r="N71" s="13">
        <f t="shared" si="4"/>
        <v>68.537859007832907</v>
      </c>
    </row>
    <row r="72" spans="1:14" s="6" customFormat="1" ht="10.35" customHeight="1" x14ac:dyDescent="0.15">
      <c r="A72" s="10" t="s">
        <v>98</v>
      </c>
      <c r="B72" s="10"/>
      <c r="C72" s="10"/>
      <c r="D72" s="39"/>
      <c r="E72" s="116">
        <v>16.95</v>
      </c>
      <c r="F72" s="116">
        <v>14.14</v>
      </c>
      <c r="G72" s="116">
        <v>15.82</v>
      </c>
      <c r="H72" s="10"/>
      <c r="I72" s="14">
        <f t="shared" si="5"/>
        <v>104.75896168108775</v>
      </c>
      <c r="J72" s="14">
        <f t="shared" si="3"/>
        <v>87.391841779975294</v>
      </c>
      <c r="K72" s="14">
        <f t="shared" si="3"/>
        <v>97.775030902348576</v>
      </c>
      <c r="L72" s="14"/>
      <c r="M72" s="14">
        <f t="shared" si="6"/>
        <v>101.25448028673836</v>
      </c>
      <c r="N72" s="14">
        <f t="shared" si="4"/>
        <v>92.297650130548305</v>
      </c>
    </row>
    <row r="73" spans="1:14" s="6" customFormat="1" ht="10.35" customHeight="1" x14ac:dyDescent="0.15">
      <c r="A73" s="25" t="s">
        <v>93</v>
      </c>
      <c r="D73" s="39"/>
      <c r="E73" s="115">
        <v>24.15</v>
      </c>
      <c r="F73" s="115">
        <v>20.65</v>
      </c>
      <c r="G73" s="115">
        <v>21.57</v>
      </c>
      <c r="H73" s="10"/>
      <c r="I73" s="13">
        <f t="shared" si="5"/>
        <v>149.25834363411619</v>
      </c>
      <c r="J73" s="13">
        <f t="shared" si="3"/>
        <v>127.62669962917181</v>
      </c>
      <c r="K73" s="13">
        <f t="shared" si="3"/>
        <v>133.31273176761434</v>
      </c>
      <c r="L73" s="14"/>
      <c r="M73" s="13">
        <f t="shared" si="6"/>
        <v>144.26523297491042</v>
      </c>
      <c r="N73" s="13">
        <f t="shared" si="4"/>
        <v>134.7911227154047</v>
      </c>
    </row>
    <row r="74" spans="1:14" s="6" customFormat="1" ht="10.35" customHeight="1" x14ac:dyDescent="0.15">
      <c r="A74" s="25" t="s">
        <v>94</v>
      </c>
      <c r="D74" s="39"/>
      <c r="E74" s="115">
        <v>23.1</v>
      </c>
      <c r="F74" s="115">
        <v>16.579999999999998</v>
      </c>
      <c r="G74" s="115">
        <v>18.79</v>
      </c>
      <c r="H74" s="10"/>
      <c r="I74" s="13">
        <f t="shared" si="5"/>
        <v>142.76885043263289</v>
      </c>
      <c r="J74" s="13">
        <f t="shared" si="3"/>
        <v>102.47218788627934</v>
      </c>
      <c r="K74" s="13">
        <f t="shared" si="3"/>
        <v>116.1310259579728</v>
      </c>
      <c r="L74" s="14"/>
      <c r="M74" s="13">
        <f t="shared" si="6"/>
        <v>137.99283154121866</v>
      </c>
      <c r="N74" s="13">
        <f t="shared" si="4"/>
        <v>108.22454308093994</v>
      </c>
    </row>
    <row r="75" spans="1:14" s="6" customFormat="1" ht="10.35" customHeight="1" x14ac:dyDescent="0.15">
      <c r="A75" s="25" t="s">
        <v>95</v>
      </c>
      <c r="D75" s="39"/>
      <c r="E75" s="115">
        <v>17.420000000000002</v>
      </c>
      <c r="F75" s="115">
        <v>13.86</v>
      </c>
      <c r="G75" s="115">
        <v>15.98</v>
      </c>
      <c r="H75" s="10"/>
      <c r="I75" s="13">
        <f t="shared" si="5"/>
        <v>107.66378244746602</v>
      </c>
      <c r="J75" s="13">
        <f t="shared" si="3"/>
        <v>85.661310259579722</v>
      </c>
      <c r="K75" s="13">
        <f t="shared" si="3"/>
        <v>98.763906056860336</v>
      </c>
      <c r="L75" s="14"/>
      <c r="M75" s="13">
        <f t="shared" si="6"/>
        <v>104.06212664277183</v>
      </c>
      <c r="N75" s="13">
        <f t="shared" si="4"/>
        <v>90.469973890339418</v>
      </c>
    </row>
    <row r="76" spans="1:14" s="6" customFormat="1" ht="10.35" customHeight="1" x14ac:dyDescent="0.15">
      <c r="A76" s="25" t="s">
        <v>96</v>
      </c>
      <c r="D76" s="39"/>
      <c r="E76" s="115">
        <v>12.26</v>
      </c>
      <c r="F76" s="115">
        <v>9.52</v>
      </c>
      <c r="G76" s="115">
        <v>10.76</v>
      </c>
      <c r="H76" s="10"/>
      <c r="I76" s="13">
        <f t="shared" si="5"/>
        <v>75.772558714462306</v>
      </c>
      <c r="J76" s="13">
        <f t="shared" si="3"/>
        <v>58.838071693448704</v>
      </c>
      <c r="K76" s="13">
        <f t="shared" si="3"/>
        <v>66.501854140914702</v>
      </c>
      <c r="L76" s="14"/>
      <c r="M76" s="13">
        <f t="shared" si="6"/>
        <v>73.237753882915186</v>
      </c>
      <c r="N76" s="13">
        <f t="shared" si="4"/>
        <v>62.140992167101828</v>
      </c>
    </row>
    <row r="77" spans="1:14" s="6" customFormat="1" ht="10.35" customHeight="1" x14ac:dyDescent="0.15">
      <c r="A77" s="10" t="s">
        <v>97</v>
      </c>
      <c r="D77" s="39"/>
      <c r="E77" s="116">
        <v>22.68</v>
      </c>
      <c r="F77" s="116">
        <v>18.260000000000002</v>
      </c>
      <c r="G77" s="116">
        <v>19.670000000000002</v>
      </c>
      <c r="H77" s="10"/>
      <c r="I77" s="14">
        <f t="shared" si="5"/>
        <v>140.17305315203956</v>
      </c>
      <c r="J77" s="14">
        <f t="shared" si="3"/>
        <v>112.85537700865267</v>
      </c>
      <c r="K77" s="14">
        <f t="shared" si="3"/>
        <v>121.56983930778739</v>
      </c>
      <c r="L77" s="14"/>
      <c r="M77" s="14">
        <f t="shared" si="6"/>
        <v>135.48387096774195</v>
      </c>
      <c r="N77" s="14">
        <f t="shared" si="4"/>
        <v>119.19060052219321</v>
      </c>
    </row>
    <row r="78" spans="1:14" s="6" customFormat="1" ht="10.35" customHeight="1" x14ac:dyDescent="0.15">
      <c r="A78" s="42" t="s">
        <v>181</v>
      </c>
      <c r="D78" s="39"/>
      <c r="E78" s="116">
        <v>15.63</v>
      </c>
      <c r="F78" s="116">
        <v>13.09</v>
      </c>
      <c r="G78" s="116">
        <v>14.75</v>
      </c>
      <c r="H78" s="10"/>
      <c r="I78" s="14">
        <f t="shared" si="5"/>
        <v>96.600741656365884</v>
      </c>
      <c r="J78" s="14">
        <f t="shared" si="3"/>
        <v>80.902348578491967</v>
      </c>
      <c r="K78" s="14">
        <f t="shared" si="3"/>
        <v>91.161928306551303</v>
      </c>
      <c r="L78" s="14"/>
      <c r="M78" s="14">
        <f t="shared" si="6"/>
        <v>93.369175627240153</v>
      </c>
      <c r="N78" s="14">
        <f t="shared" si="4"/>
        <v>85.443864229765012</v>
      </c>
    </row>
    <row r="79" spans="1:14" s="6" customFormat="1" ht="10.35" customHeight="1" x14ac:dyDescent="0.15">
      <c r="A79" s="42" t="s">
        <v>182</v>
      </c>
      <c r="D79" s="39"/>
      <c r="E79" s="116">
        <v>22.41</v>
      </c>
      <c r="F79" s="116">
        <v>20.02</v>
      </c>
      <c r="G79" s="116">
        <v>21.06</v>
      </c>
      <c r="H79" s="10"/>
      <c r="I79" s="14">
        <f t="shared" si="5"/>
        <v>138.504326328801</v>
      </c>
      <c r="J79" s="14">
        <f t="shared" si="3"/>
        <v>123.73300370828181</v>
      </c>
      <c r="K79" s="14">
        <f t="shared" si="3"/>
        <v>130.16069221260815</v>
      </c>
      <c r="L79" s="14"/>
      <c r="M79" s="14">
        <f t="shared" si="6"/>
        <v>133.87096774193549</v>
      </c>
      <c r="N79" s="14">
        <f t="shared" si="4"/>
        <v>130.67885117493472</v>
      </c>
    </row>
    <row r="80" spans="1:14" s="6" customFormat="1" ht="10.35" customHeight="1" x14ac:dyDescent="0.15">
      <c r="A80" s="42" t="s">
        <v>12</v>
      </c>
      <c r="B80" s="120"/>
      <c r="C80" s="10"/>
      <c r="D80" s="120"/>
      <c r="E80" s="116">
        <v>16.739999999999998</v>
      </c>
      <c r="F80" s="116">
        <v>15.32</v>
      </c>
      <c r="G80" s="116">
        <v>16.18</v>
      </c>
      <c r="H80" s="10"/>
      <c r="I80" s="14">
        <f t="shared" si="5"/>
        <v>103.4610630407911</v>
      </c>
      <c r="J80" s="14">
        <f t="shared" si="3"/>
        <v>94.684796044499393</v>
      </c>
      <c r="K80" s="14">
        <f t="shared" si="3"/>
        <v>100</v>
      </c>
      <c r="L80" s="14"/>
      <c r="M80" s="14">
        <f t="shared" si="6"/>
        <v>100</v>
      </c>
      <c r="N80" s="14">
        <f t="shared" si="4"/>
        <v>100</v>
      </c>
    </row>
    <row r="81" spans="1:14" ht="2.25" customHeight="1" x14ac:dyDescent="0.2">
      <c r="A81" s="56"/>
      <c r="B81" s="121"/>
      <c r="C81" s="45"/>
      <c r="D81" s="121"/>
      <c r="E81" s="126"/>
      <c r="F81" s="126"/>
      <c r="G81" s="126"/>
      <c r="H81" s="45"/>
      <c r="I81" s="182"/>
      <c r="J81" s="182"/>
      <c r="K81" s="182"/>
      <c r="L81" s="183"/>
      <c r="M81" s="182"/>
      <c r="N81" s="182"/>
    </row>
  </sheetData>
  <mergeCells count="13">
    <mergeCell ref="B1:N2"/>
    <mergeCell ref="A3:D6"/>
    <mergeCell ref="E3:E4"/>
    <mergeCell ref="F3:F4"/>
    <mergeCell ref="G3:G4"/>
    <mergeCell ref="I3:I4"/>
    <mergeCell ref="J3:J4"/>
    <mergeCell ref="K3:K4"/>
    <mergeCell ref="M3:M4"/>
    <mergeCell ref="N3:N4"/>
    <mergeCell ref="E5:G6"/>
    <mergeCell ref="I5:K6"/>
    <mergeCell ref="M5:N6"/>
  </mergeCells>
  <phoneticPr fontId="6" type="noConversion"/>
  <pageMargins left="0.17" right="0.17" top="0.19" bottom="0.19" header="0" footer="0"/>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62"/>
  <sheetViews>
    <sheetView zoomScaleNormal="100" workbookViewId="0">
      <selection activeCell="B1" sqref="B1:I2"/>
    </sheetView>
  </sheetViews>
  <sheetFormatPr defaultRowHeight="12.75" x14ac:dyDescent="0.2"/>
  <cols>
    <col min="1" max="1" width="7.85546875" customWidth="1"/>
    <col min="2" max="2" width="5.5703125" customWidth="1"/>
    <col min="3" max="3" width="6.7109375" customWidth="1"/>
    <col min="4" max="8" width="11.42578125" customWidth="1"/>
    <col min="9" max="9" width="11.42578125" style="206" customWidth="1"/>
    <col min="10" max="10" width="7.7109375" customWidth="1"/>
  </cols>
  <sheetData>
    <row r="1" spans="1:10" s="3" customFormat="1" ht="11.1" customHeight="1" x14ac:dyDescent="0.2">
      <c r="A1" s="74" t="s">
        <v>63</v>
      </c>
      <c r="B1" s="299" t="s">
        <v>257</v>
      </c>
      <c r="C1" s="299"/>
      <c r="D1" s="299"/>
      <c r="E1" s="299"/>
      <c r="F1" s="299"/>
      <c r="G1" s="299"/>
      <c r="H1" s="299"/>
      <c r="I1" s="299"/>
      <c r="J1" s="59"/>
    </row>
    <row r="2" spans="1:10" s="3" customFormat="1" ht="15.75" customHeight="1" x14ac:dyDescent="0.2">
      <c r="A2" s="73"/>
      <c r="B2" s="299"/>
      <c r="C2" s="299"/>
      <c r="D2" s="299"/>
      <c r="E2" s="299"/>
      <c r="F2" s="299"/>
      <c r="G2" s="299"/>
      <c r="H2" s="299"/>
      <c r="I2" s="299"/>
      <c r="J2" s="73"/>
    </row>
    <row r="3" spans="1:10" s="6" customFormat="1" ht="11.1" customHeight="1" x14ac:dyDescent="0.15">
      <c r="A3" s="314" t="s">
        <v>164</v>
      </c>
      <c r="B3" s="314"/>
      <c r="C3" s="314"/>
      <c r="D3" s="300" t="s">
        <v>179</v>
      </c>
      <c r="E3" s="300"/>
      <c r="F3" s="300"/>
      <c r="G3" s="300"/>
      <c r="H3" s="300"/>
      <c r="I3" s="300"/>
      <c r="J3" s="75"/>
    </row>
    <row r="4" spans="1:10" s="6" customFormat="1" ht="11.1" customHeight="1" x14ac:dyDescent="0.15">
      <c r="A4" s="315"/>
      <c r="B4" s="315"/>
      <c r="C4" s="315"/>
      <c r="D4" s="272" t="s">
        <v>28</v>
      </c>
      <c r="E4" s="317" t="s">
        <v>29</v>
      </c>
      <c r="F4" s="297" t="s">
        <v>242</v>
      </c>
      <c r="G4" s="317" t="s">
        <v>31</v>
      </c>
      <c r="H4" s="317" t="s">
        <v>183</v>
      </c>
      <c r="I4" s="317" t="s">
        <v>12</v>
      </c>
      <c r="J4" s="75"/>
    </row>
    <row r="5" spans="1:10" s="6" customFormat="1" ht="16.5" customHeight="1" x14ac:dyDescent="0.15">
      <c r="A5" s="316"/>
      <c r="B5" s="316"/>
      <c r="C5" s="316"/>
      <c r="D5" s="273"/>
      <c r="E5" s="318"/>
      <c r="F5" s="298"/>
      <c r="G5" s="318"/>
      <c r="H5" s="318"/>
      <c r="I5" s="318"/>
      <c r="J5" s="68"/>
    </row>
    <row r="6" spans="1:10" s="6" customFormat="1" ht="11.1" customHeight="1" x14ac:dyDescent="0.15">
      <c r="A6" s="99"/>
      <c r="D6" s="61"/>
      <c r="E6" s="95"/>
      <c r="F6" s="234" t="s">
        <v>43</v>
      </c>
      <c r="G6" s="95"/>
      <c r="H6" s="95"/>
      <c r="I6" s="61"/>
      <c r="J6" s="55"/>
    </row>
    <row r="7" spans="1:10" s="6" customFormat="1" ht="11.1" customHeight="1" x14ac:dyDescent="0.15">
      <c r="A7" s="6" t="s">
        <v>8</v>
      </c>
      <c r="B7" s="109"/>
      <c r="C7" s="27"/>
      <c r="D7" s="233" t="s">
        <v>184</v>
      </c>
      <c r="E7" s="233" t="s">
        <v>185</v>
      </c>
      <c r="F7" s="40">
        <v>12.66</v>
      </c>
      <c r="G7" s="40">
        <v>9.9600000000000009</v>
      </c>
      <c r="H7" s="40">
        <v>12.43</v>
      </c>
      <c r="I7" s="40">
        <v>15.84</v>
      </c>
    </row>
    <row r="8" spans="1:10" s="6" customFormat="1" ht="11.1" customHeight="1" x14ac:dyDescent="0.15">
      <c r="A8" s="6" t="s">
        <v>9</v>
      </c>
      <c r="B8" s="109"/>
      <c r="C8" s="27"/>
      <c r="D8" s="233" t="s">
        <v>186</v>
      </c>
      <c r="E8" s="233" t="s">
        <v>187</v>
      </c>
      <c r="F8" s="40">
        <v>12.44</v>
      </c>
      <c r="G8" s="40">
        <v>9.77</v>
      </c>
      <c r="H8" s="233" t="s">
        <v>174</v>
      </c>
      <c r="I8" s="40">
        <v>15.14</v>
      </c>
    </row>
    <row r="9" spans="1:10" s="10" customFormat="1" ht="11.1" customHeight="1" x14ac:dyDescent="0.15">
      <c r="A9" s="6" t="s">
        <v>10</v>
      </c>
      <c r="B9" s="109"/>
      <c r="C9" s="27"/>
      <c r="D9" s="233" t="s">
        <v>188</v>
      </c>
      <c r="E9" s="233" t="s">
        <v>189</v>
      </c>
      <c r="F9" s="40">
        <v>11.33</v>
      </c>
      <c r="G9" s="40">
        <v>9.6</v>
      </c>
      <c r="H9" s="40">
        <v>12.89</v>
      </c>
      <c r="I9" s="40">
        <v>16.82</v>
      </c>
    </row>
    <row r="10" spans="1:10" s="10" customFormat="1" ht="11.1" customHeight="1" x14ac:dyDescent="0.15">
      <c r="A10" s="6" t="s">
        <v>11</v>
      </c>
      <c r="B10" s="27"/>
      <c r="C10" s="27"/>
      <c r="D10" s="233" t="s">
        <v>190</v>
      </c>
      <c r="E10" s="233" t="s">
        <v>191</v>
      </c>
      <c r="F10" s="40">
        <v>11.12</v>
      </c>
      <c r="G10" s="40">
        <v>6.69</v>
      </c>
      <c r="H10" s="40">
        <v>9.34</v>
      </c>
      <c r="I10" s="40">
        <v>18.95</v>
      </c>
    </row>
    <row r="11" spans="1:10" s="10" customFormat="1" ht="11.1" customHeight="1" x14ac:dyDescent="0.15">
      <c r="A11" s="10" t="s">
        <v>12</v>
      </c>
      <c r="B11" s="39"/>
      <c r="C11" s="39"/>
      <c r="D11" s="245" t="s">
        <v>192</v>
      </c>
      <c r="E11" s="245" t="s">
        <v>193</v>
      </c>
      <c r="F11" s="41">
        <v>12.05</v>
      </c>
      <c r="G11" s="41">
        <v>9.5500000000000007</v>
      </c>
      <c r="H11" s="41">
        <v>12.31</v>
      </c>
      <c r="I11" s="41">
        <v>16.72</v>
      </c>
    </row>
    <row r="12" spans="1:10" s="6" customFormat="1" ht="11.1" customHeight="1" x14ac:dyDescent="0.15">
      <c r="A12" s="84"/>
      <c r="B12" s="24"/>
      <c r="C12" s="24"/>
      <c r="D12" s="233"/>
      <c r="E12" s="233"/>
      <c r="F12" s="236" t="s">
        <v>175</v>
      </c>
      <c r="G12" s="40"/>
      <c r="H12" s="40"/>
      <c r="I12" s="40"/>
      <c r="J12" s="108"/>
    </row>
    <row r="13" spans="1:10" s="10" customFormat="1" ht="11.1" customHeight="1" x14ac:dyDescent="0.15">
      <c r="A13" s="6" t="s">
        <v>8</v>
      </c>
      <c r="B13" s="109"/>
      <c r="C13" s="27"/>
      <c r="D13" s="233" t="s">
        <v>194</v>
      </c>
      <c r="E13" s="233" t="s">
        <v>195</v>
      </c>
      <c r="F13" s="40">
        <v>12.28</v>
      </c>
      <c r="G13" s="40">
        <v>9.18</v>
      </c>
      <c r="H13" s="40">
        <v>8.35</v>
      </c>
      <c r="I13" s="40">
        <v>14.22</v>
      </c>
    </row>
    <row r="14" spans="1:10" s="10" customFormat="1" ht="11.1" customHeight="1" x14ac:dyDescent="0.15">
      <c r="A14" s="6" t="s">
        <v>9</v>
      </c>
      <c r="B14" s="109"/>
      <c r="C14" s="27"/>
      <c r="D14" s="233" t="s">
        <v>196</v>
      </c>
      <c r="E14" s="233" t="s">
        <v>197</v>
      </c>
      <c r="F14" s="40">
        <v>12.73</v>
      </c>
      <c r="G14" s="40">
        <v>8.11</v>
      </c>
      <c r="H14" s="233" t="s">
        <v>174</v>
      </c>
      <c r="I14" s="40">
        <v>14.35</v>
      </c>
    </row>
    <row r="15" spans="1:10" s="10" customFormat="1" ht="11.1" customHeight="1" x14ac:dyDescent="0.15">
      <c r="A15" s="6" t="s">
        <v>10</v>
      </c>
      <c r="B15" s="109"/>
      <c r="C15" s="27"/>
      <c r="D15" s="233" t="s">
        <v>198</v>
      </c>
      <c r="E15" s="233" t="s">
        <v>199</v>
      </c>
      <c r="F15" s="40">
        <v>11.71</v>
      </c>
      <c r="G15" s="40">
        <v>9.08</v>
      </c>
      <c r="H15" s="40">
        <v>10.16</v>
      </c>
      <c r="I15" s="40">
        <v>15.38</v>
      </c>
    </row>
    <row r="16" spans="1:10" s="10" customFormat="1" ht="11.1" customHeight="1" x14ac:dyDescent="0.15">
      <c r="A16" s="6" t="s">
        <v>11</v>
      </c>
      <c r="B16" s="27"/>
      <c r="C16" s="27"/>
      <c r="D16" s="233" t="s">
        <v>200</v>
      </c>
      <c r="E16" s="233" t="s">
        <v>201</v>
      </c>
      <c r="F16" s="40">
        <v>10.79</v>
      </c>
      <c r="G16" s="40">
        <v>7.56</v>
      </c>
      <c r="H16" s="40">
        <v>8.17</v>
      </c>
      <c r="I16" s="40">
        <v>19.21</v>
      </c>
    </row>
    <row r="17" spans="1:10" s="10" customFormat="1" ht="11.1" customHeight="1" x14ac:dyDescent="0.15">
      <c r="A17" s="10" t="s">
        <v>12</v>
      </c>
      <c r="B17" s="112"/>
      <c r="C17" s="39"/>
      <c r="D17" s="245" t="s">
        <v>202</v>
      </c>
      <c r="E17" s="245" t="s">
        <v>197</v>
      </c>
      <c r="F17" s="41">
        <v>12.01</v>
      </c>
      <c r="G17" s="41">
        <v>8.9499999999999993</v>
      </c>
      <c r="H17" s="41">
        <v>8.6</v>
      </c>
      <c r="I17" s="41">
        <v>15.5</v>
      </c>
    </row>
    <row r="18" spans="1:10" s="6" customFormat="1" ht="11.1" customHeight="1" x14ac:dyDescent="0.15">
      <c r="A18" s="84"/>
      <c r="B18" s="27"/>
      <c r="C18" s="27"/>
      <c r="D18" s="233"/>
      <c r="E18" s="233"/>
      <c r="F18" s="235" t="s">
        <v>51</v>
      </c>
      <c r="G18" s="92"/>
      <c r="H18" s="92"/>
      <c r="I18" s="40"/>
      <c r="J18" s="108"/>
    </row>
    <row r="19" spans="1:10" s="10" customFormat="1" ht="11.1" customHeight="1" x14ac:dyDescent="0.15">
      <c r="A19" s="6" t="s">
        <v>8</v>
      </c>
      <c r="B19" s="109"/>
      <c r="C19" s="27"/>
      <c r="D19" s="233" t="s">
        <v>203</v>
      </c>
      <c r="E19" s="233" t="s">
        <v>204</v>
      </c>
      <c r="F19" s="40">
        <v>12.18</v>
      </c>
      <c r="G19" s="40">
        <v>8.83</v>
      </c>
      <c r="H19" s="40">
        <v>9.68</v>
      </c>
      <c r="I19" s="40">
        <v>14.87</v>
      </c>
    </row>
    <row r="20" spans="1:10" s="10" customFormat="1" ht="11.1" customHeight="1" x14ac:dyDescent="0.15">
      <c r="A20" s="6" t="s">
        <v>9</v>
      </c>
      <c r="B20" s="109"/>
      <c r="C20" s="27"/>
      <c r="D20" s="233" t="s">
        <v>205</v>
      </c>
      <c r="E20" s="233" t="s">
        <v>206</v>
      </c>
      <c r="F20" s="40">
        <v>11.93</v>
      </c>
      <c r="G20" s="40">
        <v>8.17</v>
      </c>
      <c r="H20" s="40">
        <v>12.37</v>
      </c>
      <c r="I20" s="40">
        <v>13.48</v>
      </c>
    </row>
    <row r="21" spans="1:10" s="10" customFormat="1" ht="11.1" customHeight="1" x14ac:dyDescent="0.15">
      <c r="A21" s="6" t="s">
        <v>10</v>
      </c>
      <c r="B21" s="109"/>
      <c r="C21" s="27"/>
      <c r="D21" s="233" t="s">
        <v>207</v>
      </c>
      <c r="E21" s="233" t="s">
        <v>208</v>
      </c>
      <c r="F21" s="40">
        <v>11.28</v>
      </c>
      <c r="G21" s="40">
        <v>9.58</v>
      </c>
      <c r="H21" s="40">
        <v>12.11</v>
      </c>
      <c r="I21" s="40">
        <v>16.28</v>
      </c>
    </row>
    <row r="22" spans="1:10" s="10" customFormat="1" ht="11.1" customHeight="1" x14ac:dyDescent="0.15">
      <c r="A22" s="6" t="s">
        <v>11</v>
      </c>
      <c r="B22" s="27"/>
      <c r="C22" s="27"/>
      <c r="D22" s="233" t="s">
        <v>209</v>
      </c>
      <c r="E22" s="233" t="s">
        <v>210</v>
      </c>
      <c r="F22" s="40">
        <v>10.81</v>
      </c>
      <c r="G22" s="40">
        <v>7.73</v>
      </c>
      <c r="H22" s="40">
        <v>6.08</v>
      </c>
      <c r="I22" s="40">
        <v>19.8</v>
      </c>
    </row>
    <row r="23" spans="1:10" s="10" customFormat="1" ht="11.1" customHeight="1" x14ac:dyDescent="0.15">
      <c r="A23" s="10" t="s">
        <v>12</v>
      </c>
      <c r="B23" s="39"/>
      <c r="C23" s="39"/>
      <c r="D23" s="245" t="s">
        <v>211</v>
      </c>
      <c r="E23" s="245" t="s">
        <v>212</v>
      </c>
      <c r="F23" s="41">
        <v>11.62</v>
      </c>
      <c r="G23" s="41">
        <v>9.2100000000000009</v>
      </c>
      <c r="H23" s="41">
        <v>9.93</v>
      </c>
      <c r="I23" s="41">
        <v>16.489999999999998</v>
      </c>
    </row>
    <row r="24" spans="1:10" s="6" customFormat="1" ht="11.1" customHeight="1" x14ac:dyDescent="0.15">
      <c r="A24" s="84"/>
      <c r="B24" s="24"/>
      <c r="C24" s="24"/>
      <c r="D24" s="233"/>
      <c r="E24" s="233"/>
      <c r="F24" s="235" t="s">
        <v>47</v>
      </c>
      <c r="G24" s="92"/>
      <c r="H24" s="92"/>
      <c r="I24" s="40"/>
      <c r="J24" s="108"/>
    </row>
    <row r="25" spans="1:10" s="10" customFormat="1" ht="11.1" customHeight="1" x14ac:dyDescent="0.15">
      <c r="A25" s="6" t="s">
        <v>8</v>
      </c>
      <c r="B25" s="109"/>
      <c r="C25" s="27"/>
      <c r="D25" s="233" t="s">
        <v>213</v>
      </c>
      <c r="E25" s="233" t="s">
        <v>214</v>
      </c>
      <c r="F25" s="40">
        <v>11.87</v>
      </c>
      <c r="G25" s="40">
        <v>9.76</v>
      </c>
      <c r="H25" s="40">
        <v>8.9700000000000006</v>
      </c>
      <c r="I25" s="40">
        <v>13.47</v>
      </c>
    </row>
    <row r="26" spans="1:10" s="10" customFormat="1" ht="11.1" customHeight="1" x14ac:dyDescent="0.15">
      <c r="A26" s="6" t="s">
        <v>9</v>
      </c>
      <c r="B26" s="109"/>
      <c r="C26" s="27"/>
      <c r="D26" s="233" t="s">
        <v>215</v>
      </c>
      <c r="E26" s="233" t="s">
        <v>216</v>
      </c>
      <c r="F26" s="40">
        <v>11.21</v>
      </c>
      <c r="G26" s="40">
        <v>9.3699999999999992</v>
      </c>
      <c r="H26" s="40">
        <v>9.11</v>
      </c>
      <c r="I26" s="40">
        <v>12.02</v>
      </c>
    </row>
    <row r="27" spans="1:10" s="10" customFormat="1" ht="11.1" customHeight="1" x14ac:dyDescent="0.15">
      <c r="A27" s="6" t="s">
        <v>10</v>
      </c>
      <c r="B27" s="109"/>
      <c r="C27" s="27"/>
      <c r="D27" s="233" t="s">
        <v>217</v>
      </c>
      <c r="E27" s="233" t="s">
        <v>218</v>
      </c>
      <c r="F27" s="40">
        <v>11.24</v>
      </c>
      <c r="G27" s="40">
        <v>9.69</v>
      </c>
      <c r="H27" s="40">
        <v>11.77</v>
      </c>
      <c r="I27" s="40">
        <v>13.89</v>
      </c>
    </row>
    <row r="28" spans="1:10" s="10" customFormat="1" ht="11.1" customHeight="1" x14ac:dyDescent="0.15">
      <c r="A28" s="6" t="s">
        <v>11</v>
      </c>
      <c r="B28" s="27"/>
      <c r="C28" s="27"/>
      <c r="D28" s="233" t="s">
        <v>219</v>
      </c>
      <c r="E28" s="233" t="s">
        <v>220</v>
      </c>
      <c r="F28" s="40">
        <v>11.22</v>
      </c>
      <c r="G28" s="40">
        <v>8.61</v>
      </c>
      <c r="H28" s="40">
        <v>8.69</v>
      </c>
      <c r="I28" s="40">
        <v>20.18</v>
      </c>
    </row>
    <row r="29" spans="1:10" s="10" customFormat="1" ht="11.1" customHeight="1" x14ac:dyDescent="0.15">
      <c r="A29" s="10" t="s">
        <v>12</v>
      </c>
      <c r="B29" s="112"/>
      <c r="C29" s="39"/>
      <c r="D29" s="245" t="s">
        <v>221</v>
      </c>
      <c r="E29" s="245" t="s">
        <v>222</v>
      </c>
      <c r="F29" s="41">
        <v>11.47</v>
      </c>
      <c r="G29" s="41">
        <v>9.5399999999999991</v>
      </c>
      <c r="H29" s="41">
        <v>10.17</v>
      </c>
      <c r="I29" s="41">
        <v>15.59</v>
      </c>
    </row>
    <row r="30" spans="1:10" s="6" customFormat="1" ht="11.1" customHeight="1" x14ac:dyDescent="0.15">
      <c r="A30" s="84"/>
      <c r="B30" s="27"/>
      <c r="C30" s="27"/>
      <c r="D30" s="233"/>
      <c r="E30" s="233"/>
      <c r="F30" s="235" t="s">
        <v>48</v>
      </c>
      <c r="G30" s="92"/>
      <c r="H30" s="92"/>
      <c r="I30" s="40"/>
      <c r="J30" s="108"/>
    </row>
    <row r="31" spans="1:10" s="10" customFormat="1" ht="11.1" customHeight="1" x14ac:dyDescent="0.15">
      <c r="A31" s="6" t="s">
        <v>8</v>
      </c>
      <c r="B31" s="109"/>
      <c r="C31" s="27"/>
      <c r="D31" s="233" t="s">
        <v>223</v>
      </c>
      <c r="E31" s="233" t="s">
        <v>224</v>
      </c>
      <c r="F31" s="40">
        <v>12.81</v>
      </c>
      <c r="G31" s="40">
        <v>7.79</v>
      </c>
      <c r="H31" s="40">
        <v>6.89</v>
      </c>
      <c r="I31" s="40">
        <v>14.02</v>
      </c>
    </row>
    <row r="32" spans="1:10" s="10" customFormat="1" ht="11.1" customHeight="1" x14ac:dyDescent="0.15">
      <c r="A32" s="6" t="s">
        <v>9</v>
      </c>
      <c r="B32" s="109"/>
      <c r="C32" s="27"/>
      <c r="D32" s="233" t="s">
        <v>225</v>
      </c>
      <c r="E32" s="233" t="s">
        <v>226</v>
      </c>
      <c r="F32" s="40">
        <v>11.1</v>
      </c>
      <c r="G32" s="40">
        <v>9.6999999999999993</v>
      </c>
      <c r="H32" s="233" t="s">
        <v>174</v>
      </c>
      <c r="I32" s="40">
        <v>11.98</v>
      </c>
    </row>
    <row r="33" spans="1:10" s="10" customFormat="1" ht="11.1" customHeight="1" x14ac:dyDescent="0.15">
      <c r="A33" s="6" t="s">
        <v>10</v>
      </c>
      <c r="B33" s="109"/>
      <c r="C33" s="27"/>
      <c r="D33" s="233" t="s">
        <v>227</v>
      </c>
      <c r="E33" s="233" t="s">
        <v>228</v>
      </c>
      <c r="F33" s="40">
        <v>11.59</v>
      </c>
      <c r="G33" s="40">
        <v>8.4600000000000009</v>
      </c>
      <c r="H33" s="40">
        <v>18.7</v>
      </c>
      <c r="I33" s="40">
        <v>13.9</v>
      </c>
    </row>
    <row r="34" spans="1:10" s="10" customFormat="1" ht="11.1" customHeight="1" x14ac:dyDescent="0.15">
      <c r="A34" s="6" t="s">
        <v>11</v>
      </c>
      <c r="B34" s="27"/>
      <c r="C34" s="27"/>
      <c r="D34" s="233" t="s">
        <v>229</v>
      </c>
      <c r="E34" s="233" t="s">
        <v>230</v>
      </c>
      <c r="F34" s="40">
        <v>11.4</v>
      </c>
      <c r="G34" s="40">
        <v>8.17</v>
      </c>
      <c r="H34" s="40">
        <v>11.31</v>
      </c>
      <c r="I34" s="40">
        <v>20.88</v>
      </c>
    </row>
    <row r="35" spans="1:10" s="10" customFormat="1" ht="11.1" customHeight="1" x14ac:dyDescent="0.15">
      <c r="A35" s="10" t="s">
        <v>12</v>
      </c>
      <c r="B35" s="39"/>
      <c r="C35" s="39"/>
      <c r="D35" s="233" t="s">
        <v>231</v>
      </c>
      <c r="E35" s="233" t="s">
        <v>232</v>
      </c>
      <c r="F35" s="41">
        <v>11.82</v>
      </c>
      <c r="G35" s="41">
        <v>8.25</v>
      </c>
      <c r="H35" s="41">
        <v>12.73</v>
      </c>
      <c r="I35" s="41">
        <v>16.329999999999998</v>
      </c>
    </row>
    <row r="36" spans="1:10" s="6" customFormat="1" ht="11.1" customHeight="1" x14ac:dyDescent="0.15">
      <c r="A36" s="84"/>
      <c r="B36" s="24"/>
      <c r="C36" s="24"/>
      <c r="D36" s="233"/>
      <c r="E36" s="233"/>
      <c r="F36" s="235" t="s">
        <v>49</v>
      </c>
      <c r="G36" s="92"/>
      <c r="H36" s="92"/>
      <c r="I36" s="40"/>
      <c r="J36" s="108"/>
    </row>
    <row r="37" spans="1:10" s="10" customFormat="1" ht="11.1" customHeight="1" x14ac:dyDescent="0.15">
      <c r="A37" s="6" t="s">
        <v>8</v>
      </c>
      <c r="B37" s="109"/>
      <c r="C37" s="27"/>
      <c r="D37" s="233" t="s">
        <v>233</v>
      </c>
      <c r="E37" s="233" t="s">
        <v>234</v>
      </c>
      <c r="F37" s="40">
        <v>12.36</v>
      </c>
      <c r="G37" s="40">
        <v>9.2899999999999991</v>
      </c>
      <c r="H37" s="40">
        <v>10.09</v>
      </c>
      <c r="I37" s="40">
        <v>14.83</v>
      </c>
    </row>
    <row r="38" spans="1:10" s="10" customFormat="1" ht="11.1" customHeight="1" x14ac:dyDescent="0.15">
      <c r="A38" s="6" t="s">
        <v>9</v>
      </c>
      <c r="B38" s="109"/>
      <c r="C38" s="27"/>
      <c r="D38" s="233" t="s">
        <v>235</v>
      </c>
      <c r="E38" s="233" t="s">
        <v>236</v>
      </c>
      <c r="F38" s="40">
        <v>12.04</v>
      </c>
      <c r="G38" s="40">
        <v>9.06</v>
      </c>
      <c r="H38" s="40">
        <v>12.21</v>
      </c>
      <c r="I38" s="40">
        <v>13.82</v>
      </c>
    </row>
    <row r="39" spans="1:10" s="10" customFormat="1" ht="11.1" customHeight="1" x14ac:dyDescent="0.15">
      <c r="A39" s="6" t="s">
        <v>10</v>
      </c>
      <c r="B39" s="109"/>
      <c r="C39" s="27"/>
      <c r="D39" s="233" t="s">
        <v>237</v>
      </c>
      <c r="E39" s="233" t="s">
        <v>238</v>
      </c>
      <c r="F39" s="40">
        <v>11.42</v>
      </c>
      <c r="G39" s="40">
        <v>9.42</v>
      </c>
      <c r="H39" s="40">
        <v>12.63</v>
      </c>
      <c r="I39" s="40">
        <v>15.82</v>
      </c>
    </row>
    <row r="40" spans="1:10" s="10" customFormat="1" ht="11.1" customHeight="1" x14ac:dyDescent="0.15">
      <c r="A40" s="6" t="s">
        <v>11</v>
      </c>
      <c r="B40" s="27"/>
      <c r="C40" s="27"/>
      <c r="D40" s="233" t="s">
        <v>239</v>
      </c>
      <c r="E40" s="233" t="s">
        <v>240</v>
      </c>
      <c r="F40" s="40">
        <v>11.05</v>
      </c>
      <c r="G40" s="40">
        <v>7.56</v>
      </c>
      <c r="H40" s="40">
        <v>8.19</v>
      </c>
      <c r="I40" s="40">
        <v>19.670000000000002</v>
      </c>
    </row>
    <row r="41" spans="1:10" s="10" customFormat="1" ht="11.1" customHeight="1" x14ac:dyDescent="0.15">
      <c r="A41" s="10" t="s">
        <v>12</v>
      </c>
      <c r="B41" s="112"/>
      <c r="C41" s="39"/>
      <c r="D41" s="245" t="s">
        <v>202</v>
      </c>
      <c r="E41" s="245" t="s">
        <v>241</v>
      </c>
      <c r="F41" s="41">
        <v>11.85</v>
      </c>
      <c r="G41" s="41">
        <v>9.24</v>
      </c>
      <c r="H41" s="41">
        <v>10.46</v>
      </c>
      <c r="I41" s="41">
        <v>16.18</v>
      </c>
    </row>
    <row r="42" spans="1:10" s="6" customFormat="1" ht="11.1" customHeight="1" x14ac:dyDescent="0.15">
      <c r="A42" s="69"/>
      <c r="B42" s="69"/>
      <c r="C42" s="69"/>
      <c r="D42" s="246"/>
      <c r="E42" s="246"/>
      <c r="F42" s="69"/>
      <c r="G42" s="69"/>
      <c r="H42" s="69"/>
      <c r="I42" s="69"/>
      <c r="J42" s="27"/>
    </row>
    <row r="43" spans="1:10" s="6" customFormat="1" ht="11.1" customHeight="1" x14ac:dyDescent="0.15">
      <c r="A43" s="27"/>
      <c r="B43" s="27"/>
      <c r="C43" s="27"/>
      <c r="D43" s="27"/>
      <c r="E43" s="27"/>
      <c r="F43" s="27"/>
      <c r="G43" s="27"/>
      <c r="H43" s="27"/>
      <c r="I43" s="27"/>
      <c r="J43" s="27"/>
    </row>
    <row r="44" spans="1:10" s="6" customFormat="1" ht="11.1" customHeight="1" x14ac:dyDescent="0.15">
      <c r="F44" s="27"/>
      <c r="G44" s="27"/>
      <c r="H44" s="27"/>
      <c r="I44" s="27"/>
      <c r="J44" s="27"/>
    </row>
    <row r="45" spans="1:10" s="6" customFormat="1" ht="11.1" customHeight="1" x14ac:dyDescent="0.15">
      <c r="A45" s="27"/>
      <c r="B45" s="27"/>
      <c r="C45" s="27"/>
      <c r="D45" s="27"/>
      <c r="E45" s="27"/>
      <c r="F45" s="27"/>
      <c r="G45" s="27"/>
      <c r="H45" s="27"/>
      <c r="I45" s="27"/>
      <c r="J45" s="27"/>
    </row>
    <row r="46" spans="1:10" s="6" customFormat="1" ht="11.1" customHeight="1" x14ac:dyDescent="0.15">
      <c r="A46" s="27"/>
      <c r="B46" s="27"/>
      <c r="C46" s="27"/>
      <c r="D46" s="27"/>
      <c r="E46" s="27"/>
      <c r="F46" s="27"/>
      <c r="G46" s="27"/>
      <c r="H46" s="27"/>
      <c r="I46" s="27"/>
      <c r="J46" s="27"/>
    </row>
    <row r="47" spans="1:10" s="6" customFormat="1" ht="11.1" customHeight="1" x14ac:dyDescent="0.15">
      <c r="A47" s="27"/>
      <c r="B47" s="27"/>
      <c r="C47" s="27"/>
      <c r="D47" s="27"/>
      <c r="E47" s="27"/>
      <c r="F47" s="27"/>
      <c r="G47" s="27"/>
      <c r="H47" s="27"/>
      <c r="I47" s="27"/>
      <c r="J47" s="27"/>
    </row>
    <row r="48" spans="1:10" s="6" customFormat="1" ht="11.1" customHeight="1" x14ac:dyDescent="0.15">
      <c r="A48" s="27"/>
      <c r="B48" s="27"/>
      <c r="C48" s="27"/>
      <c r="D48" s="27"/>
      <c r="E48" s="27"/>
      <c r="F48" s="27"/>
      <c r="G48" s="27"/>
      <c r="H48" s="27"/>
      <c r="I48" s="27"/>
      <c r="J48" s="27"/>
    </row>
    <row r="49" spans="1:10" s="6" customFormat="1" ht="11.1" customHeight="1" x14ac:dyDescent="0.15">
      <c r="A49" s="27"/>
      <c r="B49" s="27"/>
      <c r="C49" s="27"/>
      <c r="D49" s="27"/>
      <c r="E49" s="27"/>
      <c r="F49" s="27"/>
      <c r="G49" s="27"/>
      <c r="H49" s="27"/>
      <c r="I49" s="27"/>
      <c r="J49" s="27"/>
    </row>
    <row r="50" spans="1:10" s="6" customFormat="1" ht="11.1" customHeight="1" x14ac:dyDescent="0.15"/>
    <row r="51" spans="1:10" s="6" customFormat="1" ht="11.1" customHeight="1" x14ac:dyDescent="0.15"/>
    <row r="52" spans="1:10" s="6" customFormat="1" ht="11.1" customHeight="1" x14ac:dyDescent="0.15"/>
    <row r="53" spans="1:10" s="6" customFormat="1" ht="11.1" customHeight="1" x14ac:dyDescent="0.15"/>
    <row r="54" spans="1:10" s="6" customFormat="1" ht="11.1" customHeight="1" x14ac:dyDescent="0.15"/>
    <row r="55" spans="1:10" s="6" customFormat="1" ht="11.1" customHeight="1" x14ac:dyDescent="0.15"/>
    <row r="56" spans="1:10" s="6" customFormat="1" ht="9" x14ac:dyDescent="0.15"/>
    <row r="57" spans="1:10" s="6" customFormat="1" ht="9" x14ac:dyDescent="0.15"/>
    <row r="58" spans="1:10" s="6" customFormat="1" ht="9" x14ac:dyDescent="0.15"/>
    <row r="59" spans="1:10" s="6" customFormat="1" ht="9" x14ac:dyDescent="0.15"/>
    <row r="60" spans="1:10" s="6" customFormat="1" ht="9" x14ac:dyDescent="0.15"/>
    <row r="61" spans="1:10" s="6" customFormat="1" ht="9" x14ac:dyDescent="0.15"/>
    <row r="62" spans="1:10" s="6" customFormat="1" ht="9" x14ac:dyDescent="0.15"/>
  </sheetData>
  <mergeCells count="9">
    <mergeCell ref="B1:I2"/>
    <mergeCell ref="A3:C5"/>
    <mergeCell ref="D4:D5"/>
    <mergeCell ref="E4:E5"/>
    <mergeCell ref="F4:F5"/>
    <mergeCell ref="G4:G5"/>
    <mergeCell ref="H4:H5"/>
    <mergeCell ref="I4:I5"/>
    <mergeCell ref="D3:I3"/>
  </mergeCells>
  <phoneticPr fontId="6" type="noConversion"/>
  <pageMargins left="0.76" right="0.45" top="0.98425196850393704" bottom="0.98425196850393704" header="0" footer="0"/>
  <pageSetup paperSize="9" orientation="portrait" horizont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enableFormatConditionsCalculation="0">
    <tabColor theme="0"/>
  </sheetPr>
  <dimension ref="A1:P61"/>
  <sheetViews>
    <sheetView zoomScaleNormal="100" workbookViewId="0">
      <selection activeCell="B1" sqref="B1:L2"/>
    </sheetView>
  </sheetViews>
  <sheetFormatPr defaultRowHeight="12.75" x14ac:dyDescent="0.2"/>
  <cols>
    <col min="1" max="1" width="6.5703125" customWidth="1"/>
    <col min="2" max="2" width="35.85546875" customWidth="1"/>
    <col min="3" max="3" width="6.85546875" customWidth="1"/>
    <col min="4" max="4" width="6.7109375" customWidth="1"/>
    <col min="5" max="5" width="7.42578125" style="206" customWidth="1"/>
    <col min="6" max="6" width="0.5703125" customWidth="1"/>
    <col min="7" max="7" width="6.28515625" customWidth="1"/>
    <col min="8" max="8" width="6.140625" customWidth="1"/>
    <col min="9" max="9" width="7.85546875" style="206" customWidth="1"/>
    <col min="10" max="10" width="1.140625" customWidth="1"/>
    <col min="11" max="11" width="6.85546875" customWidth="1"/>
    <col min="12" max="12" width="8.85546875" customWidth="1"/>
  </cols>
  <sheetData>
    <row r="1" spans="1:14" s="3" customFormat="1" ht="11.1" customHeight="1" x14ac:dyDescent="0.2">
      <c r="A1" s="2" t="s">
        <v>58</v>
      </c>
      <c r="B1" s="319" t="s">
        <v>258</v>
      </c>
      <c r="C1" s="320"/>
      <c r="D1" s="320"/>
      <c r="E1" s="320"/>
      <c r="F1" s="320"/>
      <c r="G1" s="320"/>
      <c r="H1" s="320"/>
      <c r="I1" s="320"/>
      <c r="J1" s="320"/>
      <c r="K1" s="320"/>
      <c r="L1" s="320"/>
    </row>
    <row r="2" spans="1:14" s="3" customFormat="1" ht="13.5" customHeight="1" x14ac:dyDescent="0.2">
      <c r="A2" s="76"/>
      <c r="B2" s="321"/>
      <c r="C2" s="321"/>
      <c r="D2" s="321"/>
      <c r="E2" s="321"/>
      <c r="F2" s="321"/>
      <c r="G2" s="321"/>
      <c r="H2" s="321"/>
      <c r="I2" s="321"/>
      <c r="J2" s="321"/>
      <c r="K2" s="321"/>
      <c r="L2" s="321"/>
    </row>
    <row r="3" spans="1:14" s="6" customFormat="1" ht="11.1" customHeight="1" x14ac:dyDescent="0.15">
      <c r="A3" s="269" t="s">
        <v>1</v>
      </c>
      <c r="B3" s="269"/>
      <c r="C3" s="274" t="s">
        <v>2</v>
      </c>
      <c r="D3" s="274" t="s">
        <v>3</v>
      </c>
      <c r="E3" s="272" t="s">
        <v>4</v>
      </c>
      <c r="G3" s="274" t="s">
        <v>2</v>
      </c>
      <c r="H3" s="274" t="s">
        <v>3</v>
      </c>
      <c r="I3" s="272" t="s">
        <v>4</v>
      </c>
      <c r="K3" s="274" t="s">
        <v>2</v>
      </c>
      <c r="L3" s="274" t="s">
        <v>3</v>
      </c>
    </row>
    <row r="4" spans="1:14" s="6" customFormat="1" ht="11.1" customHeight="1" x14ac:dyDescent="0.15">
      <c r="A4" s="270"/>
      <c r="B4" s="270"/>
      <c r="C4" s="281"/>
      <c r="D4" s="281"/>
      <c r="E4" s="276"/>
      <c r="F4" s="27"/>
      <c r="G4" s="281"/>
      <c r="H4" s="281"/>
      <c r="I4" s="276"/>
      <c r="J4" s="25"/>
      <c r="K4" s="281"/>
      <c r="L4" s="281"/>
    </row>
    <row r="5" spans="1:14" s="6" customFormat="1" ht="11.1" customHeight="1" x14ac:dyDescent="0.15">
      <c r="A5" s="270"/>
      <c r="B5" s="270"/>
      <c r="C5" s="274" t="s">
        <v>5</v>
      </c>
      <c r="D5" s="274"/>
      <c r="E5" s="274"/>
      <c r="F5" s="26"/>
      <c r="G5" s="277" t="s">
        <v>160</v>
      </c>
      <c r="H5" s="277"/>
      <c r="I5" s="277"/>
      <c r="J5" s="25"/>
      <c r="K5" s="277" t="s">
        <v>161</v>
      </c>
      <c r="L5" s="278"/>
    </row>
    <row r="6" spans="1:14" s="6" customFormat="1" ht="11.1" customHeight="1" x14ac:dyDescent="0.15">
      <c r="A6" s="271"/>
      <c r="B6" s="271"/>
      <c r="C6" s="275"/>
      <c r="D6" s="275"/>
      <c r="E6" s="275"/>
      <c r="F6" s="69"/>
      <c r="G6" s="325"/>
      <c r="H6" s="325"/>
      <c r="I6" s="325"/>
      <c r="J6" s="70"/>
      <c r="K6" s="280"/>
      <c r="L6" s="280"/>
    </row>
    <row r="7" spans="1:14" s="6" customFormat="1" ht="11.1" customHeight="1" x14ac:dyDescent="0.15">
      <c r="D7" s="78"/>
      <c r="E7" s="78"/>
      <c r="F7" s="78"/>
      <c r="G7" s="78"/>
      <c r="H7" s="78" t="s">
        <v>164</v>
      </c>
      <c r="I7" s="78"/>
      <c r="J7" s="78"/>
      <c r="K7" s="78"/>
      <c r="L7" s="78"/>
    </row>
    <row r="8" spans="1:14" s="6" customFormat="1" ht="11.1" customHeight="1" x14ac:dyDescent="0.15">
      <c r="A8" s="6" t="s">
        <v>8</v>
      </c>
      <c r="C8" s="11">
        <v>30760.136635999999</v>
      </c>
      <c r="D8" s="11">
        <v>23502.939662000001</v>
      </c>
      <c r="E8" s="11">
        <v>28799.658246999999</v>
      </c>
      <c r="F8" s="77"/>
      <c r="G8" s="13">
        <f>C8/$C$12*100</f>
        <v>97.9813548064039</v>
      </c>
      <c r="H8" s="13">
        <f>D8/$D$12*100</f>
        <v>94.661584633117783</v>
      </c>
      <c r="I8" s="31">
        <f>E8/$E$12*100</f>
        <v>100.84674456540483</v>
      </c>
      <c r="J8" s="14"/>
      <c r="K8" s="13">
        <f t="shared" ref="K8:L12" si="0">C8/$E$12*100</f>
        <v>107.71168239299431</v>
      </c>
      <c r="L8" s="13">
        <f t="shared" si="0"/>
        <v>82.299412454893783</v>
      </c>
      <c r="N8" s="31"/>
    </row>
    <row r="9" spans="1:14" s="6" customFormat="1" ht="11.1" customHeight="1" x14ac:dyDescent="0.15">
      <c r="A9" s="6" t="s">
        <v>9</v>
      </c>
      <c r="C9" s="11">
        <v>25692.970809999999</v>
      </c>
      <c r="D9" s="11">
        <v>25397.124778000001</v>
      </c>
      <c r="E9" s="11">
        <v>25654.644690000001</v>
      </c>
      <c r="F9" s="77"/>
      <c r="G9" s="13">
        <f>C9/$C$12*100</f>
        <v>81.840731683191621</v>
      </c>
      <c r="H9" s="13">
        <f>D9/$D$12*100</f>
        <v>102.29069687387005</v>
      </c>
      <c r="I9" s="31">
        <f>E9/$E$12*100</f>
        <v>89.833961840090637</v>
      </c>
      <c r="J9" s="14"/>
      <c r="K9" s="13">
        <f t="shared" si="0"/>
        <v>89.968167058801015</v>
      </c>
      <c r="L9" s="13">
        <f t="shared" si="0"/>
        <v>88.93221347338303</v>
      </c>
      <c r="N9" s="31"/>
    </row>
    <row r="10" spans="1:14" s="6" customFormat="1" ht="11.1" customHeight="1" x14ac:dyDescent="0.15">
      <c r="A10" s="6" t="s">
        <v>10</v>
      </c>
      <c r="C10" s="11">
        <v>31302.804936</v>
      </c>
      <c r="D10" s="11">
        <v>22618.580081</v>
      </c>
      <c r="E10" s="11">
        <v>27502.438047</v>
      </c>
      <c r="F10" s="77"/>
      <c r="G10" s="13">
        <f>C10/$C$12*100</f>
        <v>99.709935399971855</v>
      </c>
      <c r="H10" s="13">
        <f>D10/$D$12*100</f>
        <v>91.09969490668955</v>
      </c>
      <c r="I10" s="31">
        <f>E10/$E$12*100</f>
        <v>96.304314477085612</v>
      </c>
      <c r="J10" s="14"/>
      <c r="K10" s="13">
        <f t="shared" si="0"/>
        <v>109.61192478352835</v>
      </c>
      <c r="L10" s="13">
        <f t="shared" si="0"/>
        <v>79.202681792183029</v>
      </c>
      <c r="N10" s="31"/>
    </row>
    <row r="11" spans="1:14" s="6" customFormat="1" ht="11.1" customHeight="1" x14ac:dyDescent="0.15">
      <c r="A11" s="6" t="s">
        <v>11</v>
      </c>
      <c r="C11" s="11">
        <v>37379.092455999998</v>
      </c>
      <c r="D11" s="11">
        <v>28002.655636</v>
      </c>
      <c r="E11" s="11">
        <v>30840.581966000002</v>
      </c>
      <c r="F11" s="77"/>
      <c r="G11" s="13">
        <f>C11/$C$12*100</f>
        <v>119.06494966561276</v>
      </c>
      <c r="H11" s="13">
        <f>D11/$D$12*100</f>
        <v>112.78485987542619</v>
      </c>
      <c r="I11" s="31">
        <f>E11/$E$12*100</f>
        <v>107.99337495949672</v>
      </c>
      <c r="J11" s="14"/>
      <c r="K11" s="13">
        <f t="shared" si="0"/>
        <v>130.88904585836707</v>
      </c>
      <c r="L11" s="13">
        <f t="shared" si="0"/>
        <v>98.055908714501967</v>
      </c>
      <c r="N11" s="31"/>
    </row>
    <row r="12" spans="1:14" s="6" customFormat="1" ht="11.1" customHeight="1" x14ac:dyDescent="0.15">
      <c r="A12" s="10" t="s">
        <v>12</v>
      </c>
      <c r="B12" s="10"/>
      <c r="C12" s="12">
        <v>31393.867431999999</v>
      </c>
      <c r="D12" s="12">
        <v>24828.381812</v>
      </c>
      <c r="E12" s="12">
        <v>28557.846236000001</v>
      </c>
      <c r="F12" s="77"/>
      <c r="G12" s="14">
        <f>C12/$C$12*100</f>
        <v>100</v>
      </c>
      <c r="H12" s="14">
        <f>D12/$D$12*100</f>
        <v>100</v>
      </c>
      <c r="I12" s="32">
        <f>E12/$E$12*100</f>
        <v>100</v>
      </c>
      <c r="J12" s="14"/>
      <c r="K12" s="14">
        <f t="shared" si="0"/>
        <v>109.93079510465643</v>
      </c>
      <c r="L12" s="14">
        <f t="shared" si="0"/>
        <v>86.940666347244914</v>
      </c>
      <c r="N12" s="31"/>
    </row>
    <row r="13" spans="1:14" s="10" customFormat="1" ht="11.1" customHeight="1" x14ac:dyDescent="0.15">
      <c r="D13" s="86"/>
      <c r="E13" s="205"/>
      <c r="F13" s="86"/>
      <c r="G13" s="86"/>
      <c r="H13" s="205" t="s">
        <v>176</v>
      </c>
      <c r="I13" s="205"/>
      <c r="J13" s="86"/>
      <c r="K13" s="86"/>
      <c r="L13" s="86"/>
    </row>
    <row r="14" spans="1:14" s="6" customFormat="1" ht="11.1" customHeight="1" x14ac:dyDescent="0.15">
      <c r="A14" s="6" t="s">
        <v>13</v>
      </c>
      <c r="C14" s="11">
        <v>32405.975439999998</v>
      </c>
      <c r="D14" s="11">
        <v>28483.103319999998</v>
      </c>
      <c r="E14" s="11">
        <v>30930.142139</v>
      </c>
      <c r="F14" s="77"/>
      <c r="G14" s="13">
        <f>C14/$C$12*100</f>
        <v>103.22390355438766</v>
      </c>
      <c r="H14" s="13">
        <f>D14/$D$12*100</f>
        <v>114.71993437056622</v>
      </c>
      <c r="I14" s="31">
        <f>E14/$E$12*100</f>
        <v>108.30698464931675</v>
      </c>
      <c r="J14" s="14"/>
      <c r="K14" s="13">
        <f>C14/$E$12*100</f>
        <v>113.47485791540205</v>
      </c>
      <c r="L14" s="13">
        <f>D14/$E$12*100</f>
        <v>99.738275374892311</v>
      </c>
    </row>
    <row r="15" spans="1:14" s="6" customFormat="1" ht="11.1" customHeight="1" x14ac:dyDescent="0.15">
      <c r="A15" s="6" t="s">
        <v>14</v>
      </c>
      <c r="C15" s="11">
        <v>13787.767013999999</v>
      </c>
      <c r="D15" s="11">
        <v>13864.473125</v>
      </c>
      <c r="E15" s="11">
        <v>13847.416746000001</v>
      </c>
      <c r="F15" s="77"/>
      <c r="G15" s="13">
        <f>C15/$C$12*100</f>
        <v>43.918663553844361</v>
      </c>
      <c r="H15" s="13">
        <f>D15/$D$12*100</f>
        <v>55.841227309864607</v>
      </c>
      <c r="I15" s="31">
        <f>E15/$E$12*100</f>
        <v>48.489009400659761</v>
      </c>
      <c r="J15" s="14"/>
      <c r="K15" s="13">
        <f>C15/$E$12*100</f>
        <v>48.280136044080066</v>
      </c>
      <c r="L15" s="13">
        <f>D15/$E$12*100</f>
        <v>48.548735119675989</v>
      </c>
    </row>
    <row r="16" spans="1:14" s="10" customFormat="1" ht="11.1" customHeight="1" x14ac:dyDescent="0.15">
      <c r="D16" s="84"/>
      <c r="E16" s="78"/>
      <c r="F16" s="84"/>
      <c r="G16" s="84"/>
      <c r="H16" s="78" t="s">
        <v>177</v>
      </c>
      <c r="I16" s="78"/>
      <c r="J16" s="84"/>
      <c r="K16" s="84"/>
      <c r="L16" s="84"/>
    </row>
    <row r="17" spans="1:16" s="10" customFormat="1" ht="11.1" customHeight="1" x14ac:dyDescent="0.15">
      <c r="A17" s="6" t="s">
        <v>15</v>
      </c>
      <c r="B17" s="6"/>
      <c r="C17" s="11">
        <v>32813.140119999996</v>
      </c>
      <c r="D17" s="11">
        <v>25884.149686000001</v>
      </c>
      <c r="E17" s="11">
        <v>29851.994226999999</v>
      </c>
      <c r="F17" s="77"/>
      <c r="G17" s="13">
        <f>C17/$C$12*100</f>
        <v>104.52085965857563</v>
      </c>
      <c r="H17" s="13">
        <f>D17/$D$12*100</f>
        <v>104.25226211677527</v>
      </c>
      <c r="I17" s="31">
        <f>E17/$E$12*100</f>
        <v>104.53167224273585</v>
      </c>
      <c r="J17" s="14"/>
      <c r="K17" s="13">
        <f t="shared" ref="K17:L20" si="1">C17/$E$12*100</f>
        <v>114.90061207289426</v>
      </c>
      <c r="L17" s="13">
        <f t="shared" si="1"/>
        <v>90.637611366400805</v>
      </c>
      <c r="N17" s="32"/>
      <c r="O17" s="32"/>
      <c r="P17" s="32"/>
    </row>
    <row r="18" spans="1:16" s="6" customFormat="1" ht="11.1" customHeight="1" x14ac:dyDescent="0.15">
      <c r="A18" s="6" t="s">
        <v>16</v>
      </c>
      <c r="C18" s="11">
        <v>15574.934519</v>
      </c>
      <c r="D18" s="11">
        <v>15694.015181999999</v>
      </c>
      <c r="E18" s="11">
        <v>15633.416053000001</v>
      </c>
      <c r="F18" s="77"/>
      <c r="G18" s="13">
        <f>C18/$C$12*100</f>
        <v>49.611391628431086</v>
      </c>
      <c r="H18" s="13">
        <f>D18/$D$12*100</f>
        <v>63.20998001736384</v>
      </c>
      <c r="I18" s="31">
        <f>E18/$E$12*100</f>
        <v>54.742979998584516</v>
      </c>
      <c r="J18" s="14"/>
      <c r="K18" s="13">
        <f t="shared" si="1"/>
        <v>54.538197279619247</v>
      </c>
      <c r="L18" s="13">
        <f t="shared" si="1"/>
        <v>54.955177825056481</v>
      </c>
    </row>
    <row r="19" spans="1:16" s="6" customFormat="1" ht="11.1" customHeight="1" x14ac:dyDescent="0.15">
      <c r="A19" s="6" t="s">
        <v>17</v>
      </c>
      <c r="C19" s="11">
        <v>17395.780736000001</v>
      </c>
      <c r="D19" s="11">
        <v>15654.601172000001</v>
      </c>
      <c r="E19" s="11">
        <v>16645.966787000001</v>
      </c>
      <c r="F19" s="77"/>
      <c r="G19" s="13">
        <f>C19/$C$12*100</f>
        <v>55.411397699502139</v>
      </c>
      <c r="H19" s="13">
        <f>D19/$D$12*100</f>
        <v>63.051234230794108</v>
      </c>
      <c r="I19" s="31">
        <f>E19/$E$12*100</f>
        <v>58.288593087303994</v>
      </c>
      <c r="J19" s="14"/>
      <c r="K19" s="13">
        <f t="shared" si="1"/>
        <v>60.914190069666006</v>
      </c>
      <c r="L19" s="13">
        <f t="shared" si="1"/>
        <v>54.817163180414575</v>
      </c>
    </row>
    <row r="20" spans="1:16" s="6" customFormat="1" ht="11.1" customHeight="1" x14ac:dyDescent="0.15">
      <c r="A20" s="6" t="s">
        <v>18</v>
      </c>
      <c r="C20" s="11">
        <v>13920.007739000001</v>
      </c>
      <c r="D20" s="11">
        <v>12325.976554000001</v>
      </c>
      <c r="E20" s="11">
        <v>13244.489702000001</v>
      </c>
      <c r="F20" s="77"/>
      <c r="G20" s="13">
        <f>C20/$C$12*100</f>
        <v>44.339894627991058</v>
      </c>
      <c r="H20" s="13">
        <f>D20/$D$12*100</f>
        <v>49.644703578880183</v>
      </c>
      <c r="I20" s="31">
        <f>E20/$E$12*100</f>
        <v>46.377761097767959</v>
      </c>
      <c r="J20" s="14"/>
      <c r="K20" s="13">
        <f t="shared" si="1"/>
        <v>48.743198713117408</v>
      </c>
      <c r="L20" s="13">
        <f t="shared" si="1"/>
        <v>43.161436097592976</v>
      </c>
    </row>
    <row r="21" spans="1:16" s="10" customFormat="1" ht="11.1" customHeight="1" x14ac:dyDescent="0.15">
      <c r="D21" s="84"/>
      <c r="E21" s="78"/>
      <c r="F21" s="84"/>
      <c r="G21" s="84"/>
      <c r="H21" s="78" t="s">
        <v>20</v>
      </c>
      <c r="I21" s="78"/>
      <c r="J21" s="84"/>
      <c r="K21" s="84"/>
      <c r="L21" s="84"/>
    </row>
    <row r="22" spans="1:16" s="6" customFormat="1" ht="11.1" customHeight="1" x14ac:dyDescent="0.15">
      <c r="A22" s="6" t="s">
        <v>21</v>
      </c>
      <c r="C22" s="11">
        <v>12740.094868</v>
      </c>
      <c r="D22" s="11">
        <v>8844.1526004999996</v>
      </c>
      <c r="E22" s="11">
        <v>11417.227268000001</v>
      </c>
      <c r="F22" s="77"/>
      <c r="G22" s="13">
        <f t="shared" ref="G22:G27" si="2">C22/$C$12*100</f>
        <v>40.581476288626767</v>
      </c>
      <c r="H22" s="13">
        <f t="shared" ref="H22:H27" si="3">D22/$D$12*100</f>
        <v>35.62113982082176</v>
      </c>
      <c r="I22" s="31">
        <f t="shared" ref="I22:I27" si="4">E22/$E$12*100</f>
        <v>39.979300867610426</v>
      </c>
      <c r="J22" s="14"/>
      <c r="K22" s="13">
        <f t="shared" ref="K22:K27" si="5">C22/$E$12*100</f>
        <v>44.611539549295017</v>
      </c>
      <c r="L22" s="13">
        <f t="shared" ref="L22:L27" si="6">D22/$E$12*100</f>
        <v>30.96925632070624</v>
      </c>
    </row>
    <row r="23" spans="1:16" s="6" customFormat="1" ht="11.1" customHeight="1" x14ac:dyDescent="0.15">
      <c r="A23" s="6" t="s">
        <v>22</v>
      </c>
      <c r="C23" s="11">
        <v>19958.806191</v>
      </c>
      <c r="D23" s="11">
        <v>17352.949855999999</v>
      </c>
      <c r="E23" s="11">
        <v>18873.303116999999</v>
      </c>
      <c r="F23" s="77"/>
      <c r="G23" s="13">
        <f t="shared" si="2"/>
        <v>63.575493634963379</v>
      </c>
      <c r="H23" s="13">
        <f t="shared" si="3"/>
        <v>69.891586118645108</v>
      </c>
      <c r="I23" s="31">
        <f t="shared" si="4"/>
        <v>66.087977927440221</v>
      </c>
      <c r="J23" s="14"/>
      <c r="K23" s="13">
        <f t="shared" si="5"/>
        <v>69.889045644625483</v>
      </c>
      <c r="L23" s="13">
        <f t="shared" si="6"/>
        <v>60.764210692208586</v>
      </c>
    </row>
    <row r="24" spans="1:16" s="6" customFormat="1" ht="11.1" customHeight="1" x14ac:dyDescent="0.15">
      <c r="A24" s="6" t="s">
        <v>23</v>
      </c>
      <c r="C24" s="11">
        <v>27363.12629</v>
      </c>
      <c r="D24" s="11">
        <v>22398.570076</v>
      </c>
      <c r="E24" s="11">
        <v>25179.079444999999</v>
      </c>
      <c r="F24" s="77"/>
      <c r="G24" s="13">
        <f t="shared" si="2"/>
        <v>87.16073720215995</v>
      </c>
      <c r="H24" s="13">
        <f t="shared" si="3"/>
        <v>90.213571893655882</v>
      </c>
      <c r="I24" s="31">
        <f t="shared" si="4"/>
        <v>88.168691843642151</v>
      </c>
      <c r="J24" s="14"/>
      <c r="K24" s="13">
        <f t="shared" si="5"/>
        <v>95.816491425414512</v>
      </c>
      <c r="L24" s="13">
        <f t="shared" si="6"/>
        <v>78.432280539995276</v>
      </c>
    </row>
    <row r="25" spans="1:16" s="6" customFormat="1" ht="11.1" customHeight="1" x14ac:dyDescent="0.15">
      <c r="A25" s="6" t="s">
        <v>24</v>
      </c>
      <c r="C25" s="11">
        <v>33058.745264999998</v>
      </c>
      <c r="D25" s="11">
        <v>25453.260831</v>
      </c>
      <c r="E25" s="11">
        <v>29739.699937000001</v>
      </c>
      <c r="F25" s="77"/>
      <c r="G25" s="13">
        <f t="shared" si="2"/>
        <v>105.30319444269225</v>
      </c>
      <c r="H25" s="13">
        <f t="shared" si="3"/>
        <v>102.51679317537312</v>
      </c>
      <c r="I25" s="31">
        <f t="shared" si="4"/>
        <v>104.13845529958124</v>
      </c>
      <c r="J25" s="14"/>
      <c r="K25" s="13">
        <f t="shared" si="5"/>
        <v>115.76063892145399</v>
      </c>
      <c r="L25" s="13">
        <f t="shared" si="6"/>
        <v>89.128783104496293</v>
      </c>
    </row>
    <row r="26" spans="1:16" s="6" customFormat="1" ht="11.1" customHeight="1" x14ac:dyDescent="0.15">
      <c r="A26" s="6" t="s">
        <v>25</v>
      </c>
      <c r="C26" s="11">
        <v>38001.297537999999</v>
      </c>
      <c r="D26" s="11">
        <v>29765.048299999999</v>
      </c>
      <c r="E26" s="11">
        <v>34429.404211000001</v>
      </c>
      <c r="F26" s="77"/>
      <c r="G26" s="13">
        <f t="shared" si="2"/>
        <v>121.04688159339361</v>
      </c>
      <c r="H26" s="13">
        <f t="shared" si="3"/>
        <v>119.88315841676811</v>
      </c>
      <c r="I26" s="31">
        <f t="shared" si="4"/>
        <v>120.56022686892373</v>
      </c>
      <c r="J26" s="14"/>
      <c r="K26" s="13">
        <f t="shared" si="5"/>
        <v>133.06779938500961</v>
      </c>
      <c r="L26" s="13">
        <f t="shared" si="6"/>
        <v>104.2272167656614</v>
      </c>
    </row>
    <row r="27" spans="1:16" s="6" customFormat="1" ht="11.1" customHeight="1" x14ac:dyDescent="0.15">
      <c r="A27" s="6" t="s">
        <v>26</v>
      </c>
      <c r="C27" s="11">
        <v>42856.699301000001</v>
      </c>
      <c r="D27" s="11">
        <v>30977.329334999999</v>
      </c>
      <c r="E27" s="11">
        <v>38427.228391999997</v>
      </c>
      <c r="F27" s="77"/>
      <c r="G27" s="13">
        <f t="shared" si="2"/>
        <v>136.51296513189658</v>
      </c>
      <c r="H27" s="13">
        <f t="shared" si="3"/>
        <v>124.76580056469126</v>
      </c>
      <c r="I27" s="31">
        <f t="shared" si="4"/>
        <v>134.55926639018966</v>
      </c>
      <c r="J27" s="14"/>
      <c r="K27" s="13">
        <f t="shared" si="5"/>
        <v>150.06978799043631</v>
      </c>
      <c r="L27" s="13">
        <f t="shared" si="6"/>
        <v>108.47221838441723</v>
      </c>
      <c r="N27" s="260"/>
      <c r="O27" s="260"/>
      <c r="P27" s="259"/>
    </row>
    <row r="28" spans="1:16" s="10" customFormat="1" ht="11.1" customHeight="1" x14ac:dyDescent="0.15">
      <c r="D28" s="84"/>
      <c r="E28" s="78"/>
      <c r="F28" s="84"/>
      <c r="G28" s="84"/>
      <c r="H28" s="78" t="s">
        <v>59</v>
      </c>
      <c r="I28" s="78"/>
      <c r="J28" s="84"/>
      <c r="K28" s="84"/>
      <c r="L28" s="84"/>
    </row>
    <row r="29" spans="1:16" s="6" customFormat="1" ht="11.1" customHeight="1" x14ac:dyDescent="0.15">
      <c r="A29" s="6" t="s">
        <v>28</v>
      </c>
      <c r="C29" s="11">
        <v>89757.89</v>
      </c>
      <c r="D29" s="11">
        <v>68529.009999999995</v>
      </c>
      <c r="E29" s="11">
        <v>83146.91</v>
      </c>
      <c r="F29" s="77"/>
      <c r="G29" s="13">
        <f>C29/$C$12*100</f>
        <v>285.90899224002305</v>
      </c>
      <c r="H29" s="13">
        <f>D29/$D$12*100</f>
        <v>276.01077878896928</v>
      </c>
      <c r="I29" s="31">
        <f>E29/$E$12*100</f>
        <v>291.15259362656371</v>
      </c>
      <c r="J29" s="14"/>
      <c r="K29" s="13">
        <f t="shared" ref="K29:L33" si="7">C29/$E$12*100</f>
        <v>314.30202844516776</v>
      </c>
      <c r="L29" s="13">
        <f t="shared" si="7"/>
        <v>239.96561026934998</v>
      </c>
    </row>
    <row r="30" spans="1:16" s="6" customFormat="1" ht="11.1" customHeight="1" x14ac:dyDescent="0.15">
      <c r="A30" s="6" t="s">
        <v>29</v>
      </c>
      <c r="C30" s="11">
        <v>36462.239999999998</v>
      </c>
      <c r="D30" s="11">
        <v>27558.25</v>
      </c>
      <c r="E30" s="11">
        <v>31565.95</v>
      </c>
      <c r="F30" s="77"/>
      <c r="G30" s="13">
        <f>C30/$C$12*100</f>
        <v>116.14446700132832</v>
      </c>
      <c r="H30" s="13">
        <f>D30/$D$12*100</f>
        <v>110.99495008845324</v>
      </c>
      <c r="I30" s="31">
        <f>E30/$E$12*100</f>
        <v>110.53337054601823</v>
      </c>
      <c r="J30" s="14"/>
      <c r="K30" s="13">
        <f t="shared" si="7"/>
        <v>127.67853604462553</v>
      </c>
      <c r="L30" s="13">
        <f t="shared" si="7"/>
        <v>96.49974921869314</v>
      </c>
    </row>
    <row r="31" spans="1:16" s="6" customFormat="1" ht="11.1" customHeight="1" x14ac:dyDescent="0.15">
      <c r="A31" s="6" t="s">
        <v>30</v>
      </c>
      <c r="C31" s="11">
        <v>23444.955474999999</v>
      </c>
      <c r="D31" s="11">
        <v>15884.422051</v>
      </c>
      <c r="E31" s="11">
        <v>21163.834857999998</v>
      </c>
      <c r="G31" s="13">
        <f>C31/$C$12*100</f>
        <v>74.680048661677105</v>
      </c>
      <c r="H31" s="13">
        <f>D31/$D$12*100</f>
        <v>63.976871997847141</v>
      </c>
      <c r="I31" s="31">
        <f>E31/$E$12*100</f>
        <v>74.108651902890642</v>
      </c>
      <c r="J31" s="14"/>
      <c r="K31" s="13">
        <f t="shared" si="7"/>
        <v>82.096371278325961</v>
      </c>
      <c r="L31" s="13">
        <f t="shared" si="7"/>
        <v>55.621918823052241</v>
      </c>
      <c r="N31" s="260"/>
    </row>
    <row r="32" spans="1:16" s="6" customFormat="1" ht="11.1" customHeight="1" x14ac:dyDescent="0.15">
      <c r="A32" s="6" t="s">
        <v>31</v>
      </c>
      <c r="C32" s="11">
        <v>16845.834381000001</v>
      </c>
      <c r="D32" s="11">
        <v>14933.074592999999</v>
      </c>
      <c r="E32" s="11">
        <v>16035.3766</v>
      </c>
      <c r="F32" s="77"/>
      <c r="G32" s="13">
        <f>C32/$C$12*100</f>
        <v>53.659634059067599</v>
      </c>
      <c r="H32" s="13">
        <f>D32/$D$12*100</f>
        <v>60.145178634970797</v>
      </c>
      <c r="I32" s="31">
        <f>E32/$E$12*100</f>
        <v>56.150511027634195</v>
      </c>
      <c r="J32" s="14"/>
      <c r="K32" s="13">
        <f t="shared" si="7"/>
        <v>58.988462371382035</v>
      </c>
      <c r="L32" s="13">
        <f t="shared" si="7"/>
        <v>52.290619080984392</v>
      </c>
    </row>
    <row r="33" spans="1:16" s="6" customFormat="1" ht="11.1" customHeight="1" x14ac:dyDescent="0.15">
      <c r="A33" s="6" t="s">
        <v>183</v>
      </c>
      <c r="C33" s="11">
        <v>20312.249027999998</v>
      </c>
      <c r="D33" s="11">
        <v>11672.235854</v>
      </c>
      <c r="E33" s="11">
        <v>15644.555241</v>
      </c>
      <c r="F33" s="77"/>
      <c r="G33" s="13">
        <f>C33/$C$12*100</f>
        <v>64.701327646225508</v>
      </c>
      <c r="H33" s="13">
        <f>D33/$D$12*100</f>
        <v>47.011665691231642</v>
      </c>
      <c r="I33" s="31">
        <f>E33/$E$12*100</f>
        <v>54.781985699182336</v>
      </c>
      <c r="J33" s="14"/>
      <c r="K33" s="13">
        <f t="shared" si="7"/>
        <v>71.126683924764578</v>
      </c>
      <c r="L33" s="13">
        <f t="shared" si="7"/>
        <v>40.87225541289591</v>
      </c>
      <c r="P33" s="31"/>
    </row>
    <row r="34" spans="1:16" s="10" customFormat="1" ht="11.1" customHeight="1" x14ac:dyDescent="0.15">
      <c r="D34" s="84"/>
      <c r="E34" s="78"/>
      <c r="F34" s="84"/>
      <c r="G34" s="84"/>
      <c r="H34" s="78" t="s">
        <v>180</v>
      </c>
      <c r="I34" s="78"/>
      <c r="J34" s="84"/>
      <c r="K34" s="84"/>
      <c r="L34" s="84"/>
      <c r="P34" s="31"/>
    </row>
    <row r="35" spans="1:16" s="6" customFormat="1" ht="11.1" customHeight="1" x14ac:dyDescent="0.15">
      <c r="A35" s="6" t="s">
        <v>32</v>
      </c>
      <c r="C35" s="11">
        <v>21383.019584999998</v>
      </c>
      <c r="D35" s="11">
        <v>14518.110790000001</v>
      </c>
      <c r="E35" s="11">
        <v>19295.830876</v>
      </c>
      <c r="F35" s="78"/>
      <c r="G35" s="13">
        <f>C35/$C$12*100</f>
        <v>68.112091099690801</v>
      </c>
      <c r="H35" s="13">
        <f>D35/$D$12*100</f>
        <v>58.473850208728216</v>
      </c>
      <c r="I35" s="31">
        <f>E35/$E$12*100</f>
        <v>67.567528435235033</v>
      </c>
      <c r="J35" s="14"/>
      <c r="K35" s="13">
        <f t="shared" ref="K35:L38" si="8">C35/$E$12*100</f>
        <v>74.876163308298018</v>
      </c>
      <c r="L35" s="13">
        <f t="shared" si="8"/>
        <v>50.837555010358173</v>
      </c>
      <c r="P35" s="31"/>
    </row>
    <row r="36" spans="1:16" s="6" customFormat="1" ht="11.1" customHeight="1" x14ac:dyDescent="0.15">
      <c r="A36" s="15" t="s">
        <v>33</v>
      </c>
      <c r="B36" s="15"/>
      <c r="C36" s="11">
        <v>24425.217128</v>
      </c>
      <c r="D36" s="11">
        <v>17829.350187</v>
      </c>
      <c r="E36" s="11">
        <v>22166.284487000001</v>
      </c>
      <c r="F36" s="77"/>
      <c r="G36" s="13">
        <f>C36/$C$12*100</f>
        <v>77.802510891357073</v>
      </c>
      <c r="H36" s="13">
        <f>D36/$D$12*100</f>
        <v>71.810359297691946</v>
      </c>
      <c r="I36" s="31">
        <f>E36/$E$12*100</f>
        <v>77.618894309533744</v>
      </c>
      <c r="J36" s="14"/>
      <c r="K36" s="13">
        <f t="shared" si="8"/>
        <v>85.528918834255734</v>
      </c>
      <c r="L36" s="13">
        <f t="shared" si="8"/>
        <v>62.432404879764128</v>
      </c>
      <c r="P36" s="31"/>
    </row>
    <row r="37" spans="1:16" s="6" customFormat="1" ht="11.1" customHeight="1" x14ac:dyDescent="0.15">
      <c r="A37" s="15" t="s">
        <v>34</v>
      </c>
      <c r="B37" s="15"/>
      <c r="C37" s="11">
        <v>33839.815759999998</v>
      </c>
      <c r="D37" s="11">
        <v>25637.269606999998</v>
      </c>
      <c r="E37" s="11">
        <v>29965.007126</v>
      </c>
      <c r="F37" s="77"/>
      <c r="G37" s="13">
        <f>C37/$C$12*100</f>
        <v>107.79116600813197</v>
      </c>
      <c r="H37" s="13">
        <f>D37/$D$12*100</f>
        <v>103.25791588483244</v>
      </c>
      <c r="I37" s="31">
        <f>E37/$E$12*100</f>
        <v>104.92740551360673</v>
      </c>
      <c r="J37" s="14"/>
      <c r="K37" s="13">
        <f t="shared" si="8"/>
        <v>118.49568584531963</v>
      </c>
      <c r="L37" s="13">
        <f t="shared" si="8"/>
        <v>89.773120126550978</v>
      </c>
      <c r="P37" s="31"/>
    </row>
    <row r="38" spans="1:16" s="6" customFormat="1" ht="11.1" customHeight="1" x14ac:dyDescent="0.15">
      <c r="A38" s="15" t="s">
        <v>35</v>
      </c>
      <c r="B38" s="15"/>
      <c r="C38" s="11">
        <v>52960.542261000002</v>
      </c>
      <c r="D38" s="11">
        <v>34937.919271999999</v>
      </c>
      <c r="E38" s="11">
        <v>42822.492146999997</v>
      </c>
      <c r="F38" s="77"/>
      <c r="G38" s="13">
        <f>C38/$C$12*100</f>
        <v>168.6970946657465</v>
      </c>
      <c r="H38" s="13">
        <f>D38/$D$12*100</f>
        <v>140.71766551903869</v>
      </c>
      <c r="I38" s="31">
        <f>E38/$E$12*100</f>
        <v>149.95000600926969</v>
      </c>
      <c r="J38" s="14"/>
      <c r="K38" s="13">
        <f t="shared" si="8"/>
        <v>185.4500574845101</v>
      </c>
      <c r="L38" s="13">
        <f t="shared" si="8"/>
        <v>122.34087607053954</v>
      </c>
    </row>
    <row r="39" spans="1:16" s="10" customFormat="1" ht="11.1" customHeight="1" x14ac:dyDescent="0.15">
      <c r="B39" s="16"/>
      <c r="D39" s="84"/>
      <c r="E39" s="78"/>
      <c r="F39" s="84"/>
      <c r="G39" s="84"/>
      <c r="H39" s="78" t="s">
        <v>36</v>
      </c>
      <c r="I39" s="78"/>
      <c r="J39" s="84"/>
      <c r="K39" s="84"/>
      <c r="L39" s="84"/>
    </row>
    <row r="40" spans="1:16" s="10" customFormat="1" ht="11.1" customHeight="1" x14ac:dyDescent="0.15">
      <c r="A40" s="15" t="s">
        <v>134</v>
      </c>
      <c r="C40" s="11">
        <v>88942.051995000002</v>
      </c>
      <c r="D40" s="11">
        <v>61360.769590000004</v>
      </c>
      <c r="E40" s="11">
        <v>81648.734614000001</v>
      </c>
      <c r="F40" s="78"/>
      <c r="G40" s="13">
        <f t="shared" ref="G40:G48" si="9">C40/$C$12*100</f>
        <v>283.31027449119159</v>
      </c>
      <c r="H40" s="13">
        <f t="shared" ref="H40:H48" si="10">D40/$D$12*100</f>
        <v>247.13962454187509</v>
      </c>
      <c r="I40" s="31">
        <f t="shared" ref="I40:I48" si="11">E40/$E$12*100</f>
        <v>285.90648587173098</v>
      </c>
      <c r="J40" s="14"/>
      <c r="K40" s="13">
        <f t="shared" ref="K40:K48" si="12">C40/$E$12*100</f>
        <v>311.44523736135153</v>
      </c>
      <c r="L40" s="13">
        <f t="shared" ref="L40:L48" si="13">D40/$E$12*100</f>
        <v>214.86483638478541</v>
      </c>
      <c r="N40" s="40"/>
    </row>
    <row r="41" spans="1:16" s="6" customFormat="1" ht="11.1" customHeight="1" x14ac:dyDescent="0.15">
      <c r="A41" s="15" t="s">
        <v>135</v>
      </c>
      <c r="C41" s="11">
        <v>50790.502138000003</v>
      </c>
      <c r="D41" s="11">
        <v>34116.307173000001</v>
      </c>
      <c r="E41" s="11">
        <v>40848.011226000002</v>
      </c>
      <c r="F41" s="79"/>
      <c r="G41" s="13">
        <f t="shared" si="9"/>
        <v>161.78478885410871</v>
      </c>
      <c r="H41" s="13">
        <f t="shared" si="10"/>
        <v>137.40850060760295</v>
      </c>
      <c r="I41" s="31">
        <f t="shared" si="11"/>
        <v>143.03603601068147</v>
      </c>
      <c r="J41" s="14"/>
      <c r="K41" s="13">
        <f t="shared" si="12"/>
        <v>177.8513047457113</v>
      </c>
      <c r="L41" s="13">
        <f t="shared" si="13"/>
        <v>119.46386604600806</v>
      </c>
      <c r="N41" s="40"/>
    </row>
    <row r="42" spans="1:16" s="6" customFormat="1" ht="11.1" customHeight="1" x14ac:dyDescent="0.15">
      <c r="A42" s="15" t="s">
        <v>136</v>
      </c>
      <c r="C42" s="11">
        <v>37580.035795999996</v>
      </c>
      <c r="D42" s="11">
        <v>29192.075850000001</v>
      </c>
      <c r="E42" s="11">
        <v>34009.175265999998</v>
      </c>
      <c r="F42" s="79"/>
      <c r="G42" s="13">
        <f t="shared" si="9"/>
        <v>119.70502161735699</v>
      </c>
      <c r="H42" s="13">
        <f t="shared" si="10"/>
        <v>117.57542666711751</v>
      </c>
      <c r="I42" s="31">
        <f t="shared" si="11"/>
        <v>119.08872603679774</v>
      </c>
      <c r="J42" s="14"/>
      <c r="K42" s="13">
        <f t="shared" si="12"/>
        <v>131.59268204416142</v>
      </c>
      <c r="L42" s="13">
        <f t="shared" si="13"/>
        <v>102.22085940500824</v>
      </c>
      <c r="N42" s="40"/>
    </row>
    <row r="43" spans="1:16" s="6" customFormat="1" ht="11.1" customHeight="1" x14ac:dyDescent="0.15">
      <c r="A43" s="15" t="s">
        <v>137</v>
      </c>
      <c r="C43" s="11">
        <v>32011.78141</v>
      </c>
      <c r="D43" s="11">
        <v>25579.978905</v>
      </c>
      <c r="E43" s="11">
        <v>28515.429743000001</v>
      </c>
      <c r="F43" s="79"/>
      <c r="G43" s="13">
        <f t="shared" si="9"/>
        <v>101.96826332193196</v>
      </c>
      <c r="H43" s="13">
        <f t="shared" si="10"/>
        <v>103.02716906277291</v>
      </c>
      <c r="I43" s="31">
        <f t="shared" si="11"/>
        <v>99.851471666842542</v>
      </c>
      <c r="J43" s="14"/>
      <c r="K43" s="13">
        <f t="shared" si="12"/>
        <v>112.09452262420956</v>
      </c>
      <c r="L43" s="13">
        <f t="shared" si="13"/>
        <v>89.572507301877323</v>
      </c>
      <c r="N43" s="40"/>
    </row>
    <row r="44" spans="1:16" s="6" customFormat="1" ht="11.1" customHeight="1" x14ac:dyDescent="0.15">
      <c r="A44" s="15" t="s">
        <v>138</v>
      </c>
      <c r="C44" s="11">
        <v>24320.945683999998</v>
      </c>
      <c r="D44" s="11">
        <v>17359.734754000001</v>
      </c>
      <c r="E44" s="11">
        <v>20090.524898</v>
      </c>
      <c r="F44" s="79"/>
      <c r="G44" s="13">
        <f t="shared" si="9"/>
        <v>77.470371360520815</v>
      </c>
      <c r="H44" s="13">
        <f t="shared" si="10"/>
        <v>69.918913304328726</v>
      </c>
      <c r="I44" s="31">
        <f t="shared" si="11"/>
        <v>70.350280381697345</v>
      </c>
      <c r="J44" s="14"/>
      <c r="K44" s="13">
        <f t="shared" si="12"/>
        <v>85.163795207150571</v>
      </c>
      <c r="L44" s="13">
        <f t="shared" si="13"/>
        <v>60.787969129535867</v>
      </c>
      <c r="N44" s="40"/>
    </row>
    <row r="45" spans="1:16" s="6" customFormat="1" ht="11.1" customHeight="1" x14ac:dyDescent="0.15">
      <c r="A45" s="15" t="s">
        <v>139</v>
      </c>
      <c r="C45" s="11">
        <v>21893.370498</v>
      </c>
      <c r="D45" s="11">
        <v>15831.696588000001</v>
      </c>
      <c r="E45" s="11">
        <v>19663.787948000001</v>
      </c>
      <c r="F45" s="79"/>
      <c r="G45" s="13">
        <f t="shared" si="9"/>
        <v>69.737729973606008</v>
      </c>
      <c r="H45" s="13">
        <f t="shared" si="10"/>
        <v>63.764512354761116</v>
      </c>
      <c r="I45" s="31">
        <f t="shared" si="11"/>
        <v>68.855990698667753</v>
      </c>
      <c r="J45" s="14"/>
      <c r="K45" s="13">
        <f t="shared" si="12"/>
        <v>76.663241047923407</v>
      </c>
      <c r="L45" s="13">
        <f t="shared" si="13"/>
        <v>55.437291934300617</v>
      </c>
      <c r="N45" s="40"/>
    </row>
    <row r="46" spans="1:16" s="6" customFormat="1" ht="11.1" customHeight="1" x14ac:dyDescent="0.15">
      <c r="A46" s="15" t="s">
        <v>140</v>
      </c>
      <c r="C46" s="11">
        <v>23626.102290999999</v>
      </c>
      <c r="D46" s="11">
        <v>13855.380137</v>
      </c>
      <c r="E46" s="11">
        <v>21479.564162999999</v>
      </c>
      <c r="F46" s="79"/>
      <c r="G46" s="13">
        <f t="shared" si="9"/>
        <v>75.257062043008247</v>
      </c>
      <c r="H46" s="13">
        <f t="shared" si="10"/>
        <v>55.804603948467744</v>
      </c>
      <c r="I46" s="31">
        <f t="shared" si="11"/>
        <v>75.214230042050147</v>
      </c>
      <c r="J46" s="14"/>
      <c r="K46" s="13">
        <f t="shared" si="12"/>
        <v>82.730686676283554</v>
      </c>
      <c r="L46" s="13">
        <f t="shared" si="13"/>
        <v>48.516894525238804</v>
      </c>
      <c r="N46" s="40"/>
    </row>
    <row r="47" spans="1:16" s="6" customFormat="1" ht="11.1" customHeight="1" x14ac:dyDescent="0.15">
      <c r="A47" s="15" t="s">
        <v>141</v>
      </c>
      <c r="C47" s="11">
        <v>26366.148766999999</v>
      </c>
      <c r="D47" s="11">
        <v>18173.545059</v>
      </c>
      <c r="E47" s="11">
        <v>24634.536542000002</v>
      </c>
      <c r="F47" s="79"/>
      <c r="G47" s="13">
        <f t="shared" si="9"/>
        <v>83.985029318575727</v>
      </c>
      <c r="H47" s="13">
        <f t="shared" si="10"/>
        <v>73.196655330217297</v>
      </c>
      <c r="I47" s="31">
        <f t="shared" si="11"/>
        <v>86.261885222092559</v>
      </c>
      <c r="J47" s="14"/>
      <c r="K47" s="13">
        <f t="shared" si="12"/>
        <v>92.325410498789111</v>
      </c>
      <c r="L47" s="13">
        <f t="shared" si="13"/>
        <v>63.637659887987077</v>
      </c>
      <c r="N47" s="40"/>
    </row>
    <row r="48" spans="1:16" s="6" customFormat="1" ht="11.1" customHeight="1" x14ac:dyDescent="0.15">
      <c r="A48" s="15" t="s">
        <v>142</v>
      </c>
      <c r="C48" s="11">
        <v>20064.044947999999</v>
      </c>
      <c r="D48" s="11">
        <v>13784.374946</v>
      </c>
      <c r="E48" s="11">
        <v>18290.305974999999</v>
      </c>
      <c r="F48" s="79"/>
      <c r="G48" s="13">
        <f t="shared" si="9"/>
        <v>63.9107143822254</v>
      </c>
      <c r="H48" s="13">
        <f t="shared" si="10"/>
        <v>55.518619982466056</v>
      </c>
      <c r="I48" s="31">
        <f t="shared" si="11"/>
        <v>64.046517457409834</v>
      </c>
      <c r="J48" s="14"/>
      <c r="K48" s="13">
        <f t="shared" si="12"/>
        <v>70.257556477446386</v>
      </c>
      <c r="L48" s="13">
        <f t="shared" si="13"/>
        <v>48.268258159550655</v>
      </c>
      <c r="N48" s="40"/>
    </row>
    <row r="49" spans="1:16" s="10" customFormat="1" ht="11.1" customHeight="1" x14ac:dyDescent="0.15">
      <c r="D49" s="84"/>
      <c r="E49" s="78"/>
      <c r="F49" s="84"/>
      <c r="G49" s="84"/>
      <c r="H49" s="78" t="s">
        <v>37</v>
      </c>
      <c r="I49" s="78"/>
      <c r="J49" s="84"/>
      <c r="K49" s="84"/>
      <c r="L49" s="84"/>
    </row>
    <row r="50" spans="1:16" s="6" customFormat="1" ht="11.1" customHeight="1" x14ac:dyDescent="0.15">
      <c r="A50" s="6" t="s">
        <v>38</v>
      </c>
      <c r="C50" s="11">
        <v>24798.788155999999</v>
      </c>
      <c r="D50" s="11">
        <v>19332.271239000002</v>
      </c>
      <c r="E50" s="11">
        <v>22461.483947000001</v>
      </c>
      <c r="F50" s="77"/>
      <c r="G50" s="13">
        <f>C50/$C$12*100</f>
        <v>78.992459943697185</v>
      </c>
      <c r="H50" s="13">
        <f>D50/$D$12*100</f>
        <v>77.863597335434761</v>
      </c>
      <c r="I50" s="31">
        <f>E50/$E$12*100</f>
        <v>78.652583816650264</v>
      </c>
      <c r="J50" s="14"/>
      <c r="K50" s="13">
        <f t="shared" ref="K50:L52" si="14">C50/$E$12*100</f>
        <v>86.837039288833566</v>
      </c>
      <c r="L50" s="13">
        <f t="shared" si="14"/>
        <v>67.695130365362616</v>
      </c>
      <c r="N50" s="31"/>
    </row>
    <row r="51" spans="1:16" s="6" customFormat="1" ht="11.1" customHeight="1" x14ac:dyDescent="0.15">
      <c r="A51" s="18" t="s">
        <v>39</v>
      </c>
      <c r="B51" s="18"/>
      <c r="C51" s="11">
        <v>31738.584468000001</v>
      </c>
      <c r="D51" s="11">
        <v>24525.632392</v>
      </c>
      <c r="E51" s="11">
        <v>28649.635944000001</v>
      </c>
      <c r="F51" s="77"/>
      <c r="G51" s="13">
        <f>C51/$C$12*100</f>
        <v>101.0980394076858</v>
      </c>
      <c r="H51" s="13">
        <f>D51/$D$12*100</f>
        <v>98.780631688797072</v>
      </c>
      <c r="I51" s="31">
        <f>E51/$E$12*100</f>
        <v>100.32141677366513</v>
      </c>
      <c r="J51" s="14"/>
      <c r="K51" s="13">
        <f t="shared" si="14"/>
        <v>111.1378785560879</v>
      </c>
      <c r="L51" s="13">
        <f t="shared" si="14"/>
        <v>85.880539412257932</v>
      </c>
      <c r="N51" s="31"/>
    </row>
    <row r="52" spans="1:16" s="6" customFormat="1" ht="11.1" customHeight="1" x14ac:dyDescent="0.15">
      <c r="A52" s="6" t="s">
        <v>40</v>
      </c>
      <c r="C52" s="11">
        <v>39615.416699000001</v>
      </c>
      <c r="D52" s="11">
        <v>31997.395274999999</v>
      </c>
      <c r="E52" s="11">
        <v>36246.558164000002</v>
      </c>
      <c r="F52" s="77"/>
      <c r="G52" s="13">
        <f>C52/$C$12*100</f>
        <v>126.18839263689989</v>
      </c>
      <c r="H52" s="13">
        <f>D52/$D$12*100</f>
        <v>128.87426783301314</v>
      </c>
      <c r="I52" s="31">
        <f>E52/$E$12*100</f>
        <v>126.9232905887266</v>
      </c>
      <c r="J52" s="14"/>
      <c r="K52" s="13">
        <f t="shared" si="14"/>
        <v>138.71990335552977</v>
      </c>
      <c r="L52" s="13">
        <f t="shared" si="14"/>
        <v>112.04414720415473</v>
      </c>
      <c r="N52" s="40"/>
      <c r="O52" s="260"/>
      <c r="P52" s="260"/>
    </row>
    <row r="53" spans="1:16" s="6" customFormat="1" ht="11.1" customHeight="1" x14ac:dyDescent="0.15">
      <c r="A53" s="69"/>
      <c r="B53" s="69"/>
      <c r="C53" s="69"/>
      <c r="D53" s="69"/>
      <c r="E53" s="69"/>
      <c r="F53" s="69"/>
      <c r="G53" s="20"/>
      <c r="H53" s="20"/>
      <c r="I53" s="81"/>
      <c r="J53" s="80"/>
      <c r="K53" s="81"/>
      <c r="L53" s="81"/>
      <c r="N53" s="260"/>
    </row>
    <row r="54" spans="1:16" s="6" customFormat="1" ht="11.1" customHeight="1" x14ac:dyDescent="0.15"/>
    <row r="55" spans="1:16" s="6" customFormat="1" ht="9" x14ac:dyDescent="0.15"/>
    <row r="56" spans="1:16" s="6" customFormat="1" ht="9" x14ac:dyDescent="0.15"/>
    <row r="57" spans="1:16" s="6" customFormat="1" ht="9" x14ac:dyDescent="0.15"/>
    <row r="58" spans="1:16" s="6" customFormat="1" ht="9" x14ac:dyDescent="0.15"/>
    <row r="59" spans="1:16" s="6" customFormat="1" ht="9" x14ac:dyDescent="0.15"/>
    <row r="60" spans="1:16" s="6" customFormat="1" ht="9" x14ac:dyDescent="0.15"/>
    <row r="61" spans="1:16" s="6" customFormat="1" ht="9" x14ac:dyDescent="0.15"/>
  </sheetData>
  <mergeCells count="13">
    <mergeCell ref="B1:L2"/>
    <mergeCell ref="A3:B6"/>
    <mergeCell ref="C3:C4"/>
    <mergeCell ref="D3:D4"/>
    <mergeCell ref="E3:E4"/>
    <mergeCell ref="G3:G4"/>
    <mergeCell ref="H3:H4"/>
    <mergeCell ref="I3:I4"/>
    <mergeCell ref="K3:K4"/>
    <mergeCell ref="C5:E6"/>
    <mergeCell ref="K5:L6"/>
    <mergeCell ref="G5:I6"/>
    <mergeCell ref="L3:L4"/>
  </mergeCells>
  <phoneticPr fontId="6" type="noConversion"/>
  <pageMargins left="0.17" right="0.17" top="0.98425196850393704" bottom="0.98425196850393704" header="0" footer="0"/>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enableFormatConditionsCalculation="0">
    <tabColor theme="0"/>
  </sheetPr>
  <dimension ref="A1:O107"/>
  <sheetViews>
    <sheetView zoomScaleNormal="100" workbookViewId="0">
      <selection activeCell="B1" sqref="B1:N2"/>
    </sheetView>
  </sheetViews>
  <sheetFormatPr defaultRowHeight="12.75" x14ac:dyDescent="0.2"/>
  <cols>
    <col min="1" max="1" width="8.140625" style="49" customWidth="1"/>
    <col min="2" max="3" width="7.85546875" style="49" customWidth="1"/>
    <col min="4" max="4" width="23.28515625" style="49" customWidth="1"/>
    <col min="5" max="5" width="7.140625" style="49" customWidth="1"/>
    <col min="6" max="6" width="6.85546875" style="49" customWidth="1"/>
    <col min="7" max="7" width="7.42578125" style="209" customWidth="1"/>
    <col min="8" max="8" width="0.42578125" style="49" customWidth="1"/>
    <col min="9" max="10" width="5.7109375" style="49" customWidth="1"/>
    <col min="11" max="11" width="5.7109375" style="209" customWidth="1"/>
    <col min="12" max="12" width="0.28515625" style="49" customWidth="1"/>
    <col min="13" max="13" width="7.42578125" style="49" customWidth="1"/>
    <col min="14" max="14" width="7.42578125" style="209" customWidth="1"/>
    <col min="15" max="16384" width="9.140625" style="49"/>
  </cols>
  <sheetData>
    <row r="1" spans="1:15" s="23" customFormat="1" ht="12.75" customHeight="1" x14ac:dyDescent="0.2">
      <c r="A1" s="136" t="s">
        <v>66</v>
      </c>
      <c r="B1" s="266" t="s">
        <v>259</v>
      </c>
      <c r="C1" s="267"/>
      <c r="D1" s="267"/>
      <c r="E1" s="267"/>
      <c r="F1" s="267"/>
      <c r="G1" s="267"/>
      <c r="H1" s="267"/>
      <c r="I1" s="267"/>
      <c r="J1" s="267"/>
      <c r="K1" s="267"/>
      <c r="L1" s="267"/>
      <c r="M1" s="267"/>
      <c r="N1" s="267"/>
      <c r="O1" s="22"/>
    </row>
    <row r="2" spans="1:15" s="23" customFormat="1" ht="10.5" customHeight="1" x14ac:dyDescent="0.2">
      <c r="A2" s="21"/>
      <c r="B2" s="268"/>
      <c r="C2" s="268"/>
      <c r="D2" s="268"/>
      <c r="E2" s="268"/>
      <c r="F2" s="268"/>
      <c r="G2" s="268"/>
      <c r="H2" s="268"/>
      <c r="I2" s="268"/>
      <c r="J2" s="268"/>
      <c r="K2" s="268"/>
      <c r="L2" s="268"/>
      <c r="M2" s="268"/>
      <c r="N2" s="268"/>
      <c r="O2" s="22"/>
    </row>
    <row r="3" spans="1:15" s="25" customFormat="1" ht="12.75" customHeight="1" x14ac:dyDescent="0.15">
      <c r="A3" s="282" t="s">
        <v>164</v>
      </c>
      <c r="B3" s="283"/>
      <c r="C3" s="283"/>
      <c r="D3" s="283"/>
      <c r="E3" s="292" t="s">
        <v>2</v>
      </c>
      <c r="F3" s="292" t="s">
        <v>3</v>
      </c>
      <c r="G3" s="294" t="s">
        <v>4</v>
      </c>
      <c r="H3" s="143"/>
      <c r="I3" s="292" t="s">
        <v>2</v>
      </c>
      <c r="J3" s="292" t="s">
        <v>3</v>
      </c>
      <c r="K3" s="294" t="s">
        <v>4</v>
      </c>
      <c r="L3" s="143"/>
      <c r="M3" s="292" t="s">
        <v>2</v>
      </c>
      <c r="N3" s="292" t="s">
        <v>3</v>
      </c>
      <c r="O3" s="24"/>
    </row>
    <row r="4" spans="1:15" s="25" customFormat="1" ht="7.5" customHeight="1" x14ac:dyDescent="0.15">
      <c r="A4" s="284"/>
      <c r="B4" s="284"/>
      <c r="C4" s="284"/>
      <c r="D4" s="284"/>
      <c r="E4" s="293"/>
      <c r="F4" s="293"/>
      <c r="G4" s="295"/>
      <c r="H4" s="144"/>
      <c r="I4" s="293"/>
      <c r="J4" s="293"/>
      <c r="K4" s="295"/>
      <c r="L4" s="145"/>
      <c r="M4" s="293"/>
      <c r="N4" s="293"/>
      <c r="O4" s="24"/>
    </row>
    <row r="5" spans="1:15" s="25" customFormat="1" ht="12.75" customHeight="1" x14ac:dyDescent="0.15">
      <c r="A5" s="284"/>
      <c r="B5" s="284"/>
      <c r="C5" s="284"/>
      <c r="D5" s="284"/>
      <c r="E5" s="286" t="s">
        <v>5</v>
      </c>
      <c r="F5" s="286"/>
      <c r="G5" s="287"/>
      <c r="H5" s="146"/>
      <c r="I5" s="310" t="s">
        <v>162</v>
      </c>
      <c r="J5" s="312"/>
      <c r="K5" s="312"/>
      <c r="L5" s="141"/>
      <c r="M5" s="310" t="s">
        <v>163</v>
      </c>
      <c r="N5" s="312"/>
      <c r="O5" s="24"/>
    </row>
    <row r="6" spans="1:15" s="25" customFormat="1" ht="17.25" customHeight="1" x14ac:dyDescent="0.15">
      <c r="A6" s="285"/>
      <c r="B6" s="285"/>
      <c r="C6" s="285"/>
      <c r="D6" s="285"/>
      <c r="E6" s="288"/>
      <c r="F6" s="288"/>
      <c r="G6" s="288"/>
      <c r="H6" s="147"/>
      <c r="I6" s="313"/>
      <c r="J6" s="313"/>
      <c r="K6" s="313"/>
      <c r="L6" s="142"/>
      <c r="M6" s="313"/>
      <c r="N6" s="313"/>
      <c r="O6" s="24"/>
    </row>
    <row r="7" spans="1:15" s="25" customFormat="1" ht="10.35" customHeight="1" x14ac:dyDescent="0.15">
      <c r="A7" s="6"/>
      <c r="B7" s="6"/>
      <c r="C7" s="6"/>
      <c r="F7" s="29"/>
      <c r="G7" s="155"/>
      <c r="H7" s="29"/>
      <c r="I7" s="155" t="s">
        <v>43</v>
      </c>
      <c r="J7" s="29"/>
      <c r="K7" s="155"/>
      <c r="L7" s="29"/>
      <c r="M7" s="29"/>
      <c r="N7" s="155"/>
    </row>
    <row r="8" spans="1:15" s="25" customFormat="1" ht="10.35" customHeight="1" x14ac:dyDescent="0.15">
      <c r="A8" s="25" t="s">
        <v>67</v>
      </c>
      <c r="B8" s="30"/>
      <c r="C8" s="6"/>
      <c r="D8" s="30"/>
      <c r="E8" s="11">
        <v>50047.34</v>
      </c>
      <c r="F8" s="11">
        <v>44104.56</v>
      </c>
      <c r="G8" s="11">
        <v>48807.15</v>
      </c>
      <c r="H8" s="6"/>
      <c r="I8" s="31">
        <f t="shared" ref="I8:I43" si="0">E8/$G$43*100</f>
        <v>165.27588670024758</v>
      </c>
      <c r="J8" s="31">
        <f t="shared" ref="J8:J43" si="1">F8/$G$43*100</f>
        <v>145.65050333392887</v>
      </c>
      <c r="K8" s="31">
        <f t="shared" ref="K8:K43" si="2">G8/$G$43*100</f>
        <v>161.18029436853166</v>
      </c>
      <c r="L8" s="32"/>
      <c r="M8" s="31">
        <f t="shared" ref="M8:M43" si="3">E8/E$43*100</f>
        <v>148.01663434576571</v>
      </c>
      <c r="N8" s="31">
        <f t="shared" ref="N8:N43" si="4">F8/F$43*100</f>
        <v>171.70981938461824</v>
      </c>
      <c r="O8" s="33"/>
    </row>
    <row r="9" spans="1:15" s="25" customFormat="1" ht="10.35" customHeight="1" x14ac:dyDescent="0.15">
      <c r="A9" s="25" t="s">
        <v>68</v>
      </c>
      <c r="B9" s="30"/>
      <c r="C9" s="6"/>
      <c r="D9" s="30"/>
      <c r="E9" s="11">
        <v>32885.57</v>
      </c>
      <c r="F9" s="11">
        <v>25207.29</v>
      </c>
      <c r="G9" s="11">
        <v>30681.360000000001</v>
      </c>
      <c r="H9" s="6"/>
      <c r="I9" s="31">
        <f t="shared" si="0"/>
        <v>108.60101139027689</v>
      </c>
      <c r="J9" s="31">
        <f t="shared" si="1"/>
        <v>83.244328391084991</v>
      </c>
      <c r="K9" s="31">
        <f t="shared" si="2"/>
        <v>101.32184805764919</v>
      </c>
      <c r="L9" s="32"/>
      <c r="M9" s="31">
        <f t="shared" si="3"/>
        <v>97.260141896494048</v>
      </c>
      <c r="N9" s="31">
        <f t="shared" si="4"/>
        <v>98.13813385907703</v>
      </c>
      <c r="O9" s="33"/>
    </row>
    <row r="10" spans="1:15" s="25" customFormat="1" ht="10.35" customHeight="1" x14ac:dyDescent="0.15">
      <c r="A10" s="101" t="s">
        <v>69</v>
      </c>
      <c r="B10" s="34"/>
      <c r="C10" s="6"/>
      <c r="D10" s="34"/>
      <c r="E10" s="103">
        <v>36287.089999999997</v>
      </c>
      <c r="F10" s="103">
        <v>25691.9</v>
      </c>
      <c r="G10" s="103">
        <v>33064.629999999997</v>
      </c>
      <c r="H10" s="6"/>
      <c r="I10" s="104">
        <f t="shared" si="0"/>
        <v>119.83416052724654</v>
      </c>
      <c r="J10" s="104">
        <f t="shared" si="1"/>
        <v>84.844700108219357</v>
      </c>
      <c r="K10" s="104">
        <f t="shared" si="2"/>
        <v>109.19233752814048</v>
      </c>
      <c r="L10" s="105"/>
      <c r="M10" s="104">
        <f t="shared" si="3"/>
        <v>107.32024782939295</v>
      </c>
      <c r="N10" s="104">
        <f t="shared" si="4"/>
        <v>100.02483889755784</v>
      </c>
      <c r="O10" s="35"/>
    </row>
    <row r="11" spans="1:15" s="25" customFormat="1" ht="10.35" customHeight="1" x14ac:dyDescent="0.15">
      <c r="A11" s="101" t="s">
        <v>70</v>
      </c>
      <c r="B11" s="34"/>
      <c r="C11" s="6"/>
      <c r="D11" s="34"/>
      <c r="E11" s="103">
        <v>30136.880000000001</v>
      </c>
      <c r="F11" s="103">
        <v>19715.419999999998</v>
      </c>
      <c r="G11" s="103">
        <v>23752.52</v>
      </c>
      <c r="H11" s="6"/>
      <c r="I11" s="104">
        <f t="shared" si="0"/>
        <v>99.52376218953809</v>
      </c>
      <c r="J11" s="104">
        <f t="shared" si="1"/>
        <v>65.108026164183656</v>
      </c>
      <c r="K11" s="104">
        <f t="shared" si="2"/>
        <v>78.440108992113565</v>
      </c>
      <c r="L11" s="105"/>
      <c r="M11" s="104">
        <f t="shared" si="3"/>
        <v>89.130801902403206</v>
      </c>
      <c r="N11" s="104">
        <f t="shared" si="4"/>
        <v>76.756943211583788</v>
      </c>
      <c r="O11" s="35"/>
    </row>
    <row r="12" spans="1:15" s="25" customFormat="1" ht="10.35" customHeight="1" x14ac:dyDescent="0.15">
      <c r="A12" s="101" t="s">
        <v>71</v>
      </c>
      <c r="B12" s="34"/>
      <c r="C12" s="6"/>
      <c r="D12" s="36"/>
      <c r="E12" s="103">
        <v>26313.41</v>
      </c>
      <c r="F12" s="103">
        <v>24869.919999999998</v>
      </c>
      <c r="G12" s="103">
        <v>25936.91</v>
      </c>
      <c r="H12" s="6"/>
      <c r="I12" s="104">
        <f t="shared" si="0"/>
        <v>86.897169157385022</v>
      </c>
      <c r="J12" s="104">
        <f t="shared" si="1"/>
        <v>82.130200729233977</v>
      </c>
      <c r="K12" s="104">
        <f t="shared" si="2"/>
        <v>85.653818934523159</v>
      </c>
      <c r="L12" s="105"/>
      <c r="M12" s="104">
        <f t="shared" si="3"/>
        <v>77.822765133176205</v>
      </c>
      <c r="N12" s="104">
        <f t="shared" si="4"/>
        <v>96.824670086492304</v>
      </c>
      <c r="O12" s="35"/>
    </row>
    <row r="13" spans="1:15" s="25" customFormat="1" ht="10.35" customHeight="1" x14ac:dyDescent="0.15">
      <c r="A13" s="101" t="s">
        <v>72</v>
      </c>
      <c r="B13" s="34"/>
      <c r="C13" s="6"/>
      <c r="D13" s="34"/>
      <c r="E13" s="103">
        <v>48491.69</v>
      </c>
      <c r="F13" s="103">
        <v>33657.03</v>
      </c>
      <c r="G13" s="103">
        <v>45116.43</v>
      </c>
      <c r="H13" s="6"/>
      <c r="I13" s="104">
        <f t="shared" si="0"/>
        <v>160.13852209415182</v>
      </c>
      <c r="J13" s="104">
        <f t="shared" si="1"/>
        <v>111.1486739744177</v>
      </c>
      <c r="K13" s="104">
        <f t="shared" si="2"/>
        <v>148.99209374563463</v>
      </c>
      <c r="L13" s="105"/>
      <c r="M13" s="104">
        <f t="shared" si="3"/>
        <v>143.4157489196873</v>
      </c>
      <c r="N13" s="104">
        <f t="shared" si="4"/>
        <v>131.03503452528895</v>
      </c>
      <c r="O13" s="35"/>
    </row>
    <row r="14" spans="1:15" s="25" customFormat="1" ht="10.35" customHeight="1" x14ac:dyDescent="0.15">
      <c r="A14" s="101" t="s">
        <v>73</v>
      </c>
      <c r="B14" s="34"/>
      <c r="C14" s="6"/>
      <c r="D14" s="34"/>
      <c r="E14" s="103">
        <v>41202.61</v>
      </c>
      <c r="F14" s="103">
        <v>34899.69</v>
      </c>
      <c r="G14" s="103">
        <v>39292.449999999997</v>
      </c>
      <c r="H14" s="6"/>
      <c r="I14" s="104">
        <f t="shared" si="0"/>
        <v>136.06712968390505</v>
      </c>
      <c r="J14" s="104">
        <f t="shared" si="1"/>
        <v>115.25242321197817</v>
      </c>
      <c r="K14" s="104">
        <f t="shared" si="2"/>
        <v>129.75903443370103</v>
      </c>
      <c r="L14" s="105"/>
      <c r="M14" s="104">
        <f t="shared" si="3"/>
        <v>121.8580579599473</v>
      </c>
      <c r="N14" s="104">
        <f t="shared" si="4"/>
        <v>135.87301327751979</v>
      </c>
      <c r="O14" s="35"/>
    </row>
    <row r="15" spans="1:15" s="25" customFormat="1" ht="10.35" customHeight="1" x14ac:dyDescent="0.15">
      <c r="A15" s="101" t="s">
        <v>74</v>
      </c>
      <c r="B15" s="34"/>
      <c r="C15" s="6"/>
      <c r="D15" s="34"/>
      <c r="E15" s="103">
        <v>50111.76</v>
      </c>
      <c r="F15" s="103">
        <v>37967.33</v>
      </c>
      <c r="G15" s="103">
        <v>45149.91</v>
      </c>
      <c r="H15" s="6"/>
      <c r="I15" s="104">
        <f t="shared" si="0"/>
        <v>165.48862673041162</v>
      </c>
      <c r="J15" s="104">
        <f t="shared" si="1"/>
        <v>125.38297003179213</v>
      </c>
      <c r="K15" s="104">
        <f t="shared" si="2"/>
        <v>149.10265779732501</v>
      </c>
      <c r="L15" s="105"/>
      <c r="M15" s="104">
        <f t="shared" si="3"/>
        <v>148.20715858910322</v>
      </c>
      <c r="N15" s="104">
        <f t="shared" si="4"/>
        <v>147.81608470453392</v>
      </c>
      <c r="O15" s="35"/>
    </row>
    <row r="16" spans="1:15" s="25" customFormat="1" ht="10.35" customHeight="1" x14ac:dyDescent="0.15">
      <c r="A16" s="101" t="s">
        <v>75</v>
      </c>
      <c r="B16" s="34"/>
      <c r="C16" s="6"/>
      <c r="D16" s="34"/>
      <c r="E16" s="103">
        <v>30035.65</v>
      </c>
      <c r="F16" s="103">
        <v>23690.3</v>
      </c>
      <c r="G16" s="103">
        <v>28376.38</v>
      </c>
      <c r="H16" s="6"/>
      <c r="I16" s="104">
        <f t="shared" si="0"/>
        <v>99.18946114555321</v>
      </c>
      <c r="J16" s="104">
        <f t="shared" si="1"/>
        <v>78.234634222215902</v>
      </c>
      <c r="K16" s="104">
        <f t="shared" si="2"/>
        <v>93.709902780910468</v>
      </c>
      <c r="L16" s="105"/>
      <c r="M16" s="104">
        <f t="shared" si="3"/>
        <v>88.831410887919276</v>
      </c>
      <c r="N16" s="104">
        <f t="shared" si="4"/>
        <v>92.232121444300134</v>
      </c>
      <c r="O16" s="35"/>
    </row>
    <row r="17" spans="1:15" s="25" customFormat="1" ht="10.35" customHeight="1" x14ac:dyDescent="0.15">
      <c r="A17" s="101" t="s">
        <v>76</v>
      </c>
      <c r="B17" s="34"/>
      <c r="C17" s="6"/>
      <c r="D17" s="34"/>
      <c r="E17" s="103">
        <v>31414</v>
      </c>
      <c r="F17" s="103">
        <v>25590.1</v>
      </c>
      <c r="G17" s="103">
        <v>30340.31</v>
      </c>
      <c r="H17" s="6"/>
      <c r="I17" s="104">
        <f t="shared" si="0"/>
        <v>103.74131182199848</v>
      </c>
      <c r="J17" s="104">
        <f t="shared" si="1"/>
        <v>84.508516701347276</v>
      </c>
      <c r="K17" s="104">
        <f t="shared" si="2"/>
        <v>100.19556759680712</v>
      </c>
      <c r="L17" s="105"/>
      <c r="M17" s="104">
        <f t="shared" si="3"/>
        <v>92.907925802607778</v>
      </c>
      <c r="N17" s="104">
        <f t="shared" si="4"/>
        <v>99.628506644989073</v>
      </c>
      <c r="O17" s="35"/>
    </row>
    <row r="18" spans="1:15" s="25" customFormat="1" ht="10.35" customHeight="1" x14ac:dyDescent="0.15">
      <c r="A18" s="101" t="s">
        <v>77</v>
      </c>
      <c r="B18" s="34"/>
      <c r="C18" s="6"/>
      <c r="D18" s="34"/>
      <c r="E18" s="103">
        <v>37904.29</v>
      </c>
      <c r="F18" s="103">
        <v>25004.07</v>
      </c>
      <c r="G18" s="103">
        <v>33524.769999999997</v>
      </c>
      <c r="H18" s="6"/>
      <c r="I18" s="104">
        <f t="shared" si="0"/>
        <v>125.17478730124974</v>
      </c>
      <c r="J18" s="104">
        <f t="shared" si="1"/>
        <v>82.573216485932306</v>
      </c>
      <c r="K18" s="104">
        <f t="shared" si="2"/>
        <v>110.71189973676641</v>
      </c>
      <c r="L18" s="105"/>
      <c r="M18" s="104">
        <f t="shared" si="3"/>
        <v>112.10316938054778</v>
      </c>
      <c r="N18" s="104">
        <f t="shared" si="4"/>
        <v>97.34694878670939</v>
      </c>
      <c r="O18" s="35"/>
    </row>
    <row r="19" spans="1:15" s="25" customFormat="1" ht="10.35" customHeight="1" x14ac:dyDescent="0.15">
      <c r="A19" s="101" t="s">
        <v>78</v>
      </c>
      <c r="B19" s="30"/>
      <c r="C19" s="6"/>
      <c r="D19" s="30"/>
      <c r="E19" s="103">
        <v>30353.13</v>
      </c>
      <c r="F19" s="103">
        <v>23280.77</v>
      </c>
      <c r="G19" s="103">
        <v>28215.200000000001</v>
      </c>
      <c r="H19" s="6"/>
      <c r="I19" s="104">
        <f t="shared" si="0"/>
        <v>100.23790424981401</v>
      </c>
      <c r="J19" s="104">
        <f t="shared" si="1"/>
        <v>76.88220602362729</v>
      </c>
      <c r="K19" s="104">
        <f t="shared" si="2"/>
        <v>93.177623394666441</v>
      </c>
      <c r="L19" s="105"/>
      <c r="M19" s="104">
        <f t="shared" si="3"/>
        <v>89.770368304479149</v>
      </c>
      <c r="N19" s="104">
        <f t="shared" si="4"/>
        <v>90.637721175199104</v>
      </c>
      <c r="O19" s="33"/>
    </row>
    <row r="20" spans="1:15" s="25" customFormat="1" ht="10.35" customHeight="1" x14ac:dyDescent="0.15">
      <c r="A20" s="101" t="s">
        <v>79</v>
      </c>
      <c r="B20" s="37"/>
      <c r="C20" s="10"/>
      <c r="D20" s="37"/>
      <c r="E20" s="103">
        <v>32154.81</v>
      </c>
      <c r="F20" s="103">
        <v>27211.52</v>
      </c>
      <c r="G20" s="103">
        <v>31245.03</v>
      </c>
      <c r="H20" s="10"/>
      <c r="I20" s="104">
        <f t="shared" si="0"/>
        <v>106.18775612106435</v>
      </c>
      <c r="J20" s="104">
        <f t="shared" si="1"/>
        <v>89.863079565497799</v>
      </c>
      <c r="K20" s="104">
        <f t="shared" si="2"/>
        <v>103.18330680962937</v>
      </c>
      <c r="L20" s="105"/>
      <c r="M20" s="104">
        <f t="shared" si="3"/>
        <v>95.098895450339043</v>
      </c>
      <c r="N20" s="104">
        <f t="shared" si="4"/>
        <v>105.94109054440011</v>
      </c>
      <c r="O20" s="38"/>
    </row>
    <row r="21" spans="1:15" s="25" customFormat="1" ht="10.35" customHeight="1" x14ac:dyDescent="0.15">
      <c r="A21" s="101" t="s">
        <v>80</v>
      </c>
      <c r="B21" s="37"/>
      <c r="C21" s="10"/>
      <c r="D21" s="37"/>
      <c r="E21" s="103">
        <v>36619.919999999998</v>
      </c>
      <c r="F21" s="103">
        <v>28858.47</v>
      </c>
      <c r="G21" s="103">
        <v>34726.639999999999</v>
      </c>
      <c r="H21" s="10"/>
      <c r="I21" s="104">
        <f t="shared" si="0"/>
        <v>120.93329533382054</v>
      </c>
      <c r="J21" s="104">
        <f t="shared" si="1"/>
        <v>95.301952472648779</v>
      </c>
      <c r="K21" s="104">
        <f t="shared" si="2"/>
        <v>114.68094444420593</v>
      </c>
      <c r="L21" s="105"/>
      <c r="M21" s="104">
        <f t="shared" si="3"/>
        <v>108.30460336975337</v>
      </c>
      <c r="N21" s="104">
        <f t="shared" si="4"/>
        <v>112.35306896648385</v>
      </c>
      <c r="O21" s="38"/>
    </row>
    <row r="22" spans="1:15" s="25" customFormat="1" ht="10.35" customHeight="1" x14ac:dyDescent="0.15">
      <c r="A22" s="101" t="s">
        <v>81</v>
      </c>
      <c r="B22" s="30"/>
      <c r="C22" s="6"/>
      <c r="D22" s="30"/>
      <c r="E22" s="103">
        <v>29092.16</v>
      </c>
      <c r="F22" s="103">
        <v>23277.83</v>
      </c>
      <c r="G22" s="103">
        <v>27346.42</v>
      </c>
      <c r="H22" s="6"/>
      <c r="I22" s="104">
        <f t="shared" si="0"/>
        <v>96.073688232490966</v>
      </c>
      <c r="J22" s="104">
        <f t="shared" si="1"/>
        <v>76.872496993998567</v>
      </c>
      <c r="K22" s="104">
        <f t="shared" si="2"/>
        <v>90.308572115468749</v>
      </c>
      <c r="L22" s="105"/>
      <c r="M22" s="104">
        <f t="shared" si="3"/>
        <v>86.041008554071226</v>
      </c>
      <c r="N22" s="104">
        <f t="shared" si="4"/>
        <v>90.626275037453013</v>
      </c>
      <c r="O22" s="33"/>
    </row>
    <row r="23" spans="1:15" s="25" customFormat="1" ht="10.35" customHeight="1" x14ac:dyDescent="0.15">
      <c r="A23" s="25" t="s">
        <v>82</v>
      </c>
      <c r="B23" s="30"/>
      <c r="C23" s="6"/>
      <c r="D23" s="30"/>
      <c r="E23" s="11">
        <v>33255.800000000003</v>
      </c>
      <c r="F23" s="11">
        <v>25525.82</v>
      </c>
      <c r="G23" s="11">
        <v>31089.59</v>
      </c>
      <c r="H23" s="6"/>
      <c r="I23" s="31">
        <f t="shared" si="0"/>
        <v>109.82365562137954</v>
      </c>
      <c r="J23" s="31">
        <f t="shared" si="1"/>
        <v>84.296239005927461</v>
      </c>
      <c r="K23" s="31">
        <f t="shared" si="2"/>
        <v>102.66998314789856</v>
      </c>
      <c r="L23" s="32"/>
      <c r="M23" s="31">
        <f t="shared" si="3"/>
        <v>98.355109152173043</v>
      </c>
      <c r="N23" s="31">
        <f t="shared" si="4"/>
        <v>99.37824891222759</v>
      </c>
      <c r="O23" s="33"/>
    </row>
    <row r="24" spans="1:15" s="25" customFormat="1" ht="10.35" customHeight="1" x14ac:dyDescent="0.15">
      <c r="A24" s="25" t="s">
        <v>83</v>
      </c>
      <c r="B24" s="30"/>
      <c r="C24" s="6"/>
      <c r="D24" s="30"/>
      <c r="E24" s="11">
        <v>42902.13</v>
      </c>
      <c r="F24" s="11">
        <v>35615.18</v>
      </c>
      <c r="G24" s="11">
        <v>41652.699999999997</v>
      </c>
      <c r="H24" s="6"/>
      <c r="I24" s="31">
        <f t="shared" si="0"/>
        <v>141.67960928751242</v>
      </c>
      <c r="J24" s="31">
        <f t="shared" si="1"/>
        <v>117.61525097015992</v>
      </c>
      <c r="K24" s="31">
        <f t="shared" si="2"/>
        <v>137.55350286267765</v>
      </c>
      <c r="L24" s="32"/>
      <c r="M24" s="31">
        <f t="shared" si="3"/>
        <v>126.88444358610278</v>
      </c>
      <c r="N24" s="31">
        <f t="shared" si="4"/>
        <v>138.65859052104065</v>
      </c>
      <c r="O24" s="33"/>
    </row>
    <row r="25" spans="1:15" s="25" customFormat="1" ht="10.35" customHeight="1" x14ac:dyDescent="0.15">
      <c r="A25" s="42" t="s">
        <v>84</v>
      </c>
      <c r="B25" s="30"/>
      <c r="C25" s="6"/>
      <c r="D25" s="30"/>
      <c r="E25" s="12">
        <v>31746.69</v>
      </c>
      <c r="F25" s="12">
        <v>27960.37</v>
      </c>
      <c r="G25" s="12">
        <v>31078.19</v>
      </c>
      <c r="H25" s="10"/>
      <c r="I25" s="32">
        <f t="shared" si="0"/>
        <v>104.83998429382825</v>
      </c>
      <c r="J25" s="32">
        <f t="shared" si="1"/>
        <v>92.336075088446279</v>
      </c>
      <c r="K25" s="32">
        <f t="shared" si="2"/>
        <v>102.63233589015455</v>
      </c>
      <c r="L25" s="32"/>
      <c r="M25" s="32">
        <f t="shared" si="3"/>
        <v>93.891867288418865</v>
      </c>
      <c r="N25" s="32">
        <f t="shared" si="4"/>
        <v>108.85654641214192</v>
      </c>
      <c r="O25" s="33"/>
    </row>
    <row r="26" spans="1:15" s="25" customFormat="1" ht="10.35" customHeight="1" x14ac:dyDescent="0.15">
      <c r="A26" s="42" t="s">
        <v>44</v>
      </c>
      <c r="B26" s="30"/>
      <c r="C26" s="6"/>
      <c r="D26" s="30"/>
      <c r="E26" s="12">
        <v>29149.32</v>
      </c>
      <c r="F26" s="12">
        <v>28701.43</v>
      </c>
      <c r="G26" s="12">
        <v>29077.51</v>
      </c>
      <c r="H26" s="10"/>
      <c r="I26" s="32">
        <f t="shared" si="0"/>
        <v>96.262452903775923</v>
      </c>
      <c r="J26" s="32">
        <f t="shared" si="1"/>
        <v>94.783344985269693</v>
      </c>
      <c r="K26" s="32">
        <f t="shared" si="2"/>
        <v>96.025308203898859</v>
      </c>
      <c r="L26" s="32"/>
      <c r="M26" s="32">
        <f t="shared" si="3"/>
        <v>86.210061111493943</v>
      </c>
      <c r="N26" s="32">
        <f t="shared" si="4"/>
        <v>111.74167390810075</v>
      </c>
      <c r="O26" s="33"/>
    </row>
    <row r="27" spans="1:15" s="25" customFormat="1" ht="10.35" customHeight="1" x14ac:dyDescent="0.15">
      <c r="A27" s="25" t="s">
        <v>85</v>
      </c>
      <c r="B27" s="37"/>
      <c r="C27" s="10"/>
      <c r="D27" s="37"/>
      <c r="E27" s="11">
        <v>34332</v>
      </c>
      <c r="F27" s="11">
        <v>22519</v>
      </c>
      <c r="G27" s="11">
        <v>28229.73</v>
      </c>
      <c r="H27" s="10"/>
      <c r="I27" s="31">
        <f t="shared" si="0"/>
        <v>113.37768884805666</v>
      </c>
      <c r="J27" s="31">
        <f t="shared" si="1"/>
        <v>74.366543608568918</v>
      </c>
      <c r="K27" s="31">
        <f t="shared" si="2"/>
        <v>93.225607136334915</v>
      </c>
      <c r="L27" s="32"/>
      <c r="M27" s="31">
        <f t="shared" si="3"/>
        <v>101.53800562345228</v>
      </c>
      <c r="N27" s="31">
        <f t="shared" si="4"/>
        <v>87.671964593280578</v>
      </c>
      <c r="O27" s="38"/>
    </row>
    <row r="28" spans="1:15" s="25" customFormat="1" ht="10.35" customHeight="1" x14ac:dyDescent="0.15">
      <c r="A28" s="25" t="s">
        <v>86</v>
      </c>
      <c r="B28" s="37"/>
      <c r="C28" s="10"/>
      <c r="D28" s="37"/>
      <c r="E28" s="11">
        <v>29843.14</v>
      </c>
      <c r="F28" s="11">
        <v>28007.81</v>
      </c>
      <c r="G28" s="11">
        <v>29409.67</v>
      </c>
      <c r="H28" s="10"/>
      <c r="I28" s="31">
        <f t="shared" si="0"/>
        <v>98.553717848333719</v>
      </c>
      <c r="J28" s="31">
        <f t="shared" si="1"/>
        <v>92.492740518917913</v>
      </c>
      <c r="K28" s="31">
        <f t="shared" si="2"/>
        <v>97.12223040848265</v>
      </c>
      <c r="L28" s="32"/>
      <c r="M28" s="31">
        <f t="shared" si="3"/>
        <v>88.262056307278158</v>
      </c>
      <c r="N28" s="31">
        <f t="shared" si="4"/>
        <v>109.04124191373195</v>
      </c>
      <c r="O28" s="38"/>
    </row>
    <row r="29" spans="1:15" s="25" customFormat="1" ht="10.35" customHeight="1" x14ac:dyDescent="0.15">
      <c r="A29" s="25" t="s">
        <v>87</v>
      </c>
      <c r="B29" s="37"/>
      <c r="C29" s="10"/>
      <c r="D29" s="37"/>
      <c r="E29" s="11">
        <v>20346.669999999998</v>
      </c>
      <c r="F29" s="11">
        <v>13682.04</v>
      </c>
      <c r="G29" s="11">
        <v>16507.43</v>
      </c>
      <c r="H29" s="10"/>
      <c r="I29" s="31">
        <f t="shared" si="0"/>
        <v>67.192660501983255</v>
      </c>
      <c r="J29" s="31">
        <f t="shared" si="1"/>
        <v>45.18344617053085</v>
      </c>
      <c r="K29" s="31">
        <f t="shared" si="2"/>
        <v>54.513988763284281</v>
      </c>
      <c r="L29" s="32"/>
      <c r="M29" s="31">
        <f t="shared" si="3"/>
        <v>60.175937693071411</v>
      </c>
      <c r="N29" s="31">
        <f t="shared" si="4"/>
        <v>53.267521934537442</v>
      </c>
    </row>
    <row r="30" spans="1:15" s="25" customFormat="1" ht="10.35" customHeight="1" x14ac:dyDescent="0.15">
      <c r="A30" s="25" t="s">
        <v>88</v>
      </c>
      <c r="B30" s="37"/>
      <c r="C30" s="10"/>
      <c r="D30" s="37"/>
      <c r="E30" s="11">
        <v>45188.03</v>
      </c>
      <c r="F30" s="11">
        <v>33932.78</v>
      </c>
      <c r="G30" s="11">
        <v>40668.050000000003</v>
      </c>
      <c r="H30" s="10"/>
      <c r="I30" s="31">
        <f t="shared" si="0"/>
        <v>149.22854494339538</v>
      </c>
      <c r="J30" s="31">
        <f t="shared" si="1"/>
        <v>112.05930830098916</v>
      </c>
      <c r="K30" s="31">
        <f t="shared" si="2"/>
        <v>134.3018035348133</v>
      </c>
      <c r="L30" s="32"/>
      <c r="M30" s="31">
        <f t="shared" si="3"/>
        <v>133.64506711676367</v>
      </c>
      <c r="N30" s="31">
        <f t="shared" si="4"/>
        <v>132.10859659450151</v>
      </c>
    </row>
    <row r="31" spans="1:15" s="25" customFormat="1" ht="10.35" customHeight="1" x14ac:dyDescent="0.15">
      <c r="A31" s="25" t="s">
        <v>89</v>
      </c>
      <c r="B31" s="27"/>
      <c r="C31" s="27"/>
      <c r="D31" s="27"/>
      <c r="E31" s="11">
        <v>56732.1</v>
      </c>
      <c r="F31" s="11">
        <v>41275.980000000003</v>
      </c>
      <c r="G31" s="11">
        <v>49838.54</v>
      </c>
      <c r="H31" s="10"/>
      <c r="I31" s="31">
        <f t="shared" si="0"/>
        <v>187.35157816313745</v>
      </c>
      <c r="J31" s="31">
        <f t="shared" si="1"/>
        <v>136.30942611378919</v>
      </c>
      <c r="K31" s="31">
        <f t="shared" si="2"/>
        <v>164.58634745314652</v>
      </c>
      <c r="L31" s="32"/>
      <c r="M31" s="31">
        <f t="shared" si="3"/>
        <v>167.78702926803732</v>
      </c>
      <c r="N31" s="31">
        <f t="shared" si="4"/>
        <v>160.69746689963839</v>
      </c>
    </row>
    <row r="32" spans="1:15" s="25" customFormat="1" ht="10.35" customHeight="1" x14ac:dyDescent="0.15">
      <c r="A32" s="25" t="s">
        <v>90</v>
      </c>
      <c r="B32" s="27"/>
      <c r="C32" s="27"/>
      <c r="D32" s="27"/>
      <c r="E32" s="11">
        <v>45781.04</v>
      </c>
      <c r="F32" s="11">
        <v>31249.45</v>
      </c>
      <c r="G32" s="11">
        <v>38673.160000000003</v>
      </c>
      <c r="H32" s="10"/>
      <c r="I32" s="31">
        <f t="shared" si="0"/>
        <v>151.18689584820098</v>
      </c>
      <c r="J32" s="31">
        <f t="shared" si="1"/>
        <v>103.19790337798275</v>
      </c>
      <c r="K32" s="31">
        <f t="shared" si="2"/>
        <v>127.71389669262237</v>
      </c>
      <c r="L32" s="32"/>
      <c r="M32" s="31">
        <f t="shared" si="3"/>
        <v>135.39891346171194</v>
      </c>
      <c r="N32" s="31">
        <f t="shared" si="4"/>
        <v>121.66173781959641</v>
      </c>
    </row>
    <row r="33" spans="1:14" s="25" customFormat="1" ht="10.35" customHeight="1" x14ac:dyDescent="0.15">
      <c r="A33" s="25" t="s">
        <v>91</v>
      </c>
      <c r="B33" s="6"/>
      <c r="C33" s="6"/>
      <c r="D33" s="39"/>
      <c r="E33" s="11">
        <v>43180.84</v>
      </c>
      <c r="F33" s="11">
        <v>31318.74</v>
      </c>
      <c r="G33" s="11">
        <v>37125.53</v>
      </c>
      <c r="H33" s="6"/>
      <c r="I33" s="31">
        <f t="shared" si="0"/>
        <v>142.60001869153322</v>
      </c>
      <c r="J33" s="31">
        <f t="shared" si="1"/>
        <v>103.42672605246376</v>
      </c>
      <c r="K33" s="31">
        <f t="shared" si="2"/>
        <v>122.60301726258862</v>
      </c>
      <c r="L33" s="32"/>
      <c r="M33" s="31">
        <f t="shared" si="3"/>
        <v>127.70873746782574</v>
      </c>
      <c r="N33" s="31">
        <f t="shared" si="4"/>
        <v>121.93150070545585</v>
      </c>
    </row>
    <row r="34" spans="1:14" s="25" customFormat="1" ht="10.35" customHeight="1" x14ac:dyDescent="0.15">
      <c r="A34" s="25" t="s">
        <v>92</v>
      </c>
      <c r="B34" s="6"/>
      <c r="C34" s="6"/>
      <c r="D34" s="6"/>
      <c r="E34" s="11">
        <v>18332.53</v>
      </c>
      <c r="F34" s="11">
        <v>15339.09</v>
      </c>
      <c r="G34" s="11">
        <v>16797.669999999998</v>
      </c>
      <c r="H34" s="6"/>
      <c r="I34" s="31">
        <f t="shared" si="0"/>
        <v>60.541182632461378</v>
      </c>
      <c r="J34" s="31">
        <f t="shared" si="1"/>
        <v>50.655673227086609</v>
      </c>
      <c r="K34" s="31">
        <f t="shared" si="2"/>
        <v>55.472474735883011</v>
      </c>
      <c r="L34" s="32"/>
      <c r="M34" s="31">
        <f t="shared" si="3"/>
        <v>54.21905319329219</v>
      </c>
      <c r="N34" s="31">
        <f t="shared" si="4"/>
        <v>59.71882212234754</v>
      </c>
    </row>
    <row r="35" spans="1:14" s="25" customFormat="1" ht="10.35" customHeight="1" x14ac:dyDescent="0.15">
      <c r="A35" s="10" t="s">
        <v>98</v>
      </c>
      <c r="B35" s="6"/>
      <c r="C35" s="6"/>
      <c r="D35" s="6"/>
      <c r="E35" s="12">
        <v>34297.230000000003</v>
      </c>
      <c r="F35" s="12">
        <v>24606.77</v>
      </c>
      <c r="G35" s="12">
        <v>29918.44</v>
      </c>
      <c r="H35" s="10"/>
      <c r="I35" s="32">
        <f t="shared" si="0"/>
        <v>113.26286471193738</v>
      </c>
      <c r="J35" s="32">
        <f t="shared" si="1"/>
        <v>81.261176529642754</v>
      </c>
      <c r="K35" s="32">
        <f t="shared" si="2"/>
        <v>98.802387892906097</v>
      </c>
      <c r="L35" s="32"/>
      <c r="M35" s="32">
        <f t="shared" si="3"/>
        <v>101.43517221859597</v>
      </c>
      <c r="N35" s="32">
        <f t="shared" si="4"/>
        <v>95.800162893334445</v>
      </c>
    </row>
    <row r="36" spans="1:14" s="25" customFormat="1" ht="10.35" customHeight="1" x14ac:dyDescent="0.15">
      <c r="A36" s="25" t="s">
        <v>93</v>
      </c>
      <c r="B36" s="6"/>
      <c r="C36" s="6"/>
      <c r="D36" s="6"/>
      <c r="E36" s="11">
        <v>34431.120000000003</v>
      </c>
      <c r="F36" s="11">
        <v>27559.63</v>
      </c>
      <c r="G36" s="11">
        <v>29094.16</v>
      </c>
      <c r="H36" s="6"/>
      <c r="I36" s="31">
        <f t="shared" si="0"/>
        <v>113.70502184696787</v>
      </c>
      <c r="J36" s="31">
        <f t="shared" si="1"/>
        <v>91.012674907012922</v>
      </c>
      <c r="K36" s="31">
        <f t="shared" si="2"/>
        <v>96.080293014551316</v>
      </c>
      <c r="L36" s="32"/>
      <c r="M36" s="31">
        <f t="shared" si="3"/>
        <v>101.83115624437144</v>
      </c>
      <c r="N36" s="31">
        <f t="shared" si="4"/>
        <v>107.29636775895524</v>
      </c>
    </row>
    <row r="37" spans="1:14" s="25" customFormat="1" ht="10.35" customHeight="1" x14ac:dyDescent="0.15">
      <c r="A37" s="25" t="s">
        <v>94</v>
      </c>
      <c r="B37" s="6"/>
      <c r="C37" s="6"/>
      <c r="D37" s="6"/>
      <c r="E37" s="11">
        <v>43877.46</v>
      </c>
      <c r="F37" s="11">
        <v>27787.61</v>
      </c>
      <c r="G37" s="11">
        <v>31882.37</v>
      </c>
      <c r="H37" s="6"/>
      <c r="I37" s="31">
        <f t="shared" si="0"/>
        <v>144.90053033097553</v>
      </c>
      <c r="J37" s="31">
        <f t="shared" si="1"/>
        <v>91.765554014072819</v>
      </c>
      <c r="K37" s="31">
        <f t="shared" si="2"/>
        <v>105.28805270880275</v>
      </c>
      <c r="L37" s="32"/>
      <c r="M37" s="31">
        <f t="shared" si="3"/>
        <v>129.76901375459639</v>
      </c>
      <c r="N37" s="31">
        <f t="shared" si="4"/>
        <v>108.18394955601445</v>
      </c>
    </row>
    <row r="38" spans="1:14" s="25" customFormat="1" ht="10.35" customHeight="1" x14ac:dyDescent="0.15">
      <c r="A38" s="25" t="s">
        <v>95</v>
      </c>
      <c r="B38" s="6"/>
      <c r="C38" s="6"/>
      <c r="D38" s="6"/>
      <c r="E38" s="11">
        <v>26992.46</v>
      </c>
      <c r="F38" s="11">
        <v>19228.330000000002</v>
      </c>
      <c r="G38" s="11">
        <v>23530.44</v>
      </c>
      <c r="H38" s="6"/>
      <c r="I38" s="31">
        <f t="shared" si="0"/>
        <v>89.139657786427108</v>
      </c>
      <c r="J38" s="31">
        <f t="shared" si="1"/>
        <v>63.499464517294456</v>
      </c>
      <c r="K38" s="31">
        <f t="shared" si="2"/>
        <v>77.706713992131711</v>
      </c>
      <c r="L38" s="32"/>
      <c r="M38" s="31">
        <f t="shared" si="3"/>
        <v>79.831077574007068</v>
      </c>
      <c r="N38" s="31">
        <f t="shared" si="4"/>
        <v>74.860582927657305</v>
      </c>
    </row>
    <row r="39" spans="1:14" s="25" customFormat="1" ht="10.35" customHeight="1" x14ac:dyDescent="0.15">
      <c r="A39" s="25" t="s">
        <v>96</v>
      </c>
      <c r="B39" s="6"/>
      <c r="C39" s="6"/>
      <c r="D39" s="6"/>
      <c r="E39" s="11">
        <v>25829.72</v>
      </c>
      <c r="F39" s="11">
        <v>17273.060000000001</v>
      </c>
      <c r="G39" s="11">
        <v>20788.689999999999</v>
      </c>
      <c r="H39" s="6"/>
      <c r="I39" s="31">
        <f t="shared" si="0"/>
        <v>85.299835639998435</v>
      </c>
      <c r="J39" s="31">
        <f t="shared" si="1"/>
        <v>57.042398407719141</v>
      </c>
      <c r="K39" s="31">
        <f t="shared" si="2"/>
        <v>68.652383385142329</v>
      </c>
      <c r="L39" s="32"/>
      <c r="M39" s="31">
        <f t="shared" si="3"/>
        <v>76.39223624059764</v>
      </c>
      <c r="N39" s="31">
        <f t="shared" si="4"/>
        <v>67.248239475003828</v>
      </c>
    </row>
    <row r="40" spans="1:14" s="25" customFormat="1" ht="10.35" customHeight="1" x14ac:dyDescent="0.15">
      <c r="A40" s="10" t="s">
        <v>97</v>
      </c>
      <c r="B40" s="6"/>
      <c r="C40" s="6"/>
      <c r="D40" s="6"/>
      <c r="E40" s="12">
        <v>38075.42</v>
      </c>
      <c r="F40" s="12">
        <v>27241.75</v>
      </c>
      <c r="G40" s="12">
        <v>30008.240000000002</v>
      </c>
      <c r="H40" s="10"/>
      <c r="I40" s="32">
        <f t="shared" si="0"/>
        <v>125.739925478244</v>
      </c>
      <c r="J40" s="32">
        <f t="shared" si="1"/>
        <v>89.962910846340066</v>
      </c>
      <c r="K40" s="32">
        <f t="shared" si="2"/>
        <v>99.098942607416049</v>
      </c>
      <c r="L40" s="32"/>
      <c r="M40" s="32">
        <f t="shared" si="3"/>
        <v>112.6092919164426</v>
      </c>
      <c r="N40" s="32">
        <f t="shared" si="4"/>
        <v>106.05878331449003</v>
      </c>
    </row>
    <row r="41" spans="1:14" s="25" customFormat="1" ht="10.35" customHeight="1" x14ac:dyDescent="0.15">
      <c r="A41" s="42" t="s">
        <v>181</v>
      </c>
      <c r="B41" s="6"/>
      <c r="C41" s="6"/>
      <c r="D41" s="6"/>
      <c r="E41" s="12">
        <v>33184.629999999997</v>
      </c>
      <c r="F41" s="12">
        <v>24200.05</v>
      </c>
      <c r="G41" s="12">
        <v>29711.34</v>
      </c>
      <c r="H41" s="10"/>
      <c r="I41" s="32">
        <f t="shared" si="0"/>
        <v>109.5886244517618</v>
      </c>
      <c r="J41" s="32">
        <f t="shared" si="1"/>
        <v>79.918028049848928</v>
      </c>
      <c r="K41" s="32">
        <f t="shared" si="2"/>
        <v>98.118462710556315</v>
      </c>
      <c r="L41" s="32"/>
      <c r="M41" s="32">
        <f t="shared" si="3"/>
        <v>98.144621564493278</v>
      </c>
      <c r="N41" s="32">
        <f t="shared" si="4"/>
        <v>94.216702640242431</v>
      </c>
    </row>
    <row r="42" spans="1:14" s="25" customFormat="1" ht="10.35" customHeight="1" x14ac:dyDescent="0.15">
      <c r="A42" s="42" t="s">
        <v>182</v>
      </c>
      <c r="B42" s="6"/>
      <c r="C42" s="6"/>
      <c r="D42" s="6"/>
      <c r="E42" s="12">
        <v>43458</v>
      </c>
      <c r="F42" s="12">
        <v>30663.11</v>
      </c>
      <c r="G42" s="12">
        <v>33950.699999999997</v>
      </c>
      <c r="H42" s="10"/>
      <c r="I42" s="32">
        <f t="shared" si="0"/>
        <v>143.51530938945726</v>
      </c>
      <c r="J42" s="32">
        <f t="shared" si="1"/>
        <v>101.26157942134843</v>
      </c>
      <c r="K42" s="32">
        <f t="shared" si="2"/>
        <v>112.11848714824994</v>
      </c>
      <c r="L42" s="32"/>
      <c r="M42" s="32">
        <f t="shared" si="3"/>
        <v>128.52844717418122</v>
      </c>
      <c r="N42" s="32">
        <f t="shared" si="4"/>
        <v>119.37897305563601</v>
      </c>
    </row>
    <row r="43" spans="1:14" s="25" customFormat="1" ht="10.35" customHeight="1" x14ac:dyDescent="0.15">
      <c r="A43" s="42" t="s">
        <v>12</v>
      </c>
      <c r="B43" s="6"/>
      <c r="C43" s="6"/>
      <c r="D43" s="6"/>
      <c r="E43" s="12">
        <v>33811.97</v>
      </c>
      <c r="F43" s="12">
        <v>25685.52</v>
      </c>
      <c r="G43" s="12">
        <v>30281.09</v>
      </c>
      <c r="H43" s="10"/>
      <c r="I43" s="32">
        <f t="shared" si="0"/>
        <v>111.6603464406334</v>
      </c>
      <c r="J43" s="32">
        <f t="shared" si="1"/>
        <v>84.823630853446815</v>
      </c>
      <c r="K43" s="32">
        <f t="shared" si="2"/>
        <v>100</v>
      </c>
      <c r="L43" s="32"/>
      <c r="M43" s="32">
        <f t="shared" si="3"/>
        <v>100</v>
      </c>
      <c r="N43" s="32">
        <f t="shared" si="4"/>
        <v>100</v>
      </c>
    </row>
    <row r="44" spans="1:14" customFormat="1" ht="7.5" customHeight="1" x14ac:dyDescent="0.2">
      <c r="A44" s="24"/>
      <c r="B44" s="24"/>
      <c r="C44" s="24"/>
      <c r="D44" s="24"/>
      <c r="E44" s="25"/>
      <c r="F44" s="29"/>
      <c r="G44" s="155"/>
      <c r="H44" s="29"/>
      <c r="I44" s="155" t="s">
        <v>45</v>
      </c>
      <c r="J44" s="29"/>
      <c r="K44" s="155"/>
      <c r="L44" s="29"/>
      <c r="M44" s="29"/>
      <c r="N44" s="155"/>
    </row>
    <row r="45" spans="1:14" customFormat="1" ht="10.35" customHeight="1" x14ac:dyDescent="0.2">
      <c r="A45" s="25" t="s">
        <v>67</v>
      </c>
      <c r="B45" s="30"/>
      <c r="C45" s="6"/>
      <c r="D45" s="30"/>
      <c r="E45" s="11">
        <v>35893.51</v>
      </c>
      <c r="F45" s="11">
        <v>43385.59</v>
      </c>
      <c r="G45" s="11">
        <v>36507.449999999997</v>
      </c>
      <c r="H45" s="6"/>
      <c r="I45" s="31">
        <f t="shared" ref="I45:I80" si="5">E45/$G$80*100</f>
        <v>128.61844191612346</v>
      </c>
      <c r="J45" s="31">
        <f t="shared" ref="J45:J80" si="6">F45/$G$80*100</f>
        <v>155.46506840405817</v>
      </c>
      <c r="K45" s="31">
        <f t="shared" ref="K45:K80" si="7">G45/$G$80*100</f>
        <v>130.81839411444523</v>
      </c>
      <c r="L45" s="32"/>
      <c r="M45" s="31">
        <f t="shared" ref="M45:M80" si="8">E45/E$80*100</f>
        <v>115.39225188992997</v>
      </c>
      <c r="N45" s="31">
        <f t="shared" ref="N45:N80" si="9">F45/F$80*100</f>
        <v>181.79284654772178</v>
      </c>
    </row>
    <row r="46" spans="1:14" customFormat="1" ht="10.35" customHeight="1" x14ac:dyDescent="0.2">
      <c r="A46" s="25" t="s">
        <v>68</v>
      </c>
      <c r="B46" s="30"/>
      <c r="C46" s="6"/>
      <c r="D46" s="30"/>
      <c r="E46" s="11">
        <v>29892.49</v>
      </c>
      <c r="F46" s="11">
        <v>22063.59</v>
      </c>
      <c r="G46" s="11">
        <v>27509.08</v>
      </c>
      <c r="H46" s="6"/>
      <c r="I46" s="31">
        <f t="shared" si="5"/>
        <v>107.11478171940558</v>
      </c>
      <c r="J46" s="31">
        <f t="shared" si="6"/>
        <v>79.061216606460675</v>
      </c>
      <c r="K46" s="31">
        <f t="shared" si="7"/>
        <v>98.574227155438237</v>
      </c>
      <c r="L46" s="32"/>
      <c r="M46" s="31">
        <f t="shared" si="8"/>
        <v>96.099872531196112</v>
      </c>
      <c r="N46" s="31">
        <f t="shared" si="9"/>
        <v>92.450116067612527</v>
      </c>
    </row>
    <row r="47" spans="1:14" customFormat="1" ht="10.35" customHeight="1" x14ac:dyDescent="0.2">
      <c r="A47" s="101" t="s">
        <v>69</v>
      </c>
      <c r="B47" s="34"/>
      <c r="C47" s="6"/>
      <c r="D47" s="34"/>
      <c r="E47" s="103">
        <v>29902.3</v>
      </c>
      <c r="F47" s="103">
        <v>20896.53</v>
      </c>
      <c r="G47" s="103">
        <v>26600.99</v>
      </c>
      <c r="H47" s="6"/>
      <c r="I47" s="104">
        <f t="shared" si="5"/>
        <v>107.14993422790076</v>
      </c>
      <c r="J47" s="104">
        <f t="shared" si="6"/>
        <v>74.879250595818888</v>
      </c>
      <c r="K47" s="104">
        <f t="shared" si="7"/>
        <v>95.320237202390658</v>
      </c>
      <c r="L47" s="105"/>
      <c r="M47" s="104">
        <f t="shared" si="8"/>
        <v>96.131410210042219</v>
      </c>
      <c r="N47" s="104">
        <f t="shared" si="9"/>
        <v>87.559940332028788</v>
      </c>
    </row>
    <row r="48" spans="1:14" customFormat="1" ht="10.35" customHeight="1" x14ac:dyDescent="0.2">
      <c r="A48" s="101" t="s">
        <v>70</v>
      </c>
      <c r="B48" s="34"/>
      <c r="C48" s="6"/>
      <c r="D48" s="34"/>
      <c r="E48" s="103">
        <v>29531.84</v>
      </c>
      <c r="F48" s="103">
        <v>20713.3</v>
      </c>
      <c r="G48" s="103">
        <v>24213.35</v>
      </c>
      <c r="H48" s="6"/>
      <c r="I48" s="104">
        <f t="shared" si="5"/>
        <v>105.82245224042595</v>
      </c>
      <c r="J48" s="104">
        <f t="shared" si="6"/>
        <v>74.222676270480093</v>
      </c>
      <c r="K48" s="104">
        <f t="shared" si="7"/>
        <v>86.764525134760234</v>
      </c>
      <c r="L48" s="105"/>
      <c r="M48" s="104">
        <f t="shared" si="8"/>
        <v>94.940436865971293</v>
      </c>
      <c r="N48" s="104">
        <f t="shared" si="9"/>
        <v>86.792176121079052</v>
      </c>
    </row>
    <row r="49" spans="1:14" customFormat="1" ht="10.35" customHeight="1" x14ac:dyDescent="0.2">
      <c r="A49" s="101" t="s">
        <v>71</v>
      </c>
      <c r="B49" s="34"/>
      <c r="C49" s="6"/>
      <c r="D49" s="36"/>
      <c r="E49" s="103">
        <v>28003.67</v>
      </c>
      <c r="F49" s="103">
        <v>20893.64</v>
      </c>
      <c r="G49" s="103">
        <v>25920.45</v>
      </c>
      <c r="H49" s="6"/>
      <c r="I49" s="104">
        <f t="shared" si="5"/>
        <v>100.34650841707287</v>
      </c>
      <c r="J49" s="104">
        <f t="shared" si="6"/>
        <v>74.868894759982894</v>
      </c>
      <c r="K49" s="104">
        <f t="shared" si="7"/>
        <v>92.88163494639511</v>
      </c>
      <c r="L49" s="105"/>
      <c r="M49" s="104">
        <f t="shared" si="8"/>
        <v>90.027599487552891</v>
      </c>
      <c r="N49" s="104">
        <f t="shared" si="9"/>
        <v>87.547830750794034</v>
      </c>
    </row>
    <row r="50" spans="1:14" customFormat="1" ht="10.35" customHeight="1" x14ac:dyDescent="0.2">
      <c r="A50" s="101" t="s">
        <v>72</v>
      </c>
      <c r="B50" s="34"/>
      <c r="C50" s="6"/>
      <c r="D50" s="34"/>
      <c r="E50" s="103">
        <v>34396.800000000003</v>
      </c>
      <c r="F50" s="103">
        <v>28819.45</v>
      </c>
      <c r="G50" s="103">
        <v>33594.94</v>
      </c>
      <c r="H50" s="6"/>
      <c r="I50" s="104">
        <f t="shared" si="5"/>
        <v>123.25522978668053</v>
      </c>
      <c r="J50" s="104">
        <f t="shared" si="6"/>
        <v>103.26972079018253</v>
      </c>
      <c r="K50" s="104">
        <f t="shared" si="7"/>
        <v>120.38189742562521</v>
      </c>
      <c r="L50" s="105"/>
      <c r="M50" s="104">
        <f t="shared" si="8"/>
        <v>110.58055369362158</v>
      </c>
      <c r="N50" s="104">
        <f t="shared" si="9"/>
        <v>120.75829443462082</v>
      </c>
    </row>
    <row r="51" spans="1:14" customFormat="1" ht="10.35" customHeight="1" x14ac:dyDescent="0.2">
      <c r="A51" s="101" t="s">
        <v>73</v>
      </c>
      <c r="B51" s="34"/>
      <c r="C51" s="6"/>
      <c r="D51" s="34"/>
      <c r="E51" s="103">
        <v>37620.449999999997</v>
      </c>
      <c r="F51" s="103">
        <v>28114.53</v>
      </c>
      <c r="G51" s="103">
        <v>35379</v>
      </c>
      <c r="H51" s="6"/>
      <c r="I51" s="104">
        <f t="shared" si="5"/>
        <v>134.80664507827254</v>
      </c>
      <c r="J51" s="104">
        <f t="shared" si="6"/>
        <v>100.7437568464079</v>
      </c>
      <c r="K51" s="104">
        <f t="shared" si="7"/>
        <v>126.77478063723863</v>
      </c>
      <c r="L51" s="105"/>
      <c r="M51" s="104">
        <f t="shared" si="8"/>
        <v>120.94410500986154</v>
      </c>
      <c r="N51" s="104">
        <f t="shared" si="9"/>
        <v>117.80456225330394</v>
      </c>
    </row>
    <row r="52" spans="1:14" customFormat="1" ht="10.35" customHeight="1" x14ac:dyDescent="0.2">
      <c r="A52" s="101" t="s">
        <v>74</v>
      </c>
      <c r="B52" s="34"/>
      <c r="C52" s="6"/>
      <c r="D52" s="34"/>
      <c r="E52" s="103">
        <v>43803.97</v>
      </c>
      <c r="F52" s="103">
        <v>34044.410000000003</v>
      </c>
      <c r="G52" s="103">
        <v>39902.94</v>
      </c>
      <c r="H52" s="6"/>
      <c r="I52" s="104">
        <f t="shared" si="5"/>
        <v>156.96426376636373</v>
      </c>
      <c r="J52" s="104">
        <f t="shared" si="6"/>
        <v>121.99249864818718</v>
      </c>
      <c r="K52" s="104">
        <f t="shared" si="7"/>
        <v>142.98556955484599</v>
      </c>
      <c r="L52" s="105"/>
      <c r="M52" s="104">
        <f t="shared" si="8"/>
        <v>140.82319450003456</v>
      </c>
      <c r="N52" s="104">
        <f t="shared" si="9"/>
        <v>142.65174688042103</v>
      </c>
    </row>
    <row r="53" spans="1:14" customFormat="1" ht="10.35" customHeight="1" x14ac:dyDescent="0.2">
      <c r="A53" s="101" t="s">
        <v>75</v>
      </c>
      <c r="B53" s="34"/>
      <c r="C53" s="6"/>
      <c r="D53" s="34"/>
      <c r="E53" s="103">
        <v>31220.61</v>
      </c>
      <c r="F53" s="103">
        <v>24779.47</v>
      </c>
      <c r="G53" s="103">
        <v>29462.66</v>
      </c>
      <c r="H53" s="6"/>
      <c r="I53" s="104">
        <f t="shared" si="5"/>
        <v>111.87387953618754</v>
      </c>
      <c r="J53" s="104">
        <f t="shared" si="6"/>
        <v>88.793122291671224</v>
      </c>
      <c r="K53" s="104">
        <f t="shared" si="7"/>
        <v>105.57455718051798</v>
      </c>
      <c r="L53" s="105"/>
      <c r="M53" s="104">
        <f t="shared" si="8"/>
        <v>100.36957916005613</v>
      </c>
      <c r="N53" s="104">
        <f t="shared" si="9"/>
        <v>103.8301055083929</v>
      </c>
    </row>
    <row r="54" spans="1:14" customFormat="1" ht="10.35" customHeight="1" x14ac:dyDescent="0.2">
      <c r="A54" s="101" t="s">
        <v>76</v>
      </c>
      <c r="B54" s="34"/>
      <c r="C54" s="6"/>
      <c r="D54" s="34"/>
      <c r="E54" s="103">
        <v>26895.97</v>
      </c>
      <c r="F54" s="103">
        <v>19256.77</v>
      </c>
      <c r="G54" s="103">
        <v>25468.07</v>
      </c>
      <c r="H54" s="6"/>
      <c r="I54" s="104">
        <f t="shared" si="5"/>
        <v>96.377249124501873</v>
      </c>
      <c r="J54" s="104">
        <f t="shared" si="6"/>
        <v>69.003442509165268</v>
      </c>
      <c r="K54" s="104">
        <f t="shared" si="7"/>
        <v>91.260606221313168</v>
      </c>
      <c r="L54" s="105"/>
      <c r="M54" s="104">
        <f t="shared" si="8"/>
        <v>86.466510103469957</v>
      </c>
      <c r="N54" s="104">
        <f t="shared" si="9"/>
        <v>80.689072883756396</v>
      </c>
    </row>
    <row r="55" spans="1:14" customFormat="1" ht="10.35" customHeight="1" x14ac:dyDescent="0.2">
      <c r="A55" s="101" t="s">
        <v>77</v>
      </c>
      <c r="B55" s="34"/>
      <c r="C55" s="6"/>
      <c r="D55" s="34"/>
      <c r="E55" s="103">
        <v>33450.76</v>
      </c>
      <c r="F55" s="103">
        <v>22263.95</v>
      </c>
      <c r="G55" s="103">
        <v>28901.200000000001</v>
      </c>
      <c r="H55" s="6"/>
      <c r="I55" s="104">
        <f t="shared" si="5"/>
        <v>119.8652523007693</v>
      </c>
      <c r="J55" s="104">
        <f t="shared" si="6"/>
        <v>79.779173446633578</v>
      </c>
      <c r="K55" s="104">
        <f t="shared" si="7"/>
        <v>103.56265836097577</v>
      </c>
      <c r="L55" s="105"/>
      <c r="M55" s="104">
        <f t="shared" si="8"/>
        <v>107.53917696624247</v>
      </c>
      <c r="N55" s="104">
        <f t="shared" si="9"/>
        <v>93.289657831002202</v>
      </c>
    </row>
    <row r="56" spans="1:14" customFormat="1" ht="10.35" customHeight="1" x14ac:dyDescent="0.2">
      <c r="A56" s="101" t="s">
        <v>78</v>
      </c>
      <c r="B56" s="30"/>
      <c r="C56" s="6"/>
      <c r="D56" s="30"/>
      <c r="E56" s="103">
        <v>30250.71</v>
      </c>
      <c r="F56" s="103">
        <v>23119.98</v>
      </c>
      <c r="G56" s="103">
        <v>28220.080000000002</v>
      </c>
      <c r="H56" s="6"/>
      <c r="I56" s="104">
        <f t="shared" si="5"/>
        <v>108.39840369628089</v>
      </c>
      <c r="J56" s="104">
        <f t="shared" si="6"/>
        <v>82.846615021265293</v>
      </c>
      <c r="K56" s="104">
        <f t="shared" si="7"/>
        <v>101.12197777114463</v>
      </c>
      <c r="L56" s="105"/>
      <c r="M56" s="104">
        <f t="shared" si="8"/>
        <v>97.251496110835163</v>
      </c>
      <c r="N56" s="104">
        <f t="shared" si="9"/>
        <v>96.876566074735806</v>
      </c>
    </row>
    <row r="57" spans="1:14" customFormat="1" ht="10.35" customHeight="1" x14ac:dyDescent="0.2">
      <c r="A57" s="101" t="s">
        <v>79</v>
      </c>
      <c r="B57" s="37"/>
      <c r="C57" s="10"/>
      <c r="D57" s="37"/>
      <c r="E57" s="103">
        <v>31514.240000000002</v>
      </c>
      <c r="F57" s="103">
        <v>25166.48</v>
      </c>
      <c r="G57" s="103">
        <v>30361.8</v>
      </c>
      <c r="H57" s="10"/>
      <c r="I57" s="104">
        <f t="shared" si="5"/>
        <v>112.92605395712971</v>
      </c>
      <c r="J57" s="104">
        <f t="shared" si="6"/>
        <v>90.179908460144546</v>
      </c>
      <c r="K57" s="104">
        <f t="shared" si="7"/>
        <v>108.79647629248177</v>
      </c>
      <c r="L57" s="105"/>
      <c r="M57" s="104">
        <f t="shared" si="8"/>
        <v>101.31355557591628</v>
      </c>
      <c r="N57" s="104">
        <f t="shared" si="9"/>
        <v>105.45174185222119</v>
      </c>
    </row>
    <row r="58" spans="1:14" customFormat="1" ht="10.35" customHeight="1" x14ac:dyDescent="0.2">
      <c r="A58" s="101" t="s">
        <v>80</v>
      </c>
      <c r="B58" s="37"/>
      <c r="C58" s="10"/>
      <c r="D58" s="37"/>
      <c r="E58" s="103">
        <v>33389.050000000003</v>
      </c>
      <c r="F58" s="103">
        <v>22420.23</v>
      </c>
      <c r="G58" s="103">
        <v>29439.71</v>
      </c>
      <c r="H58" s="10"/>
      <c r="I58" s="104">
        <f t="shared" si="5"/>
        <v>119.64412474733015</v>
      </c>
      <c r="J58" s="104">
        <f t="shared" si="6"/>
        <v>80.339176915301081</v>
      </c>
      <c r="K58" s="104">
        <f t="shared" si="7"/>
        <v>105.49231966064391</v>
      </c>
      <c r="L58" s="105"/>
      <c r="M58" s="104">
        <f t="shared" si="8"/>
        <v>107.34078857056515</v>
      </c>
      <c r="N58" s="104">
        <f t="shared" si="9"/>
        <v>93.944497054312919</v>
      </c>
    </row>
    <row r="59" spans="1:14" customFormat="1" ht="10.35" customHeight="1" x14ac:dyDescent="0.2">
      <c r="A59" s="101" t="s">
        <v>81</v>
      </c>
      <c r="B59" s="30"/>
      <c r="C59" s="6"/>
      <c r="D59" s="30"/>
      <c r="E59" s="103">
        <v>25305.22</v>
      </c>
      <c r="F59" s="103">
        <v>20288.150000000001</v>
      </c>
      <c r="G59" s="103">
        <v>23536.66</v>
      </c>
      <c r="H59" s="6"/>
      <c r="I59" s="104">
        <f t="shared" si="5"/>
        <v>90.677060246956231</v>
      </c>
      <c r="J59" s="104">
        <f t="shared" si="6"/>
        <v>72.699221735645253</v>
      </c>
      <c r="K59" s="104">
        <f t="shared" si="7"/>
        <v>84.339718715432028</v>
      </c>
      <c r="L59" s="105"/>
      <c r="M59" s="104">
        <f t="shared" si="8"/>
        <v>81.352487409843548</v>
      </c>
      <c r="N59" s="104">
        <f t="shared" si="9"/>
        <v>85.010726826284071</v>
      </c>
    </row>
    <row r="60" spans="1:14" customFormat="1" ht="10.35" customHeight="1" x14ac:dyDescent="0.2">
      <c r="A60" s="25" t="s">
        <v>82</v>
      </c>
      <c r="B60" s="30"/>
      <c r="C60" s="6"/>
      <c r="D60" s="30"/>
      <c r="E60" s="11">
        <v>41065.1</v>
      </c>
      <c r="F60" s="11">
        <v>36056.629999999997</v>
      </c>
      <c r="G60" s="11">
        <v>39952.6</v>
      </c>
      <c r="H60" s="6"/>
      <c r="I60" s="31">
        <f t="shared" si="5"/>
        <v>147.14997722791114</v>
      </c>
      <c r="J60" s="31">
        <f t="shared" si="6"/>
        <v>129.20295539071421</v>
      </c>
      <c r="K60" s="31">
        <f t="shared" si="7"/>
        <v>143.16351793118349</v>
      </c>
      <c r="L60" s="32"/>
      <c r="M60" s="31">
        <f t="shared" si="8"/>
        <v>132.01813818389905</v>
      </c>
      <c r="N60" s="31">
        <f t="shared" si="9"/>
        <v>151.08328374969619</v>
      </c>
    </row>
    <row r="61" spans="1:14" customFormat="1" ht="10.35" customHeight="1" x14ac:dyDescent="0.2">
      <c r="A61" s="25" t="s">
        <v>83</v>
      </c>
      <c r="B61" s="30"/>
      <c r="C61" s="6"/>
      <c r="D61" s="30"/>
      <c r="E61" s="11">
        <v>31168.66</v>
      </c>
      <c r="F61" s="11">
        <v>28267.23</v>
      </c>
      <c r="G61" s="11">
        <v>30587.08</v>
      </c>
      <c r="H61" s="6"/>
      <c r="I61" s="31">
        <f t="shared" si="5"/>
        <v>111.68772532453362</v>
      </c>
      <c r="J61" s="31">
        <f t="shared" si="6"/>
        <v>101.29093197864189</v>
      </c>
      <c r="K61" s="31">
        <f t="shared" si="7"/>
        <v>109.60372982090138</v>
      </c>
      <c r="L61" s="32"/>
      <c r="M61" s="31">
        <f t="shared" si="8"/>
        <v>100.20256770072318</v>
      </c>
      <c r="N61" s="31">
        <f t="shared" si="9"/>
        <v>118.44440068048303</v>
      </c>
    </row>
    <row r="62" spans="1:14" customFormat="1" ht="10.35" customHeight="1" x14ac:dyDescent="0.2">
      <c r="A62" s="42" t="s">
        <v>84</v>
      </c>
      <c r="B62" s="30"/>
      <c r="C62" s="6"/>
      <c r="D62" s="30"/>
      <c r="E62" s="12">
        <v>30187.02</v>
      </c>
      <c r="F62" s="12">
        <v>22379.65</v>
      </c>
      <c r="G62" s="12">
        <v>27850.14</v>
      </c>
      <c r="H62" s="10"/>
      <c r="I62" s="32">
        <f t="shared" si="5"/>
        <v>108.1701811411271</v>
      </c>
      <c r="J62" s="32">
        <f t="shared" si="6"/>
        <v>80.193765213493265</v>
      </c>
      <c r="K62" s="32">
        <f t="shared" si="7"/>
        <v>99.796359117453449</v>
      </c>
      <c r="L62" s="32"/>
      <c r="M62" s="32">
        <f t="shared" si="8"/>
        <v>97.046742312088</v>
      </c>
      <c r="N62" s="32">
        <f t="shared" si="9"/>
        <v>93.774460097044255</v>
      </c>
    </row>
    <row r="63" spans="1:14" customFormat="1" ht="10.35" customHeight="1" x14ac:dyDescent="0.2">
      <c r="A63" s="42" t="s">
        <v>44</v>
      </c>
      <c r="B63" s="30"/>
      <c r="C63" s="6"/>
      <c r="D63" s="30"/>
      <c r="E63" s="12">
        <v>28534.35</v>
      </c>
      <c r="F63" s="12">
        <v>26989.919999999998</v>
      </c>
      <c r="G63" s="12">
        <v>28339.77</v>
      </c>
      <c r="H63" s="10"/>
      <c r="I63" s="32">
        <f t="shared" si="5"/>
        <v>102.24811220996044</v>
      </c>
      <c r="J63" s="32">
        <f t="shared" si="6"/>
        <v>96.71390337252663</v>
      </c>
      <c r="K63" s="32">
        <f t="shared" si="7"/>
        <v>101.55086704145953</v>
      </c>
      <c r="L63" s="32"/>
      <c r="M63" s="32">
        <f t="shared" si="8"/>
        <v>91.733656104276861</v>
      </c>
      <c r="N63" s="32">
        <f t="shared" si="9"/>
        <v>113.09225908637607</v>
      </c>
    </row>
    <row r="64" spans="1:14" customFormat="1" ht="10.35" customHeight="1" x14ac:dyDescent="0.2">
      <c r="A64" s="25" t="s">
        <v>85</v>
      </c>
      <c r="B64" s="37"/>
      <c r="C64" s="10"/>
      <c r="D64" s="37"/>
      <c r="E64" s="11">
        <v>30834.3</v>
      </c>
      <c r="F64" s="11">
        <v>22856.560000000001</v>
      </c>
      <c r="G64" s="11">
        <v>26631.9</v>
      </c>
      <c r="H64" s="10"/>
      <c r="I64" s="31">
        <f t="shared" si="5"/>
        <v>110.48960170165374</v>
      </c>
      <c r="J64" s="31">
        <f t="shared" si="6"/>
        <v>81.902693126484166</v>
      </c>
      <c r="K64" s="31">
        <f t="shared" si="7"/>
        <v>95.430998062491199</v>
      </c>
      <c r="L64" s="32"/>
      <c r="M64" s="31">
        <f t="shared" si="8"/>
        <v>99.127650442925955</v>
      </c>
      <c r="N64" s="31">
        <f t="shared" si="9"/>
        <v>95.772792410770407</v>
      </c>
    </row>
    <row r="65" spans="1:14" customFormat="1" ht="10.35" customHeight="1" x14ac:dyDescent="0.2">
      <c r="A65" s="25" t="s">
        <v>86</v>
      </c>
      <c r="B65" s="37"/>
      <c r="C65" s="10"/>
      <c r="D65" s="37"/>
      <c r="E65" s="11">
        <v>29972.32</v>
      </c>
      <c r="F65" s="11">
        <v>28537.88</v>
      </c>
      <c r="G65" s="11">
        <v>29649.86</v>
      </c>
      <c r="H65" s="10"/>
      <c r="I65" s="31">
        <f t="shared" si="5"/>
        <v>107.40083928853616</v>
      </c>
      <c r="J65" s="31">
        <f t="shared" si="6"/>
        <v>102.26076137968401</v>
      </c>
      <c r="K65" s="31">
        <f t="shared" si="7"/>
        <v>106.24535734262804</v>
      </c>
      <c r="L65" s="32"/>
      <c r="M65" s="31">
        <f t="shared" si="8"/>
        <v>96.356514009512736</v>
      </c>
      <c r="N65" s="31">
        <f t="shared" si="9"/>
        <v>119.57846924836792</v>
      </c>
    </row>
    <row r="66" spans="1:14" customFormat="1" ht="10.35" customHeight="1" x14ac:dyDescent="0.2">
      <c r="A66" s="25" t="s">
        <v>87</v>
      </c>
      <c r="B66" s="37"/>
      <c r="C66" s="10"/>
      <c r="D66" s="37"/>
      <c r="E66" s="11">
        <v>19890.09</v>
      </c>
      <c r="F66" s="11">
        <v>14817.53</v>
      </c>
      <c r="G66" s="11">
        <v>16853.87</v>
      </c>
      <c r="H66" s="10"/>
      <c r="I66" s="31">
        <f t="shared" si="5"/>
        <v>71.272839724269602</v>
      </c>
      <c r="J66" s="31">
        <f t="shared" si="6"/>
        <v>53.096161998239147</v>
      </c>
      <c r="K66" s="31">
        <f t="shared" si="7"/>
        <v>60.393048761653446</v>
      </c>
      <c r="L66" s="32"/>
      <c r="M66" s="31">
        <f t="shared" si="8"/>
        <v>63.943656538281623</v>
      </c>
      <c r="N66" s="31">
        <f t="shared" si="9"/>
        <v>62.087918073864259</v>
      </c>
    </row>
    <row r="67" spans="1:14" customFormat="1" ht="10.35" customHeight="1" x14ac:dyDescent="0.2">
      <c r="A67" s="25" t="s">
        <v>88</v>
      </c>
      <c r="B67" s="37"/>
      <c r="C67" s="10"/>
      <c r="D67" s="37"/>
      <c r="E67" s="11">
        <v>34967.300000000003</v>
      </c>
      <c r="F67" s="11">
        <v>25927.46</v>
      </c>
      <c r="G67" s="11">
        <v>30996.25</v>
      </c>
      <c r="H67" s="10"/>
      <c r="I67" s="31">
        <f t="shared" si="5"/>
        <v>125.29952194738448</v>
      </c>
      <c r="J67" s="31">
        <f t="shared" si="6"/>
        <v>92.906754119132245</v>
      </c>
      <c r="K67" s="31">
        <f t="shared" si="7"/>
        <v>111.0699226752313</v>
      </c>
      <c r="L67" s="32"/>
      <c r="M67" s="31">
        <f t="shared" si="8"/>
        <v>112.41462563875051</v>
      </c>
      <c r="N67" s="31">
        <f t="shared" si="9"/>
        <v>108.64037476849329</v>
      </c>
    </row>
    <row r="68" spans="1:14" customFormat="1" ht="10.35" customHeight="1" x14ac:dyDescent="0.2">
      <c r="A68" s="25" t="s">
        <v>89</v>
      </c>
      <c r="B68" s="27"/>
      <c r="C68" s="27"/>
      <c r="D68" s="27"/>
      <c r="E68" s="11">
        <v>53830.77</v>
      </c>
      <c r="F68" s="11">
        <v>37076.22</v>
      </c>
      <c r="G68" s="11">
        <v>45897.67</v>
      </c>
      <c r="H68" s="10"/>
      <c r="I68" s="31">
        <f t="shared" si="5"/>
        <v>192.89363911596274</v>
      </c>
      <c r="J68" s="31">
        <f t="shared" si="6"/>
        <v>132.85648710698439</v>
      </c>
      <c r="K68" s="31">
        <f t="shared" si="7"/>
        <v>164.46669057945022</v>
      </c>
      <c r="L68" s="32"/>
      <c r="M68" s="31">
        <f t="shared" si="8"/>
        <v>173.05785283380993</v>
      </c>
      <c r="N68" s="31">
        <f t="shared" si="9"/>
        <v>155.3555356289859</v>
      </c>
    </row>
    <row r="69" spans="1:14" customFormat="1" ht="10.35" customHeight="1" x14ac:dyDescent="0.2">
      <c r="A69" s="25" t="s">
        <v>90</v>
      </c>
      <c r="B69" s="27"/>
      <c r="C69" s="27"/>
      <c r="D69" s="27"/>
      <c r="E69" s="11">
        <v>28781.95</v>
      </c>
      <c r="F69" s="11">
        <v>21556.07</v>
      </c>
      <c r="G69" s="11">
        <v>24755.42</v>
      </c>
      <c r="H69" s="10"/>
      <c r="I69" s="31">
        <f t="shared" si="5"/>
        <v>103.13534575770855</v>
      </c>
      <c r="J69" s="31">
        <f t="shared" si="6"/>
        <v>77.242602833629022</v>
      </c>
      <c r="K69" s="31">
        <f t="shared" si="7"/>
        <v>88.70694310417791</v>
      </c>
      <c r="L69" s="32"/>
      <c r="M69" s="31">
        <f t="shared" si="8"/>
        <v>92.529652973012944</v>
      </c>
      <c r="N69" s="31">
        <f t="shared" si="9"/>
        <v>90.323522756794347</v>
      </c>
    </row>
    <row r="70" spans="1:14" customFormat="1" ht="10.35" customHeight="1" x14ac:dyDescent="0.2">
      <c r="A70" s="25" t="s">
        <v>91</v>
      </c>
      <c r="B70" s="6"/>
      <c r="C70" s="6"/>
      <c r="D70" s="39"/>
      <c r="E70" s="11">
        <v>36821.199999999997</v>
      </c>
      <c r="F70" s="11">
        <v>24185.07</v>
      </c>
      <c r="G70" s="11">
        <v>29731.35</v>
      </c>
      <c r="H70" s="6"/>
      <c r="I70" s="31">
        <f t="shared" si="5"/>
        <v>131.94266521947742</v>
      </c>
      <c r="J70" s="31">
        <f t="shared" si="6"/>
        <v>86.663188443603872</v>
      </c>
      <c r="K70" s="31">
        <f t="shared" si="7"/>
        <v>106.53736324652945</v>
      </c>
      <c r="L70" s="32"/>
      <c r="M70" s="31">
        <f t="shared" si="8"/>
        <v>118.37463611916161</v>
      </c>
      <c r="N70" s="31">
        <f t="shared" si="9"/>
        <v>101.33947053055887</v>
      </c>
    </row>
    <row r="71" spans="1:14" customFormat="1" ht="10.35" customHeight="1" x14ac:dyDescent="0.2">
      <c r="A71" s="25" t="s">
        <v>92</v>
      </c>
      <c r="B71" s="6"/>
      <c r="C71" s="6"/>
      <c r="D71" s="6"/>
      <c r="E71" s="11">
        <v>17116.810000000001</v>
      </c>
      <c r="F71" s="11">
        <v>13939.64</v>
      </c>
      <c r="G71" s="11">
        <v>15316.5</v>
      </c>
      <c r="H71" s="6"/>
      <c r="I71" s="31">
        <f t="shared" si="5"/>
        <v>61.335250656018914</v>
      </c>
      <c r="J71" s="31">
        <f t="shared" si="6"/>
        <v>49.950388738010609</v>
      </c>
      <c r="K71" s="31">
        <f t="shared" si="7"/>
        <v>54.884138263666749</v>
      </c>
      <c r="L71" s="32"/>
      <c r="M71" s="31">
        <f t="shared" si="8"/>
        <v>55.027977232432058</v>
      </c>
      <c r="N71" s="31">
        <f t="shared" si="9"/>
        <v>58.409412790064273</v>
      </c>
    </row>
    <row r="72" spans="1:14" customFormat="1" ht="10.35" customHeight="1" x14ac:dyDescent="0.2">
      <c r="A72" s="10" t="s">
        <v>98</v>
      </c>
      <c r="B72" s="6"/>
      <c r="C72" s="6"/>
      <c r="D72" s="6"/>
      <c r="E72" s="12">
        <v>30760.81</v>
      </c>
      <c r="F72" s="12">
        <v>22288</v>
      </c>
      <c r="G72" s="12">
        <v>26766</v>
      </c>
      <c r="H72" s="10"/>
      <c r="I72" s="32">
        <f t="shared" si="5"/>
        <v>110.22626247134677</v>
      </c>
      <c r="J72" s="32">
        <f t="shared" si="6"/>
        <v>79.865352634126879</v>
      </c>
      <c r="K72" s="32">
        <f t="shared" si="7"/>
        <v>95.911523178618097</v>
      </c>
      <c r="L72" s="32"/>
      <c r="M72" s="32">
        <f t="shared" si="8"/>
        <v>98.891391113833009</v>
      </c>
      <c r="N72" s="32">
        <f t="shared" si="9"/>
        <v>93.390431335741269</v>
      </c>
    </row>
    <row r="73" spans="1:14" customFormat="1" ht="10.35" customHeight="1" x14ac:dyDescent="0.2">
      <c r="A73" s="25" t="s">
        <v>93</v>
      </c>
      <c r="B73" s="6"/>
      <c r="C73" s="6"/>
      <c r="D73" s="6"/>
      <c r="E73" s="11">
        <v>37169.82</v>
      </c>
      <c r="F73" s="11">
        <v>28430.37</v>
      </c>
      <c r="G73" s="11">
        <v>30496.69</v>
      </c>
      <c r="H73" s="6"/>
      <c r="I73" s="31">
        <f t="shared" si="5"/>
        <v>133.1918871880394</v>
      </c>
      <c r="J73" s="31">
        <f t="shared" si="6"/>
        <v>101.87551711991662</v>
      </c>
      <c r="K73" s="31">
        <f t="shared" si="7"/>
        <v>109.27983224262611</v>
      </c>
      <c r="L73" s="32"/>
      <c r="M73" s="31">
        <f t="shared" si="8"/>
        <v>119.49539713846198</v>
      </c>
      <c r="N73" s="31">
        <f t="shared" si="9"/>
        <v>119.12798444610189</v>
      </c>
    </row>
    <row r="74" spans="1:14" customFormat="1" ht="10.35" customHeight="1" x14ac:dyDescent="0.2">
      <c r="A74" s="25" t="s">
        <v>94</v>
      </c>
      <c r="B74" s="6"/>
      <c r="C74" s="6"/>
      <c r="D74" s="6"/>
      <c r="E74" s="11">
        <v>44652.79</v>
      </c>
      <c r="F74" s="11">
        <v>26815.37</v>
      </c>
      <c r="G74" s="11">
        <v>31334.85</v>
      </c>
      <c r="H74" s="6"/>
      <c r="I74" s="31">
        <f t="shared" si="5"/>
        <v>160.00586950141846</v>
      </c>
      <c r="J74" s="31">
        <f t="shared" si="6"/>
        <v>96.088432388037816</v>
      </c>
      <c r="K74" s="31">
        <f t="shared" si="7"/>
        <v>112.28323963511625</v>
      </c>
      <c r="L74" s="32"/>
      <c r="M74" s="31">
        <f t="shared" si="8"/>
        <v>143.55202350698346</v>
      </c>
      <c r="N74" s="31">
        <f t="shared" si="9"/>
        <v>112.36086552079578</v>
      </c>
    </row>
    <row r="75" spans="1:14" customFormat="1" ht="10.35" customHeight="1" x14ac:dyDescent="0.2">
      <c r="A75" s="25" t="s">
        <v>95</v>
      </c>
      <c r="B75" s="6"/>
      <c r="C75" s="6"/>
      <c r="D75" s="6"/>
      <c r="E75" s="11">
        <v>29658.04</v>
      </c>
      <c r="F75" s="11">
        <v>19702.05</v>
      </c>
      <c r="G75" s="11">
        <v>25763.73</v>
      </c>
      <c r="H75" s="6"/>
      <c r="I75" s="31">
        <f t="shared" si="5"/>
        <v>106.27466901637834</v>
      </c>
      <c r="J75" s="31">
        <f t="shared" si="6"/>
        <v>70.599029561432133</v>
      </c>
      <c r="K75" s="31">
        <f t="shared" si="7"/>
        <v>92.320054810679906</v>
      </c>
      <c r="L75" s="32"/>
      <c r="M75" s="31">
        <f t="shared" si="8"/>
        <v>95.346150940423996</v>
      </c>
      <c r="N75" s="31">
        <f t="shared" si="9"/>
        <v>82.55487023054296</v>
      </c>
    </row>
    <row r="76" spans="1:14" customFormat="1" ht="10.35" customHeight="1" x14ac:dyDescent="0.2">
      <c r="A76" s="25" t="s">
        <v>96</v>
      </c>
      <c r="B76" s="6"/>
      <c r="C76" s="6"/>
      <c r="D76" s="6"/>
      <c r="E76" s="11">
        <v>22216.13</v>
      </c>
      <c r="F76" s="11">
        <v>14740.51</v>
      </c>
      <c r="G76" s="11">
        <v>17061.04</v>
      </c>
      <c r="H76" s="6"/>
      <c r="I76" s="31">
        <f t="shared" si="5"/>
        <v>79.607818405222787</v>
      </c>
      <c r="J76" s="31">
        <f t="shared" si="6"/>
        <v>52.820173598208619</v>
      </c>
      <c r="K76" s="31">
        <f t="shared" si="7"/>
        <v>61.13540810772362</v>
      </c>
      <c r="L76" s="32"/>
      <c r="M76" s="31">
        <f t="shared" si="8"/>
        <v>71.42152631435124</v>
      </c>
      <c r="N76" s="31">
        <f t="shared" si="9"/>
        <v>61.765191448708165</v>
      </c>
    </row>
    <row r="77" spans="1:14" customFormat="1" ht="10.35" customHeight="1" x14ac:dyDescent="0.2">
      <c r="A77" s="10" t="s">
        <v>97</v>
      </c>
      <c r="B77" s="6"/>
      <c r="C77" s="6"/>
      <c r="D77" s="6"/>
      <c r="E77" s="12">
        <v>39507.89</v>
      </c>
      <c r="F77" s="12">
        <v>27017.4</v>
      </c>
      <c r="G77" s="12">
        <v>30303.16</v>
      </c>
      <c r="H77" s="10"/>
      <c r="I77" s="32">
        <f t="shared" si="5"/>
        <v>141.56997337941021</v>
      </c>
      <c r="J77" s="32">
        <f t="shared" si="6"/>
        <v>96.812373396323565</v>
      </c>
      <c r="K77" s="32">
        <f t="shared" si="7"/>
        <v>108.58634957503448</v>
      </c>
      <c r="L77" s="32"/>
      <c r="M77" s="32">
        <f t="shared" si="8"/>
        <v>127.01194156045605</v>
      </c>
      <c r="N77" s="32">
        <f t="shared" si="9"/>
        <v>113.20740486226923</v>
      </c>
    </row>
    <row r="78" spans="1:14" customFormat="1" ht="10.35" customHeight="1" x14ac:dyDescent="0.2">
      <c r="A78" s="42" t="s">
        <v>181</v>
      </c>
      <c r="B78" s="6"/>
      <c r="C78" s="6"/>
      <c r="D78" s="6"/>
      <c r="E78" s="12">
        <v>30135.47</v>
      </c>
      <c r="F78" s="12">
        <v>21889.14</v>
      </c>
      <c r="G78" s="12">
        <v>26888.959999999999</v>
      </c>
      <c r="H78" s="10"/>
      <c r="I78" s="32">
        <f t="shared" si="5"/>
        <v>107.9854602631529</v>
      </c>
      <c r="J78" s="32">
        <f t="shared" si="6"/>
        <v>78.436103955391786</v>
      </c>
      <c r="K78" s="32">
        <f t="shared" si="7"/>
        <v>96.352129951764738</v>
      </c>
      <c r="L78" s="32"/>
      <c r="M78" s="32">
        <f t="shared" si="8"/>
        <v>96.881016792769159</v>
      </c>
      <c r="N78" s="32">
        <f t="shared" si="9"/>
        <v>91.719141518683941</v>
      </c>
    </row>
    <row r="79" spans="1:14" customFormat="1" ht="10.35" customHeight="1" x14ac:dyDescent="0.2">
      <c r="A79" s="42" t="s">
        <v>182</v>
      </c>
      <c r="B79" s="6"/>
      <c r="C79" s="6"/>
      <c r="D79" s="6"/>
      <c r="E79" s="12">
        <v>44337.78</v>
      </c>
      <c r="F79" s="12">
        <v>30276.84</v>
      </c>
      <c r="G79" s="12">
        <v>34046.730000000003</v>
      </c>
      <c r="H79" s="10"/>
      <c r="I79" s="32">
        <f t="shared" si="5"/>
        <v>158.87708339529513</v>
      </c>
      <c r="J79" s="32">
        <f t="shared" si="6"/>
        <v>108.49203621890875</v>
      </c>
      <c r="K79" s="32">
        <f t="shared" si="7"/>
        <v>122.00081198352957</v>
      </c>
      <c r="L79" s="32"/>
      <c r="M79" s="32">
        <f t="shared" si="8"/>
        <v>142.53931359736896</v>
      </c>
      <c r="N79" s="32">
        <f t="shared" si="9"/>
        <v>126.86500121514828</v>
      </c>
    </row>
    <row r="80" spans="1:14" customFormat="1" ht="10.35" customHeight="1" x14ac:dyDescent="0.2">
      <c r="A80" s="42" t="s">
        <v>12</v>
      </c>
      <c r="B80" s="6"/>
      <c r="C80" s="6"/>
      <c r="D80" s="6"/>
      <c r="E80" s="12">
        <v>31105.65</v>
      </c>
      <c r="F80" s="12">
        <v>23865.4</v>
      </c>
      <c r="G80" s="12">
        <v>27906.97</v>
      </c>
      <c r="H80" s="10"/>
      <c r="I80" s="32">
        <f t="shared" si="5"/>
        <v>111.46193943663536</v>
      </c>
      <c r="J80" s="32">
        <f t="shared" si="6"/>
        <v>85.517704000111806</v>
      </c>
      <c r="K80" s="32">
        <f t="shared" si="7"/>
        <v>100</v>
      </c>
      <c r="L80" s="32"/>
      <c r="M80" s="32">
        <f t="shared" si="8"/>
        <v>100</v>
      </c>
      <c r="N80" s="32">
        <f t="shared" si="9"/>
        <v>100</v>
      </c>
    </row>
    <row r="81" spans="1:15" s="48" customFormat="1" ht="3" customHeight="1" x14ac:dyDescent="0.2">
      <c r="A81" s="138"/>
      <c r="B81" s="138"/>
      <c r="C81" s="138"/>
      <c r="D81" s="138"/>
      <c r="E81" s="138"/>
      <c r="F81" s="138"/>
      <c r="G81" s="207"/>
      <c r="H81" s="138"/>
      <c r="I81" s="138"/>
      <c r="J81" s="138"/>
      <c r="K81" s="207"/>
      <c r="L81" s="138"/>
      <c r="M81" s="138"/>
      <c r="N81" s="207"/>
      <c r="O81" s="47"/>
    </row>
    <row r="83" spans="1:15" ht="12.75" customHeight="1" x14ac:dyDescent="0.2"/>
    <row r="85" spans="1:15" ht="12.75" customHeight="1" x14ac:dyDescent="0.2"/>
    <row r="92" spans="1:15" ht="12.75" customHeight="1" x14ac:dyDescent="0.2"/>
    <row r="93" spans="1:15" ht="12.75" customHeight="1" x14ac:dyDescent="0.2"/>
    <row r="94" spans="1:15" s="25" customFormat="1" ht="11.1" customHeight="1" x14ac:dyDescent="0.15">
      <c r="O94" s="33"/>
    </row>
    <row r="95" spans="1:15" s="25" customFormat="1" ht="11.1" customHeight="1" x14ac:dyDescent="0.15">
      <c r="O95" s="33"/>
    </row>
    <row r="96" spans="1:15" s="25" customFormat="1" ht="9" x14ac:dyDescent="0.15"/>
    <row r="104" spans="3:6" x14ac:dyDescent="0.2">
      <c r="C104" s="106"/>
      <c r="D104" s="107"/>
      <c r="E104" s="107"/>
      <c r="F104" s="107"/>
    </row>
    <row r="105" spans="3:6" x14ac:dyDescent="0.2">
      <c r="C105" s="106"/>
      <c r="D105" s="106"/>
    </row>
    <row r="106" spans="3:6" x14ac:dyDescent="0.2">
      <c r="C106" s="106"/>
      <c r="D106" s="106"/>
    </row>
    <row r="107" spans="3:6" x14ac:dyDescent="0.2">
      <c r="C107" s="106"/>
      <c r="D107" s="106"/>
    </row>
  </sheetData>
  <mergeCells count="13">
    <mergeCell ref="B1:N2"/>
    <mergeCell ref="A3:D6"/>
    <mergeCell ref="E5:G6"/>
    <mergeCell ref="M5:N6"/>
    <mergeCell ref="E3:E4"/>
    <mergeCell ref="M3:M4"/>
    <mergeCell ref="I5:K6"/>
    <mergeCell ref="N3:N4"/>
    <mergeCell ref="I3:I4"/>
    <mergeCell ref="F3:F4"/>
    <mergeCell ref="G3:G4"/>
    <mergeCell ref="J3:J4"/>
    <mergeCell ref="K3:K4"/>
  </mergeCells>
  <phoneticPr fontId="6" type="noConversion"/>
  <pageMargins left="0.23" right="0.16" top="0.19" bottom="0.18" header="0" footer="0"/>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enableFormatConditionsCalculation="0">
    <tabColor theme="0"/>
  </sheetPr>
  <dimension ref="A1:N81"/>
  <sheetViews>
    <sheetView zoomScaleNormal="100" workbookViewId="0">
      <selection activeCell="R25" sqref="R25"/>
    </sheetView>
  </sheetViews>
  <sheetFormatPr defaultRowHeight="12.75" x14ac:dyDescent="0.2"/>
  <cols>
    <col min="1" max="1" width="12.7109375" customWidth="1"/>
    <col min="2" max="2" width="6" customWidth="1"/>
    <col min="3" max="3" width="6.5703125" customWidth="1"/>
    <col min="4" max="4" width="19.7109375" customWidth="1"/>
    <col min="5" max="6" width="6.7109375" customWidth="1"/>
    <col min="7" max="7" width="7.42578125" style="206" customWidth="1"/>
    <col min="8" max="8" width="0.28515625" customWidth="1"/>
    <col min="9" max="9" width="5.28515625" customWidth="1"/>
    <col min="10" max="10" width="5.85546875" customWidth="1"/>
    <col min="11" max="11" width="6.5703125" style="206" customWidth="1"/>
    <col min="12" max="12" width="0.42578125" customWidth="1"/>
    <col min="13" max="13" width="7.140625" customWidth="1"/>
    <col min="14" max="14" width="7.140625" style="206" customWidth="1"/>
  </cols>
  <sheetData>
    <row r="1" spans="1:14" s="3" customFormat="1" ht="11.1" customHeight="1" x14ac:dyDescent="0.2">
      <c r="A1" s="50" t="s">
        <v>150</v>
      </c>
      <c r="B1" s="266" t="s">
        <v>260</v>
      </c>
      <c r="C1" s="267"/>
      <c r="D1" s="267"/>
      <c r="E1" s="267"/>
      <c r="F1" s="267"/>
      <c r="G1" s="267"/>
      <c r="H1" s="267"/>
      <c r="I1" s="267"/>
      <c r="J1" s="267"/>
      <c r="K1" s="267"/>
      <c r="L1" s="267"/>
      <c r="M1" s="267"/>
      <c r="N1" s="267"/>
    </row>
    <row r="2" spans="1:14" s="3" customFormat="1" ht="15" customHeight="1" x14ac:dyDescent="0.2">
      <c r="A2" s="50"/>
      <c r="B2" s="268"/>
      <c r="C2" s="268"/>
      <c r="D2" s="268"/>
      <c r="E2" s="268"/>
      <c r="F2" s="268"/>
      <c r="G2" s="268"/>
      <c r="H2" s="268"/>
      <c r="I2" s="268"/>
      <c r="J2" s="268"/>
      <c r="K2" s="268"/>
      <c r="L2" s="268"/>
      <c r="M2" s="268"/>
      <c r="N2" s="268"/>
    </row>
    <row r="3" spans="1:14" s="6" customFormat="1" ht="11.1" customHeight="1" x14ac:dyDescent="0.15">
      <c r="A3" s="282" t="s">
        <v>164</v>
      </c>
      <c r="B3" s="283"/>
      <c r="C3" s="283"/>
      <c r="D3" s="283"/>
      <c r="E3" s="292" t="s">
        <v>2</v>
      </c>
      <c r="F3" s="292" t="s">
        <v>3</v>
      </c>
      <c r="G3" s="294" t="s">
        <v>4</v>
      </c>
      <c r="H3" s="143"/>
      <c r="I3" s="292" t="s">
        <v>2</v>
      </c>
      <c r="J3" s="292" t="s">
        <v>3</v>
      </c>
      <c r="K3" s="294" t="s">
        <v>4</v>
      </c>
      <c r="L3" s="143"/>
      <c r="M3" s="292" t="s">
        <v>2</v>
      </c>
      <c r="N3" s="292" t="s">
        <v>3</v>
      </c>
    </row>
    <row r="4" spans="1:14" s="6" customFormat="1" ht="12" customHeight="1" x14ac:dyDescent="0.15">
      <c r="A4" s="284"/>
      <c r="B4" s="284"/>
      <c r="C4" s="284"/>
      <c r="D4" s="284"/>
      <c r="E4" s="293"/>
      <c r="F4" s="293"/>
      <c r="G4" s="295"/>
      <c r="H4" s="144"/>
      <c r="I4" s="293"/>
      <c r="J4" s="293"/>
      <c r="K4" s="295"/>
      <c r="L4" s="145"/>
      <c r="M4" s="293"/>
      <c r="N4" s="293"/>
    </row>
    <row r="5" spans="1:14" s="6" customFormat="1" ht="11.1" customHeight="1" x14ac:dyDescent="0.15">
      <c r="A5" s="284"/>
      <c r="B5" s="284"/>
      <c r="C5" s="284"/>
      <c r="D5" s="284"/>
      <c r="E5" s="286" t="s">
        <v>5</v>
      </c>
      <c r="F5" s="286"/>
      <c r="G5" s="287"/>
      <c r="H5" s="146"/>
      <c r="I5" s="310" t="s">
        <v>162</v>
      </c>
      <c r="J5" s="312"/>
      <c r="K5" s="312"/>
      <c r="L5" s="141"/>
      <c r="M5" s="310" t="s">
        <v>163</v>
      </c>
      <c r="N5" s="312"/>
    </row>
    <row r="6" spans="1:14" s="6" customFormat="1" ht="18" customHeight="1" x14ac:dyDescent="0.15">
      <c r="A6" s="285"/>
      <c r="B6" s="285"/>
      <c r="C6" s="285"/>
      <c r="D6" s="285"/>
      <c r="E6" s="288"/>
      <c r="F6" s="288"/>
      <c r="G6" s="288"/>
      <c r="H6" s="147"/>
      <c r="I6" s="313"/>
      <c r="J6" s="313"/>
      <c r="K6" s="313"/>
      <c r="L6" s="142"/>
      <c r="M6" s="313"/>
      <c r="N6" s="313"/>
    </row>
    <row r="7" spans="1:14" s="6" customFormat="1" ht="9" customHeight="1" x14ac:dyDescent="0.15">
      <c r="F7" s="84"/>
      <c r="G7" s="78"/>
      <c r="H7" s="84"/>
      <c r="I7" s="78" t="s">
        <v>46</v>
      </c>
      <c r="J7" s="84"/>
      <c r="K7" s="78"/>
      <c r="L7" s="84"/>
      <c r="M7" s="84"/>
      <c r="N7" s="78"/>
    </row>
    <row r="8" spans="1:14" s="6" customFormat="1" ht="10.35" customHeight="1" x14ac:dyDescent="0.15">
      <c r="A8" s="25" t="s">
        <v>67</v>
      </c>
      <c r="B8" s="30"/>
      <c r="D8" s="30"/>
      <c r="E8" s="11">
        <v>35333.870000000003</v>
      </c>
      <c r="F8" s="11">
        <v>38422.76</v>
      </c>
      <c r="G8" s="11">
        <v>35908.089999999997</v>
      </c>
      <c r="I8" s="31">
        <f t="shared" ref="I8:I43" si="0">E8/$G$43*100</f>
        <v>122.74876396188084</v>
      </c>
      <c r="J8" s="31">
        <f t="shared" ref="J8:J43" si="1">F8/$G$43*100</f>
        <v>133.4794716232328</v>
      </c>
      <c r="K8" s="31">
        <f t="shared" ref="K8:K43" si="2">G8/$G$43*100</f>
        <v>124.743586358697</v>
      </c>
      <c r="L8" s="32"/>
      <c r="M8" s="31">
        <f t="shared" ref="M8:M43" si="3">E8/E$43*100</f>
        <v>111.41874480491715</v>
      </c>
      <c r="N8" s="31">
        <f t="shared" ref="N8:N43" si="4">F8/F$43*100</f>
        <v>152.26643523196969</v>
      </c>
    </row>
    <row r="9" spans="1:14" s="6" customFormat="1" ht="10.35" customHeight="1" x14ac:dyDescent="0.15">
      <c r="A9" s="25" t="s">
        <v>68</v>
      </c>
      <c r="B9" s="30"/>
      <c r="D9" s="30"/>
      <c r="E9" s="11">
        <v>30025.03</v>
      </c>
      <c r="F9" s="11">
        <v>23080.09</v>
      </c>
      <c r="G9" s="11">
        <v>27966.18</v>
      </c>
      <c r="I9" s="31">
        <f t="shared" si="0"/>
        <v>104.30601913739963</v>
      </c>
      <c r="J9" s="31">
        <f t="shared" si="1"/>
        <v>80.17951386669408</v>
      </c>
      <c r="K9" s="31">
        <f t="shared" si="2"/>
        <v>97.15363835706286</v>
      </c>
      <c r="L9" s="32"/>
      <c r="M9" s="31">
        <f t="shared" si="3"/>
        <v>94.678311640643415</v>
      </c>
      <c r="N9" s="31">
        <f t="shared" si="4"/>
        <v>91.464617042946202</v>
      </c>
    </row>
    <row r="10" spans="1:14" s="6" customFormat="1" ht="10.35" customHeight="1" x14ac:dyDescent="0.15">
      <c r="A10" s="101" t="s">
        <v>69</v>
      </c>
      <c r="B10" s="34"/>
      <c r="D10" s="34"/>
      <c r="E10" s="103">
        <v>29891.360000000001</v>
      </c>
      <c r="F10" s="103">
        <v>23552.22</v>
      </c>
      <c r="G10" s="103">
        <v>27830.43</v>
      </c>
      <c r="I10" s="104">
        <f t="shared" si="0"/>
        <v>103.84165372034273</v>
      </c>
      <c r="J10" s="104">
        <f t="shared" si="1"/>
        <v>81.819678782943654</v>
      </c>
      <c r="K10" s="104">
        <f t="shared" si="2"/>
        <v>96.682047084784301</v>
      </c>
      <c r="L10" s="105"/>
      <c r="M10" s="104">
        <f t="shared" si="3"/>
        <v>94.256808317682399</v>
      </c>
      <c r="N10" s="104">
        <f t="shared" si="4"/>
        <v>93.335631828611511</v>
      </c>
    </row>
    <row r="11" spans="1:14" s="6" customFormat="1" ht="10.35" customHeight="1" x14ac:dyDescent="0.15">
      <c r="A11" s="101" t="s">
        <v>70</v>
      </c>
      <c r="B11" s="34"/>
      <c r="D11" s="34"/>
      <c r="E11" s="103">
        <v>25747.02</v>
      </c>
      <c r="F11" s="103">
        <v>19218.47</v>
      </c>
      <c r="G11" s="103">
        <v>22166.400000000001</v>
      </c>
      <c r="I11" s="104">
        <f t="shared" si="0"/>
        <v>89.4443456293303</v>
      </c>
      <c r="J11" s="104">
        <f t="shared" si="1"/>
        <v>66.764366250809431</v>
      </c>
      <c r="K11" s="104">
        <f t="shared" si="2"/>
        <v>77.005383262140143</v>
      </c>
      <c r="L11" s="105"/>
      <c r="M11" s="104">
        <f t="shared" si="3"/>
        <v>81.188407917590069</v>
      </c>
      <c r="N11" s="104">
        <f t="shared" si="4"/>
        <v>76.161314739299115</v>
      </c>
    </row>
    <row r="12" spans="1:14" s="6" customFormat="1" ht="10.35" customHeight="1" x14ac:dyDescent="0.15">
      <c r="A12" s="101" t="s">
        <v>71</v>
      </c>
      <c r="B12" s="34"/>
      <c r="D12" s="36"/>
      <c r="E12" s="103">
        <v>27056.19</v>
      </c>
      <c r="F12" s="103">
        <v>20934.66</v>
      </c>
      <c r="G12" s="103">
        <v>25715.1</v>
      </c>
      <c r="I12" s="104">
        <f t="shared" si="0"/>
        <v>93.992361437278177</v>
      </c>
      <c r="J12" s="104">
        <f t="shared" si="1"/>
        <v>72.726356862755992</v>
      </c>
      <c r="K12" s="104">
        <f t="shared" si="2"/>
        <v>89.333456543428767</v>
      </c>
      <c r="L12" s="105"/>
      <c r="M12" s="104">
        <f t="shared" si="3"/>
        <v>85.316630445613555</v>
      </c>
      <c r="N12" s="104">
        <f t="shared" si="4"/>
        <v>82.962443379739156</v>
      </c>
    </row>
    <row r="13" spans="1:14" s="6" customFormat="1" ht="10.35" customHeight="1" x14ac:dyDescent="0.15">
      <c r="A13" s="101" t="s">
        <v>72</v>
      </c>
      <c r="B13" s="34"/>
      <c r="D13" s="34"/>
      <c r="E13" s="103">
        <v>48907.85</v>
      </c>
      <c r="F13" s="103">
        <v>33583.42</v>
      </c>
      <c r="G13" s="103">
        <v>46098.69</v>
      </c>
      <c r="I13" s="104">
        <f t="shared" si="0"/>
        <v>169.90434774150336</v>
      </c>
      <c r="J13" s="104">
        <f t="shared" si="1"/>
        <v>116.66775517690837</v>
      </c>
      <c r="K13" s="104">
        <f t="shared" si="2"/>
        <v>160.14541338839808</v>
      </c>
      <c r="L13" s="105"/>
      <c r="M13" s="104">
        <f t="shared" si="3"/>
        <v>154.22174978589004</v>
      </c>
      <c r="N13" s="104">
        <f t="shared" si="4"/>
        <v>133.08850395697849</v>
      </c>
    </row>
    <row r="14" spans="1:14" s="6" customFormat="1" ht="10.35" customHeight="1" x14ac:dyDescent="0.15">
      <c r="A14" s="101" t="s">
        <v>73</v>
      </c>
      <c r="B14" s="34"/>
      <c r="D14" s="34"/>
      <c r="E14" s="103">
        <v>35653.69</v>
      </c>
      <c r="F14" s="103">
        <v>26409.48</v>
      </c>
      <c r="G14" s="103">
        <v>33303.24</v>
      </c>
      <c r="I14" s="104">
        <f t="shared" si="0"/>
        <v>123.85980868158714</v>
      </c>
      <c r="J14" s="104">
        <f t="shared" si="1"/>
        <v>91.745711038049677</v>
      </c>
      <c r="K14" s="104">
        <f t="shared" si="2"/>
        <v>115.69441858267628</v>
      </c>
      <c r="L14" s="105"/>
      <c r="M14" s="104">
        <f t="shared" si="3"/>
        <v>112.42723730696997</v>
      </c>
      <c r="N14" s="104">
        <f t="shared" si="4"/>
        <v>104.65873289503405</v>
      </c>
    </row>
    <row r="15" spans="1:14" s="6" customFormat="1" ht="10.35" customHeight="1" x14ac:dyDescent="0.15">
      <c r="A15" s="101" t="s">
        <v>74</v>
      </c>
      <c r="B15" s="34"/>
      <c r="D15" s="34"/>
      <c r="E15" s="103">
        <v>48196.2</v>
      </c>
      <c r="F15" s="103">
        <v>37731.86</v>
      </c>
      <c r="G15" s="103">
        <v>44219.21</v>
      </c>
      <c r="I15" s="104">
        <f t="shared" si="0"/>
        <v>167.43209780472958</v>
      </c>
      <c r="J15" s="104">
        <f t="shared" si="1"/>
        <v>131.07930654023272</v>
      </c>
      <c r="K15" s="104">
        <f t="shared" si="2"/>
        <v>153.61615840186315</v>
      </c>
      <c r="L15" s="105"/>
      <c r="M15" s="104">
        <f t="shared" si="3"/>
        <v>151.97769472652578</v>
      </c>
      <c r="N15" s="104">
        <f t="shared" si="4"/>
        <v>149.52845180491323</v>
      </c>
    </row>
    <row r="16" spans="1:14" s="6" customFormat="1" ht="10.35" customHeight="1" x14ac:dyDescent="0.15">
      <c r="A16" s="101" t="s">
        <v>75</v>
      </c>
      <c r="B16" s="34"/>
      <c r="D16" s="34"/>
      <c r="E16" s="103">
        <v>25007.15</v>
      </c>
      <c r="F16" s="103">
        <v>20588.189999999999</v>
      </c>
      <c r="G16" s="103">
        <v>24079.360000000001</v>
      </c>
      <c r="I16" s="104">
        <f t="shared" si="0"/>
        <v>86.8740602914243</v>
      </c>
      <c r="J16" s="104">
        <f t="shared" si="1"/>
        <v>71.522730873022269</v>
      </c>
      <c r="K16" s="104">
        <f t="shared" si="2"/>
        <v>83.650946725992796</v>
      </c>
      <c r="L16" s="105"/>
      <c r="M16" s="104">
        <f t="shared" si="3"/>
        <v>78.855366370801832</v>
      </c>
      <c r="N16" s="104">
        <f t="shared" si="4"/>
        <v>81.589409484859644</v>
      </c>
    </row>
    <row r="17" spans="1:14" s="6" customFormat="1" ht="10.35" customHeight="1" x14ac:dyDescent="0.15">
      <c r="A17" s="101" t="s">
        <v>76</v>
      </c>
      <c r="B17" s="34"/>
      <c r="D17" s="34"/>
      <c r="E17" s="103">
        <v>26920.28</v>
      </c>
      <c r="F17" s="103">
        <v>22048.69</v>
      </c>
      <c r="G17" s="103">
        <v>26159.55</v>
      </c>
      <c r="I17" s="104">
        <f t="shared" si="0"/>
        <v>93.520214329982565</v>
      </c>
      <c r="J17" s="104">
        <f t="shared" si="1"/>
        <v>76.596462388033984</v>
      </c>
      <c r="K17" s="104">
        <f t="shared" si="2"/>
        <v>90.877462001728645</v>
      </c>
      <c r="L17" s="105"/>
      <c r="M17" s="104">
        <f t="shared" si="3"/>
        <v>84.888063701964001</v>
      </c>
      <c r="N17" s="104">
        <f t="shared" si="4"/>
        <v>87.377258370683876</v>
      </c>
    </row>
    <row r="18" spans="1:14" s="6" customFormat="1" ht="10.35" customHeight="1" x14ac:dyDescent="0.15">
      <c r="A18" s="101" t="s">
        <v>77</v>
      </c>
      <c r="B18" s="34"/>
      <c r="D18" s="34"/>
      <c r="E18" s="103">
        <v>38763.480000000003</v>
      </c>
      <c r="F18" s="103">
        <v>27339.63</v>
      </c>
      <c r="G18" s="103">
        <v>35491.370000000003</v>
      </c>
      <c r="I18" s="104">
        <f t="shared" si="0"/>
        <v>134.66312229204129</v>
      </c>
      <c r="J18" s="104">
        <f t="shared" si="1"/>
        <v>94.977023169982687</v>
      </c>
      <c r="K18" s="104">
        <f t="shared" si="2"/>
        <v>123.29591405678968</v>
      </c>
      <c r="L18" s="105"/>
      <c r="M18" s="104">
        <f t="shared" si="3"/>
        <v>122.23337794219853</v>
      </c>
      <c r="N18" s="104">
        <f t="shared" si="4"/>
        <v>108.34484562433869</v>
      </c>
    </row>
    <row r="19" spans="1:14" s="6" customFormat="1" ht="10.35" customHeight="1" x14ac:dyDescent="0.15">
      <c r="A19" s="101" t="s">
        <v>78</v>
      </c>
      <c r="B19" s="30"/>
      <c r="D19" s="30"/>
      <c r="E19" s="103">
        <v>27560.03</v>
      </c>
      <c r="F19" s="103">
        <v>22511.49</v>
      </c>
      <c r="G19" s="103">
        <v>26126.37</v>
      </c>
      <c r="I19" s="104">
        <f t="shared" si="0"/>
        <v>95.742685905969381</v>
      </c>
      <c r="J19" s="104">
        <f t="shared" si="1"/>
        <v>78.204215174851811</v>
      </c>
      <c r="K19" s="104">
        <f t="shared" si="2"/>
        <v>90.762195715067847</v>
      </c>
      <c r="L19" s="105"/>
      <c r="M19" s="104">
        <f t="shared" si="3"/>
        <v>86.905395570478433</v>
      </c>
      <c r="N19" s="104">
        <f t="shared" si="4"/>
        <v>89.211299085753694</v>
      </c>
    </row>
    <row r="20" spans="1:14" s="10" customFormat="1" ht="10.35" customHeight="1" x14ac:dyDescent="0.15">
      <c r="A20" s="101" t="s">
        <v>79</v>
      </c>
      <c r="B20" s="37"/>
      <c r="D20" s="37"/>
      <c r="E20" s="103">
        <v>37706.33</v>
      </c>
      <c r="F20" s="103">
        <v>30780.17</v>
      </c>
      <c r="G20" s="103">
        <v>36503.120000000003</v>
      </c>
      <c r="I20" s="104">
        <f t="shared" si="0"/>
        <v>130.99061611532466</v>
      </c>
      <c r="J20" s="104">
        <f t="shared" si="1"/>
        <v>106.92935197974536</v>
      </c>
      <c r="K20" s="104">
        <f t="shared" si="2"/>
        <v>126.81070204741829</v>
      </c>
      <c r="L20" s="105"/>
      <c r="M20" s="104">
        <f t="shared" si="3"/>
        <v>118.89985330788821</v>
      </c>
      <c r="N20" s="104">
        <f t="shared" si="4"/>
        <v>121.97944035602899</v>
      </c>
    </row>
    <row r="21" spans="1:14" s="10" customFormat="1" ht="10.35" customHeight="1" x14ac:dyDescent="0.15">
      <c r="A21" s="101" t="s">
        <v>80</v>
      </c>
      <c r="B21" s="37"/>
      <c r="D21" s="37"/>
      <c r="E21" s="103">
        <v>32914.080000000002</v>
      </c>
      <c r="F21" s="103">
        <v>27345.759999999998</v>
      </c>
      <c r="G21" s="103">
        <v>31842.43</v>
      </c>
      <c r="I21" s="104">
        <f t="shared" si="0"/>
        <v>114.34248886245587</v>
      </c>
      <c r="J21" s="104">
        <f t="shared" si="1"/>
        <v>94.998318599073414</v>
      </c>
      <c r="K21" s="104">
        <f t="shared" si="2"/>
        <v>110.61961013731904</v>
      </c>
      <c r="L21" s="105"/>
      <c r="M21" s="104">
        <f t="shared" si="3"/>
        <v>103.78839000677331</v>
      </c>
      <c r="N21" s="104">
        <f t="shared" si="4"/>
        <v>108.36913834167528</v>
      </c>
    </row>
    <row r="22" spans="1:14" s="6" customFormat="1" ht="10.35" customHeight="1" x14ac:dyDescent="0.15">
      <c r="A22" s="101" t="s">
        <v>81</v>
      </c>
      <c r="B22" s="30"/>
      <c r="D22" s="30"/>
      <c r="E22" s="103">
        <v>24567.94</v>
      </c>
      <c r="F22" s="103">
        <v>20771.36</v>
      </c>
      <c r="G22" s="103">
        <v>23542.19</v>
      </c>
      <c r="I22" s="104">
        <f t="shared" si="0"/>
        <v>85.348258429932827</v>
      </c>
      <c r="J22" s="104">
        <f t="shared" si="1"/>
        <v>72.1590577484791</v>
      </c>
      <c r="K22" s="104">
        <f t="shared" si="2"/>
        <v>81.784834875312313</v>
      </c>
      <c r="L22" s="105"/>
      <c r="M22" s="104">
        <f t="shared" si="3"/>
        <v>77.470399852677218</v>
      </c>
      <c r="N22" s="104">
        <f t="shared" si="4"/>
        <v>82.315298071245422</v>
      </c>
    </row>
    <row r="23" spans="1:14" s="6" customFormat="1" ht="10.35" customHeight="1" x14ac:dyDescent="0.15">
      <c r="A23" s="25" t="s">
        <v>82</v>
      </c>
      <c r="B23" s="30"/>
      <c r="D23" s="30"/>
      <c r="E23" s="11">
        <v>43593.2</v>
      </c>
      <c r="F23" s="11">
        <v>41244.94</v>
      </c>
      <c r="G23" s="11">
        <v>43171.7</v>
      </c>
      <c r="I23" s="31">
        <f t="shared" si="0"/>
        <v>151.44141915796553</v>
      </c>
      <c r="J23" s="31">
        <f t="shared" si="1"/>
        <v>143.28363705085056</v>
      </c>
      <c r="K23" s="31">
        <f t="shared" si="2"/>
        <v>149.97714128492379</v>
      </c>
      <c r="L23" s="32"/>
      <c r="M23" s="31">
        <f t="shared" si="3"/>
        <v>137.46299587420552</v>
      </c>
      <c r="N23" s="31">
        <f t="shared" si="4"/>
        <v>163.45051696329145</v>
      </c>
    </row>
    <row r="24" spans="1:14" s="6" customFormat="1" ht="10.35" customHeight="1" x14ac:dyDescent="0.15">
      <c r="A24" s="25" t="s">
        <v>83</v>
      </c>
      <c r="B24" s="30"/>
      <c r="D24" s="30"/>
      <c r="E24" s="11">
        <v>30210.61</v>
      </c>
      <c r="F24" s="11">
        <v>27442.6</v>
      </c>
      <c r="G24" s="11">
        <v>29667.13</v>
      </c>
      <c r="I24" s="31">
        <f t="shared" si="0"/>
        <v>104.95071827780077</v>
      </c>
      <c r="J24" s="31">
        <f t="shared" si="1"/>
        <v>95.334737743143066</v>
      </c>
      <c r="K24" s="31">
        <f t="shared" si="2"/>
        <v>103.06268568363539</v>
      </c>
      <c r="L24" s="32"/>
      <c r="M24" s="31">
        <f t="shared" si="3"/>
        <v>95.263503431434998</v>
      </c>
      <c r="N24" s="31">
        <f t="shared" si="4"/>
        <v>108.75290779467304</v>
      </c>
    </row>
    <row r="25" spans="1:14" s="6" customFormat="1" ht="10.35" customHeight="1" x14ac:dyDescent="0.15">
      <c r="A25" s="42" t="s">
        <v>84</v>
      </c>
      <c r="B25" s="30"/>
      <c r="D25" s="30"/>
      <c r="E25" s="12">
        <v>30700.47</v>
      </c>
      <c r="F25" s="12">
        <v>23831.89</v>
      </c>
      <c r="G25" s="12">
        <v>28749.39</v>
      </c>
      <c r="H25" s="10"/>
      <c r="I25" s="32">
        <f t="shared" si="0"/>
        <v>106.65247666187723</v>
      </c>
      <c r="J25" s="32">
        <f t="shared" si="1"/>
        <v>82.791243653058899</v>
      </c>
      <c r="K25" s="32">
        <f t="shared" si="2"/>
        <v>99.874485505212334</v>
      </c>
      <c r="L25" s="32"/>
      <c r="M25" s="32">
        <f t="shared" si="3"/>
        <v>96.808185243252865</v>
      </c>
      <c r="N25" s="32">
        <f t="shared" si="4"/>
        <v>94.443942474211269</v>
      </c>
    </row>
    <row r="26" spans="1:14" s="6" customFormat="1" ht="10.35" customHeight="1" x14ac:dyDescent="0.15">
      <c r="A26" s="42" t="s">
        <v>44</v>
      </c>
      <c r="B26" s="30"/>
      <c r="D26" s="30"/>
      <c r="E26" s="12">
        <v>25450.1</v>
      </c>
      <c r="F26" s="12">
        <v>22872.32</v>
      </c>
      <c r="G26" s="12">
        <v>24995.99</v>
      </c>
      <c r="H26" s="10"/>
      <c r="I26" s="32">
        <f t="shared" si="0"/>
        <v>88.412854796439305</v>
      </c>
      <c r="J26" s="32">
        <f t="shared" si="1"/>
        <v>79.457727357365783</v>
      </c>
      <c r="K26" s="32">
        <f t="shared" si="2"/>
        <v>86.835290798985056</v>
      </c>
      <c r="L26" s="32"/>
      <c r="M26" s="32">
        <f t="shared" si="3"/>
        <v>80.252126278826012</v>
      </c>
      <c r="N26" s="32">
        <f t="shared" si="4"/>
        <v>90.641240553382545</v>
      </c>
    </row>
    <row r="27" spans="1:14" s="10" customFormat="1" ht="10.35" customHeight="1" x14ac:dyDescent="0.15">
      <c r="A27" s="25" t="s">
        <v>85</v>
      </c>
      <c r="B27" s="37"/>
      <c r="D27" s="37"/>
      <c r="E27" s="11">
        <v>27000.06</v>
      </c>
      <c r="F27" s="11">
        <v>20268.63</v>
      </c>
      <c r="G27" s="11">
        <v>23679.8</v>
      </c>
      <c r="I27" s="31">
        <f t="shared" si="0"/>
        <v>93.797367565359252</v>
      </c>
      <c r="J27" s="31">
        <f t="shared" si="1"/>
        <v>70.412589385218681</v>
      </c>
      <c r="K27" s="31">
        <f t="shared" si="2"/>
        <v>82.262887729664087</v>
      </c>
      <c r="L27" s="32"/>
      <c r="M27" s="31">
        <f t="shared" si="3"/>
        <v>85.139634997735925</v>
      </c>
      <c r="N27" s="31">
        <f t="shared" si="4"/>
        <v>80.32301784504179</v>
      </c>
    </row>
    <row r="28" spans="1:14" s="10" customFormat="1" ht="10.35" customHeight="1" x14ac:dyDescent="0.15">
      <c r="A28" s="25" t="s">
        <v>86</v>
      </c>
      <c r="B28" s="37"/>
      <c r="D28" s="37"/>
      <c r="E28" s="11">
        <v>30944.49</v>
      </c>
      <c r="F28" s="11">
        <v>30397.33</v>
      </c>
      <c r="G28" s="11">
        <v>30827.46</v>
      </c>
      <c r="I28" s="31">
        <f t="shared" si="0"/>
        <v>107.50019454225597</v>
      </c>
      <c r="J28" s="31">
        <f t="shared" si="1"/>
        <v>105.59937774269841</v>
      </c>
      <c r="K28" s="31">
        <f t="shared" si="2"/>
        <v>107.09363596697227</v>
      </c>
      <c r="L28" s="32"/>
      <c r="M28" s="31">
        <f t="shared" si="3"/>
        <v>97.577656634507079</v>
      </c>
      <c r="N28" s="31">
        <f t="shared" si="4"/>
        <v>120.46227495551618</v>
      </c>
    </row>
    <row r="29" spans="1:14" s="10" customFormat="1" ht="10.35" customHeight="1" x14ac:dyDescent="0.15">
      <c r="A29" s="25" t="s">
        <v>87</v>
      </c>
      <c r="B29" s="37"/>
      <c r="D29" s="37"/>
      <c r="E29" s="11">
        <v>18410.939999999999</v>
      </c>
      <c r="F29" s="11">
        <v>15210.37</v>
      </c>
      <c r="G29" s="11">
        <v>16707.52</v>
      </c>
      <c r="I29" s="31">
        <f t="shared" si="0"/>
        <v>63.959032180068306</v>
      </c>
      <c r="J29" s="31">
        <f t="shared" si="1"/>
        <v>52.840351676815288</v>
      </c>
      <c r="K29" s="31">
        <f t="shared" si="2"/>
        <v>58.041404150420071</v>
      </c>
      <c r="L29" s="32"/>
      <c r="M29" s="31">
        <f t="shared" si="3"/>
        <v>58.055452897705266</v>
      </c>
      <c r="N29" s="31">
        <f t="shared" si="4"/>
        <v>60.277523490225448</v>
      </c>
    </row>
    <row r="30" spans="1:14" s="10" customFormat="1" ht="10.35" customHeight="1" x14ac:dyDescent="0.15">
      <c r="A30" s="25" t="s">
        <v>88</v>
      </c>
      <c r="B30" s="37"/>
      <c r="D30" s="37"/>
      <c r="E30" s="11">
        <v>41133.19</v>
      </c>
      <c r="F30" s="11">
        <v>32318.83</v>
      </c>
      <c r="G30" s="11">
        <v>37696.949999999997</v>
      </c>
      <c r="I30" s="31">
        <f t="shared" si="0"/>
        <v>142.89542103112956</v>
      </c>
      <c r="J30" s="31">
        <f t="shared" si="1"/>
        <v>112.27460890058613</v>
      </c>
      <c r="K30" s="31">
        <f t="shared" si="2"/>
        <v>130.95803028745007</v>
      </c>
      <c r="L30" s="32"/>
      <c r="M30" s="31">
        <f t="shared" si="3"/>
        <v>129.70581483494931</v>
      </c>
      <c r="N30" s="31">
        <f t="shared" si="4"/>
        <v>128.07703129520209</v>
      </c>
    </row>
    <row r="31" spans="1:14" s="6" customFormat="1" ht="10.35" customHeight="1" x14ac:dyDescent="0.15">
      <c r="A31" s="25" t="s">
        <v>89</v>
      </c>
      <c r="B31" s="27"/>
      <c r="C31" s="27"/>
      <c r="D31" s="27"/>
      <c r="E31" s="11">
        <v>57183.47</v>
      </c>
      <c r="F31" s="11">
        <v>42921.52</v>
      </c>
      <c r="G31" s="11">
        <v>50820.59</v>
      </c>
      <c r="H31" s="10"/>
      <c r="I31" s="31">
        <f t="shared" si="0"/>
        <v>198.6535938902615</v>
      </c>
      <c r="J31" s="31">
        <f t="shared" si="1"/>
        <v>149.1080237563886</v>
      </c>
      <c r="K31" s="31">
        <f t="shared" si="2"/>
        <v>176.54914693220755</v>
      </c>
      <c r="L31" s="32"/>
      <c r="M31" s="31">
        <f t="shared" si="3"/>
        <v>180.31736832081049</v>
      </c>
      <c r="N31" s="31">
        <f t="shared" si="4"/>
        <v>170.09467422792352</v>
      </c>
    </row>
    <row r="32" spans="1:14" s="6" customFormat="1" ht="10.35" customHeight="1" x14ac:dyDescent="0.15">
      <c r="A32" s="25" t="s">
        <v>90</v>
      </c>
      <c r="B32" s="27"/>
      <c r="C32" s="27"/>
      <c r="D32" s="27"/>
      <c r="E32" s="11">
        <v>38679.1</v>
      </c>
      <c r="F32" s="11">
        <v>26925.23</v>
      </c>
      <c r="G32" s="11">
        <v>33637.660000000003</v>
      </c>
      <c r="H32" s="10"/>
      <c r="I32" s="31">
        <f t="shared" si="0"/>
        <v>134.36998879992439</v>
      </c>
      <c r="J32" s="31">
        <f t="shared" si="1"/>
        <v>93.537410475822568</v>
      </c>
      <c r="K32" s="31">
        <f t="shared" si="2"/>
        <v>116.85618324768842</v>
      </c>
      <c r="L32" s="32"/>
      <c r="M32" s="31">
        <f t="shared" si="3"/>
        <v>121.96730140751271</v>
      </c>
      <c r="N32" s="31">
        <f t="shared" si="4"/>
        <v>106.70261037730988</v>
      </c>
    </row>
    <row r="33" spans="1:14" s="6" customFormat="1" ht="10.35" customHeight="1" x14ac:dyDescent="0.15">
      <c r="A33" s="25" t="s">
        <v>91</v>
      </c>
      <c r="D33" s="39"/>
      <c r="E33" s="11">
        <v>44543.75</v>
      </c>
      <c r="F33" s="11">
        <v>35114.980000000003</v>
      </c>
      <c r="G33" s="11">
        <v>39981.019999999997</v>
      </c>
      <c r="I33" s="31">
        <f t="shared" si="0"/>
        <v>154.74360025457244</v>
      </c>
      <c r="J33" s="31">
        <f t="shared" si="1"/>
        <v>121.98834691886755</v>
      </c>
      <c r="K33" s="31">
        <f t="shared" si="2"/>
        <v>138.89281833366218</v>
      </c>
      <c r="L33" s="32"/>
      <c r="M33" s="31">
        <f t="shared" si="3"/>
        <v>140.46037736325027</v>
      </c>
      <c r="N33" s="31">
        <f t="shared" si="4"/>
        <v>139.1579581436084</v>
      </c>
    </row>
    <row r="34" spans="1:14" s="6" customFormat="1" ht="10.35" customHeight="1" x14ac:dyDescent="0.15">
      <c r="A34" s="25" t="s">
        <v>92</v>
      </c>
      <c r="E34" s="11">
        <v>19398.2</v>
      </c>
      <c r="F34" s="11">
        <v>13209.5</v>
      </c>
      <c r="G34" s="11">
        <v>16026.53</v>
      </c>
      <c r="I34" s="31">
        <f t="shared" si="0"/>
        <v>67.388742673399676</v>
      </c>
      <c r="J34" s="31">
        <f t="shared" si="1"/>
        <v>45.889391610782084</v>
      </c>
      <c r="K34" s="31">
        <f t="shared" si="2"/>
        <v>55.675666098788554</v>
      </c>
      <c r="L34" s="32"/>
      <c r="M34" s="31">
        <f t="shared" si="3"/>
        <v>61.168592499908556</v>
      </c>
      <c r="N34" s="31">
        <f t="shared" si="4"/>
        <v>52.348229960489654</v>
      </c>
    </row>
    <row r="35" spans="1:14" s="6" customFormat="1" ht="10.35" customHeight="1" x14ac:dyDescent="0.15">
      <c r="A35" s="10" t="s">
        <v>98</v>
      </c>
      <c r="E35" s="12">
        <v>31664.89</v>
      </c>
      <c r="F35" s="12">
        <v>23229.35</v>
      </c>
      <c r="G35" s="12">
        <v>27950.78</v>
      </c>
      <c r="H35" s="10"/>
      <c r="I35" s="32">
        <f t="shared" si="0"/>
        <v>110.00284170652466</v>
      </c>
      <c r="J35" s="32">
        <f t="shared" si="1"/>
        <v>80.698038458224815</v>
      </c>
      <c r="K35" s="32">
        <f t="shared" si="2"/>
        <v>97.100139236671765</v>
      </c>
      <c r="L35" s="32"/>
      <c r="M35" s="32">
        <f t="shared" si="3"/>
        <v>99.84930318093582</v>
      </c>
      <c r="N35" s="32">
        <f t="shared" si="4"/>
        <v>92.056122914016441</v>
      </c>
    </row>
    <row r="36" spans="1:14" s="6" customFormat="1" ht="10.35" customHeight="1" x14ac:dyDescent="0.15">
      <c r="A36" s="25" t="s">
        <v>93</v>
      </c>
      <c r="E36" s="11">
        <v>36602.97</v>
      </c>
      <c r="F36" s="11">
        <v>28685.82</v>
      </c>
      <c r="G36" s="11">
        <v>30610.65</v>
      </c>
      <c r="I36" s="31">
        <f t="shared" si="0"/>
        <v>127.15757783774619</v>
      </c>
      <c r="J36" s="31">
        <f t="shared" si="1"/>
        <v>99.653645305000566</v>
      </c>
      <c r="K36" s="31">
        <f t="shared" si="2"/>
        <v>106.34044477918066</v>
      </c>
      <c r="L36" s="32"/>
      <c r="M36" s="31">
        <f t="shared" si="3"/>
        <v>115.42061408874935</v>
      </c>
      <c r="N36" s="31">
        <f t="shared" si="4"/>
        <v>113.6796927942173</v>
      </c>
    </row>
    <row r="37" spans="1:14" s="6" customFormat="1" ht="10.35" customHeight="1" x14ac:dyDescent="0.15">
      <c r="A37" s="25" t="s">
        <v>94</v>
      </c>
      <c r="E37" s="11">
        <v>43122.95</v>
      </c>
      <c r="F37" s="11">
        <v>29208.69</v>
      </c>
      <c r="G37" s="11">
        <v>33344.639999999999</v>
      </c>
      <c r="I37" s="31">
        <f t="shared" si="0"/>
        <v>149.8077853031663</v>
      </c>
      <c r="J37" s="31">
        <f t="shared" si="1"/>
        <v>101.47007940103219</v>
      </c>
      <c r="K37" s="31">
        <f t="shared" si="2"/>
        <v>115.83824089333802</v>
      </c>
      <c r="L37" s="32"/>
      <c r="M37" s="31">
        <f t="shared" si="3"/>
        <v>135.98015052654014</v>
      </c>
      <c r="N37" s="31">
        <f t="shared" si="4"/>
        <v>115.75178628749418</v>
      </c>
    </row>
    <row r="38" spans="1:14" s="6" customFormat="1" ht="10.35" customHeight="1" x14ac:dyDescent="0.15">
      <c r="A38" s="25" t="s">
        <v>95</v>
      </c>
      <c r="E38" s="11">
        <v>31144.43</v>
      </c>
      <c r="F38" s="11">
        <v>24876.44</v>
      </c>
      <c r="G38" s="11">
        <v>28343.37</v>
      </c>
      <c r="I38" s="31">
        <f t="shared" si="0"/>
        <v>108.19477987543738</v>
      </c>
      <c r="J38" s="31">
        <f t="shared" si="1"/>
        <v>86.419977822182815</v>
      </c>
      <c r="K38" s="31">
        <f t="shared" si="2"/>
        <v>98.463984670070232</v>
      </c>
      <c r="L38" s="32"/>
      <c r="M38" s="31">
        <f t="shared" si="3"/>
        <v>98.208129997212467</v>
      </c>
      <c r="N38" s="31">
        <f t="shared" si="4"/>
        <v>98.583413582521914</v>
      </c>
    </row>
    <row r="39" spans="1:14" s="6" customFormat="1" ht="10.35" customHeight="1" x14ac:dyDescent="0.15">
      <c r="A39" s="25" t="s">
        <v>96</v>
      </c>
      <c r="E39" s="11">
        <v>23836</v>
      </c>
      <c r="F39" s="11">
        <v>16682.13</v>
      </c>
      <c r="G39" s="11">
        <v>19902.77</v>
      </c>
      <c r="I39" s="31">
        <f t="shared" si="0"/>
        <v>82.805521665059374</v>
      </c>
      <c r="J39" s="31">
        <f t="shared" si="1"/>
        <v>57.953200081151913</v>
      </c>
      <c r="K39" s="31">
        <f t="shared" si="2"/>
        <v>69.141603139356178</v>
      </c>
      <c r="L39" s="32"/>
      <c r="M39" s="31">
        <f t="shared" si="3"/>
        <v>75.162364076451439</v>
      </c>
      <c r="N39" s="31">
        <f t="shared" si="4"/>
        <v>66.109994887829473</v>
      </c>
    </row>
    <row r="40" spans="1:14" s="6" customFormat="1" ht="10.35" customHeight="1" x14ac:dyDescent="0.15">
      <c r="A40" s="10" t="s">
        <v>97</v>
      </c>
      <c r="E40" s="12">
        <v>38546.46</v>
      </c>
      <c r="F40" s="12">
        <v>28545.51</v>
      </c>
      <c r="G40" s="12">
        <v>31416.400000000001</v>
      </c>
      <c r="H40" s="10"/>
      <c r="I40" s="32">
        <f t="shared" si="0"/>
        <v>133.90920157078975</v>
      </c>
      <c r="J40" s="32">
        <f t="shared" si="1"/>
        <v>99.166212734736064</v>
      </c>
      <c r="K40" s="32">
        <f t="shared" si="2"/>
        <v>109.13959518535709</v>
      </c>
      <c r="L40" s="32"/>
      <c r="M40" s="32">
        <f t="shared" si="3"/>
        <v>121.54904599674326</v>
      </c>
      <c r="N40" s="32">
        <f t="shared" si="4"/>
        <v>113.12365508304303</v>
      </c>
    </row>
    <row r="41" spans="1:14" s="6" customFormat="1" ht="10.35" customHeight="1" x14ac:dyDescent="0.15">
      <c r="A41" s="42" t="s">
        <v>181</v>
      </c>
      <c r="E41" s="12">
        <v>30257.79</v>
      </c>
      <c r="F41" s="12">
        <v>22309.72</v>
      </c>
      <c r="G41" s="12">
        <v>27109.759999999998</v>
      </c>
      <c r="H41" s="10"/>
      <c r="I41" s="32">
        <f t="shared" si="0"/>
        <v>105.11462012845347</v>
      </c>
      <c r="J41" s="32">
        <f t="shared" si="1"/>
        <v>77.503272478662893</v>
      </c>
      <c r="K41" s="32">
        <f t="shared" si="2"/>
        <v>94.178461948924308</v>
      </c>
      <c r="L41" s="32"/>
      <c r="M41" s="32">
        <f t="shared" si="3"/>
        <v>95.412276729686667</v>
      </c>
      <c r="N41" s="32">
        <f t="shared" si="4"/>
        <v>88.411700133550497</v>
      </c>
    </row>
    <row r="42" spans="1:14" s="6" customFormat="1" ht="10.35" customHeight="1" x14ac:dyDescent="0.15">
      <c r="A42" s="42" t="s">
        <v>182</v>
      </c>
      <c r="E42" s="12">
        <v>42791.89</v>
      </c>
      <c r="F42" s="12">
        <v>32168.03</v>
      </c>
      <c r="G42" s="12">
        <v>35588.31</v>
      </c>
      <c r="H42" s="10"/>
      <c r="I42" s="32">
        <f t="shared" si="0"/>
        <v>148.65769317351223</v>
      </c>
      <c r="J42" s="32">
        <f t="shared" si="1"/>
        <v>111.75073439701629</v>
      </c>
      <c r="K42" s="32">
        <f t="shared" si="2"/>
        <v>123.63268059774497</v>
      </c>
      <c r="L42" s="32"/>
      <c r="M42" s="32">
        <f t="shared" si="3"/>
        <v>134.93621478853254</v>
      </c>
      <c r="N42" s="32">
        <f t="shared" si="4"/>
        <v>127.47942252287596</v>
      </c>
    </row>
    <row r="43" spans="1:14" s="6" customFormat="1" ht="10.35" customHeight="1" x14ac:dyDescent="0.15">
      <c r="A43" s="42" t="s">
        <v>12</v>
      </c>
      <c r="E43" s="12">
        <v>31712.68</v>
      </c>
      <c r="F43" s="12">
        <v>25233.9</v>
      </c>
      <c r="G43" s="12">
        <v>28785.52</v>
      </c>
      <c r="H43" s="10"/>
      <c r="I43" s="32">
        <f t="shared" si="0"/>
        <v>110.16886267817986</v>
      </c>
      <c r="J43" s="32">
        <f t="shared" si="1"/>
        <v>87.661782729650184</v>
      </c>
      <c r="K43" s="32">
        <f t="shared" si="2"/>
        <v>100</v>
      </c>
      <c r="L43" s="32"/>
      <c r="M43" s="32">
        <f t="shared" si="3"/>
        <v>100</v>
      </c>
      <c r="N43" s="32">
        <f t="shared" si="4"/>
        <v>100</v>
      </c>
    </row>
    <row r="44" spans="1:14" ht="9" customHeight="1" x14ac:dyDescent="0.2">
      <c r="A44" s="24"/>
      <c r="B44" s="24"/>
      <c r="C44" s="6"/>
      <c r="D44" s="6"/>
      <c r="E44" s="6"/>
      <c r="F44" s="29"/>
      <c r="G44" s="155"/>
      <c r="H44" s="29"/>
      <c r="I44" s="155" t="s">
        <v>47</v>
      </c>
      <c r="J44" s="29"/>
      <c r="K44" s="155"/>
      <c r="L44" s="29"/>
      <c r="M44" s="29"/>
      <c r="N44" s="155"/>
    </row>
    <row r="45" spans="1:14" ht="10.35" customHeight="1" x14ac:dyDescent="0.2">
      <c r="A45" s="25" t="s">
        <v>67</v>
      </c>
      <c r="B45" s="30"/>
      <c r="C45" s="6"/>
      <c r="D45" s="30"/>
      <c r="E45" s="11">
        <v>31398.3</v>
      </c>
      <c r="F45" s="11">
        <v>37421.89</v>
      </c>
      <c r="G45" s="11">
        <v>31675.1</v>
      </c>
      <c r="H45" s="6"/>
      <c r="I45" s="31">
        <f t="shared" ref="I45:I80" si="5">E45/$G$80*100</f>
        <v>120.12423201453505</v>
      </c>
      <c r="J45" s="31">
        <f t="shared" ref="J45:J80" si="6">F45/$G$80*100</f>
        <v>143.16940078865446</v>
      </c>
      <c r="K45" s="31">
        <f t="shared" ref="K45:K80" si="7">G45/$G$80*100</f>
        <v>121.18321888393955</v>
      </c>
      <c r="L45" s="32"/>
      <c r="M45" s="31">
        <f t="shared" ref="M45:M80" si="8">E45/E$80*100</f>
        <v>113.72145355476653</v>
      </c>
      <c r="N45" s="31">
        <f t="shared" ref="N45:N80" si="9">F45/F$80*100</f>
        <v>156.7983658932593</v>
      </c>
    </row>
    <row r="46" spans="1:14" ht="10.35" customHeight="1" x14ac:dyDescent="0.2">
      <c r="A46" s="25" t="s">
        <v>68</v>
      </c>
      <c r="B46" s="30"/>
      <c r="C46" s="6"/>
      <c r="D46" s="30"/>
      <c r="E46" s="11">
        <v>26019.51</v>
      </c>
      <c r="F46" s="11">
        <v>18662.57</v>
      </c>
      <c r="G46" s="11">
        <v>24543.79</v>
      </c>
      <c r="H46" s="6"/>
      <c r="I46" s="31">
        <f t="shared" si="5"/>
        <v>99.545951728103589</v>
      </c>
      <c r="J46" s="31">
        <f t="shared" si="6"/>
        <v>71.399626370456417</v>
      </c>
      <c r="K46" s="31">
        <f t="shared" si="7"/>
        <v>93.900113206002416</v>
      </c>
      <c r="L46" s="32"/>
      <c r="M46" s="31">
        <f t="shared" si="8"/>
        <v>94.240022484745452</v>
      </c>
      <c r="N46" s="31">
        <f t="shared" si="9"/>
        <v>78.196490860524804</v>
      </c>
    </row>
    <row r="47" spans="1:14" ht="10.35" customHeight="1" x14ac:dyDescent="0.2">
      <c r="A47" s="101" t="s">
        <v>69</v>
      </c>
      <c r="B47" s="34"/>
      <c r="C47" s="6"/>
      <c r="D47" s="34"/>
      <c r="E47" s="103">
        <v>24462</v>
      </c>
      <c r="F47" s="103">
        <v>15855.36</v>
      </c>
      <c r="G47" s="103">
        <v>22163.82</v>
      </c>
      <c r="H47" s="6"/>
      <c r="I47" s="104">
        <f t="shared" si="5"/>
        <v>93.587199419699687</v>
      </c>
      <c r="J47" s="104">
        <f t="shared" si="6"/>
        <v>60.659747289311163</v>
      </c>
      <c r="K47" s="104">
        <f t="shared" si="7"/>
        <v>84.794777297127311</v>
      </c>
      <c r="L47" s="105"/>
      <c r="M47" s="104">
        <f t="shared" si="8"/>
        <v>88.598879457062935</v>
      </c>
      <c r="N47" s="104">
        <f t="shared" si="9"/>
        <v>66.43423244120882</v>
      </c>
    </row>
    <row r="48" spans="1:14" ht="10.35" customHeight="1" x14ac:dyDescent="0.2">
      <c r="A48" s="101" t="s">
        <v>70</v>
      </c>
      <c r="B48" s="34"/>
      <c r="C48" s="6"/>
      <c r="D48" s="34"/>
      <c r="E48" s="103">
        <v>18122.5</v>
      </c>
      <c r="F48" s="103">
        <v>11202.95</v>
      </c>
      <c r="G48" s="103">
        <v>14597.39</v>
      </c>
      <c r="H48" s="6"/>
      <c r="I48" s="104">
        <f t="shared" si="5"/>
        <v>69.333415971037013</v>
      </c>
      <c r="J48" s="104">
        <f t="shared" si="6"/>
        <v>42.860465854751233</v>
      </c>
      <c r="K48" s="104">
        <f t="shared" si="7"/>
        <v>55.846980988354588</v>
      </c>
      <c r="L48" s="105"/>
      <c r="M48" s="104">
        <f t="shared" si="8"/>
        <v>65.637854343905772</v>
      </c>
      <c r="N48" s="104">
        <f t="shared" si="9"/>
        <v>46.940554129785788</v>
      </c>
    </row>
    <row r="49" spans="1:14" ht="10.35" customHeight="1" x14ac:dyDescent="0.2">
      <c r="A49" s="101" t="s">
        <v>71</v>
      </c>
      <c r="B49" s="34"/>
      <c r="C49" s="6"/>
      <c r="D49" s="36"/>
      <c r="E49" s="103">
        <v>24759.53</v>
      </c>
      <c r="F49" s="103">
        <v>20464.21</v>
      </c>
      <c r="G49" s="103">
        <v>24107.14</v>
      </c>
      <c r="H49" s="6"/>
      <c r="I49" s="104">
        <f t="shared" si="5"/>
        <v>94.725495529721073</v>
      </c>
      <c r="J49" s="104">
        <f t="shared" si="6"/>
        <v>78.292376021446017</v>
      </c>
      <c r="K49" s="104">
        <f t="shared" si="7"/>
        <v>92.229569071156035</v>
      </c>
      <c r="L49" s="105"/>
      <c r="M49" s="104">
        <f t="shared" si="8"/>
        <v>89.676502897699834</v>
      </c>
      <c r="N49" s="104">
        <f t="shared" si="9"/>
        <v>85.745393599748596</v>
      </c>
    </row>
    <row r="50" spans="1:14" ht="10.35" customHeight="1" x14ac:dyDescent="0.2">
      <c r="A50" s="101" t="s">
        <v>72</v>
      </c>
      <c r="B50" s="34"/>
      <c r="C50" s="6"/>
      <c r="D50" s="34"/>
      <c r="E50" s="103">
        <v>31405.82</v>
      </c>
      <c r="F50" s="103">
        <v>27149.29</v>
      </c>
      <c r="G50" s="103">
        <v>30906.26</v>
      </c>
      <c r="H50" s="6"/>
      <c r="I50" s="104">
        <f t="shared" si="5"/>
        <v>120.1530021780391</v>
      </c>
      <c r="J50" s="104">
        <f t="shared" si="6"/>
        <v>103.86828621262605</v>
      </c>
      <c r="K50" s="104">
        <f t="shared" si="7"/>
        <v>118.24177573121935</v>
      </c>
      <c r="L50" s="105"/>
      <c r="M50" s="104">
        <f t="shared" si="8"/>
        <v>113.74869023097931</v>
      </c>
      <c r="N50" s="104">
        <f t="shared" si="9"/>
        <v>113.75599434347667</v>
      </c>
    </row>
    <row r="51" spans="1:14" ht="10.35" customHeight="1" x14ac:dyDescent="0.2">
      <c r="A51" s="101" t="s">
        <v>73</v>
      </c>
      <c r="B51" s="34"/>
      <c r="C51" s="6"/>
      <c r="D51" s="34"/>
      <c r="E51" s="103">
        <v>26178.6</v>
      </c>
      <c r="F51" s="103">
        <v>21845.93</v>
      </c>
      <c r="G51" s="103">
        <v>25557.67</v>
      </c>
      <c r="H51" s="6"/>
      <c r="I51" s="104">
        <f t="shared" si="5"/>
        <v>100.15460137063815</v>
      </c>
      <c r="J51" s="104">
        <f t="shared" si="6"/>
        <v>83.578587499746547</v>
      </c>
      <c r="K51" s="104">
        <f t="shared" si="7"/>
        <v>97.779035197157867</v>
      </c>
      <c r="L51" s="105"/>
      <c r="M51" s="104">
        <f t="shared" si="8"/>
        <v>94.816230306380007</v>
      </c>
      <c r="N51" s="104">
        <f t="shared" si="9"/>
        <v>91.534824281150165</v>
      </c>
    </row>
    <row r="52" spans="1:14" ht="10.35" customHeight="1" x14ac:dyDescent="0.2">
      <c r="A52" s="101" t="s">
        <v>74</v>
      </c>
      <c r="B52" s="34"/>
      <c r="C52" s="6"/>
      <c r="D52" s="34"/>
      <c r="E52" s="103">
        <v>36936.99</v>
      </c>
      <c r="F52" s="103">
        <v>32652.17</v>
      </c>
      <c r="G52" s="103">
        <v>35660.31</v>
      </c>
      <c r="H52" s="6"/>
      <c r="I52" s="104">
        <f t="shared" si="5"/>
        <v>141.31426085738914</v>
      </c>
      <c r="J52" s="104">
        <f t="shared" si="6"/>
        <v>124.92131245507052</v>
      </c>
      <c r="K52" s="104">
        <f t="shared" si="7"/>
        <v>136.42991347143777</v>
      </c>
      <c r="L52" s="105"/>
      <c r="M52" s="104">
        <f t="shared" si="8"/>
        <v>133.78202618415253</v>
      </c>
      <c r="N52" s="104">
        <f t="shared" si="9"/>
        <v>136.81315665427118</v>
      </c>
    </row>
    <row r="53" spans="1:14" ht="10.35" customHeight="1" x14ac:dyDescent="0.2">
      <c r="A53" s="101" t="s">
        <v>75</v>
      </c>
      <c r="B53" s="34"/>
      <c r="C53" s="6"/>
      <c r="D53" s="34"/>
      <c r="E53" s="103">
        <v>23879.69</v>
      </c>
      <c r="F53" s="103">
        <v>22113.67</v>
      </c>
      <c r="G53" s="103">
        <v>23725.62</v>
      </c>
      <c r="H53" s="6"/>
      <c r="I53" s="104">
        <f t="shared" si="5"/>
        <v>91.359386399746882</v>
      </c>
      <c r="J53" s="104">
        <f t="shared" si="6"/>
        <v>84.602912443440033</v>
      </c>
      <c r="K53" s="104">
        <f t="shared" si="7"/>
        <v>90.76994237167915</v>
      </c>
      <c r="L53" s="105"/>
      <c r="M53" s="104">
        <f t="shared" si="8"/>
        <v>86.489811780804146</v>
      </c>
      <c r="N53" s="104">
        <f t="shared" si="9"/>
        <v>92.656659508720466</v>
      </c>
    </row>
    <row r="54" spans="1:14" ht="10.35" customHeight="1" x14ac:dyDescent="0.2">
      <c r="A54" s="101" t="s">
        <v>76</v>
      </c>
      <c r="B54" s="34"/>
      <c r="C54" s="6"/>
      <c r="D54" s="34"/>
      <c r="E54" s="103">
        <v>20315.150000000001</v>
      </c>
      <c r="F54" s="103">
        <v>17330.96</v>
      </c>
      <c r="G54" s="103">
        <v>20006.740000000002</v>
      </c>
      <c r="H54" s="6"/>
      <c r="I54" s="104">
        <f t="shared" si="5"/>
        <v>77.722099349648929</v>
      </c>
      <c r="J54" s="104">
        <f t="shared" si="6"/>
        <v>66.305126713058556</v>
      </c>
      <c r="K54" s="104">
        <f t="shared" si="7"/>
        <v>76.542178322217424</v>
      </c>
      <c r="L54" s="105"/>
      <c r="M54" s="104">
        <f t="shared" si="8"/>
        <v>73.579409942038765</v>
      </c>
      <c r="N54" s="104">
        <f t="shared" si="9"/>
        <v>72.617021945215527</v>
      </c>
    </row>
    <row r="55" spans="1:14" ht="10.35" customHeight="1" x14ac:dyDescent="0.2">
      <c r="A55" s="101" t="s">
        <v>77</v>
      </c>
      <c r="B55" s="34"/>
      <c r="C55" s="6"/>
      <c r="D55" s="34"/>
      <c r="E55" s="103">
        <v>32922.58</v>
      </c>
      <c r="F55" s="103">
        <v>22992.11</v>
      </c>
      <c r="G55" s="103">
        <v>30235.01</v>
      </c>
      <c r="H55" s="6"/>
      <c r="I55" s="104">
        <f t="shared" si="5"/>
        <v>125.95585233713582</v>
      </c>
      <c r="J55" s="104">
        <f t="shared" si="6"/>
        <v>87.96366542595338</v>
      </c>
      <c r="K55" s="104">
        <f t="shared" si="7"/>
        <v>115.67369431471728</v>
      </c>
      <c r="L55" s="105"/>
      <c r="M55" s="104">
        <f t="shared" si="8"/>
        <v>119.24224089753541</v>
      </c>
      <c r="N55" s="104">
        <f t="shared" si="9"/>
        <v>96.337338291520453</v>
      </c>
    </row>
    <row r="56" spans="1:14" ht="10.35" customHeight="1" x14ac:dyDescent="0.2">
      <c r="A56" s="101" t="s">
        <v>78</v>
      </c>
      <c r="B56" s="30"/>
      <c r="C56" s="6"/>
      <c r="D56" s="30"/>
      <c r="E56" s="103">
        <v>26015.3</v>
      </c>
      <c r="F56" s="103">
        <v>19098.169999999998</v>
      </c>
      <c r="G56" s="103">
        <v>24676.74</v>
      </c>
      <c r="H56" s="6"/>
      <c r="I56" s="104">
        <f t="shared" si="5"/>
        <v>99.529845027524871</v>
      </c>
      <c r="J56" s="104">
        <f t="shared" si="6"/>
        <v>73.066153394707129</v>
      </c>
      <c r="K56" s="104">
        <f t="shared" si="7"/>
        <v>94.408755923803454</v>
      </c>
      <c r="L56" s="105"/>
      <c r="M56" s="104">
        <f t="shared" si="8"/>
        <v>94.224774292344421</v>
      </c>
      <c r="N56" s="104">
        <f t="shared" si="9"/>
        <v>80.021662389357346</v>
      </c>
    </row>
    <row r="57" spans="1:14" ht="10.35" customHeight="1" x14ac:dyDescent="0.2">
      <c r="A57" s="101" t="s">
        <v>79</v>
      </c>
      <c r="B57" s="37"/>
      <c r="C57" s="10"/>
      <c r="D57" s="37"/>
      <c r="E57" s="103">
        <v>21651.23</v>
      </c>
      <c r="F57" s="103">
        <v>19617.43</v>
      </c>
      <c r="G57" s="103">
        <v>21357.57</v>
      </c>
      <c r="H57" s="10"/>
      <c r="I57" s="104">
        <f t="shared" si="5"/>
        <v>82.833700420725393</v>
      </c>
      <c r="J57" s="104">
        <f t="shared" si="6"/>
        <v>75.052748487940448</v>
      </c>
      <c r="K57" s="104">
        <f t="shared" si="7"/>
        <v>81.710210232613662</v>
      </c>
      <c r="L57" s="105"/>
      <c r="M57" s="104">
        <f t="shared" si="8"/>
        <v>78.418555999801512</v>
      </c>
      <c r="N57" s="104">
        <f t="shared" si="9"/>
        <v>82.1973707641544</v>
      </c>
    </row>
    <row r="58" spans="1:14" ht="10.35" customHeight="1" x14ac:dyDescent="0.2">
      <c r="A58" s="101" t="s">
        <v>80</v>
      </c>
      <c r="B58" s="37"/>
      <c r="C58" s="10"/>
      <c r="D58" s="37"/>
      <c r="E58" s="103">
        <v>35943.550000000003</v>
      </c>
      <c r="F58" s="103">
        <v>33498.44</v>
      </c>
      <c r="G58" s="103">
        <v>35586.550000000003</v>
      </c>
      <c r="H58" s="10"/>
      <c r="I58" s="104">
        <f t="shared" si="5"/>
        <v>137.51353861916223</v>
      </c>
      <c r="J58" s="104">
        <f t="shared" si="6"/>
        <v>128.15898882057252</v>
      </c>
      <c r="K58" s="104">
        <f t="shared" si="7"/>
        <v>136.14772101664272</v>
      </c>
      <c r="L58" s="105"/>
      <c r="M58" s="104">
        <f t="shared" si="8"/>
        <v>130.18388740531904</v>
      </c>
      <c r="N58" s="104">
        <f t="shared" si="9"/>
        <v>140.35904258105066</v>
      </c>
    </row>
    <row r="59" spans="1:14" ht="10.35" customHeight="1" x14ac:dyDescent="0.2">
      <c r="A59" s="101" t="s">
        <v>81</v>
      </c>
      <c r="B59" s="30"/>
      <c r="C59" s="6"/>
      <c r="D59" s="30"/>
      <c r="E59" s="103">
        <v>22895.759999999998</v>
      </c>
      <c r="F59" s="103">
        <v>17475.91</v>
      </c>
      <c r="G59" s="103">
        <v>22256.01</v>
      </c>
      <c r="H59" s="6"/>
      <c r="I59" s="104">
        <f t="shared" si="5"/>
        <v>87.595047706057684</v>
      </c>
      <c r="J59" s="104">
        <f t="shared" si="6"/>
        <v>66.859679266238402</v>
      </c>
      <c r="K59" s="104">
        <f t="shared" si="7"/>
        <v>85.147479607424998</v>
      </c>
      <c r="L59" s="105"/>
      <c r="M59" s="104">
        <f t="shared" si="8"/>
        <v>82.926117256064231</v>
      </c>
      <c r="N59" s="104">
        <f t="shared" si="9"/>
        <v>73.224364950505418</v>
      </c>
    </row>
    <row r="60" spans="1:14" ht="10.35" customHeight="1" x14ac:dyDescent="0.2">
      <c r="A60" s="25" t="s">
        <v>82</v>
      </c>
      <c r="B60" s="30"/>
      <c r="C60" s="6"/>
      <c r="D60" s="30"/>
      <c r="E60" s="11">
        <v>41567.69</v>
      </c>
      <c r="F60" s="11">
        <v>30819.21</v>
      </c>
      <c r="G60" s="11">
        <v>40434.93</v>
      </c>
      <c r="H60" s="6"/>
      <c r="I60" s="31">
        <f t="shared" si="5"/>
        <v>159.03048374810959</v>
      </c>
      <c r="J60" s="31">
        <f t="shared" si="6"/>
        <v>117.90873813374223</v>
      </c>
      <c r="K60" s="31">
        <f t="shared" si="7"/>
        <v>154.69674832113472</v>
      </c>
      <c r="L60" s="32"/>
      <c r="M60" s="31">
        <f t="shared" si="8"/>
        <v>150.55395125576652</v>
      </c>
      <c r="N60" s="31">
        <f t="shared" si="9"/>
        <v>129.13302257371811</v>
      </c>
    </row>
    <row r="61" spans="1:14" ht="10.35" customHeight="1" x14ac:dyDescent="0.2">
      <c r="A61" s="25" t="s">
        <v>83</v>
      </c>
      <c r="B61" s="30"/>
      <c r="C61" s="6"/>
      <c r="D61" s="30"/>
      <c r="E61" s="11">
        <v>24916.22</v>
      </c>
      <c r="F61" s="11">
        <v>21003.46</v>
      </c>
      <c r="G61" s="11">
        <v>24448.21</v>
      </c>
      <c r="H61" s="6"/>
      <c r="I61" s="31">
        <f t="shared" si="5"/>
        <v>95.324963205179856</v>
      </c>
      <c r="J61" s="31">
        <f t="shared" si="6"/>
        <v>80.355449248781184</v>
      </c>
      <c r="K61" s="31">
        <f t="shared" si="7"/>
        <v>93.534441367210192</v>
      </c>
      <c r="L61" s="32"/>
      <c r="M61" s="31">
        <f t="shared" si="8"/>
        <v>90.244018163096257</v>
      </c>
      <c r="N61" s="31">
        <f t="shared" si="9"/>
        <v>88.004860420049226</v>
      </c>
    </row>
    <row r="62" spans="1:14" ht="10.35" customHeight="1" x14ac:dyDescent="0.2">
      <c r="A62" s="42" t="s">
        <v>84</v>
      </c>
      <c r="B62" s="30"/>
      <c r="C62" s="6"/>
      <c r="D62" s="30"/>
      <c r="E62" s="12">
        <v>26552.62</v>
      </c>
      <c r="F62" s="12">
        <v>19080.919999999998</v>
      </c>
      <c r="G62" s="12">
        <v>25146.86</v>
      </c>
      <c r="H62" s="10"/>
      <c r="I62" s="32">
        <f t="shared" si="5"/>
        <v>101.58553442300328</v>
      </c>
      <c r="J62" s="32">
        <f t="shared" si="6"/>
        <v>73.000158006350091</v>
      </c>
      <c r="K62" s="32">
        <f t="shared" si="7"/>
        <v>96.207350241160555</v>
      </c>
      <c r="L62" s="32"/>
      <c r="M62" s="32">
        <f t="shared" si="8"/>
        <v>96.170892758122733</v>
      </c>
      <c r="N62" s="32">
        <f t="shared" si="9"/>
        <v>79.949384591211441</v>
      </c>
    </row>
    <row r="63" spans="1:14" ht="10.35" customHeight="1" x14ac:dyDescent="0.2">
      <c r="A63" s="42" t="s">
        <v>44</v>
      </c>
      <c r="B63" s="30"/>
      <c r="C63" s="6"/>
      <c r="D63" s="30"/>
      <c r="E63" s="12">
        <v>20719.080000000002</v>
      </c>
      <c r="F63" s="12">
        <v>17384.599999999999</v>
      </c>
      <c r="G63" s="12">
        <v>20522.91</v>
      </c>
      <c r="H63" s="10"/>
      <c r="I63" s="32">
        <f t="shared" si="5"/>
        <v>79.267462666695749</v>
      </c>
      <c r="J63" s="32">
        <f t="shared" si="6"/>
        <v>66.510343677201817</v>
      </c>
      <c r="K63" s="32">
        <f t="shared" si="7"/>
        <v>78.516951632840687</v>
      </c>
      <c r="L63" s="32"/>
      <c r="M63" s="32">
        <f t="shared" si="8"/>
        <v>75.042403375899084</v>
      </c>
      <c r="N63" s="32">
        <f t="shared" si="9"/>
        <v>72.841774472319685</v>
      </c>
    </row>
    <row r="64" spans="1:14" ht="10.35" customHeight="1" x14ac:dyDescent="0.2">
      <c r="A64" s="25" t="s">
        <v>85</v>
      </c>
      <c r="B64" s="37"/>
      <c r="C64" s="10"/>
      <c r="D64" s="37"/>
      <c r="E64" s="11">
        <v>22699.47</v>
      </c>
      <c r="F64" s="11">
        <v>17699.54</v>
      </c>
      <c r="G64" s="11">
        <v>20652.93</v>
      </c>
      <c r="H64" s="10"/>
      <c r="I64" s="31">
        <f t="shared" si="5"/>
        <v>86.84407757384885</v>
      </c>
      <c r="J64" s="31">
        <f t="shared" si="6"/>
        <v>67.715247306718638</v>
      </c>
      <c r="K64" s="31">
        <f t="shared" si="7"/>
        <v>79.014384699170066</v>
      </c>
      <c r="L64" s="32"/>
      <c r="M64" s="31">
        <f t="shared" si="8"/>
        <v>82.215174812738795</v>
      </c>
      <c r="N64" s="31">
        <f t="shared" si="9"/>
        <v>74.16137851568638</v>
      </c>
    </row>
    <row r="65" spans="1:14" ht="10.35" customHeight="1" x14ac:dyDescent="0.2">
      <c r="A65" s="25" t="s">
        <v>86</v>
      </c>
      <c r="B65" s="37"/>
      <c r="C65" s="10"/>
      <c r="D65" s="37"/>
      <c r="E65" s="11">
        <v>30308.99</v>
      </c>
      <c r="F65" s="11">
        <v>28099.439999999999</v>
      </c>
      <c r="G65" s="11">
        <v>30014.07</v>
      </c>
      <c r="H65" s="10"/>
      <c r="I65" s="31">
        <f t="shared" si="5"/>
        <v>115.95672844982765</v>
      </c>
      <c r="J65" s="31">
        <f t="shared" si="6"/>
        <v>107.50338871972389</v>
      </c>
      <c r="K65" s="31">
        <f t="shared" si="7"/>
        <v>114.82841772900115</v>
      </c>
      <c r="L65" s="32"/>
      <c r="M65" s="31">
        <f t="shared" si="8"/>
        <v>109.77608337320439</v>
      </c>
      <c r="N65" s="31">
        <f t="shared" si="9"/>
        <v>117.73713926569947</v>
      </c>
    </row>
    <row r="66" spans="1:14" ht="10.35" customHeight="1" x14ac:dyDescent="0.2">
      <c r="A66" s="25" t="s">
        <v>87</v>
      </c>
      <c r="B66" s="37"/>
      <c r="C66" s="10"/>
      <c r="D66" s="37"/>
      <c r="E66" s="11">
        <v>17748.5</v>
      </c>
      <c r="F66" s="11">
        <v>12346.54</v>
      </c>
      <c r="G66" s="11">
        <v>14896.76</v>
      </c>
      <c r="H66" s="10"/>
      <c r="I66" s="31">
        <f t="shared" si="5"/>
        <v>67.902559435064177</v>
      </c>
      <c r="J66" s="31">
        <f t="shared" si="6"/>
        <v>47.235634908155468</v>
      </c>
      <c r="K66" s="31">
        <f t="shared" si="7"/>
        <v>56.992316606467398</v>
      </c>
      <c r="L66" s="32"/>
      <c r="M66" s="31">
        <f t="shared" si="8"/>
        <v>64.283264330131701</v>
      </c>
      <c r="N66" s="31">
        <f t="shared" si="9"/>
        <v>51.732215995390987</v>
      </c>
    </row>
    <row r="67" spans="1:14" ht="10.35" customHeight="1" x14ac:dyDescent="0.2">
      <c r="A67" s="25" t="s">
        <v>88</v>
      </c>
      <c r="B67" s="37"/>
      <c r="C67" s="10"/>
      <c r="D67" s="37"/>
      <c r="E67" s="11">
        <v>34910.49</v>
      </c>
      <c r="F67" s="11">
        <v>24467.86</v>
      </c>
      <c r="G67" s="11">
        <v>31667.05</v>
      </c>
      <c r="H67" s="10"/>
      <c r="I67" s="31">
        <f t="shared" si="5"/>
        <v>133.56123740779296</v>
      </c>
      <c r="J67" s="31">
        <f t="shared" si="6"/>
        <v>93.609618722643006</v>
      </c>
      <c r="K67" s="31">
        <f t="shared" si="7"/>
        <v>121.1524210360396</v>
      </c>
      <c r="L67" s="32"/>
      <c r="M67" s="31">
        <f t="shared" si="8"/>
        <v>126.44224901058787</v>
      </c>
      <c r="N67" s="31">
        <f t="shared" si="9"/>
        <v>102.52075629811974</v>
      </c>
    </row>
    <row r="68" spans="1:14" ht="10.35" customHeight="1" x14ac:dyDescent="0.2">
      <c r="A68" s="25" t="s">
        <v>89</v>
      </c>
      <c r="B68" s="27"/>
      <c r="C68" s="27"/>
      <c r="D68" s="27"/>
      <c r="E68" s="11">
        <v>47496.2</v>
      </c>
      <c r="F68" s="11">
        <v>38400.44</v>
      </c>
      <c r="G68" s="11">
        <v>44376.18</v>
      </c>
      <c r="H68" s="10"/>
      <c r="I68" s="31">
        <f t="shared" si="5"/>
        <v>181.71189359324421</v>
      </c>
      <c r="J68" s="31">
        <f t="shared" si="6"/>
        <v>146.9131565728155</v>
      </c>
      <c r="K68" s="31">
        <f t="shared" si="7"/>
        <v>169.77525987836191</v>
      </c>
      <c r="L68" s="32"/>
      <c r="M68" s="31">
        <f t="shared" si="8"/>
        <v>172.02641233212952</v>
      </c>
      <c r="N68" s="31">
        <f t="shared" si="9"/>
        <v>160.89850730634265</v>
      </c>
    </row>
    <row r="69" spans="1:14" ht="10.35" customHeight="1" x14ac:dyDescent="0.2">
      <c r="A69" s="25" t="s">
        <v>90</v>
      </c>
      <c r="B69" s="27"/>
      <c r="C69" s="27"/>
      <c r="D69" s="27"/>
      <c r="E69" s="11">
        <v>33671.32</v>
      </c>
      <c r="F69" s="11">
        <v>16327.59</v>
      </c>
      <c r="G69" s="11">
        <v>27252.14</v>
      </c>
      <c r="H69" s="10"/>
      <c r="I69" s="31">
        <f t="shared" si="5"/>
        <v>128.82039651559654</v>
      </c>
      <c r="J69" s="31">
        <f t="shared" si="6"/>
        <v>62.4664140860557</v>
      </c>
      <c r="K69" s="31">
        <f t="shared" si="7"/>
        <v>104.26177176001859</v>
      </c>
      <c r="L69" s="32"/>
      <c r="M69" s="31">
        <f t="shared" si="8"/>
        <v>121.95410112992364</v>
      </c>
      <c r="N69" s="31">
        <f t="shared" si="9"/>
        <v>68.412884303147749</v>
      </c>
    </row>
    <row r="70" spans="1:14" ht="10.35" customHeight="1" x14ac:dyDescent="0.2">
      <c r="A70" s="25" t="s">
        <v>91</v>
      </c>
      <c r="B70" s="6"/>
      <c r="C70" s="6"/>
      <c r="D70" s="39"/>
      <c r="E70" s="11">
        <v>29853.68</v>
      </c>
      <c r="F70" s="11">
        <v>22204.45</v>
      </c>
      <c r="G70" s="11">
        <v>27430.720000000001</v>
      </c>
      <c r="H70" s="6"/>
      <c r="I70" s="31">
        <f t="shared" si="5"/>
        <v>114.21479452096722</v>
      </c>
      <c r="J70" s="31">
        <f t="shared" si="6"/>
        <v>84.950220348080734</v>
      </c>
      <c r="K70" s="31">
        <f t="shared" si="7"/>
        <v>104.94498662684755</v>
      </c>
      <c r="L70" s="32"/>
      <c r="M70" s="31">
        <f t="shared" si="8"/>
        <v>108.12699679787958</v>
      </c>
      <c r="N70" s="31">
        <f t="shared" si="9"/>
        <v>93.037029277745773</v>
      </c>
    </row>
    <row r="71" spans="1:14" ht="10.35" customHeight="1" x14ac:dyDescent="0.2">
      <c r="A71" s="25" t="s">
        <v>92</v>
      </c>
      <c r="B71" s="6"/>
      <c r="C71" s="6"/>
      <c r="D71" s="6"/>
      <c r="E71" s="11">
        <v>15395.02</v>
      </c>
      <c r="F71" s="11">
        <v>10943.63</v>
      </c>
      <c r="G71" s="11">
        <v>13111.69</v>
      </c>
      <c r="H71" s="6"/>
      <c r="I71" s="31">
        <f t="shared" si="5"/>
        <v>58.898569487787796</v>
      </c>
      <c r="J71" s="31">
        <f t="shared" si="6"/>
        <v>41.868354312215189</v>
      </c>
      <c r="K71" s="31">
        <f t="shared" si="7"/>
        <v>50.162960786496704</v>
      </c>
      <c r="L71" s="32"/>
      <c r="M71" s="31">
        <f t="shared" si="8"/>
        <v>55.759198807091522</v>
      </c>
      <c r="N71" s="31">
        <f t="shared" si="9"/>
        <v>45.853998847745245</v>
      </c>
    </row>
    <row r="72" spans="1:14" ht="10.35" customHeight="1" x14ac:dyDescent="0.2">
      <c r="A72" s="10" t="s">
        <v>98</v>
      </c>
      <c r="B72" s="6"/>
      <c r="C72" s="6"/>
      <c r="D72" s="6"/>
      <c r="E72" s="12">
        <v>26526.95</v>
      </c>
      <c r="F72" s="12">
        <v>17594.48</v>
      </c>
      <c r="G72" s="12">
        <v>23240.21</v>
      </c>
      <c r="H72" s="10"/>
      <c r="I72" s="32">
        <f t="shared" si="5"/>
        <v>101.48732563348879</v>
      </c>
      <c r="J72" s="32">
        <f t="shared" si="6"/>
        <v>67.313306697977168</v>
      </c>
      <c r="K72" s="32">
        <f t="shared" si="7"/>
        <v>88.912851272410222</v>
      </c>
      <c r="L72" s="32"/>
      <c r="M72" s="32">
        <f t="shared" si="8"/>
        <v>96.077918625359146</v>
      </c>
      <c r="N72" s="32">
        <f t="shared" si="9"/>
        <v>73.721175299848113</v>
      </c>
    </row>
    <row r="73" spans="1:14" ht="10.35" customHeight="1" x14ac:dyDescent="0.2">
      <c r="A73" s="25" t="s">
        <v>93</v>
      </c>
      <c r="B73" s="6"/>
      <c r="C73" s="6"/>
      <c r="D73" s="6"/>
      <c r="E73" s="11">
        <v>31051.55</v>
      </c>
      <c r="F73" s="11">
        <v>28687.66</v>
      </c>
      <c r="G73" s="11">
        <v>29377.06</v>
      </c>
      <c r="H73" s="6"/>
      <c r="I73" s="31">
        <f t="shared" si="5"/>
        <v>118.79762906306826</v>
      </c>
      <c r="J73" s="31">
        <f t="shared" si="6"/>
        <v>109.75381233360075</v>
      </c>
      <c r="K73" s="31">
        <f t="shared" si="7"/>
        <v>112.39133237611327</v>
      </c>
      <c r="L73" s="32"/>
      <c r="M73" s="31">
        <f t="shared" si="8"/>
        <v>112.46556027327948</v>
      </c>
      <c r="N73" s="31">
        <f t="shared" si="9"/>
        <v>120.20179123238883</v>
      </c>
    </row>
    <row r="74" spans="1:14" ht="10.35" customHeight="1" x14ac:dyDescent="0.2">
      <c r="A74" s="25" t="s">
        <v>94</v>
      </c>
      <c r="B74" s="6"/>
      <c r="C74" s="6"/>
      <c r="D74" s="6"/>
      <c r="E74" s="11">
        <v>40345.230000000003</v>
      </c>
      <c r="F74" s="11">
        <v>30612.12</v>
      </c>
      <c r="G74" s="11">
        <v>35105.39</v>
      </c>
      <c r="H74" s="6"/>
      <c r="I74" s="31">
        <f t="shared" si="5"/>
        <v>154.35357230167816</v>
      </c>
      <c r="J74" s="31">
        <f t="shared" si="6"/>
        <v>117.11644914969246</v>
      </c>
      <c r="K74" s="31">
        <f t="shared" si="7"/>
        <v>134.30688965073711</v>
      </c>
      <c r="L74" s="32"/>
      <c r="M74" s="31">
        <f t="shared" si="8"/>
        <v>146.1263252979102</v>
      </c>
      <c r="N74" s="31">
        <f t="shared" si="9"/>
        <v>128.26531189441158</v>
      </c>
    </row>
    <row r="75" spans="1:14" ht="10.35" customHeight="1" x14ac:dyDescent="0.2">
      <c r="A75" s="25" t="s">
        <v>95</v>
      </c>
      <c r="B75" s="6"/>
      <c r="C75" s="6"/>
      <c r="D75" s="6"/>
      <c r="E75" s="11">
        <v>19968.509999999998</v>
      </c>
      <c r="F75" s="11">
        <v>16162.09</v>
      </c>
      <c r="G75" s="11">
        <v>18572.02</v>
      </c>
      <c r="H75" s="6"/>
      <c r="I75" s="31">
        <f t="shared" si="5"/>
        <v>76.395917238339763</v>
      </c>
      <c r="J75" s="31">
        <f t="shared" si="6"/>
        <v>61.833240939789633</v>
      </c>
      <c r="K75" s="31">
        <f t="shared" si="7"/>
        <v>71.053198404327162</v>
      </c>
      <c r="L75" s="32"/>
      <c r="M75" s="31">
        <f t="shared" si="8"/>
        <v>72.323915069379268</v>
      </c>
      <c r="N75" s="31">
        <f t="shared" si="9"/>
        <v>67.719436442675331</v>
      </c>
    </row>
    <row r="76" spans="1:14" ht="10.35" customHeight="1" x14ac:dyDescent="0.2">
      <c r="A76" s="25" t="s">
        <v>96</v>
      </c>
      <c r="B76" s="6"/>
      <c r="C76" s="6"/>
      <c r="D76" s="6"/>
      <c r="E76" s="11">
        <v>19943.099999999999</v>
      </c>
      <c r="F76" s="11">
        <v>11998.83</v>
      </c>
      <c r="G76" s="11">
        <v>15776.13</v>
      </c>
      <c r="H76" s="6"/>
      <c r="I76" s="31">
        <f t="shared" si="5"/>
        <v>76.298703161925133</v>
      </c>
      <c r="J76" s="31">
        <f t="shared" si="6"/>
        <v>45.905359169858357</v>
      </c>
      <c r="K76" s="31">
        <f t="shared" si="7"/>
        <v>60.356627601222577</v>
      </c>
      <c r="L76" s="32"/>
      <c r="M76" s="31">
        <f t="shared" si="8"/>
        <v>72.231882630208148</v>
      </c>
      <c r="N76" s="31">
        <f t="shared" si="9"/>
        <v>50.275305085633484</v>
      </c>
    </row>
    <row r="77" spans="1:14" ht="10.35" customHeight="1" x14ac:dyDescent="0.2">
      <c r="A77" s="10" t="s">
        <v>97</v>
      </c>
      <c r="B77" s="6"/>
      <c r="C77" s="6"/>
      <c r="D77" s="6"/>
      <c r="E77" s="12">
        <v>34814.910000000003</v>
      </c>
      <c r="F77" s="12">
        <v>28873.82</v>
      </c>
      <c r="G77" s="12">
        <v>31050.39</v>
      </c>
      <c r="H77" s="10"/>
      <c r="I77" s="32">
        <f t="shared" si="5"/>
        <v>133.19556556900079</v>
      </c>
      <c r="J77" s="32">
        <f t="shared" si="6"/>
        <v>110.46602691311067</v>
      </c>
      <c r="K77" s="32">
        <f t="shared" si="7"/>
        <v>118.79319111231497</v>
      </c>
      <c r="L77" s="32"/>
      <c r="M77" s="32">
        <f t="shared" si="8"/>
        <v>126.09606795840466</v>
      </c>
      <c r="N77" s="32">
        <f t="shared" si="9"/>
        <v>120.98180484994501</v>
      </c>
    </row>
    <row r="78" spans="1:14" ht="10.35" customHeight="1" x14ac:dyDescent="0.2">
      <c r="A78" s="42" t="s">
        <v>181</v>
      </c>
      <c r="B78" s="6"/>
      <c r="C78" s="6"/>
      <c r="D78" s="6"/>
      <c r="E78" s="12">
        <v>25776.46</v>
      </c>
      <c r="F78" s="12">
        <v>17587.39</v>
      </c>
      <c r="G78" s="12">
        <v>23343.32</v>
      </c>
      <c r="H78" s="10"/>
      <c r="I78" s="32">
        <f t="shared" si="5"/>
        <v>98.616086270701985</v>
      </c>
      <c r="J78" s="32">
        <f t="shared" si="6"/>
        <v>67.286181636907529</v>
      </c>
      <c r="K78" s="32">
        <f t="shared" si="7"/>
        <v>89.307331532902623</v>
      </c>
      <c r="L78" s="32"/>
      <c r="M78" s="32">
        <f t="shared" si="8"/>
        <v>93.359720070713934</v>
      </c>
      <c r="N78" s="32">
        <f t="shared" si="9"/>
        <v>73.691468077305828</v>
      </c>
    </row>
    <row r="79" spans="1:14" ht="10.35" customHeight="1" x14ac:dyDescent="0.2">
      <c r="A79" s="42" t="s">
        <v>182</v>
      </c>
      <c r="B79" s="6"/>
      <c r="C79" s="6"/>
      <c r="D79" s="6"/>
      <c r="E79" s="12">
        <v>36420.17</v>
      </c>
      <c r="F79" s="12">
        <v>31242.76</v>
      </c>
      <c r="G79" s="12">
        <v>33139.86</v>
      </c>
      <c r="H79" s="10"/>
      <c r="I79" s="32">
        <f t="shared" si="5"/>
        <v>139.33700076401618</v>
      </c>
      <c r="J79" s="32">
        <f t="shared" si="6"/>
        <v>119.5291640316334</v>
      </c>
      <c r="K79" s="32">
        <f t="shared" si="7"/>
        <v>126.78712642306145</v>
      </c>
      <c r="L79" s="32"/>
      <c r="M79" s="32">
        <f t="shared" si="8"/>
        <v>131.91015663624151</v>
      </c>
      <c r="N79" s="32">
        <f t="shared" si="9"/>
        <v>130.90770439428061</v>
      </c>
    </row>
    <row r="80" spans="1:14" ht="10.35" customHeight="1" x14ac:dyDescent="0.2">
      <c r="A80" s="42" t="s">
        <v>12</v>
      </c>
      <c r="B80" s="6"/>
      <c r="C80" s="6"/>
      <c r="D80" s="6"/>
      <c r="E80" s="12">
        <v>27609.83</v>
      </c>
      <c r="F80" s="12">
        <v>23866.25</v>
      </c>
      <c r="G80" s="12">
        <v>26138.19</v>
      </c>
      <c r="H80" s="10"/>
      <c r="I80" s="32">
        <f t="shared" si="5"/>
        <v>105.63022917807241</v>
      </c>
      <c r="J80" s="32">
        <f t="shared" si="6"/>
        <v>91.30796738412262</v>
      </c>
      <c r="K80" s="32">
        <f t="shared" si="7"/>
        <v>100</v>
      </c>
      <c r="L80" s="32"/>
      <c r="M80" s="32">
        <f t="shared" si="8"/>
        <v>100</v>
      </c>
      <c r="N80" s="32">
        <f t="shared" si="9"/>
        <v>100</v>
      </c>
    </row>
    <row r="81" spans="1:14" s="53" customFormat="1" ht="3" customHeight="1" x14ac:dyDescent="0.2">
      <c r="A81" s="43"/>
      <c r="B81" s="43"/>
      <c r="C81" s="43"/>
      <c r="D81" s="43"/>
      <c r="E81" s="43"/>
      <c r="F81" s="43"/>
      <c r="G81" s="218"/>
      <c r="H81" s="43"/>
      <c r="I81" s="43"/>
      <c r="J81" s="43"/>
      <c r="K81" s="218"/>
      <c r="L81" s="43"/>
      <c r="M81" s="43"/>
      <c r="N81" s="218"/>
    </row>
  </sheetData>
  <mergeCells count="13">
    <mergeCell ref="B1:N2"/>
    <mergeCell ref="A3:D6"/>
    <mergeCell ref="E3:E4"/>
    <mergeCell ref="F3:F4"/>
    <mergeCell ref="G3:G4"/>
    <mergeCell ref="I3:I4"/>
    <mergeCell ref="J3:J4"/>
    <mergeCell ref="K3:K4"/>
    <mergeCell ref="I5:K6"/>
    <mergeCell ref="M3:M4"/>
    <mergeCell ref="N3:N4"/>
    <mergeCell ref="E5:G6"/>
    <mergeCell ref="M5:N6"/>
  </mergeCells>
  <phoneticPr fontId="6" type="noConversion"/>
  <pageMargins left="0.17" right="0.16" top="0.17" bottom="0.17" header="0" footer="0"/>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enableFormatConditionsCalculation="0">
    <tabColor theme="0"/>
  </sheetPr>
  <dimension ref="A1:S81"/>
  <sheetViews>
    <sheetView topLeftCell="B1" zoomScaleNormal="100" workbookViewId="0">
      <selection activeCell="R23" sqref="R23"/>
    </sheetView>
  </sheetViews>
  <sheetFormatPr defaultRowHeight="12.75" x14ac:dyDescent="0.2"/>
  <cols>
    <col min="1" max="1" width="13.5703125" customWidth="1"/>
    <col min="3" max="3" width="7.28515625" customWidth="1"/>
    <col min="4" max="4" width="17.140625" customWidth="1"/>
    <col min="5" max="6" width="7" customWidth="1"/>
    <col min="7" max="7" width="7.7109375" style="206" customWidth="1"/>
    <col min="8" max="8" width="0.42578125" customWidth="1"/>
    <col min="9" max="10" width="5.28515625" customWidth="1"/>
    <col min="11" max="11" width="6.5703125" style="206" customWidth="1"/>
    <col min="12" max="12" width="0.42578125" customWidth="1"/>
    <col min="13" max="13" width="6.85546875" customWidth="1"/>
    <col min="14" max="14" width="7.28515625" style="206" customWidth="1"/>
    <col min="16" max="16" width="9.140625" style="261"/>
  </cols>
  <sheetData>
    <row r="1" spans="1:16" s="3" customFormat="1" ht="11.1" customHeight="1" x14ac:dyDescent="0.2">
      <c r="A1" s="54" t="s">
        <v>151</v>
      </c>
      <c r="B1" s="266" t="s">
        <v>261</v>
      </c>
      <c r="C1" s="267"/>
      <c r="D1" s="267"/>
      <c r="E1" s="267"/>
      <c r="F1" s="267"/>
      <c r="G1" s="267"/>
      <c r="H1" s="267"/>
      <c r="I1" s="267"/>
      <c r="J1" s="267"/>
      <c r="K1" s="267"/>
      <c r="L1" s="267"/>
      <c r="M1" s="267"/>
      <c r="N1" s="267"/>
      <c r="P1" s="261"/>
    </row>
    <row r="2" spans="1:16" s="3" customFormat="1" ht="12.75" customHeight="1" x14ac:dyDescent="0.2">
      <c r="B2" s="268"/>
      <c r="C2" s="268"/>
      <c r="D2" s="268"/>
      <c r="E2" s="268"/>
      <c r="F2" s="268"/>
      <c r="G2" s="268"/>
      <c r="H2" s="268"/>
      <c r="I2" s="268"/>
      <c r="J2" s="268"/>
      <c r="K2" s="268"/>
      <c r="L2" s="268"/>
      <c r="M2" s="268"/>
      <c r="N2" s="268"/>
      <c r="P2" s="261"/>
    </row>
    <row r="3" spans="1:16" s="6" customFormat="1" ht="11.1" customHeight="1" x14ac:dyDescent="0.2">
      <c r="A3" s="282" t="s">
        <v>164</v>
      </c>
      <c r="B3" s="283"/>
      <c r="C3" s="283"/>
      <c r="D3" s="283"/>
      <c r="E3" s="292" t="s">
        <v>2</v>
      </c>
      <c r="F3" s="292" t="s">
        <v>3</v>
      </c>
      <c r="G3" s="294" t="s">
        <v>4</v>
      </c>
      <c r="H3" s="143"/>
      <c r="I3" s="292" t="s">
        <v>2</v>
      </c>
      <c r="J3" s="292" t="s">
        <v>3</v>
      </c>
      <c r="K3" s="294" t="s">
        <v>4</v>
      </c>
      <c r="L3" s="143"/>
      <c r="M3" s="292" t="s">
        <v>2</v>
      </c>
      <c r="N3" s="292" t="s">
        <v>3</v>
      </c>
      <c r="P3" s="261"/>
    </row>
    <row r="4" spans="1:16" s="6" customFormat="1" ht="8.25" customHeight="1" x14ac:dyDescent="0.2">
      <c r="A4" s="284"/>
      <c r="B4" s="284"/>
      <c r="C4" s="284"/>
      <c r="D4" s="284"/>
      <c r="E4" s="293"/>
      <c r="F4" s="293"/>
      <c r="G4" s="295"/>
      <c r="H4" s="144"/>
      <c r="I4" s="293"/>
      <c r="J4" s="293"/>
      <c r="K4" s="295"/>
      <c r="L4" s="145"/>
      <c r="M4" s="293"/>
      <c r="N4" s="293"/>
      <c r="P4" s="261"/>
    </row>
    <row r="5" spans="1:16" s="6" customFormat="1" ht="11.1" customHeight="1" x14ac:dyDescent="0.2">
      <c r="A5" s="284"/>
      <c r="B5" s="284"/>
      <c r="C5" s="284"/>
      <c r="D5" s="284"/>
      <c r="E5" s="286" t="s">
        <v>5</v>
      </c>
      <c r="F5" s="286"/>
      <c r="G5" s="287"/>
      <c r="H5" s="146"/>
      <c r="I5" s="310" t="s">
        <v>162</v>
      </c>
      <c r="J5" s="312"/>
      <c r="K5" s="312"/>
      <c r="L5" s="141"/>
      <c r="M5" s="310" t="s">
        <v>163</v>
      </c>
      <c r="N5" s="312"/>
      <c r="P5" s="261"/>
    </row>
    <row r="6" spans="1:16" s="6" customFormat="1" ht="18.75" customHeight="1" x14ac:dyDescent="0.2">
      <c r="A6" s="285"/>
      <c r="B6" s="285"/>
      <c r="C6" s="285"/>
      <c r="D6" s="285"/>
      <c r="E6" s="288"/>
      <c r="F6" s="288"/>
      <c r="G6" s="288"/>
      <c r="H6" s="147"/>
      <c r="I6" s="313"/>
      <c r="J6" s="313"/>
      <c r="K6" s="313"/>
      <c r="L6" s="142"/>
      <c r="M6" s="313"/>
      <c r="N6" s="313"/>
      <c r="P6" s="261"/>
    </row>
    <row r="7" spans="1:16" s="6" customFormat="1" ht="10.35" customHeight="1" x14ac:dyDescent="0.2">
      <c r="F7" s="29"/>
      <c r="G7" s="155"/>
      <c r="H7" s="29"/>
      <c r="I7" s="155" t="s">
        <v>48</v>
      </c>
      <c r="J7" s="29"/>
      <c r="K7" s="155"/>
      <c r="L7" s="29"/>
      <c r="M7" s="29"/>
      <c r="N7" s="155"/>
      <c r="P7" s="261"/>
    </row>
    <row r="8" spans="1:16" s="6" customFormat="1" ht="10.35" customHeight="1" x14ac:dyDescent="0.2">
      <c r="A8" s="25" t="s">
        <v>67</v>
      </c>
      <c r="B8" s="30"/>
      <c r="D8" s="30"/>
      <c r="E8" s="11">
        <v>29260.42</v>
      </c>
      <c r="F8" s="11">
        <v>27755.52</v>
      </c>
      <c r="G8" s="11">
        <v>29126.38</v>
      </c>
      <c r="I8" s="31">
        <f t="shared" ref="I8:I43" si="0">E8/$G$43*100</f>
        <v>107.18389173043821</v>
      </c>
      <c r="J8" s="31">
        <f t="shared" ref="J8:J43" si="1">F8/$G$43*100</f>
        <v>101.67129011142055</v>
      </c>
      <c r="K8" s="31">
        <f t="shared" ref="K8:K43" si="2">G8/$G$43*100</f>
        <v>106.69288959008793</v>
      </c>
      <c r="L8" s="32"/>
      <c r="M8" s="31">
        <f t="shared" ref="M8:M43" si="3">E8/E$43*100</f>
        <v>100.94147444882296</v>
      </c>
      <c r="N8" s="31">
        <f t="shared" ref="N8:N43" si="4">F8/F$43*100</f>
        <v>111.44700514120238</v>
      </c>
      <c r="P8" s="261"/>
    </row>
    <row r="9" spans="1:16" s="6" customFormat="1" ht="10.35" customHeight="1" x14ac:dyDescent="0.2">
      <c r="A9" s="25" t="s">
        <v>68</v>
      </c>
      <c r="B9" s="30"/>
      <c r="D9" s="30"/>
      <c r="E9" s="11">
        <v>25855.1</v>
      </c>
      <c r="F9" s="11">
        <v>19744.45</v>
      </c>
      <c r="G9" s="11">
        <v>24904.63</v>
      </c>
      <c r="I9" s="31">
        <f t="shared" si="0"/>
        <v>94.709858542004966</v>
      </c>
      <c r="J9" s="31">
        <f t="shared" si="1"/>
        <v>72.325926663973078</v>
      </c>
      <c r="K9" s="31">
        <f t="shared" si="2"/>
        <v>91.228190350877512</v>
      </c>
      <c r="L9" s="32"/>
      <c r="M9" s="31">
        <f t="shared" si="3"/>
        <v>89.19393214525843</v>
      </c>
      <c r="N9" s="31">
        <f t="shared" si="4"/>
        <v>79.280079085537338</v>
      </c>
      <c r="P9" s="261"/>
    </row>
    <row r="10" spans="1:16" s="6" customFormat="1" ht="10.35" customHeight="1" x14ac:dyDescent="0.2">
      <c r="A10" s="101" t="s">
        <v>69</v>
      </c>
      <c r="B10" s="34"/>
      <c r="D10" s="34"/>
      <c r="E10" s="103">
        <v>26495.49</v>
      </c>
      <c r="F10" s="103">
        <v>20359.7</v>
      </c>
      <c r="G10" s="103">
        <v>24813.37</v>
      </c>
      <c r="I10" s="104">
        <f t="shared" si="0"/>
        <v>97.055672184640841</v>
      </c>
      <c r="J10" s="104">
        <f t="shared" si="1"/>
        <v>74.57964993203116</v>
      </c>
      <c r="K10" s="104">
        <f t="shared" si="2"/>
        <v>90.89389569757725</v>
      </c>
      <c r="L10" s="105"/>
      <c r="M10" s="104">
        <f t="shared" si="3"/>
        <v>91.403125001078052</v>
      </c>
      <c r="N10" s="104">
        <f t="shared" si="4"/>
        <v>81.750498299917922</v>
      </c>
      <c r="P10" s="261"/>
    </row>
    <row r="11" spans="1:16" s="6" customFormat="1" ht="10.35" customHeight="1" x14ac:dyDescent="0.2">
      <c r="A11" s="101" t="s">
        <v>70</v>
      </c>
      <c r="B11" s="34"/>
      <c r="D11" s="34"/>
      <c r="E11" s="103">
        <v>17943.55</v>
      </c>
      <c r="F11" s="103">
        <v>15938.73</v>
      </c>
      <c r="G11" s="103">
        <v>16590.32</v>
      </c>
      <c r="I11" s="104">
        <f t="shared" si="0"/>
        <v>65.729046967189959</v>
      </c>
      <c r="J11" s="104">
        <f t="shared" si="1"/>
        <v>58.385187589265207</v>
      </c>
      <c r="K11" s="104">
        <f t="shared" si="2"/>
        <v>60.77202796997868</v>
      </c>
      <c r="L11" s="105"/>
      <c r="M11" s="104">
        <f t="shared" si="3"/>
        <v>61.900970452446593</v>
      </c>
      <c r="N11" s="104">
        <f t="shared" si="4"/>
        <v>63.998935139901413</v>
      </c>
      <c r="P11" s="261"/>
    </row>
    <row r="12" spans="1:16" s="6" customFormat="1" ht="10.35" customHeight="1" x14ac:dyDescent="0.2">
      <c r="A12" s="101" t="s">
        <v>71</v>
      </c>
      <c r="B12" s="34"/>
      <c r="D12" s="36"/>
      <c r="E12" s="103">
        <v>19439.14</v>
      </c>
      <c r="F12" s="103">
        <v>15261.72</v>
      </c>
      <c r="G12" s="103">
        <v>18664.25</v>
      </c>
      <c r="I12" s="104">
        <f t="shared" si="0"/>
        <v>71.207545110180604</v>
      </c>
      <c r="J12" s="104">
        <f t="shared" si="1"/>
        <v>55.905231165522004</v>
      </c>
      <c r="K12" s="104">
        <f t="shared" si="2"/>
        <v>68.369044300451989</v>
      </c>
      <c r="L12" s="105"/>
      <c r="M12" s="104">
        <f t="shared" si="3"/>
        <v>67.060399461699191</v>
      </c>
      <c r="N12" s="104">
        <f t="shared" si="4"/>
        <v>61.28053040633327</v>
      </c>
      <c r="P12" s="261"/>
    </row>
    <row r="13" spans="1:16" s="6" customFormat="1" ht="10.35" customHeight="1" x14ac:dyDescent="0.2">
      <c r="A13" s="101" t="s">
        <v>72</v>
      </c>
      <c r="B13" s="34"/>
      <c r="D13" s="34"/>
      <c r="E13" s="103">
        <v>37488.01</v>
      </c>
      <c r="F13" s="103">
        <v>33017.25</v>
      </c>
      <c r="G13" s="103">
        <v>37175.35</v>
      </c>
      <c r="I13" s="104">
        <f t="shared" si="0"/>
        <v>137.32238993936468</v>
      </c>
      <c r="J13" s="104">
        <f t="shared" si="1"/>
        <v>120.94554176723406</v>
      </c>
      <c r="K13" s="104">
        <f t="shared" si="2"/>
        <v>136.17708458870879</v>
      </c>
      <c r="L13" s="105"/>
      <c r="M13" s="104">
        <f t="shared" si="3"/>
        <v>129.32469880993574</v>
      </c>
      <c r="N13" s="104">
        <f t="shared" si="4"/>
        <v>132.57447997725728</v>
      </c>
      <c r="P13" s="261"/>
    </row>
    <row r="14" spans="1:16" s="6" customFormat="1" ht="10.35" customHeight="1" x14ac:dyDescent="0.2">
      <c r="A14" s="101" t="s">
        <v>73</v>
      </c>
      <c r="B14" s="34"/>
      <c r="D14" s="34"/>
      <c r="E14" s="103">
        <v>37882.26</v>
      </c>
      <c r="F14" s="103">
        <v>31674.94</v>
      </c>
      <c r="G14" s="103">
        <v>37741.08</v>
      </c>
      <c r="I14" s="104">
        <f t="shared" si="0"/>
        <v>138.76656775071274</v>
      </c>
      <c r="J14" s="104">
        <f t="shared" si="1"/>
        <v>116.02852383964846</v>
      </c>
      <c r="K14" s="104">
        <f t="shared" si="2"/>
        <v>138.249411064838</v>
      </c>
      <c r="L14" s="105"/>
      <c r="M14" s="104">
        <f t="shared" si="3"/>
        <v>130.68476733600093</v>
      </c>
      <c r="N14" s="104">
        <f t="shared" si="4"/>
        <v>127.18468978521304</v>
      </c>
      <c r="P14" s="261"/>
    </row>
    <row r="15" spans="1:16" s="6" customFormat="1" ht="10.35" customHeight="1" x14ac:dyDescent="0.2">
      <c r="A15" s="101" t="s">
        <v>74</v>
      </c>
      <c r="B15" s="34"/>
      <c r="D15" s="34"/>
      <c r="E15" s="103">
        <v>33791.120000000003</v>
      </c>
      <c r="F15" s="103">
        <v>28918.86</v>
      </c>
      <c r="G15" s="103">
        <v>31384.51</v>
      </c>
      <c r="I15" s="104">
        <f t="shared" si="0"/>
        <v>123.78030621331632</v>
      </c>
      <c r="J15" s="104">
        <f t="shared" si="1"/>
        <v>105.93272274313563</v>
      </c>
      <c r="K15" s="104">
        <f t="shared" si="2"/>
        <v>114.9646492378734</v>
      </c>
      <c r="L15" s="105"/>
      <c r="M15" s="104">
        <f t="shared" si="3"/>
        <v>116.57130950536974</v>
      </c>
      <c r="N15" s="104">
        <f t="shared" si="4"/>
        <v>116.11817537908537</v>
      </c>
      <c r="P15" s="261"/>
    </row>
    <row r="16" spans="1:16" s="6" customFormat="1" ht="10.35" customHeight="1" x14ac:dyDescent="0.2">
      <c r="A16" s="101" t="s">
        <v>75</v>
      </c>
      <c r="B16" s="34"/>
      <c r="D16" s="34"/>
      <c r="E16" s="103">
        <v>23219.67</v>
      </c>
      <c r="F16" s="103">
        <v>20117.32</v>
      </c>
      <c r="G16" s="103">
        <v>22855.68</v>
      </c>
      <c r="I16" s="104">
        <f t="shared" si="0"/>
        <v>85.056010655229969</v>
      </c>
      <c r="J16" s="104">
        <f t="shared" si="1"/>
        <v>73.691787362812263</v>
      </c>
      <c r="K16" s="104">
        <f t="shared" si="2"/>
        <v>83.722678298723736</v>
      </c>
      <c r="L16" s="105"/>
      <c r="M16" s="104">
        <f t="shared" si="3"/>
        <v>80.102326829727701</v>
      </c>
      <c r="N16" s="104">
        <f t="shared" si="4"/>
        <v>80.777267565774778</v>
      </c>
      <c r="P16" s="261"/>
    </row>
    <row r="17" spans="1:16" s="6" customFormat="1" ht="10.35" customHeight="1" x14ac:dyDescent="0.2">
      <c r="A17" s="101" t="s">
        <v>76</v>
      </c>
      <c r="B17" s="34"/>
      <c r="D17" s="34"/>
      <c r="E17" s="103">
        <v>20840.330000000002</v>
      </c>
      <c r="F17" s="103">
        <v>16050.61</v>
      </c>
      <c r="G17" s="103">
        <v>20364.79</v>
      </c>
      <c r="I17" s="104">
        <f t="shared" si="0"/>
        <v>76.340246460802803</v>
      </c>
      <c r="J17" s="104">
        <f t="shared" si="1"/>
        <v>58.795015397847635</v>
      </c>
      <c r="K17" s="104">
        <f t="shared" si="2"/>
        <v>74.598295119246785</v>
      </c>
      <c r="L17" s="105"/>
      <c r="M17" s="104">
        <f t="shared" si="3"/>
        <v>71.894170972256674</v>
      </c>
      <c r="N17" s="104">
        <f t="shared" si="4"/>
        <v>64.448167974854528</v>
      </c>
      <c r="P17" s="261"/>
    </row>
    <row r="18" spans="1:16" s="6" customFormat="1" ht="10.35" customHeight="1" x14ac:dyDescent="0.2">
      <c r="A18" s="101" t="s">
        <v>77</v>
      </c>
      <c r="B18" s="34"/>
      <c r="D18" s="34"/>
      <c r="E18" s="103">
        <v>35155.83</v>
      </c>
      <c r="F18" s="103">
        <v>24344.98</v>
      </c>
      <c r="G18" s="103">
        <v>32372.32</v>
      </c>
      <c r="I18" s="104">
        <f t="shared" si="0"/>
        <v>128.77937761705715</v>
      </c>
      <c r="J18" s="104">
        <f t="shared" si="1"/>
        <v>89.178135532561853</v>
      </c>
      <c r="K18" s="104">
        <f t="shared" si="2"/>
        <v>118.58309764327031</v>
      </c>
      <c r="L18" s="105"/>
      <c r="M18" s="104">
        <f t="shared" si="3"/>
        <v>121.27923371134672</v>
      </c>
      <c r="N18" s="104">
        <f t="shared" si="4"/>
        <v>97.752631232362745</v>
      </c>
      <c r="P18" s="261"/>
    </row>
    <row r="19" spans="1:16" s="6" customFormat="1" ht="10.35" customHeight="1" x14ac:dyDescent="0.2">
      <c r="A19" s="101" t="s">
        <v>78</v>
      </c>
      <c r="B19" s="30"/>
      <c r="D19" s="30"/>
      <c r="E19" s="103">
        <v>22515.15</v>
      </c>
      <c r="F19" s="103">
        <v>22278.84</v>
      </c>
      <c r="G19" s="103">
        <v>22501.279999999999</v>
      </c>
      <c r="I19" s="104">
        <f t="shared" si="0"/>
        <v>82.475282306083642</v>
      </c>
      <c r="J19" s="104">
        <f t="shared" si="1"/>
        <v>81.609654763662178</v>
      </c>
      <c r="K19" s="104">
        <f t="shared" si="2"/>
        <v>82.424475086696447</v>
      </c>
      <c r="L19" s="105"/>
      <c r="M19" s="104">
        <f t="shared" si="3"/>
        <v>77.671900760016996</v>
      </c>
      <c r="N19" s="104">
        <f t="shared" si="4"/>
        <v>89.456439512573539</v>
      </c>
      <c r="P19" s="261"/>
    </row>
    <row r="20" spans="1:16" s="10" customFormat="1" ht="10.35" customHeight="1" x14ac:dyDescent="0.2">
      <c r="A20" s="101" t="s">
        <v>79</v>
      </c>
      <c r="B20" s="37"/>
      <c r="D20" s="37"/>
      <c r="E20" s="103">
        <v>25386.19</v>
      </c>
      <c r="F20" s="103">
        <v>22966.5</v>
      </c>
      <c r="G20" s="103">
        <v>25212.080000000002</v>
      </c>
      <c r="I20" s="104">
        <f t="shared" si="0"/>
        <v>92.992193564150242</v>
      </c>
      <c r="J20" s="104">
        <f t="shared" si="1"/>
        <v>84.128623219595241</v>
      </c>
      <c r="K20" s="104">
        <f t="shared" si="2"/>
        <v>92.354410942124105</v>
      </c>
      <c r="L20" s="105"/>
      <c r="M20" s="104">
        <f t="shared" si="3"/>
        <v>87.576304415246426</v>
      </c>
      <c r="N20" s="104">
        <f t="shared" si="4"/>
        <v>92.217607293087084</v>
      </c>
      <c r="P20" s="51"/>
    </row>
    <row r="21" spans="1:16" s="10" customFormat="1" ht="10.35" customHeight="1" x14ac:dyDescent="0.2">
      <c r="A21" s="101" t="s">
        <v>80</v>
      </c>
      <c r="B21" s="37"/>
      <c r="D21" s="37"/>
      <c r="E21" s="103">
        <v>32007.87</v>
      </c>
      <c r="F21" s="103">
        <v>29991.07</v>
      </c>
      <c r="G21" s="103">
        <v>31891.72</v>
      </c>
      <c r="I21" s="104">
        <f t="shared" si="0"/>
        <v>117.24808026002161</v>
      </c>
      <c r="J21" s="104">
        <f t="shared" si="1"/>
        <v>109.86033692476025</v>
      </c>
      <c r="K21" s="104">
        <f t="shared" si="2"/>
        <v>116.8226110075471</v>
      </c>
      <c r="L21" s="105"/>
      <c r="M21" s="104">
        <f t="shared" si="3"/>
        <v>110.41952206312304</v>
      </c>
      <c r="N21" s="104">
        <f t="shared" si="4"/>
        <v>120.42343045564125</v>
      </c>
      <c r="P21" s="51"/>
    </row>
    <row r="22" spans="1:16" s="6" customFormat="1" ht="10.35" customHeight="1" x14ac:dyDescent="0.2">
      <c r="A22" s="101" t="s">
        <v>81</v>
      </c>
      <c r="B22" s="30"/>
      <c r="D22" s="30"/>
      <c r="E22" s="103">
        <v>20568.41</v>
      </c>
      <c r="F22" s="103">
        <v>18135.98</v>
      </c>
      <c r="G22" s="103">
        <v>20365.03</v>
      </c>
      <c r="I22" s="104">
        <f t="shared" si="0"/>
        <v>75.344175869904205</v>
      </c>
      <c r="J22" s="104">
        <f t="shared" si="1"/>
        <v>66.433937610785932</v>
      </c>
      <c r="K22" s="104">
        <f t="shared" si="2"/>
        <v>74.599174263634154</v>
      </c>
      <c r="L22" s="105"/>
      <c r="M22" s="104">
        <f t="shared" si="3"/>
        <v>70.956111787456038</v>
      </c>
      <c r="N22" s="104">
        <f t="shared" si="4"/>
        <v>72.82157409771979</v>
      </c>
      <c r="P22" s="261"/>
    </row>
    <row r="23" spans="1:16" s="6" customFormat="1" ht="10.35" customHeight="1" x14ac:dyDescent="0.2">
      <c r="A23" s="25" t="s">
        <v>82</v>
      </c>
      <c r="B23" s="30"/>
      <c r="D23" s="30"/>
      <c r="E23" s="11">
        <v>44972.66</v>
      </c>
      <c r="F23" s="11">
        <v>29651.87</v>
      </c>
      <c r="G23" s="11">
        <v>43831.45</v>
      </c>
      <c r="I23" s="31">
        <f t="shared" si="0"/>
        <v>164.73942343513215</v>
      </c>
      <c r="J23" s="31">
        <f t="shared" si="1"/>
        <v>108.61781285726688</v>
      </c>
      <c r="K23" s="31">
        <f t="shared" si="2"/>
        <v>160.55905524213648</v>
      </c>
      <c r="L23" s="32"/>
      <c r="M23" s="31">
        <f t="shared" si="3"/>
        <v>155.1449572591782</v>
      </c>
      <c r="N23" s="31">
        <f t="shared" si="4"/>
        <v>119.06143744870441</v>
      </c>
      <c r="P23" s="261"/>
    </row>
    <row r="24" spans="1:16" s="6" customFormat="1" ht="10.35" customHeight="1" x14ac:dyDescent="0.2">
      <c r="A24" s="25" t="s">
        <v>83</v>
      </c>
      <c r="B24" s="30"/>
      <c r="D24" s="30"/>
      <c r="E24" s="11">
        <v>26629.85</v>
      </c>
      <c r="F24" s="11">
        <v>19012.66</v>
      </c>
      <c r="G24" s="11">
        <v>25592.99</v>
      </c>
      <c r="I24" s="31">
        <f t="shared" si="0"/>
        <v>97.547846517507608</v>
      </c>
      <c r="J24" s="31">
        <f t="shared" si="1"/>
        <v>69.645305533810969</v>
      </c>
      <c r="K24" s="31">
        <f t="shared" si="2"/>
        <v>93.749722977940436</v>
      </c>
      <c r="L24" s="32"/>
      <c r="M24" s="31">
        <f t="shared" si="3"/>
        <v>91.86663497485641</v>
      </c>
      <c r="N24" s="31">
        <f t="shared" si="4"/>
        <v>76.341715693596541</v>
      </c>
      <c r="P24" s="261"/>
    </row>
    <row r="25" spans="1:16" s="6" customFormat="1" ht="10.35" customHeight="1" x14ac:dyDescent="0.2">
      <c r="A25" s="42" t="s">
        <v>84</v>
      </c>
      <c r="B25" s="30"/>
      <c r="D25" s="30"/>
      <c r="E25" s="12">
        <v>27325.439999999999</v>
      </c>
      <c r="F25" s="12">
        <v>20006.5</v>
      </c>
      <c r="G25" s="12">
        <v>26262.85</v>
      </c>
      <c r="H25" s="10"/>
      <c r="I25" s="32">
        <f t="shared" si="0"/>
        <v>100.09586336924028</v>
      </c>
      <c r="J25" s="32">
        <f t="shared" si="1"/>
        <v>73.285842441940758</v>
      </c>
      <c r="K25" s="32">
        <f t="shared" si="2"/>
        <v>96.203488225143005</v>
      </c>
      <c r="L25" s="32"/>
      <c r="M25" s="32">
        <f t="shared" si="3"/>
        <v>94.266254673133361</v>
      </c>
      <c r="N25" s="32">
        <f t="shared" si="4"/>
        <v>80.332290958968358</v>
      </c>
      <c r="P25" s="261"/>
    </row>
    <row r="26" spans="1:16" s="6" customFormat="1" ht="10.35" customHeight="1" x14ac:dyDescent="0.2">
      <c r="A26" s="42" t="s">
        <v>44</v>
      </c>
      <c r="B26" s="30"/>
      <c r="D26" s="30"/>
      <c r="E26" s="12">
        <v>19546.64</v>
      </c>
      <c r="F26" s="12">
        <v>22281.15</v>
      </c>
      <c r="G26" s="12">
        <v>19787.39</v>
      </c>
      <c r="H26" s="10"/>
      <c r="I26" s="32">
        <f t="shared" si="0"/>
        <v>71.60132853369339</v>
      </c>
      <c r="J26" s="32">
        <f t="shared" si="1"/>
        <v>81.618116528390701</v>
      </c>
      <c r="K26" s="32">
        <f t="shared" si="2"/>
        <v>72.483220247281338</v>
      </c>
      <c r="L26" s="32"/>
      <c r="M26" s="32">
        <f t="shared" si="3"/>
        <v>67.431248837861546</v>
      </c>
      <c r="N26" s="32">
        <f t="shared" si="4"/>
        <v>89.465714877685642</v>
      </c>
      <c r="P26" s="261"/>
    </row>
    <row r="27" spans="1:16" s="10" customFormat="1" ht="10.35" customHeight="1" x14ac:dyDescent="0.2">
      <c r="A27" s="25" t="s">
        <v>85</v>
      </c>
      <c r="B27" s="37"/>
      <c r="D27" s="37"/>
      <c r="E27" s="11">
        <v>22513.89</v>
      </c>
      <c r="F27" s="11">
        <v>18380.29</v>
      </c>
      <c r="G27" s="11">
        <v>20977.43</v>
      </c>
      <c r="I27" s="31">
        <f t="shared" si="0"/>
        <v>82.470666798049905</v>
      </c>
      <c r="J27" s="31">
        <f t="shared" si="1"/>
        <v>67.328869966119981</v>
      </c>
      <c r="K27" s="31">
        <f t="shared" si="2"/>
        <v>76.84245769209214</v>
      </c>
      <c r="L27" s="32"/>
      <c r="M27" s="31">
        <f t="shared" si="3"/>
        <v>77.667554060352202</v>
      </c>
      <c r="N27" s="31">
        <f t="shared" si="4"/>
        <v>73.802554379337536</v>
      </c>
      <c r="P27" s="51"/>
    </row>
    <row r="28" spans="1:16" s="10" customFormat="1" ht="10.35" customHeight="1" x14ac:dyDescent="0.2">
      <c r="A28" s="25" t="s">
        <v>86</v>
      </c>
      <c r="B28" s="37"/>
      <c r="D28" s="37"/>
      <c r="E28" s="11">
        <v>30428.66</v>
      </c>
      <c r="F28" s="11">
        <v>28900.43</v>
      </c>
      <c r="G28" s="11">
        <v>30178.22</v>
      </c>
      <c r="I28" s="31">
        <f t="shared" si="0"/>
        <v>111.46327356006222</v>
      </c>
      <c r="J28" s="31">
        <f t="shared" si="1"/>
        <v>105.86521178038825</v>
      </c>
      <c r="K28" s="31">
        <f t="shared" si="2"/>
        <v>110.54588639183392</v>
      </c>
      <c r="L28" s="32"/>
      <c r="M28" s="31">
        <f t="shared" si="3"/>
        <v>104.97162398564073</v>
      </c>
      <c r="N28" s="31">
        <f t="shared" si="4"/>
        <v>116.0441732236672</v>
      </c>
      <c r="P28" s="51"/>
    </row>
    <row r="29" spans="1:16" s="10" customFormat="1" ht="10.35" customHeight="1" x14ac:dyDescent="0.2">
      <c r="A29" s="25" t="s">
        <v>87</v>
      </c>
      <c r="B29" s="37"/>
      <c r="D29" s="37"/>
      <c r="E29" s="11">
        <v>18737.689999999999</v>
      </c>
      <c r="F29" s="11">
        <v>15454.44</v>
      </c>
      <c r="G29" s="11">
        <v>17356.39</v>
      </c>
      <c r="I29" s="31">
        <f t="shared" si="0"/>
        <v>68.638062482989469</v>
      </c>
      <c r="J29" s="31">
        <f t="shared" si="1"/>
        <v>56.611184108586052</v>
      </c>
      <c r="K29" s="31">
        <f t="shared" si="2"/>
        <v>63.57822022347117</v>
      </c>
      <c r="L29" s="32"/>
      <c r="M29" s="31">
        <f t="shared" si="3"/>
        <v>64.640564160219355</v>
      </c>
      <c r="N29" s="31">
        <f t="shared" si="4"/>
        <v>62.054360867114134</v>
      </c>
      <c r="P29" s="51"/>
    </row>
    <row r="30" spans="1:16" s="10" customFormat="1" ht="10.35" customHeight="1" x14ac:dyDescent="0.2">
      <c r="A30" s="25" t="s">
        <v>88</v>
      </c>
      <c r="B30" s="37"/>
      <c r="D30" s="37"/>
      <c r="E30" s="11">
        <v>34342.089999999997</v>
      </c>
      <c r="F30" s="11">
        <v>23826.15</v>
      </c>
      <c r="G30" s="11">
        <v>30584.58</v>
      </c>
      <c r="I30" s="31">
        <f t="shared" si="0"/>
        <v>125.79856530962181</v>
      </c>
      <c r="J30" s="31">
        <f t="shared" si="1"/>
        <v>87.277608522132638</v>
      </c>
      <c r="K30" s="31">
        <f t="shared" si="2"/>
        <v>112.03442436372842</v>
      </c>
      <c r="L30" s="32"/>
      <c r="M30" s="31">
        <f t="shared" si="3"/>
        <v>118.47202467545503</v>
      </c>
      <c r="N30" s="31">
        <f t="shared" si="4"/>
        <v>95.669368166946938</v>
      </c>
      <c r="P30" s="51"/>
    </row>
    <row r="31" spans="1:16" s="6" customFormat="1" ht="10.35" customHeight="1" x14ac:dyDescent="0.2">
      <c r="A31" s="25" t="s">
        <v>89</v>
      </c>
      <c r="B31" s="27"/>
      <c r="C31" s="27"/>
      <c r="D31" s="27"/>
      <c r="E31" s="11">
        <v>52687.14</v>
      </c>
      <c r="F31" s="11">
        <v>38635.01</v>
      </c>
      <c r="G31" s="11">
        <v>48376.41</v>
      </c>
      <c r="H31" s="10"/>
      <c r="I31" s="31">
        <f t="shared" si="0"/>
        <v>192.9983475748619</v>
      </c>
      <c r="J31" s="31">
        <f t="shared" si="1"/>
        <v>141.52396749070579</v>
      </c>
      <c r="K31" s="31">
        <f t="shared" si="2"/>
        <v>177.20770555403132</v>
      </c>
      <c r="L31" s="32"/>
      <c r="M31" s="31">
        <f t="shared" si="3"/>
        <v>181.75807442584755</v>
      </c>
      <c r="N31" s="31">
        <f t="shared" si="4"/>
        <v>155.13152548035148</v>
      </c>
      <c r="P31" s="261"/>
    </row>
    <row r="32" spans="1:16" s="6" customFormat="1" ht="10.35" customHeight="1" x14ac:dyDescent="0.2">
      <c r="A32" s="25" t="s">
        <v>90</v>
      </c>
      <c r="B32" s="27"/>
      <c r="C32" s="27"/>
      <c r="D32" s="27"/>
      <c r="E32" s="11">
        <v>21911.49</v>
      </c>
      <c r="F32" s="11">
        <v>19154.52</v>
      </c>
      <c r="G32" s="11">
        <v>19786.78</v>
      </c>
      <c r="H32" s="10"/>
      <c r="I32" s="31">
        <f t="shared" si="0"/>
        <v>80.264014385732665</v>
      </c>
      <c r="J32" s="31">
        <f t="shared" si="1"/>
        <v>70.16495312878331</v>
      </c>
      <c r="K32" s="31">
        <f t="shared" si="2"/>
        <v>72.480985755296743</v>
      </c>
      <c r="L32" s="32"/>
      <c r="M32" s="31">
        <f t="shared" si="3"/>
        <v>75.589417649187538</v>
      </c>
      <c r="N32" s="31">
        <f t="shared" si="4"/>
        <v>76.91132750952832</v>
      </c>
      <c r="P32" s="261"/>
    </row>
    <row r="33" spans="1:19" s="6" customFormat="1" ht="10.35" customHeight="1" x14ac:dyDescent="0.2">
      <c r="A33" s="25" t="s">
        <v>91</v>
      </c>
      <c r="D33" s="39"/>
      <c r="E33" s="11">
        <v>26325.15</v>
      </c>
      <c r="F33" s="11">
        <v>23981.97</v>
      </c>
      <c r="G33" s="11">
        <v>25469.26</v>
      </c>
      <c r="I33" s="31">
        <f t="shared" si="0"/>
        <v>96.431699455699743</v>
      </c>
      <c r="J33" s="31">
        <f t="shared" si="1"/>
        <v>87.848393015637413</v>
      </c>
      <c r="K33" s="31">
        <f t="shared" si="2"/>
        <v>93.29648741523124</v>
      </c>
      <c r="L33" s="32"/>
      <c r="M33" s="31">
        <f t="shared" si="3"/>
        <v>90.815492603538573</v>
      </c>
      <c r="N33" s="31">
        <f t="shared" si="4"/>
        <v>96.295033704508555</v>
      </c>
      <c r="P33" s="261"/>
      <c r="S33" s="34"/>
    </row>
    <row r="34" spans="1:19" s="6" customFormat="1" ht="10.35" customHeight="1" x14ac:dyDescent="0.2">
      <c r="A34" s="25" t="s">
        <v>92</v>
      </c>
      <c r="E34" s="11">
        <v>19762.759999999998</v>
      </c>
      <c r="F34" s="11">
        <v>10150.27</v>
      </c>
      <c r="G34" s="11">
        <v>14326.16</v>
      </c>
      <c r="I34" s="31">
        <f t="shared" si="0"/>
        <v>72.392998054526728</v>
      </c>
      <c r="J34" s="31">
        <f t="shared" si="1"/>
        <v>37.18147042027131</v>
      </c>
      <c r="K34" s="31">
        <f t="shared" si="2"/>
        <v>52.478179819460365</v>
      </c>
      <c r="L34" s="32"/>
      <c r="M34" s="31">
        <f t="shared" si="3"/>
        <v>68.176811323221614</v>
      </c>
      <c r="N34" s="31">
        <f t="shared" si="4"/>
        <v>40.756476292809225</v>
      </c>
      <c r="P34" s="261"/>
      <c r="S34" s="34"/>
    </row>
    <row r="35" spans="1:19" s="6" customFormat="1" ht="10.35" customHeight="1" x14ac:dyDescent="0.2">
      <c r="A35" s="10" t="s">
        <v>98</v>
      </c>
      <c r="E35" s="12">
        <v>27209.18</v>
      </c>
      <c r="F35" s="12">
        <v>18298.759999999998</v>
      </c>
      <c r="G35" s="12">
        <v>23931.38</v>
      </c>
      <c r="H35" s="10"/>
      <c r="I35" s="32">
        <f t="shared" si="0"/>
        <v>99.669991175588208</v>
      </c>
      <c r="J35" s="32">
        <f t="shared" si="1"/>
        <v>67.030217291524636</v>
      </c>
      <c r="K35" s="32">
        <f t="shared" si="2"/>
        <v>87.663076704981492</v>
      </c>
      <c r="L35" s="32"/>
      <c r="M35" s="32">
        <f t="shared" si="3"/>
        <v>93.86518538501582</v>
      </c>
      <c r="N35" s="32">
        <f t="shared" si="4"/>
        <v>73.475186189904861</v>
      </c>
      <c r="P35" s="261"/>
      <c r="S35" s="34"/>
    </row>
    <row r="36" spans="1:19" s="6" customFormat="1" ht="10.35" customHeight="1" x14ac:dyDescent="0.2">
      <c r="A36" s="25" t="s">
        <v>93</v>
      </c>
      <c r="E36" s="11">
        <v>33360.239999999998</v>
      </c>
      <c r="F36" s="11">
        <v>29327.81</v>
      </c>
      <c r="G36" s="11">
        <v>30584.6</v>
      </c>
      <c r="I36" s="31">
        <f t="shared" si="0"/>
        <v>122.20194898984478</v>
      </c>
      <c r="J36" s="31">
        <f t="shared" si="1"/>
        <v>107.43074814821057</v>
      </c>
      <c r="K36" s="31">
        <f t="shared" si="2"/>
        <v>112.03449762576068</v>
      </c>
      <c r="L36" s="32"/>
      <c r="M36" s="31">
        <f t="shared" si="3"/>
        <v>115.08487621047823</v>
      </c>
      <c r="N36" s="31">
        <f t="shared" si="4"/>
        <v>117.76023622869276</v>
      </c>
      <c r="P36" s="261"/>
      <c r="S36" s="34"/>
    </row>
    <row r="37" spans="1:19" s="6" customFormat="1" ht="10.35" customHeight="1" x14ac:dyDescent="0.2">
      <c r="A37" s="25" t="s">
        <v>94</v>
      </c>
      <c r="E37" s="11">
        <v>42190.29</v>
      </c>
      <c r="F37" s="11">
        <v>29889.31</v>
      </c>
      <c r="G37" s="11">
        <v>35404.5</v>
      </c>
      <c r="I37" s="31">
        <f t="shared" si="0"/>
        <v>154.54731939718536</v>
      </c>
      <c r="J37" s="31">
        <f t="shared" si="1"/>
        <v>109.48757970451224</v>
      </c>
      <c r="K37" s="31">
        <f t="shared" si="2"/>
        <v>129.69028109542856</v>
      </c>
      <c r="L37" s="32"/>
      <c r="M37" s="31">
        <f t="shared" si="3"/>
        <v>145.54644396845401</v>
      </c>
      <c r="N37" s="31">
        <f t="shared" si="4"/>
        <v>120.01483255356023</v>
      </c>
      <c r="P37" s="261"/>
      <c r="S37" s="34"/>
    </row>
    <row r="38" spans="1:19" s="6" customFormat="1" ht="10.35" customHeight="1" x14ac:dyDescent="0.2">
      <c r="A38" s="25" t="s">
        <v>95</v>
      </c>
      <c r="E38" s="11">
        <v>23173.49</v>
      </c>
      <c r="F38" s="11">
        <v>21235.43</v>
      </c>
      <c r="G38" s="11">
        <v>22414.63</v>
      </c>
      <c r="I38" s="31">
        <f t="shared" si="0"/>
        <v>84.886848622692114</v>
      </c>
      <c r="J38" s="31">
        <f t="shared" si="1"/>
        <v>77.787537908522836</v>
      </c>
      <c r="K38" s="31">
        <f t="shared" si="2"/>
        <v>82.107067331837086</v>
      </c>
      <c r="L38" s="32"/>
      <c r="M38" s="31">
        <f t="shared" si="3"/>
        <v>79.943016837251633</v>
      </c>
      <c r="N38" s="31">
        <f t="shared" si="4"/>
        <v>85.266825351700973</v>
      </c>
      <c r="P38" s="261"/>
      <c r="S38" s="34"/>
    </row>
    <row r="39" spans="1:19" s="6" customFormat="1" ht="10.35" customHeight="1" x14ac:dyDescent="0.2">
      <c r="A39" s="25" t="s">
        <v>96</v>
      </c>
      <c r="E39" s="11">
        <v>17993.439999999999</v>
      </c>
      <c r="F39" s="11">
        <v>13703.03</v>
      </c>
      <c r="G39" s="11">
        <v>16333.95</v>
      </c>
      <c r="I39" s="31">
        <f t="shared" si="0"/>
        <v>65.911799106716032</v>
      </c>
      <c r="J39" s="31">
        <f t="shared" si="1"/>
        <v>50.195591310683398</v>
      </c>
      <c r="K39" s="31">
        <f t="shared" si="2"/>
        <v>59.832918609178932</v>
      </c>
      <c r="L39" s="32"/>
      <c r="M39" s="31">
        <f t="shared" si="3"/>
        <v>62.073079060602311</v>
      </c>
      <c r="N39" s="31">
        <f t="shared" si="4"/>
        <v>55.02190752902667</v>
      </c>
      <c r="P39" s="261"/>
      <c r="S39" s="34"/>
    </row>
    <row r="40" spans="1:19" s="6" customFormat="1" ht="10.35" customHeight="1" x14ac:dyDescent="0.2">
      <c r="A40" s="10" t="s">
        <v>97</v>
      </c>
      <c r="E40" s="12">
        <v>37039.19</v>
      </c>
      <c r="F40" s="12">
        <v>29281.23</v>
      </c>
      <c r="G40" s="12">
        <v>32234.51</v>
      </c>
      <c r="H40" s="10"/>
      <c r="I40" s="32">
        <f t="shared" si="0"/>
        <v>135.67831667293669</v>
      </c>
      <c r="J40" s="32">
        <f t="shared" si="1"/>
        <v>107.26012087502706</v>
      </c>
      <c r="K40" s="32">
        <f t="shared" si="2"/>
        <v>118.07828560983498</v>
      </c>
      <c r="L40" s="32"/>
      <c r="M40" s="32">
        <f t="shared" si="3"/>
        <v>127.77637679124562</v>
      </c>
      <c r="N40" s="32">
        <f t="shared" si="4"/>
        <v>117.57320310881327</v>
      </c>
      <c r="P40" s="261"/>
      <c r="S40" s="34"/>
    </row>
    <row r="41" spans="1:19" s="6" customFormat="1" ht="10.35" customHeight="1" x14ac:dyDescent="0.2">
      <c r="A41" s="42" t="s">
        <v>181</v>
      </c>
      <c r="E41" s="12">
        <v>25857.14</v>
      </c>
      <c r="F41" s="12">
        <v>18035.88</v>
      </c>
      <c r="G41" s="12">
        <v>23378.639999999999</v>
      </c>
      <c r="H41" s="10"/>
      <c r="I41" s="32">
        <f t="shared" si="0"/>
        <v>94.717331269297674</v>
      </c>
      <c r="J41" s="32">
        <f t="shared" si="1"/>
        <v>66.06726113921728</v>
      </c>
      <c r="K41" s="32">
        <f t="shared" si="2"/>
        <v>85.638333918819072</v>
      </c>
      <c r="L41" s="32"/>
      <c r="M41" s="32">
        <f t="shared" si="3"/>
        <v>89.200969659001416</v>
      </c>
      <c r="N41" s="32">
        <f t="shared" si="4"/>
        <v>72.419641609528824</v>
      </c>
      <c r="P41" s="261"/>
      <c r="S41" s="34"/>
    </row>
    <row r="42" spans="1:19" s="6" customFormat="1" ht="10.35" customHeight="1" x14ac:dyDescent="0.2">
      <c r="A42" s="42" t="s">
        <v>182</v>
      </c>
      <c r="E42" s="12">
        <v>40333.089999999997</v>
      </c>
      <c r="F42" s="12">
        <v>32218.89</v>
      </c>
      <c r="G42" s="12">
        <v>35365.22</v>
      </c>
      <c r="H42" s="10"/>
      <c r="I42" s="32">
        <f t="shared" si="0"/>
        <v>147.74420707952996</v>
      </c>
      <c r="J42" s="32">
        <f t="shared" si="1"/>
        <v>118.02106796262318</v>
      </c>
      <c r="K42" s="32">
        <f t="shared" si="2"/>
        <v>129.5463944640278</v>
      </c>
      <c r="L42" s="32"/>
      <c r="M42" s="32">
        <f t="shared" si="3"/>
        <v>139.13954665302401</v>
      </c>
      <c r="N42" s="32">
        <f t="shared" si="4"/>
        <v>129.36881742708599</v>
      </c>
      <c r="P42" s="261"/>
      <c r="S42" s="34"/>
    </row>
    <row r="43" spans="1:19" s="6" customFormat="1" ht="10.35" customHeight="1" x14ac:dyDescent="0.2">
      <c r="A43" s="42" t="s">
        <v>12</v>
      </c>
      <c r="E43" s="12">
        <v>28987.51</v>
      </c>
      <c r="F43" s="12">
        <v>24904.68</v>
      </c>
      <c r="G43" s="12">
        <v>27299.27</v>
      </c>
      <c r="H43" s="10"/>
      <c r="I43" s="32">
        <f t="shared" si="0"/>
        <v>106.18419466894169</v>
      </c>
      <c r="J43" s="32">
        <f t="shared" si="1"/>
        <v>91.228373505958217</v>
      </c>
      <c r="K43" s="32">
        <f t="shared" si="2"/>
        <v>100</v>
      </c>
      <c r="L43" s="32"/>
      <c r="M43" s="32">
        <f t="shared" si="3"/>
        <v>100</v>
      </c>
      <c r="N43" s="32">
        <f t="shared" si="4"/>
        <v>100</v>
      </c>
      <c r="P43" s="261"/>
      <c r="S43" s="34"/>
    </row>
    <row r="44" spans="1:19" ht="10.35" customHeight="1" x14ac:dyDescent="0.2">
      <c r="A44" s="6"/>
      <c r="B44" s="24"/>
      <c r="C44" s="6"/>
      <c r="D44" s="25"/>
      <c r="E44" s="6"/>
      <c r="F44" s="29"/>
      <c r="G44" s="155"/>
      <c r="H44" s="29"/>
      <c r="I44" s="26" t="s">
        <v>49</v>
      </c>
      <c r="J44" s="29"/>
      <c r="K44" s="155"/>
      <c r="L44" s="29"/>
      <c r="M44" s="29"/>
      <c r="N44" s="155"/>
      <c r="O44" s="263"/>
      <c r="Q44" s="264"/>
    </row>
    <row r="45" spans="1:19" ht="10.35" customHeight="1" x14ac:dyDescent="0.2">
      <c r="A45" s="25" t="s">
        <v>67</v>
      </c>
      <c r="B45" s="30"/>
      <c r="C45" s="6"/>
      <c r="D45" s="30"/>
      <c r="E45" s="11">
        <v>39431.21</v>
      </c>
      <c r="F45" s="11">
        <v>41323.07</v>
      </c>
      <c r="G45" s="11">
        <v>39710.75</v>
      </c>
      <c r="H45" s="6"/>
      <c r="I45" s="31">
        <f t="shared" ref="I45:I80" si="5">E45/$G$80*100</f>
        <v>138.07485507487434</v>
      </c>
      <c r="J45" s="31">
        <f t="shared" ref="J45:J80" si="6">F45/$G$80*100</f>
        <v>144.69951344376415</v>
      </c>
      <c r="K45" s="31">
        <f t="shared" ref="K45:K80" si="7">G45/$G$80*100</f>
        <v>139.05371027580858</v>
      </c>
      <c r="L45" s="32"/>
      <c r="M45" s="31">
        <f t="shared" ref="M45:M80" si="8">E45/E$80*100</f>
        <v>125.60162222752405</v>
      </c>
      <c r="N45" s="31">
        <f t="shared" ref="N45:N80" si="9">F45/F$80*100</f>
        <v>166.43482176444857</v>
      </c>
      <c r="O45" s="263"/>
      <c r="P45" s="262"/>
      <c r="Q45" s="264"/>
    </row>
    <row r="46" spans="1:19" ht="10.35" customHeight="1" x14ac:dyDescent="0.2">
      <c r="A46" s="25" t="s">
        <v>68</v>
      </c>
      <c r="B46" s="30"/>
      <c r="C46" s="6"/>
      <c r="D46" s="30"/>
      <c r="E46" s="11">
        <v>30394.65</v>
      </c>
      <c r="F46" s="11">
        <v>23130.93</v>
      </c>
      <c r="G46" s="11">
        <v>28360.11</v>
      </c>
      <c r="H46" s="6"/>
      <c r="I46" s="31">
        <f t="shared" si="5"/>
        <v>106.43185673991566</v>
      </c>
      <c r="J46" s="31">
        <f t="shared" si="6"/>
        <v>80.996748704821968</v>
      </c>
      <c r="K46" s="31">
        <f t="shared" si="7"/>
        <v>99.307580927835957</v>
      </c>
      <c r="L46" s="32"/>
      <c r="M46" s="31">
        <f t="shared" si="8"/>
        <v>96.817149335204618</v>
      </c>
      <c r="N46" s="31">
        <f t="shared" si="9"/>
        <v>93.16326719665156</v>
      </c>
      <c r="O46" s="263"/>
      <c r="P46" s="262"/>
      <c r="Q46" s="264"/>
    </row>
    <row r="47" spans="1:19" ht="10.35" customHeight="1" x14ac:dyDescent="0.2">
      <c r="A47" s="101" t="s">
        <v>69</v>
      </c>
      <c r="B47" s="34"/>
      <c r="C47" s="6"/>
      <c r="D47" s="34"/>
      <c r="E47" s="103">
        <v>30733.3</v>
      </c>
      <c r="F47" s="103">
        <v>21904.02</v>
      </c>
      <c r="G47" s="103">
        <v>27903.42</v>
      </c>
      <c r="H47" s="6"/>
      <c r="I47" s="104">
        <f t="shared" si="5"/>
        <v>107.61769530969593</v>
      </c>
      <c r="J47" s="104">
        <f t="shared" si="6"/>
        <v>76.700521923043937</v>
      </c>
      <c r="K47" s="104">
        <f t="shared" si="7"/>
        <v>97.708405919913432</v>
      </c>
      <c r="L47" s="105"/>
      <c r="M47" s="104">
        <f t="shared" si="8"/>
        <v>97.895863109581583</v>
      </c>
      <c r="N47" s="104">
        <f t="shared" si="9"/>
        <v>88.221704356063498</v>
      </c>
      <c r="O47" s="263"/>
      <c r="P47" s="262"/>
      <c r="Q47" s="264"/>
      <c r="R47" s="265"/>
    </row>
    <row r="48" spans="1:19" ht="10.35" customHeight="1" x14ac:dyDescent="0.2">
      <c r="A48" s="101" t="s">
        <v>70</v>
      </c>
      <c r="B48" s="34"/>
      <c r="C48" s="6"/>
      <c r="D48" s="34"/>
      <c r="E48" s="103">
        <v>26844.02</v>
      </c>
      <c r="F48" s="103">
        <v>18855</v>
      </c>
      <c r="G48" s="103">
        <v>22202.720000000001</v>
      </c>
      <c r="H48" s="6"/>
      <c r="I48" s="104">
        <f t="shared" si="5"/>
        <v>93.998742902564445</v>
      </c>
      <c r="J48" s="104">
        <f t="shared" si="6"/>
        <v>66.023877847947247</v>
      </c>
      <c r="K48" s="104">
        <f t="shared" si="7"/>
        <v>77.746469009396719</v>
      </c>
      <c r="L48" s="105"/>
      <c r="M48" s="104">
        <f t="shared" si="8"/>
        <v>85.507202520746887</v>
      </c>
      <c r="N48" s="104">
        <f t="shared" si="9"/>
        <v>75.941321987177574</v>
      </c>
      <c r="O48" s="263"/>
      <c r="P48" s="262"/>
      <c r="Q48" s="264"/>
    </row>
    <row r="49" spans="1:16" ht="10.35" customHeight="1" x14ac:dyDescent="0.2">
      <c r="A49" s="101" t="s">
        <v>71</v>
      </c>
      <c r="B49" s="34"/>
      <c r="C49" s="6"/>
      <c r="D49" s="36"/>
      <c r="E49" s="103">
        <v>26612.19</v>
      </c>
      <c r="F49" s="103">
        <v>22216.33</v>
      </c>
      <c r="G49" s="103">
        <v>25508.98</v>
      </c>
      <c r="H49" s="6"/>
      <c r="I49" s="104">
        <f t="shared" si="5"/>
        <v>93.186952098985046</v>
      </c>
      <c r="J49" s="104">
        <f t="shared" si="6"/>
        <v>77.794126658694552</v>
      </c>
      <c r="K49" s="104">
        <f t="shared" si="7"/>
        <v>89.323881174528196</v>
      </c>
      <c r="L49" s="105"/>
      <c r="M49" s="104">
        <f t="shared" si="8"/>
        <v>84.768746255240274</v>
      </c>
      <c r="N49" s="104">
        <f t="shared" si="9"/>
        <v>89.479579416780325</v>
      </c>
      <c r="P49" s="262"/>
    </row>
    <row r="50" spans="1:16" ht="10.35" customHeight="1" x14ac:dyDescent="0.2">
      <c r="A50" s="101" t="s">
        <v>72</v>
      </c>
      <c r="B50" s="34"/>
      <c r="C50" s="6"/>
      <c r="D50" s="34"/>
      <c r="E50" s="103">
        <v>40511.4</v>
      </c>
      <c r="F50" s="103">
        <v>32374.959999999999</v>
      </c>
      <c r="G50" s="103">
        <v>39406.949999999997</v>
      </c>
      <c r="H50" s="6"/>
      <c r="I50" s="104">
        <f t="shared" si="5"/>
        <v>141.85731769023229</v>
      </c>
      <c r="J50" s="104">
        <f t="shared" si="6"/>
        <v>113.36623730427885</v>
      </c>
      <c r="K50" s="104">
        <f t="shared" si="7"/>
        <v>137.98990470220974</v>
      </c>
      <c r="L50" s="105"/>
      <c r="M50" s="104">
        <f t="shared" si="8"/>
        <v>129.04238948559066</v>
      </c>
      <c r="N50" s="104">
        <f t="shared" si="9"/>
        <v>130.39497542731343</v>
      </c>
      <c r="P50" s="262"/>
    </row>
    <row r="51" spans="1:16" ht="10.35" customHeight="1" x14ac:dyDescent="0.2">
      <c r="A51" s="101" t="s">
        <v>73</v>
      </c>
      <c r="B51" s="34"/>
      <c r="C51" s="6"/>
      <c r="D51" s="34"/>
      <c r="E51" s="103">
        <v>38596.1</v>
      </c>
      <c r="F51" s="103">
        <v>32094.66</v>
      </c>
      <c r="G51" s="103">
        <v>36891.96</v>
      </c>
      <c r="H51" s="6"/>
      <c r="I51" s="104">
        <f t="shared" si="5"/>
        <v>135.15058031329389</v>
      </c>
      <c r="J51" s="104">
        <f t="shared" si="6"/>
        <v>112.38472083857853</v>
      </c>
      <c r="K51" s="104">
        <f t="shared" si="7"/>
        <v>129.18325434162585</v>
      </c>
      <c r="L51" s="105"/>
      <c r="M51" s="104">
        <f t="shared" si="8"/>
        <v>122.94151692671214</v>
      </c>
      <c r="N51" s="104">
        <f t="shared" si="9"/>
        <v>129.26602541124311</v>
      </c>
      <c r="P51" s="262"/>
    </row>
    <row r="52" spans="1:16" ht="10.35" customHeight="1" x14ac:dyDescent="0.2">
      <c r="A52" s="101" t="s">
        <v>74</v>
      </c>
      <c r="B52" s="34"/>
      <c r="C52" s="6"/>
      <c r="D52" s="34"/>
      <c r="E52" s="103">
        <v>47562.9</v>
      </c>
      <c r="F52" s="103">
        <v>37072.019999999997</v>
      </c>
      <c r="G52" s="103">
        <v>43470.68</v>
      </c>
      <c r="H52" s="6"/>
      <c r="I52" s="104">
        <f t="shared" si="5"/>
        <v>166.54930255603978</v>
      </c>
      <c r="J52" s="104">
        <f t="shared" si="6"/>
        <v>129.81376399133688</v>
      </c>
      <c r="K52" s="104">
        <f t="shared" si="7"/>
        <v>152.21972242308158</v>
      </c>
      <c r="L52" s="105"/>
      <c r="M52" s="104">
        <f t="shared" si="8"/>
        <v>151.50378083364683</v>
      </c>
      <c r="N52" s="104">
        <f t="shared" si="9"/>
        <v>149.31308446221621</v>
      </c>
      <c r="P52" s="262"/>
    </row>
    <row r="53" spans="1:16" ht="10.35" customHeight="1" x14ac:dyDescent="0.2">
      <c r="A53" s="101" t="s">
        <v>75</v>
      </c>
      <c r="B53" s="34"/>
      <c r="C53" s="6"/>
      <c r="D53" s="34"/>
      <c r="E53" s="103">
        <v>28488.16</v>
      </c>
      <c r="F53" s="103">
        <v>23556.19</v>
      </c>
      <c r="G53" s="103">
        <v>27342.82</v>
      </c>
      <c r="H53" s="6"/>
      <c r="I53" s="104">
        <f t="shared" si="5"/>
        <v>99.755969024278784</v>
      </c>
      <c r="J53" s="104">
        <f t="shared" si="6"/>
        <v>82.485866408010409</v>
      </c>
      <c r="K53" s="104">
        <f t="shared" si="7"/>
        <v>95.745372988512784</v>
      </c>
      <c r="L53" s="105"/>
      <c r="M53" s="104">
        <f t="shared" si="8"/>
        <v>90.744339579669543</v>
      </c>
      <c r="N53" s="104">
        <f t="shared" si="9"/>
        <v>94.876065212470564</v>
      </c>
      <c r="P53" s="262"/>
    </row>
    <row r="54" spans="1:16" ht="10.35" customHeight="1" x14ac:dyDescent="0.2">
      <c r="A54" s="101" t="s">
        <v>76</v>
      </c>
      <c r="B54" s="34"/>
      <c r="C54" s="6"/>
      <c r="D54" s="34"/>
      <c r="E54" s="103">
        <v>27783.37</v>
      </c>
      <c r="F54" s="103">
        <v>22331.57</v>
      </c>
      <c r="G54" s="103">
        <v>26858.11</v>
      </c>
      <c r="H54" s="6"/>
      <c r="I54" s="104">
        <f t="shared" si="5"/>
        <v>97.288031136797755</v>
      </c>
      <c r="J54" s="104">
        <f t="shared" si="6"/>
        <v>78.197658437172265</v>
      </c>
      <c r="K54" s="104">
        <f t="shared" si="7"/>
        <v>94.048081350661903</v>
      </c>
      <c r="L54" s="105"/>
      <c r="M54" s="104">
        <f t="shared" si="8"/>
        <v>88.499347165545373</v>
      </c>
      <c r="N54" s="104">
        <f t="shared" si="9"/>
        <v>89.943725688103697</v>
      </c>
      <c r="P54" s="262"/>
    </row>
    <row r="55" spans="1:16" ht="10.35" customHeight="1" x14ac:dyDescent="0.2">
      <c r="A55" s="101" t="s">
        <v>77</v>
      </c>
      <c r="B55" s="34"/>
      <c r="C55" s="6"/>
      <c r="D55" s="34"/>
      <c r="E55" s="103">
        <v>36361.730000000003</v>
      </c>
      <c r="F55" s="103">
        <v>24311.7</v>
      </c>
      <c r="G55" s="103">
        <v>32279.08</v>
      </c>
      <c r="H55" s="6"/>
      <c r="I55" s="104">
        <f t="shared" si="5"/>
        <v>127.32656695094344</v>
      </c>
      <c r="J55" s="104">
        <f t="shared" si="6"/>
        <v>85.13140870198562</v>
      </c>
      <c r="K55" s="104">
        <f t="shared" si="7"/>
        <v>113.03049774405287</v>
      </c>
      <c r="L55" s="105"/>
      <c r="M55" s="104">
        <f t="shared" si="8"/>
        <v>115.82429945718704</v>
      </c>
      <c r="N55" s="104">
        <f t="shared" si="9"/>
        <v>97.918994312154069</v>
      </c>
      <c r="P55" s="262"/>
    </row>
    <row r="56" spans="1:16" ht="10.35" customHeight="1" x14ac:dyDescent="0.2">
      <c r="A56" s="101" t="s">
        <v>78</v>
      </c>
      <c r="B56" s="30"/>
      <c r="C56" s="6"/>
      <c r="D56" s="30"/>
      <c r="E56" s="103">
        <v>29546.69</v>
      </c>
      <c r="F56" s="103">
        <v>22945.71</v>
      </c>
      <c r="G56" s="103">
        <v>27657.77</v>
      </c>
      <c r="H56" s="6"/>
      <c r="I56" s="104">
        <f t="shared" si="5"/>
        <v>103.46258559380345</v>
      </c>
      <c r="J56" s="104">
        <f t="shared" si="6"/>
        <v>80.348170468014928</v>
      </c>
      <c r="K56" s="104">
        <f t="shared" si="7"/>
        <v>96.848222117561377</v>
      </c>
      <c r="L56" s="105"/>
      <c r="M56" s="104">
        <f t="shared" si="8"/>
        <v>94.116112476735097</v>
      </c>
      <c r="N56" s="104">
        <f t="shared" si="9"/>
        <v>92.417266047966081</v>
      </c>
      <c r="P56" s="262"/>
    </row>
    <row r="57" spans="1:16" ht="10.35" customHeight="1" x14ac:dyDescent="0.2">
      <c r="A57" s="101" t="s">
        <v>79</v>
      </c>
      <c r="B57" s="37"/>
      <c r="C57" s="10"/>
      <c r="D57" s="37"/>
      <c r="E57" s="103">
        <v>31798.43</v>
      </c>
      <c r="F57" s="103">
        <v>26321.81</v>
      </c>
      <c r="G57" s="103">
        <v>30815.13</v>
      </c>
      <c r="H57" s="10"/>
      <c r="I57" s="104">
        <f t="shared" si="5"/>
        <v>111.3474228627155</v>
      </c>
      <c r="J57" s="104">
        <f t="shared" si="6"/>
        <v>92.170138858492507</v>
      </c>
      <c r="K57" s="104">
        <f t="shared" si="7"/>
        <v>107.90423648839112</v>
      </c>
      <c r="L57" s="105"/>
      <c r="M57" s="104">
        <f t="shared" si="8"/>
        <v>101.28865921914057</v>
      </c>
      <c r="N57" s="104">
        <f t="shared" si="9"/>
        <v>106.01501185337104</v>
      </c>
      <c r="P57" s="262"/>
    </row>
    <row r="58" spans="1:16" ht="10.35" customHeight="1" x14ac:dyDescent="0.2">
      <c r="A58" s="101" t="s">
        <v>80</v>
      </c>
      <c r="B58" s="37"/>
      <c r="C58" s="10"/>
      <c r="D58" s="37"/>
      <c r="E58" s="103">
        <v>35230.69</v>
      </c>
      <c r="F58" s="103">
        <v>27512.55</v>
      </c>
      <c r="G58" s="103">
        <v>33465.519999999997</v>
      </c>
      <c r="H58" s="10"/>
      <c r="I58" s="104">
        <f t="shared" si="5"/>
        <v>123.36604471274974</v>
      </c>
      <c r="J58" s="104">
        <f t="shared" si="6"/>
        <v>96.339710447390132</v>
      </c>
      <c r="K58" s="104">
        <f t="shared" si="7"/>
        <v>117.18501217703714</v>
      </c>
      <c r="L58" s="105"/>
      <c r="M58" s="104">
        <f t="shared" si="8"/>
        <v>112.22155790286448</v>
      </c>
      <c r="N58" s="104">
        <f t="shared" si="9"/>
        <v>110.81089462945226</v>
      </c>
      <c r="P58" s="262"/>
    </row>
    <row r="59" spans="1:16" ht="10.35" customHeight="1" x14ac:dyDescent="0.2">
      <c r="A59" s="101" t="s">
        <v>81</v>
      </c>
      <c r="B59" s="30"/>
      <c r="C59" s="6"/>
      <c r="D59" s="30"/>
      <c r="E59" s="103">
        <v>25603.86</v>
      </c>
      <c r="F59" s="103">
        <v>21052.84</v>
      </c>
      <c r="G59" s="103">
        <v>24299.759999999998</v>
      </c>
      <c r="H59" s="6"/>
      <c r="I59" s="104">
        <f t="shared" si="5"/>
        <v>89.656119070588304</v>
      </c>
      <c r="J59" s="104">
        <f t="shared" si="6"/>
        <v>73.71997541831756</v>
      </c>
      <c r="K59" s="104">
        <f t="shared" si="7"/>
        <v>85.089598831844839</v>
      </c>
      <c r="L59" s="105"/>
      <c r="M59" s="104">
        <f t="shared" si="8"/>
        <v>81.556877186533555</v>
      </c>
      <c r="N59" s="104">
        <f t="shared" si="9"/>
        <v>84.793450076082294</v>
      </c>
      <c r="P59" s="262"/>
    </row>
    <row r="60" spans="1:16" ht="10.35" customHeight="1" x14ac:dyDescent="0.2">
      <c r="A60" s="25" t="s">
        <v>82</v>
      </c>
      <c r="B60" s="30"/>
      <c r="C60" s="6"/>
      <c r="D60" s="30"/>
      <c r="E60" s="11">
        <v>42666.38</v>
      </c>
      <c r="F60" s="11">
        <v>36479.61</v>
      </c>
      <c r="G60" s="11">
        <v>41645.949999999997</v>
      </c>
      <c r="H60" s="6"/>
      <c r="I60" s="31">
        <f t="shared" si="5"/>
        <v>149.40333393445235</v>
      </c>
      <c r="J60" s="31">
        <f t="shared" si="6"/>
        <v>127.73934312281914</v>
      </c>
      <c r="K60" s="31">
        <f t="shared" si="7"/>
        <v>145.83013076964829</v>
      </c>
      <c r="L60" s="32"/>
      <c r="M60" s="31">
        <f t="shared" si="8"/>
        <v>135.90672319150204</v>
      </c>
      <c r="N60" s="31">
        <f t="shared" si="9"/>
        <v>146.92706491523006</v>
      </c>
      <c r="P60" s="262"/>
    </row>
    <row r="61" spans="1:16" ht="10.35" customHeight="1" x14ac:dyDescent="0.2">
      <c r="A61" s="25" t="s">
        <v>83</v>
      </c>
      <c r="B61" s="30"/>
      <c r="C61" s="6"/>
      <c r="D61" s="30"/>
      <c r="E61" s="11">
        <v>28832.27</v>
      </c>
      <c r="F61" s="11">
        <v>25552.48</v>
      </c>
      <c r="G61" s="11">
        <v>28291.86</v>
      </c>
      <c r="H61" s="6"/>
      <c r="I61" s="31">
        <f t="shared" si="5"/>
        <v>100.96092668040487</v>
      </c>
      <c r="J61" s="31">
        <f t="shared" si="6"/>
        <v>89.476203565744626</v>
      </c>
      <c r="K61" s="31">
        <f t="shared" si="7"/>
        <v>99.068592348513647</v>
      </c>
      <c r="L61" s="32"/>
      <c r="M61" s="31">
        <f t="shared" si="8"/>
        <v>91.840445284381957</v>
      </c>
      <c r="N61" s="31">
        <f t="shared" si="9"/>
        <v>102.91642064443995</v>
      </c>
      <c r="P61" s="262"/>
    </row>
    <row r="62" spans="1:16" ht="10.35" customHeight="1" x14ac:dyDescent="0.2">
      <c r="A62" s="42" t="s">
        <v>84</v>
      </c>
      <c r="B62" s="30"/>
      <c r="C62" s="6"/>
      <c r="D62" s="30"/>
      <c r="E62" s="12">
        <v>30760.14</v>
      </c>
      <c r="F62" s="12">
        <v>23502.94</v>
      </c>
      <c r="G62" s="12">
        <v>28799.66</v>
      </c>
      <c r="H62" s="10"/>
      <c r="I62" s="32">
        <f t="shared" si="5"/>
        <v>107.71167997590855</v>
      </c>
      <c r="J62" s="32">
        <f t="shared" si="6"/>
        <v>82.299402791176504</v>
      </c>
      <c r="K62" s="32">
        <f t="shared" si="7"/>
        <v>100.84673741195505</v>
      </c>
      <c r="L62" s="32"/>
      <c r="M62" s="32">
        <f t="shared" si="8"/>
        <v>97.981357507054724</v>
      </c>
      <c r="N62" s="32">
        <f t="shared" si="9"/>
        <v>94.661592902960237</v>
      </c>
      <c r="P62" s="262"/>
    </row>
    <row r="63" spans="1:16" ht="10.35" customHeight="1" x14ac:dyDescent="0.2">
      <c r="A63" s="42" t="s">
        <v>44</v>
      </c>
      <c r="B63" s="30"/>
      <c r="C63" s="6"/>
      <c r="D63" s="30"/>
      <c r="E63" s="12">
        <v>25692.97</v>
      </c>
      <c r="F63" s="12">
        <v>25397.119999999999</v>
      </c>
      <c r="G63" s="12">
        <v>25654.639999999999</v>
      </c>
      <c r="H63" s="10"/>
      <c r="I63" s="32">
        <f t="shared" si="5"/>
        <v>89.968152364411196</v>
      </c>
      <c r="J63" s="32">
        <f t="shared" si="6"/>
        <v>88.9321850209312</v>
      </c>
      <c r="K63" s="32">
        <f t="shared" si="7"/>
        <v>89.833933576932438</v>
      </c>
      <c r="L63" s="32"/>
      <c r="M63" s="32">
        <f t="shared" si="8"/>
        <v>81.84072240854664</v>
      </c>
      <c r="N63" s="32">
        <f t="shared" si="9"/>
        <v>102.29068509504043</v>
      </c>
      <c r="P63" s="262"/>
    </row>
    <row r="64" spans="1:16" ht="10.35" customHeight="1" x14ac:dyDescent="0.2">
      <c r="A64" s="25" t="s">
        <v>85</v>
      </c>
      <c r="B64" s="37"/>
      <c r="C64" s="10"/>
      <c r="D64" s="37"/>
      <c r="E64" s="11">
        <v>29330.97</v>
      </c>
      <c r="F64" s="11">
        <v>21440.22</v>
      </c>
      <c r="G64" s="11">
        <v>25453.43</v>
      </c>
      <c r="H64" s="10"/>
      <c r="I64" s="31">
        <f t="shared" si="5"/>
        <v>102.70720659993664</v>
      </c>
      <c r="J64" s="31">
        <f t="shared" si="6"/>
        <v>75.0764500829019</v>
      </c>
      <c r="K64" s="31">
        <f t="shared" si="7"/>
        <v>89.129363730112743</v>
      </c>
      <c r="L64" s="32"/>
      <c r="M64" s="31">
        <f t="shared" si="8"/>
        <v>93.428971961723732</v>
      </c>
      <c r="N64" s="31">
        <f t="shared" si="9"/>
        <v>86.353680747596101</v>
      </c>
      <c r="P64" s="262"/>
    </row>
    <row r="65" spans="1:16" ht="10.35" customHeight="1" x14ac:dyDescent="0.2">
      <c r="A65" s="25" t="s">
        <v>86</v>
      </c>
      <c r="B65" s="37"/>
      <c r="C65" s="10"/>
      <c r="D65" s="37"/>
      <c r="E65" s="11">
        <v>30230.59</v>
      </c>
      <c r="F65" s="11">
        <v>28735.15</v>
      </c>
      <c r="G65" s="11">
        <v>29919.87</v>
      </c>
      <c r="H65" s="10"/>
      <c r="I65" s="31">
        <f t="shared" si="5"/>
        <v>105.85737371685894</v>
      </c>
      <c r="J65" s="31">
        <f t="shared" si="6"/>
        <v>100.62084505661318</v>
      </c>
      <c r="K65" s="31">
        <f t="shared" si="7"/>
        <v>104.76933662723209</v>
      </c>
      <c r="L65" s="32"/>
      <c r="M65" s="31">
        <f t="shared" si="8"/>
        <v>96.294563237982459</v>
      </c>
      <c r="N65" s="31">
        <f t="shared" si="9"/>
        <v>115.73509830282927</v>
      </c>
      <c r="P65" s="262"/>
    </row>
    <row r="66" spans="1:16" ht="10.35" customHeight="1" x14ac:dyDescent="0.2">
      <c r="A66" s="25" t="s">
        <v>87</v>
      </c>
      <c r="B66" s="37"/>
      <c r="C66" s="10"/>
      <c r="D66" s="37"/>
      <c r="E66" s="11">
        <v>19245.21</v>
      </c>
      <c r="F66" s="11">
        <v>14224.61</v>
      </c>
      <c r="G66" s="11">
        <v>16475.14</v>
      </c>
      <c r="H66" s="10"/>
      <c r="I66" s="31">
        <f t="shared" si="5"/>
        <v>67.390262222121066</v>
      </c>
      <c r="J66" s="31">
        <f t="shared" si="6"/>
        <v>49.809807110829425</v>
      </c>
      <c r="K66" s="31">
        <f t="shared" si="7"/>
        <v>57.690407366100736</v>
      </c>
      <c r="L66" s="32"/>
      <c r="M66" s="31">
        <f t="shared" si="8"/>
        <v>61.302445349999857</v>
      </c>
      <c r="N66" s="31">
        <f t="shared" si="9"/>
        <v>57.291736311430711</v>
      </c>
      <c r="P66" s="262"/>
    </row>
    <row r="67" spans="1:16" ht="10.35" customHeight="1" x14ac:dyDescent="0.2">
      <c r="A67" s="25" t="s">
        <v>88</v>
      </c>
      <c r="B67" s="37"/>
      <c r="C67" s="10"/>
      <c r="D67" s="37"/>
      <c r="E67" s="11">
        <v>40943.120000000003</v>
      </c>
      <c r="F67" s="11">
        <v>31012.99</v>
      </c>
      <c r="G67" s="11">
        <v>37044.080000000002</v>
      </c>
      <c r="H67" s="10"/>
      <c r="I67" s="31">
        <f t="shared" si="5"/>
        <v>143.36905614393243</v>
      </c>
      <c r="J67" s="31">
        <f t="shared" si="6"/>
        <v>108.59707576025508</v>
      </c>
      <c r="K67" s="31">
        <f t="shared" si="7"/>
        <v>129.7159274945418</v>
      </c>
      <c r="L67" s="32"/>
      <c r="M67" s="31">
        <f t="shared" si="8"/>
        <v>130.41756240947677</v>
      </c>
      <c r="N67" s="31">
        <f t="shared" si="9"/>
        <v>124.90943831212509</v>
      </c>
      <c r="P67" s="262"/>
    </row>
    <row r="68" spans="1:16" ht="10.35" customHeight="1" x14ac:dyDescent="0.2">
      <c r="A68" s="25" t="s">
        <v>89</v>
      </c>
      <c r="B68" s="27"/>
      <c r="C68" s="27"/>
      <c r="D68" s="27"/>
      <c r="E68" s="11">
        <v>54814.89</v>
      </c>
      <c r="F68" s="11">
        <v>40115.82</v>
      </c>
      <c r="G68" s="11">
        <v>48399.82</v>
      </c>
      <c r="H68" s="10"/>
      <c r="I68" s="31">
        <f t="shared" si="5"/>
        <v>191.9433360704675</v>
      </c>
      <c r="J68" s="31">
        <f t="shared" si="6"/>
        <v>140.4721293794876</v>
      </c>
      <c r="K68" s="31">
        <f t="shared" si="7"/>
        <v>169.47991532976047</v>
      </c>
      <c r="L68" s="32"/>
      <c r="M68" s="31">
        <f t="shared" si="8"/>
        <v>174.60380004121825</v>
      </c>
      <c r="N68" s="31">
        <f t="shared" si="9"/>
        <v>161.57244250329663</v>
      </c>
      <c r="P68" s="262"/>
    </row>
    <row r="69" spans="1:16" ht="10.35" customHeight="1" x14ac:dyDescent="0.2">
      <c r="A69" s="25" t="s">
        <v>90</v>
      </c>
      <c r="B69" s="27"/>
      <c r="C69" s="27"/>
      <c r="D69" s="27"/>
      <c r="E69" s="11">
        <v>38159.86</v>
      </c>
      <c r="F69" s="11">
        <v>25643.34</v>
      </c>
      <c r="G69" s="11">
        <v>32029.61</v>
      </c>
      <c r="H69" s="10"/>
      <c r="I69" s="31">
        <f t="shared" si="5"/>
        <v>133.62301433756394</v>
      </c>
      <c r="J69" s="31">
        <f t="shared" si="6"/>
        <v>89.794364771857829</v>
      </c>
      <c r="K69" s="31">
        <f t="shared" si="7"/>
        <v>112.1569375845871</v>
      </c>
      <c r="L69" s="32"/>
      <c r="M69" s="31">
        <f t="shared" si="8"/>
        <v>121.55194628760329</v>
      </c>
      <c r="N69" s="31">
        <f t="shared" si="9"/>
        <v>103.28237283302416</v>
      </c>
      <c r="P69" s="262"/>
    </row>
    <row r="70" spans="1:16" ht="10.35" customHeight="1" x14ac:dyDescent="0.2">
      <c r="A70" s="25" t="s">
        <v>91</v>
      </c>
      <c r="B70" s="6"/>
      <c r="C70" s="6"/>
      <c r="D70" s="39"/>
      <c r="E70" s="11">
        <v>40528.43</v>
      </c>
      <c r="F70" s="11">
        <v>30354.19</v>
      </c>
      <c r="G70" s="11">
        <v>35526.39</v>
      </c>
      <c r="H70" s="6"/>
      <c r="I70" s="31">
        <f t="shared" si="5"/>
        <v>141.91695103097749</v>
      </c>
      <c r="J70" s="31">
        <f t="shared" si="6"/>
        <v>106.29017940776353</v>
      </c>
      <c r="K70" s="31">
        <f t="shared" si="7"/>
        <v>124.40148680660484</v>
      </c>
      <c r="L70" s="32"/>
      <c r="M70" s="31">
        <f t="shared" si="8"/>
        <v>129.09663574449408</v>
      </c>
      <c r="N70" s="31">
        <f t="shared" si="9"/>
        <v>122.25602314770434</v>
      </c>
      <c r="P70" s="262"/>
    </row>
    <row r="71" spans="1:16" ht="10.35" customHeight="1" x14ac:dyDescent="0.2">
      <c r="A71" s="25" t="s">
        <v>92</v>
      </c>
      <c r="B71" s="6"/>
      <c r="C71" s="6"/>
      <c r="D71" s="6"/>
      <c r="E71" s="11">
        <v>17964.650000000001</v>
      </c>
      <c r="F71" s="11">
        <v>13504.91</v>
      </c>
      <c r="G71" s="11">
        <v>15576.95</v>
      </c>
      <c r="H71" s="6"/>
      <c r="I71" s="31">
        <f t="shared" si="5"/>
        <v>62.90617115784277</v>
      </c>
      <c r="J71" s="31">
        <f t="shared" si="6"/>
        <v>47.289659410634904</v>
      </c>
      <c r="K71" s="31">
        <f t="shared" si="7"/>
        <v>54.545247628935655</v>
      </c>
      <c r="L71" s="32"/>
      <c r="M71" s="31">
        <f t="shared" si="8"/>
        <v>57.223432472645143</v>
      </c>
      <c r="N71" s="31">
        <f t="shared" si="9"/>
        <v>54.393037322612273</v>
      </c>
      <c r="P71" s="262"/>
    </row>
    <row r="72" spans="1:16" ht="10.35" customHeight="1" x14ac:dyDescent="0.2">
      <c r="A72" s="10" t="s">
        <v>98</v>
      </c>
      <c r="B72" s="6"/>
      <c r="C72" s="6"/>
      <c r="D72" s="6"/>
      <c r="E72" s="12">
        <v>31302.799999999999</v>
      </c>
      <c r="F72" s="12">
        <v>22618.58</v>
      </c>
      <c r="G72" s="12">
        <v>27502.44</v>
      </c>
      <c r="H72" s="10"/>
      <c r="I72" s="32">
        <f t="shared" si="5"/>
        <v>109.61189305217304</v>
      </c>
      <c r="J72" s="32">
        <f t="shared" si="6"/>
        <v>79.202671069425762</v>
      </c>
      <c r="K72" s="32">
        <f t="shared" si="7"/>
        <v>96.304308622672934</v>
      </c>
      <c r="L72" s="32"/>
      <c r="M72" s="32">
        <f t="shared" si="8"/>
        <v>99.709911520943422</v>
      </c>
      <c r="N72" s="32">
        <f t="shared" si="9"/>
        <v>91.099701228996821</v>
      </c>
      <c r="P72" s="262"/>
    </row>
    <row r="73" spans="1:16" ht="10.35" customHeight="1" x14ac:dyDescent="0.2">
      <c r="A73" s="25" t="s">
        <v>93</v>
      </c>
      <c r="B73" s="6"/>
      <c r="C73" s="6"/>
      <c r="D73" s="6"/>
      <c r="E73" s="11">
        <v>34091.64</v>
      </c>
      <c r="F73" s="11">
        <v>28439.08</v>
      </c>
      <c r="G73" s="11">
        <v>29902.89</v>
      </c>
      <c r="H73" s="6"/>
      <c r="I73" s="31">
        <f t="shared" si="5"/>
        <v>119.37747414458721</v>
      </c>
      <c r="J73" s="31">
        <f t="shared" si="6"/>
        <v>99.584107347016683</v>
      </c>
      <c r="K73" s="31">
        <f t="shared" si="7"/>
        <v>104.7098783696952</v>
      </c>
      <c r="L73" s="32"/>
      <c r="M73" s="31">
        <f t="shared" si="8"/>
        <v>108.5933018133795</v>
      </c>
      <c r="N73" s="31">
        <f t="shared" si="9"/>
        <v>114.54263226195185</v>
      </c>
      <c r="P73" s="262"/>
    </row>
    <row r="74" spans="1:16" ht="10.35" customHeight="1" x14ac:dyDescent="0.2">
      <c r="A74" s="25" t="s">
        <v>94</v>
      </c>
      <c r="B74" s="6"/>
      <c r="C74" s="6"/>
      <c r="D74" s="6"/>
      <c r="E74" s="11">
        <v>42670.59</v>
      </c>
      <c r="F74" s="11">
        <v>28446.03</v>
      </c>
      <c r="G74" s="11">
        <v>33038.019999999997</v>
      </c>
      <c r="H74" s="6"/>
      <c r="I74" s="31">
        <f t="shared" si="5"/>
        <v>149.41807594059077</v>
      </c>
      <c r="J74" s="31">
        <f t="shared" si="6"/>
        <v>99.608443912969634</v>
      </c>
      <c r="K74" s="31">
        <f t="shared" si="7"/>
        <v>115.68805074611707</v>
      </c>
      <c r="L74" s="32"/>
      <c r="M74" s="31">
        <f t="shared" si="8"/>
        <v>135.92013345280463</v>
      </c>
      <c r="N74" s="31">
        <f t="shared" si="9"/>
        <v>114.5706244225358</v>
      </c>
      <c r="P74" s="262"/>
    </row>
    <row r="75" spans="1:16" ht="10.35" customHeight="1" x14ac:dyDescent="0.2">
      <c r="A75" s="25" t="s">
        <v>95</v>
      </c>
      <c r="B75" s="6"/>
      <c r="C75" s="6"/>
      <c r="D75" s="6"/>
      <c r="E75" s="11">
        <v>27524.05</v>
      </c>
      <c r="F75" s="11">
        <v>20835.89</v>
      </c>
      <c r="G75" s="11">
        <v>24732.43</v>
      </c>
      <c r="H75" s="6"/>
      <c r="I75" s="31">
        <f t="shared" si="5"/>
        <v>96.379979585297917</v>
      </c>
      <c r="J75" s="31">
        <f t="shared" si="6"/>
        <v>72.960289377526664</v>
      </c>
      <c r="K75" s="31">
        <f t="shared" si="7"/>
        <v>86.604663866502563</v>
      </c>
      <c r="L75" s="32"/>
      <c r="M75" s="31">
        <f t="shared" si="8"/>
        <v>87.673326034668548</v>
      </c>
      <c r="N75" s="31">
        <f t="shared" si="9"/>
        <v>83.919651624471669</v>
      </c>
      <c r="P75" s="262"/>
    </row>
    <row r="76" spans="1:16" ht="10.35" customHeight="1" x14ac:dyDescent="0.2">
      <c r="A76" s="25" t="s">
        <v>96</v>
      </c>
      <c r="B76" s="6"/>
      <c r="C76" s="6"/>
      <c r="D76" s="6"/>
      <c r="E76" s="11">
        <v>22856.13</v>
      </c>
      <c r="F76" s="11">
        <v>15461.73</v>
      </c>
      <c r="G76" s="11">
        <v>18570.7</v>
      </c>
      <c r="H76" s="6"/>
      <c r="I76" s="31">
        <f t="shared" si="5"/>
        <v>80.03449139203407</v>
      </c>
      <c r="J76" s="31">
        <f t="shared" si="6"/>
        <v>54.141785883741242</v>
      </c>
      <c r="K76" s="31">
        <f t="shared" si="7"/>
        <v>65.028354725583341</v>
      </c>
      <c r="L76" s="32"/>
      <c r="M76" s="31">
        <f t="shared" si="8"/>
        <v>72.804436025249515</v>
      </c>
      <c r="N76" s="31">
        <f t="shared" si="9"/>
        <v>62.274421448358687</v>
      </c>
      <c r="P76" s="262"/>
    </row>
    <row r="77" spans="1:16" ht="10.35" customHeight="1" x14ac:dyDescent="0.2">
      <c r="A77" s="10" t="s">
        <v>97</v>
      </c>
      <c r="B77" s="6"/>
      <c r="C77" s="6"/>
      <c r="D77" s="6"/>
      <c r="E77" s="12">
        <v>37379.089999999997</v>
      </c>
      <c r="F77" s="12">
        <v>28002.66</v>
      </c>
      <c r="G77" s="12">
        <v>30840.58</v>
      </c>
      <c r="H77" s="10"/>
      <c r="I77" s="32">
        <f t="shared" si="5"/>
        <v>130.88902000675822</v>
      </c>
      <c r="J77" s="32">
        <f t="shared" si="6"/>
        <v>98.055911071736844</v>
      </c>
      <c r="K77" s="32">
        <f t="shared" si="7"/>
        <v>107.99335384141315</v>
      </c>
      <c r="L77" s="32"/>
      <c r="M77" s="32">
        <f t="shared" si="8"/>
        <v>119.06493210298699</v>
      </c>
      <c r="N77" s="32">
        <f t="shared" si="9"/>
        <v>112.78488568323827</v>
      </c>
      <c r="P77" s="262"/>
    </row>
    <row r="78" spans="1:16" ht="10.35" customHeight="1" x14ac:dyDescent="0.2">
      <c r="A78" s="42" t="s">
        <v>181</v>
      </c>
      <c r="B78" s="6"/>
      <c r="C78" s="6"/>
      <c r="D78" s="6"/>
      <c r="E78" s="12">
        <v>30289.1</v>
      </c>
      <c r="F78" s="12">
        <v>22174.240000000002</v>
      </c>
      <c r="G78" s="12">
        <v>27251.759999999998</v>
      </c>
      <c r="H78" s="10"/>
      <c r="I78" s="32">
        <f t="shared" si="5"/>
        <v>106.06225608720545</v>
      </c>
      <c r="J78" s="32">
        <f t="shared" si="6"/>
        <v>77.646741613952045</v>
      </c>
      <c r="K78" s="32">
        <f t="shared" si="7"/>
        <v>95.426511449566405</v>
      </c>
      <c r="L78" s="32"/>
      <c r="M78" s="32">
        <f t="shared" si="8"/>
        <v>96.480937202071615</v>
      </c>
      <c r="N78" s="32">
        <f t="shared" si="9"/>
        <v>89.310055670164544</v>
      </c>
      <c r="P78" s="262"/>
    </row>
    <row r="79" spans="1:16" ht="10.35" customHeight="1" x14ac:dyDescent="0.2">
      <c r="A79" s="42" t="s">
        <v>182</v>
      </c>
      <c r="B79" s="6"/>
      <c r="C79" s="6"/>
      <c r="D79" s="6"/>
      <c r="E79" s="12">
        <v>41049.339999999997</v>
      </c>
      <c r="F79" s="12">
        <v>31198.23</v>
      </c>
      <c r="G79" s="12">
        <v>34297.61</v>
      </c>
      <c r="H79" s="10"/>
      <c r="I79" s="32">
        <f t="shared" si="5"/>
        <v>143.74100291163373</v>
      </c>
      <c r="J79" s="32">
        <f t="shared" si="6"/>
        <v>109.24572403034543</v>
      </c>
      <c r="K79" s="32">
        <f t="shared" si="7"/>
        <v>120.09871191283659</v>
      </c>
      <c r="L79" s="32"/>
      <c r="M79" s="32">
        <f t="shared" si="8"/>
        <v>130.75590871721135</v>
      </c>
      <c r="N79" s="32">
        <f t="shared" si="9"/>
        <v>125.65552001379065</v>
      </c>
      <c r="P79" s="262"/>
    </row>
    <row r="80" spans="1:16" ht="10.35" customHeight="1" x14ac:dyDescent="0.2">
      <c r="A80" s="42" t="s">
        <v>12</v>
      </c>
      <c r="B80" s="6"/>
      <c r="C80" s="6"/>
      <c r="D80" s="6"/>
      <c r="E80" s="12">
        <v>31393.87</v>
      </c>
      <c r="F80" s="12">
        <v>24828.38</v>
      </c>
      <c r="G80" s="12">
        <v>28557.85</v>
      </c>
      <c r="H80" s="10"/>
      <c r="I80" s="32">
        <f t="shared" si="5"/>
        <v>109.93078960776108</v>
      </c>
      <c r="J80" s="32">
        <f t="shared" si="6"/>
        <v>86.940648543220178</v>
      </c>
      <c r="K80" s="32">
        <f t="shared" si="7"/>
        <v>100</v>
      </c>
      <c r="L80" s="32"/>
      <c r="M80" s="32">
        <f t="shared" si="8"/>
        <v>100</v>
      </c>
      <c r="N80" s="32">
        <f t="shared" si="9"/>
        <v>100</v>
      </c>
      <c r="P80" s="262"/>
    </row>
    <row r="81" spans="1:14" ht="4.5" customHeight="1" x14ac:dyDescent="0.2">
      <c r="A81" s="134"/>
      <c r="B81" s="134"/>
      <c r="C81" s="134"/>
      <c r="D81" s="134"/>
      <c r="E81" s="134"/>
      <c r="F81" s="134"/>
      <c r="G81" s="218"/>
      <c r="H81" s="134"/>
      <c r="I81" s="134"/>
      <c r="J81" s="134"/>
      <c r="K81" s="218"/>
      <c r="L81" s="134"/>
      <c r="M81" s="134"/>
      <c r="N81" s="218"/>
    </row>
  </sheetData>
  <mergeCells count="13">
    <mergeCell ref="B1:N2"/>
    <mergeCell ref="A3:D6"/>
    <mergeCell ref="E3:E4"/>
    <mergeCell ref="F3:F4"/>
    <mergeCell ref="G3:G4"/>
    <mergeCell ref="I3:I4"/>
    <mergeCell ref="J3:J4"/>
    <mergeCell ref="K3:K4"/>
    <mergeCell ref="I5:K6"/>
    <mergeCell ref="M3:M4"/>
    <mergeCell ref="N3:N4"/>
    <mergeCell ref="E5:G6"/>
    <mergeCell ref="M5:N6"/>
  </mergeCells>
  <phoneticPr fontId="6" type="noConversion"/>
  <pageMargins left="0.17" right="0.17" top="0.19" bottom="0.18"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enableFormatConditionsCalculation="0">
    <tabColor theme="0"/>
  </sheetPr>
  <dimension ref="A1:O85"/>
  <sheetViews>
    <sheetView zoomScaleNormal="100" workbookViewId="0">
      <selection activeCell="I83" sqref="I83"/>
    </sheetView>
  </sheetViews>
  <sheetFormatPr defaultRowHeight="12.75" x14ac:dyDescent="0.2"/>
  <cols>
    <col min="1" max="1" width="8.85546875" style="49" customWidth="1"/>
    <col min="2" max="3" width="9.140625" style="49"/>
    <col min="4" max="4" width="19.42578125" style="49" customWidth="1"/>
    <col min="5" max="5" width="8.7109375" style="49" customWidth="1"/>
    <col min="6" max="6" width="8.5703125" style="49" customWidth="1"/>
    <col min="7" max="7" width="9" style="209" customWidth="1"/>
    <col min="8" max="8" width="0.42578125" style="49" customWidth="1"/>
    <col min="9" max="10" width="5" style="49" customWidth="1"/>
    <col min="11" max="11" width="0.28515625" style="49" customWidth="1"/>
    <col min="12" max="13" width="5.85546875" style="49" customWidth="1"/>
    <col min="14" max="14" width="5.85546875" style="215" customWidth="1"/>
    <col min="15" max="16384" width="9.140625" style="49"/>
  </cols>
  <sheetData>
    <row r="1" spans="1:15" s="23" customFormat="1" ht="10.5" customHeight="1" x14ac:dyDescent="0.2">
      <c r="A1" s="21" t="s">
        <v>41</v>
      </c>
      <c r="B1" s="266" t="s">
        <v>153</v>
      </c>
      <c r="C1" s="267"/>
      <c r="D1" s="267"/>
      <c r="E1" s="267"/>
      <c r="F1" s="267"/>
      <c r="G1" s="267"/>
      <c r="H1" s="267"/>
      <c r="I1" s="267"/>
      <c r="J1" s="267"/>
      <c r="K1" s="267"/>
      <c r="L1" s="267"/>
      <c r="M1" s="267"/>
      <c r="N1" s="267"/>
      <c r="O1" s="22"/>
    </row>
    <row r="2" spans="1:15" s="23" customFormat="1" ht="13.5" customHeight="1" x14ac:dyDescent="0.2">
      <c r="A2" s="21"/>
      <c r="B2" s="268"/>
      <c r="C2" s="268"/>
      <c r="D2" s="268"/>
      <c r="E2" s="268"/>
      <c r="F2" s="268"/>
      <c r="G2" s="268"/>
      <c r="H2" s="268"/>
      <c r="I2" s="268"/>
      <c r="J2" s="268"/>
      <c r="K2" s="268"/>
      <c r="L2" s="268"/>
      <c r="M2" s="268"/>
      <c r="N2" s="268"/>
      <c r="O2" s="22"/>
    </row>
    <row r="3" spans="1:15" s="25" customFormat="1" ht="8.25" customHeight="1" x14ac:dyDescent="0.15">
      <c r="A3" s="282" t="s">
        <v>164</v>
      </c>
      <c r="B3" s="283"/>
      <c r="C3" s="283"/>
      <c r="D3" s="283"/>
      <c r="E3" s="292" t="s">
        <v>2</v>
      </c>
      <c r="F3" s="292" t="s">
        <v>3</v>
      </c>
      <c r="G3" s="294" t="s">
        <v>4</v>
      </c>
      <c r="H3" s="143"/>
      <c r="I3" s="292" t="s">
        <v>2</v>
      </c>
      <c r="J3" s="292" t="s">
        <v>3</v>
      </c>
      <c r="K3" s="143"/>
      <c r="L3" s="292" t="s">
        <v>2</v>
      </c>
      <c r="M3" s="292" t="s">
        <v>3</v>
      </c>
      <c r="N3" s="294" t="s">
        <v>4</v>
      </c>
      <c r="O3" s="24"/>
    </row>
    <row r="4" spans="1:15" s="25" customFormat="1" ht="8.25" customHeight="1" x14ac:dyDescent="0.15">
      <c r="A4" s="284"/>
      <c r="B4" s="284"/>
      <c r="C4" s="284"/>
      <c r="D4" s="284"/>
      <c r="E4" s="293"/>
      <c r="F4" s="293"/>
      <c r="G4" s="295"/>
      <c r="H4" s="144"/>
      <c r="I4" s="293"/>
      <c r="J4" s="293"/>
      <c r="K4" s="145"/>
      <c r="L4" s="293"/>
      <c r="M4" s="293"/>
      <c r="N4" s="295"/>
      <c r="O4" s="24"/>
    </row>
    <row r="5" spans="1:15" s="25" customFormat="1" ht="10.5" customHeight="1" x14ac:dyDescent="0.15">
      <c r="A5" s="284"/>
      <c r="B5" s="284"/>
      <c r="C5" s="284"/>
      <c r="D5" s="284"/>
      <c r="E5" s="286" t="s">
        <v>5</v>
      </c>
      <c r="F5" s="286"/>
      <c r="G5" s="287"/>
      <c r="H5" s="146"/>
      <c r="I5" s="289" t="s">
        <v>6</v>
      </c>
      <c r="J5" s="289"/>
      <c r="K5" s="146"/>
      <c r="L5" s="289" t="s">
        <v>42</v>
      </c>
      <c r="M5" s="289"/>
      <c r="N5" s="289"/>
      <c r="O5" s="24"/>
    </row>
    <row r="6" spans="1:15" s="25" customFormat="1" ht="6.75" customHeight="1" x14ac:dyDescent="0.15">
      <c r="A6" s="285"/>
      <c r="B6" s="285"/>
      <c r="C6" s="285"/>
      <c r="D6" s="285"/>
      <c r="E6" s="288"/>
      <c r="F6" s="288"/>
      <c r="G6" s="288"/>
      <c r="H6" s="147"/>
      <c r="I6" s="290"/>
      <c r="J6" s="290"/>
      <c r="K6" s="147"/>
      <c r="L6" s="291"/>
      <c r="M6" s="291"/>
      <c r="N6" s="291"/>
      <c r="O6" s="24"/>
    </row>
    <row r="7" spans="1:15" s="25" customFormat="1" ht="10.5" customHeight="1" x14ac:dyDescent="0.15">
      <c r="A7" s="6"/>
      <c r="B7" s="6"/>
      <c r="C7" s="6"/>
      <c r="F7" s="29"/>
      <c r="G7" s="155"/>
      <c r="H7" s="29"/>
      <c r="I7" s="155" t="s">
        <v>43</v>
      </c>
      <c r="J7" s="29"/>
      <c r="K7" s="29"/>
      <c r="L7" s="29"/>
      <c r="M7" s="29"/>
      <c r="N7" s="210"/>
    </row>
    <row r="8" spans="1:15" s="25" customFormat="1" ht="10.5" customHeight="1" x14ac:dyDescent="0.15">
      <c r="A8" s="25" t="s">
        <v>67</v>
      </c>
      <c r="B8" s="30"/>
      <c r="C8" s="6"/>
      <c r="D8" s="30"/>
      <c r="E8" s="11">
        <v>8025.17</v>
      </c>
      <c r="F8" s="11">
        <v>2116.44</v>
      </c>
      <c r="G8" s="11">
        <v>10141.6</v>
      </c>
      <c r="H8" s="6"/>
      <c r="I8" s="31">
        <f t="shared" ref="I8:I43" si="0">E8/$G8*100</f>
        <v>79.131202177171261</v>
      </c>
      <c r="J8" s="31">
        <f t="shared" ref="J8:J43" si="1">F8/$G8*100</f>
        <v>20.868896426599353</v>
      </c>
      <c r="K8" s="31"/>
      <c r="L8" s="31">
        <f t="shared" ref="L8:L43" si="2">E8/E$43*100</f>
        <v>0.40955067664554923</v>
      </c>
      <c r="M8" s="31">
        <f t="shared" ref="M8:M43" si="3">F8/F$43*100</f>
        <v>0.14057791322142765</v>
      </c>
      <c r="N8" s="211">
        <f t="shared" ref="N8:N43" si="4">G8/G$43*100</f>
        <v>0.29268398999411865</v>
      </c>
      <c r="O8" s="33"/>
    </row>
    <row r="9" spans="1:15" s="25" customFormat="1" ht="10.5" customHeight="1" x14ac:dyDescent="0.15">
      <c r="A9" s="25" t="s">
        <v>68</v>
      </c>
      <c r="B9" s="30"/>
      <c r="C9" s="6"/>
      <c r="D9" s="30"/>
      <c r="E9" s="11">
        <v>761838.37</v>
      </c>
      <c r="F9" s="11">
        <v>306764.87</v>
      </c>
      <c r="G9" s="11">
        <v>1068603.24</v>
      </c>
      <c r="H9" s="6"/>
      <c r="I9" s="31">
        <f t="shared" si="0"/>
        <v>71.29291223185885</v>
      </c>
      <c r="J9" s="31">
        <f t="shared" si="1"/>
        <v>28.70708776814115</v>
      </c>
      <c r="K9" s="31"/>
      <c r="L9" s="31">
        <f t="shared" si="2"/>
        <v>38.879104109700144</v>
      </c>
      <c r="M9" s="31">
        <f t="shared" si="3"/>
        <v>20.375897863507841</v>
      </c>
      <c r="N9" s="211">
        <f t="shared" si="4"/>
        <v>30.839617023333865</v>
      </c>
      <c r="O9" s="33"/>
    </row>
    <row r="10" spans="1:15" s="25" customFormat="1" ht="10.5" customHeight="1" x14ac:dyDescent="0.15">
      <c r="A10" s="101" t="s">
        <v>69</v>
      </c>
      <c r="B10" s="34"/>
      <c r="C10" s="6"/>
      <c r="D10" s="34"/>
      <c r="E10" s="103">
        <v>54594.86</v>
      </c>
      <c r="F10" s="103">
        <v>23862.28</v>
      </c>
      <c r="G10" s="103">
        <v>78457.149999999994</v>
      </c>
      <c r="H10" s="6"/>
      <c r="I10" s="104">
        <f t="shared" si="0"/>
        <v>69.585576330519274</v>
      </c>
      <c r="J10" s="104">
        <f t="shared" si="1"/>
        <v>30.414410923669799</v>
      </c>
      <c r="K10" s="104"/>
      <c r="L10" s="104">
        <f t="shared" si="2"/>
        <v>2.7861542938491057</v>
      </c>
      <c r="M10" s="104">
        <f t="shared" si="3"/>
        <v>1.5849773804621954</v>
      </c>
      <c r="N10" s="212">
        <f t="shared" si="4"/>
        <v>2.2642533432167569</v>
      </c>
      <c r="O10" s="35"/>
    </row>
    <row r="11" spans="1:15" s="25" customFormat="1" ht="10.5" customHeight="1" x14ac:dyDescent="0.15">
      <c r="A11" s="101" t="s">
        <v>70</v>
      </c>
      <c r="B11" s="34"/>
      <c r="C11" s="6"/>
      <c r="D11" s="34"/>
      <c r="E11" s="103">
        <v>42802.38</v>
      </c>
      <c r="F11" s="103">
        <v>67688.77</v>
      </c>
      <c r="G11" s="103">
        <v>110491.16</v>
      </c>
      <c r="H11" s="6"/>
      <c r="I11" s="104">
        <f t="shared" si="0"/>
        <v>38.738284583128632</v>
      </c>
      <c r="J11" s="104">
        <f t="shared" si="1"/>
        <v>61.261706366373566</v>
      </c>
      <c r="K11" s="104"/>
      <c r="L11" s="104">
        <f t="shared" si="2"/>
        <v>2.1843454644624249</v>
      </c>
      <c r="M11" s="104">
        <f t="shared" si="3"/>
        <v>4.4960150229277351</v>
      </c>
      <c r="N11" s="212">
        <f t="shared" si="4"/>
        <v>3.1887467034667667</v>
      </c>
      <c r="O11" s="35"/>
    </row>
    <row r="12" spans="1:15" s="25" customFormat="1" ht="10.5" customHeight="1" x14ac:dyDescent="0.15">
      <c r="A12" s="101" t="s">
        <v>71</v>
      </c>
      <c r="B12" s="34"/>
      <c r="C12" s="6"/>
      <c r="D12" s="36"/>
      <c r="E12" s="103">
        <v>45865.51</v>
      </c>
      <c r="F12" s="103">
        <v>16184.2</v>
      </c>
      <c r="G12" s="103">
        <v>62049.71</v>
      </c>
      <c r="H12" s="6"/>
      <c r="I12" s="104">
        <f t="shared" si="0"/>
        <v>73.917363997349867</v>
      </c>
      <c r="J12" s="104">
        <f t="shared" si="1"/>
        <v>26.082636002650133</v>
      </c>
      <c r="K12" s="104"/>
      <c r="L12" s="104">
        <f t="shared" si="2"/>
        <v>2.3406670083242105</v>
      </c>
      <c r="M12" s="104">
        <f t="shared" si="3"/>
        <v>1.0749849101123725</v>
      </c>
      <c r="N12" s="212">
        <f t="shared" si="4"/>
        <v>1.7907388085487457</v>
      </c>
      <c r="O12" s="35"/>
    </row>
    <row r="13" spans="1:15" s="25" customFormat="1" ht="10.5" customHeight="1" x14ac:dyDescent="0.15">
      <c r="A13" s="101" t="s">
        <v>72</v>
      </c>
      <c r="B13" s="34"/>
      <c r="C13" s="6"/>
      <c r="D13" s="34"/>
      <c r="E13" s="103">
        <v>2558.36</v>
      </c>
      <c r="F13" s="103">
        <v>753.54</v>
      </c>
      <c r="G13" s="103">
        <v>3311.9</v>
      </c>
      <c r="H13" s="6"/>
      <c r="I13" s="104">
        <f t="shared" si="0"/>
        <v>77.247501434222059</v>
      </c>
      <c r="J13" s="104">
        <f t="shared" si="1"/>
        <v>22.752498565777952</v>
      </c>
      <c r="K13" s="104"/>
      <c r="L13" s="104">
        <f t="shared" si="2"/>
        <v>0.13056147958272626</v>
      </c>
      <c r="M13" s="104">
        <f t="shared" si="3"/>
        <v>5.0051539721832225E-2</v>
      </c>
      <c r="N13" s="212">
        <f t="shared" si="4"/>
        <v>9.5580589498848442E-2</v>
      </c>
      <c r="O13" s="35"/>
    </row>
    <row r="14" spans="1:15" s="25" customFormat="1" ht="10.5" customHeight="1" x14ac:dyDescent="0.15">
      <c r="A14" s="101" t="s">
        <v>73</v>
      </c>
      <c r="B14" s="34"/>
      <c r="C14" s="6"/>
      <c r="D14" s="34"/>
      <c r="E14" s="103">
        <v>39419.629999999997</v>
      </c>
      <c r="F14" s="103">
        <v>17141.36</v>
      </c>
      <c r="G14" s="103">
        <v>56560.99</v>
      </c>
      <c r="H14" s="6"/>
      <c r="I14" s="104">
        <f t="shared" si="0"/>
        <v>69.694024096820087</v>
      </c>
      <c r="J14" s="104">
        <f t="shared" si="1"/>
        <v>30.305975903179917</v>
      </c>
      <c r="K14" s="104"/>
      <c r="L14" s="104">
        <f t="shared" si="2"/>
        <v>2.0117126664752507</v>
      </c>
      <c r="M14" s="104">
        <f t="shared" si="3"/>
        <v>1.1385612720309819</v>
      </c>
      <c r="N14" s="212">
        <f t="shared" si="4"/>
        <v>1.6323357489170784</v>
      </c>
      <c r="O14" s="35"/>
    </row>
    <row r="15" spans="1:15" s="25" customFormat="1" ht="10.5" customHeight="1" x14ac:dyDescent="0.15">
      <c r="A15" s="101" t="s">
        <v>74</v>
      </c>
      <c r="B15" s="34"/>
      <c r="C15" s="6"/>
      <c r="D15" s="34"/>
      <c r="E15" s="103">
        <v>16914.939999999999</v>
      </c>
      <c r="F15" s="103">
        <v>11685.15</v>
      </c>
      <c r="G15" s="103">
        <v>28600.09</v>
      </c>
      <c r="H15" s="6"/>
      <c r="I15" s="104">
        <f t="shared" si="0"/>
        <v>59.142960738934732</v>
      </c>
      <c r="J15" s="104">
        <f t="shared" si="1"/>
        <v>40.85703926106526</v>
      </c>
      <c r="K15" s="104"/>
      <c r="L15" s="104">
        <f t="shared" si="2"/>
        <v>0.86322471952854152</v>
      </c>
      <c r="M15" s="104">
        <f t="shared" si="3"/>
        <v>0.77614957318864009</v>
      </c>
      <c r="N15" s="212">
        <f t="shared" si="4"/>
        <v>0.82539130466503219</v>
      </c>
      <c r="O15" s="35"/>
    </row>
    <row r="16" spans="1:15" s="25" customFormat="1" ht="10.5" customHeight="1" x14ac:dyDescent="0.15">
      <c r="A16" s="101" t="s">
        <v>75</v>
      </c>
      <c r="B16" s="34"/>
      <c r="C16" s="6"/>
      <c r="D16" s="34"/>
      <c r="E16" s="103">
        <v>77271.7</v>
      </c>
      <c r="F16" s="103">
        <v>27360.61</v>
      </c>
      <c r="G16" s="103">
        <v>104632.32000000001</v>
      </c>
      <c r="H16" s="6"/>
      <c r="I16" s="104">
        <f t="shared" si="0"/>
        <v>73.850699286797806</v>
      </c>
      <c r="J16" s="104">
        <f t="shared" si="1"/>
        <v>26.149291155925813</v>
      </c>
      <c r="K16" s="104"/>
      <c r="L16" s="104">
        <f t="shared" si="2"/>
        <v>3.9434276184245172</v>
      </c>
      <c r="M16" s="104">
        <f t="shared" si="3"/>
        <v>1.8173430185903334</v>
      </c>
      <c r="N16" s="212">
        <f t="shared" si="4"/>
        <v>3.0196620750119725</v>
      </c>
      <c r="O16" s="35"/>
    </row>
    <row r="17" spans="1:15" s="25" customFormat="1" ht="10.5" customHeight="1" x14ac:dyDescent="0.15">
      <c r="A17" s="101" t="s">
        <v>76</v>
      </c>
      <c r="B17" s="34"/>
      <c r="C17" s="6"/>
      <c r="D17" s="34"/>
      <c r="E17" s="103">
        <v>156878.06</v>
      </c>
      <c r="F17" s="103">
        <v>35459.29</v>
      </c>
      <c r="G17" s="103">
        <v>192337.35</v>
      </c>
      <c r="H17" s="6"/>
      <c r="I17" s="104">
        <f t="shared" si="0"/>
        <v>81.564012398007975</v>
      </c>
      <c r="J17" s="104">
        <f t="shared" si="1"/>
        <v>18.435987601992021</v>
      </c>
      <c r="K17" s="104"/>
      <c r="L17" s="104">
        <f t="shared" si="2"/>
        <v>8.0060005736752071</v>
      </c>
      <c r="M17" s="104">
        <f t="shared" si="3"/>
        <v>2.3552725295843198</v>
      </c>
      <c r="N17" s="212">
        <f t="shared" si="4"/>
        <v>5.550806876912449</v>
      </c>
      <c r="O17" s="35"/>
    </row>
    <row r="18" spans="1:15" s="25" customFormat="1" ht="10.5" customHeight="1" x14ac:dyDescent="0.15">
      <c r="A18" s="101" t="s">
        <v>77</v>
      </c>
      <c r="B18" s="34"/>
      <c r="C18" s="6"/>
      <c r="D18" s="34"/>
      <c r="E18" s="103">
        <v>25739.29</v>
      </c>
      <c r="F18" s="103">
        <v>13229.64</v>
      </c>
      <c r="G18" s="103">
        <v>38968.93</v>
      </c>
      <c r="H18" s="6"/>
      <c r="I18" s="104">
        <f t="shared" si="0"/>
        <v>66.050799957812544</v>
      </c>
      <c r="J18" s="104">
        <f t="shared" si="1"/>
        <v>33.949200042187456</v>
      </c>
      <c r="K18" s="104"/>
      <c r="L18" s="104">
        <f t="shared" si="2"/>
        <v>1.3135601658128138</v>
      </c>
      <c r="M18" s="104">
        <f t="shared" si="3"/>
        <v>0.87873749497775888</v>
      </c>
      <c r="N18" s="212">
        <f t="shared" si="4"/>
        <v>1.1246333831152391</v>
      </c>
      <c r="O18" s="35"/>
    </row>
    <row r="19" spans="1:15" s="25" customFormat="1" ht="10.5" customHeight="1" x14ac:dyDescent="0.15">
      <c r="A19" s="101" t="s">
        <v>78</v>
      </c>
      <c r="B19" s="30"/>
      <c r="C19" s="6"/>
      <c r="D19" s="30"/>
      <c r="E19" s="103">
        <v>43805.599999999999</v>
      </c>
      <c r="F19" s="103">
        <v>18979.54</v>
      </c>
      <c r="G19" s="103">
        <v>62785.14</v>
      </c>
      <c r="H19" s="6"/>
      <c r="I19" s="104">
        <f t="shared" si="0"/>
        <v>69.77064955178885</v>
      </c>
      <c r="J19" s="104">
        <f t="shared" si="1"/>
        <v>30.229350448211157</v>
      </c>
      <c r="K19" s="104"/>
      <c r="L19" s="104">
        <f t="shared" si="2"/>
        <v>2.2355430627468662</v>
      </c>
      <c r="M19" s="104">
        <f t="shared" si="3"/>
        <v>1.2606566343022316</v>
      </c>
      <c r="N19" s="212">
        <f t="shared" si="4"/>
        <v>1.811963130821501</v>
      </c>
      <c r="O19" s="33"/>
    </row>
    <row r="20" spans="1:15" s="25" customFormat="1" ht="10.5" customHeight="1" x14ac:dyDescent="0.15">
      <c r="A20" s="101" t="s">
        <v>79</v>
      </c>
      <c r="B20" s="37"/>
      <c r="C20" s="10"/>
      <c r="D20" s="37"/>
      <c r="E20" s="103">
        <v>134739.98000000001</v>
      </c>
      <c r="F20" s="103">
        <v>30391.21</v>
      </c>
      <c r="G20" s="103">
        <v>165131.19</v>
      </c>
      <c r="H20" s="10"/>
      <c r="I20" s="104">
        <f t="shared" si="0"/>
        <v>81.595717925850352</v>
      </c>
      <c r="J20" s="104">
        <f t="shared" si="1"/>
        <v>18.404282074149648</v>
      </c>
      <c r="K20" s="104"/>
      <c r="L20" s="104">
        <f t="shared" si="2"/>
        <v>6.8762219342652893</v>
      </c>
      <c r="M20" s="104">
        <f t="shared" si="3"/>
        <v>2.0186411531034114</v>
      </c>
      <c r="N20" s="212">
        <f t="shared" si="4"/>
        <v>4.7656440366093022</v>
      </c>
      <c r="O20" s="38"/>
    </row>
    <row r="21" spans="1:15" s="25" customFormat="1" ht="10.5" customHeight="1" x14ac:dyDescent="0.15">
      <c r="A21" s="101" t="s">
        <v>80</v>
      </c>
      <c r="B21" s="37"/>
      <c r="C21" s="10"/>
      <c r="D21" s="37"/>
      <c r="E21" s="103">
        <v>75116.14</v>
      </c>
      <c r="F21" s="103">
        <v>24235.11</v>
      </c>
      <c r="G21" s="103">
        <v>99351.25</v>
      </c>
      <c r="H21" s="10"/>
      <c r="I21" s="104">
        <f t="shared" si="0"/>
        <v>75.606638064443075</v>
      </c>
      <c r="J21" s="104">
        <f t="shared" si="1"/>
        <v>24.393361935556925</v>
      </c>
      <c r="K21" s="104"/>
      <c r="L21" s="104">
        <f t="shared" si="2"/>
        <v>3.833422340461548</v>
      </c>
      <c r="M21" s="104">
        <f t="shared" si="3"/>
        <v>1.6097414481354317</v>
      </c>
      <c r="N21" s="212">
        <f t="shared" si="4"/>
        <v>2.8672517414316454</v>
      </c>
      <c r="O21" s="38"/>
    </row>
    <row r="22" spans="1:15" s="25" customFormat="1" ht="10.5" customHeight="1" x14ac:dyDescent="0.15">
      <c r="A22" s="101" t="s">
        <v>81</v>
      </c>
      <c r="B22" s="30"/>
      <c r="C22" s="6"/>
      <c r="D22" s="30"/>
      <c r="E22" s="103">
        <v>46131.91</v>
      </c>
      <c r="F22" s="103">
        <v>19794.16</v>
      </c>
      <c r="G22" s="103">
        <v>65926.06</v>
      </c>
      <c r="H22" s="6"/>
      <c r="I22" s="104">
        <f t="shared" si="0"/>
        <v>69.975226791954512</v>
      </c>
      <c r="J22" s="104">
        <f t="shared" si="1"/>
        <v>30.024788376553978</v>
      </c>
      <c r="K22" s="104"/>
      <c r="L22" s="104">
        <f t="shared" si="2"/>
        <v>2.3542622717589259</v>
      </c>
      <c r="M22" s="104">
        <f t="shared" si="3"/>
        <v>1.3147652221518467</v>
      </c>
      <c r="N22" s="212">
        <f t="shared" si="4"/>
        <v>1.902609281118528</v>
      </c>
      <c r="O22" s="33"/>
    </row>
    <row r="23" spans="1:15" s="25" customFormat="1" ht="10.5" customHeight="1" x14ac:dyDescent="0.15">
      <c r="A23" s="25" t="s">
        <v>82</v>
      </c>
      <c r="B23" s="30"/>
      <c r="C23" s="6"/>
      <c r="D23" s="30"/>
      <c r="E23" s="11">
        <v>20157.39</v>
      </c>
      <c r="F23" s="11">
        <v>4171.4399999999996</v>
      </c>
      <c r="G23" s="11">
        <v>24328.83</v>
      </c>
      <c r="H23" s="6"/>
      <c r="I23" s="31">
        <f t="shared" si="0"/>
        <v>82.853922691720058</v>
      </c>
      <c r="J23" s="31">
        <f t="shared" si="1"/>
        <v>17.146077308279928</v>
      </c>
      <c r="K23" s="31"/>
      <c r="L23" s="31">
        <f t="shared" si="2"/>
        <v>1.0286975495731838</v>
      </c>
      <c r="M23" s="31">
        <f t="shared" si="3"/>
        <v>0.27707486644005602</v>
      </c>
      <c r="N23" s="211">
        <f t="shared" si="4"/>
        <v>0.70212383019332392</v>
      </c>
      <c r="O23" s="33"/>
    </row>
    <row r="24" spans="1:15" s="25" customFormat="1" ht="10.5" customHeight="1" x14ac:dyDescent="0.15">
      <c r="A24" s="25" t="s">
        <v>83</v>
      </c>
      <c r="B24" s="30"/>
      <c r="C24" s="6"/>
      <c r="D24" s="30"/>
      <c r="E24" s="11">
        <v>31239.51</v>
      </c>
      <c r="F24" s="11">
        <v>6698.14</v>
      </c>
      <c r="G24" s="11">
        <v>37937.65</v>
      </c>
      <c r="H24" s="6"/>
      <c r="I24" s="31">
        <f t="shared" si="0"/>
        <v>82.344346579189803</v>
      </c>
      <c r="J24" s="31">
        <f t="shared" si="1"/>
        <v>17.655653420810197</v>
      </c>
      <c r="K24" s="31"/>
      <c r="L24" s="31">
        <f t="shared" si="2"/>
        <v>1.5942543844648025</v>
      </c>
      <c r="M24" s="31">
        <f t="shared" si="3"/>
        <v>0.44490301811767563</v>
      </c>
      <c r="N24" s="211">
        <f t="shared" si="4"/>
        <v>1.0948709052812549</v>
      </c>
      <c r="O24" s="33"/>
    </row>
    <row r="25" spans="1:15" s="25" customFormat="1" ht="10.5" customHeight="1" x14ac:dyDescent="0.15">
      <c r="A25" s="42" t="s">
        <v>84</v>
      </c>
      <c r="B25" s="30"/>
      <c r="C25" s="6"/>
      <c r="D25" s="30"/>
      <c r="E25" s="12">
        <v>821260.44</v>
      </c>
      <c r="F25" s="12">
        <v>319750.89</v>
      </c>
      <c r="G25" s="12">
        <v>1141011.33</v>
      </c>
      <c r="H25" s="6"/>
      <c r="I25" s="32">
        <f t="shared" si="0"/>
        <v>71.976536814932402</v>
      </c>
      <c r="J25" s="32">
        <f t="shared" si="1"/>
        <v>28.02346318506758</v>
      </c>
      <c r="K25" s="32"/>
      <c r="L25" s="32">
        <f t="shared" si="2"/>
        <v>41.911606720383674</v>
      </c>
      <c r="M25" s="32">
        <f t="shared" si="3"/>
        <v>21.238453661287</v>
      </c>
      <c r="N25" s="216">
        <f t="shared" si="4"/>
        <v>32.929296037400015</v>
      </c>
      <c r="O25" s="33"/>
    </row>
    <row r="26" spans="1:15" s="25" customFormat="1" ht="10.5" customHeight="1" x14ac:dyDescent="0.15">
      <c r="A26" s="42" t="s">
        <v>44</v>
      </c>
      <c r="B26" s="30"/>
      <c r="C26" s="6"/>
      <c r="D26" s="30"/>
      <c r="E26" s="12">
        <v>135507.10999999999</v>
      </c>
      <c r="F26" s="12">
        <v>25876.34</v>
      </c>
      <c r="G26" s="12">
        <v>161383.45000000001</v>
      </c>
      <c r="H26" s="6"/>
      <c r="I26" s="32">
        <f t="shared" si="0"/>
        <v>83.965927113344009</v>
      </c>
      <c r="J26" s="32">
        <f t="shared" si="1"/>
        <v>16.034072886655974</v>
      </c>
      <c r="K26" s="32"/>
      <c r="L26" s="32">
        <f t="shared" si="2"/>
        <v>6.915371087563611</v>
      </c>
      <c r="M26" s="32">
        <f t="shared" si="3"/>
        <v>1.7187550221164583</v>
      </c>
      <c r="N26" s="216">
        <f t="shared" si="4"/>
        <v>4.6574852158452655</v>
      </c>
      <c r="O26" s="33"/>
    </row>
    <row r="27" spans="1:15" s="25" customFormat="1" ht="10.5" customHeight="1" x14ac:dyDescent="0.15">
      <c r="A27" s="25" t="s">
        <v>85</v>
      </c>
      <c r="B27" s="37"/>
      <c r="C27" s="10"/>
      <c r="D27" s="37"/>
      <c r="E27" s="11">
        <v>200538.82</v>
      </c>
      <c r="F27" s="11">
        <v>214288.16</v>
      </c>
      <c r="G27" s="11">
        <v>414826.99</v>
      </c>
      <c r="H27" s="10"/>
      <c r="I27" s="31">
        <f t="shared" si="0"/>
        <v>48.34276091823245</v>
      </c>
      <c r="J27" s="31">
        <f t="shared" si="1"/>
        <v>51.657236671124032</v>
      </c>
      <c r="K27" s="31"/>
      <c r="L27" s="31">
        <f t="shared" si="2"/>
        <v>10.234151977428516</v>
      </c>
      <c r="M27" s="31">
        <f t="shared" si="3"/>
        <v>14.233421387263236</v>
      </c>
      <c r="N27" s="211">
        <f t="shared" si="4"/>
        <v>11.971801154694559</v>
      </c>
      <c r="O27" s="38"/>
    </row>
    <row r="28" spans="1:15" s="25" customFormat="1" ht="10.5" customHeight="1" x14ac:dyDescent="0.15">
      <c r="A28" s="25" t="s">
        <v>86</v>
      </c>
      <c r="B28" s="37"/>
      <c r="C28" s="10"/>
      <c r="D28" s="37"/>
      <c r="E28" s="11">
        <v>203211.14</v>
      </c>
      <c r="F28" s="11">
        <v>62836.45</v>
      </c>
      <c r="G28" s="11">
        <v>266047.59000000003</v>
      </c>
      <c r="H28" s="10"/>
      <c r="I28" s="31">
        <f t="shared" si="0"/>
        <v>76.381500016594771</v>
      </c>
      <c r="J28" s="31">
        <f t="shared" si="1"/>
        <v>23.618499983405222</v>
      </c>
      <c r="K28" s="31"/>
      <c r="L28" s="31">
        <f t="shared" si="2"/>
        <v>10.370529208591647</v>
      </c>
      <c r="M28" s="31">
        <f t="shared" si="3"/>
        <v>4.1737148302066567</v>
      </c>
      <c r="N28" s="211">
        <f t="shared" si="4"/>
        <v>7.6780656079434584</v>
      </c>
      <c r="O28" s="38"/>
    </row>
    <row r="29" spans="1:15" s="25" customFormat="1" ht="10.5" customHeight="1" x14ac:dyDescent="0.15">
      <c r="A29" s="25" t="s">
        <v>87</v>
      </c>
      <c r="B29" s="37"/>
      <c r="C29" s="10"/>
      <c r="D29" s="37"/>
      <c r="E29" s="11">
        <v>53281.66</v>
      </c>
      <c r="F29" s="11">
        <v>72400.97</v>
      </c>
      <c r="G29" s="11">
        <v>125682.63</v>
      </c>
      <c r="H29" s="10"/>
      <c r="I29" s="31">
        <f t="shared" si="0"/>
        <v>42.39381368769893</v>
      </c>
      <c r="J29" s="31">
        <f t="shared" si="1"/>
        <v>57.60618631230107</v>
      </c>
      <c r="K29" s="31"/>
      <c r="L29" s="31">
        <f t="shared" si="2"/>
        <v>2.7191374021731747</v>
      </c>
      <c r="M29" s="31">
        <f t="shared" si="3"/>
        <v>4.8090081825174291</v>
      </c>
      <c r="N29" s="211">
        <f t="shared" si="4"/>
        <v>3.6271686539948842</v>
      </c>
    </row>
    <row r="30" spans="1:15" s="25" customFormat="1" ht="10.5" customHeight="1" x14ac:dyDescent="0.15">
      <c r="A30" s="25" t="s">
        <v>88</v>
      </c>
      <c r="B30" s="37"/>
      <c r="C30" s="10"/>
      <c r="D30" s="37"/>
      <c r="E30" s="11">
        <v>92518.49</v>
      </c>
      <c r="F30" s="11">
        <v>62088.32</v>
      </c>
      <c r="G30" s="11">
        <v>154606.81</v>
      </c>
      <c r="H30" s="10"/>
      <c r="I30" s="31">
        <f t="shared" si="0"/>
        <v>59.841148006352377</v>
      </c>
      <c r="J30" s="31">
        <f t="shared" si="1"/>
        <v>40.158851993647623</v>
      </c>
      <c r="K30" s="31"/>
      <c r="L30" s="31">
        <f t="shared" si="2"/>
        <v>4.7215211866819615</v>
      </c>
      <c r="M30" s="31">
        <f t="shared" si="3"/>
        <v>4.1240226328288214</v>
      </c>
      <c r="N30" s="211">
        <f t="shared" si="4"/>
        <v>4.4619131134202297</v>
      </c>
    </row>
    <row r="31" spans="1:15" s="25" customFormat="1" ht="10.5" customHeight="1" x14ac:dyDescent="0.15">
      <c r="A31" s="25" t="s">
        <v>89</v>
      </c>
      <c r="B31" s="27"/>
      <c r="C31" s="27"/>
      <c r="D31" s="27"/>
      <c r="E31" s="11">
        <v>100110.11</v>
      </c>
      <c r="F31" s="11">
        <v>80596.7</v>
      </c>
      <c r="G31" s="11">
        <v>180706.81</v>
      </c>
      <c r="H31" s="10"/>
      <c r="I31" s="31">
        <f t="shared" si="0"/>
        <v>55.399190545170931</v>
      </c>
      <c r="J31" s="31">
        <f t="shared" si="1"/>
        <v>44.600809454829069</v>
      </c>
      <c r="K31" s="31"/>
      <c r="L31" s="31">
        <f t="shared" si="2"/>
        <v>5.1089463886198496</v>
      </c>
      <c r="M31" s="31">
        <f t="shared" si="3"/>
        <v>5.3533839364845859</v>
      </c>
      <c r="N31" s="211">
        <f t="shared" si="4"/>
        <v>5.2151524581830371</v>
      </c>
    </row>
    <row r="32" spans="1:15" s="25" customFormat="1" ht="10.5" customHeight="1" x14ac:dyDescent="0.15">
      <c r="A32" s="25" t="s">
        <v>90</v>
      </c>
      <c r="B32" s="27"/>
      <c r="C32" s="27"/>
      <c r="D32" s="27"/>
      <c r="E32" s="11">
        <v>2855.26</v>
      </c>
      <c r="F32" s="11">
        <v>2733.79</v>
      </c>
      <c r="G32" s="11">
        <v>5589.05</v>
      </c>
      <c r="H32" s="10"/>
      <c r="I32" s="31">
        <f t="shared" si="0"/>
        <v>51.086678415830953</v>
      </c>
      <c r="J32" s="31">
        <f t="shared" si="1"/>
        <v>48.913321584169047</v>
      </c>
      <c r="K32" s="31"/>
      <c r="L32" s="31">
        <f t="shared" si="2"/>
        <v>0.14571325778755725</v>
      </c>
      <c r="M32" s="31">
        <f t="shared" si="3"/>
        <v>0.1815834577808049</v>
      </c>
      <c r="N32" s="211">
        <f t="shared" si="4"/>
        <v>0.16129855784852773</v>
      </c>
    </row>
    <row r="33" spans="1:15" s="25" customFormat="1" ht="10.5" customHeight="1" x14ac:dyDescent="0.15">
      <c r="A33" s="25" t="s">
        <v>91</v>
      </c>
      <c r="B33" s="6"/>
      <c r="C33" s="6"/>
      <c r="D33" s="39"/>
      <c r="E33" s="11">
        <v>56447.07</v>
      </c>
      <c r="F33" s="11">
        <v>58862.86</v>
      </c>
      <c r="G33" s="11">
        <v>115309.93</v>
      </c>
      <c r="H33" s="6"/>
      <c r="I33" s="31">
        <f t="shared" si="0"/>
        <v>48.952479634668066</v>
      </c>
      <c r="J33" s="31">
        <f t="shared" si="1"/>
        <v>51.047520365331941</v>
      </c>
      <c r="K33" s="31"/>
      <c r="L33" s="31">
        <f t="shared" si="2"/>
        <v>2.8806786290083175</v>
      </c>
      <c r="M33" s="31">
        <f t="shared" si="3"/>
        <v>3.9097815317443656</v>
      </c>
      <c r="N33" s="211">
        <f t="shared" si="4"/>
        <v>3.3278151769289375</v>
      </c>
    </row>
    <row r="34" spans="1:15" s="25" customFormat="1" ht="10.5" customHeight="1" x14ac:dyDescent="0.15">
      <c r="A34" s="25" t="s">
        <v>92</v>
      </c>
      <c r="B34" s="6"/>
      <c r="C34" s="6"/>
      <c r="D34" s="6"/>
      <c r="E34" s="11">
        <v>134443.07999999999</v>
      </c>
      <c r="F34" s="11">
        <v>141473.66</v>
      </c>
      <c r="G34" s="11">
        <v>275916.75</v>
      </c>
      <c r="H34" s="6"/>
      <c r="I34" s="31">
        <f t="shared" si="0"/>
        <v>48.725958101492566</v>
      </c>
      <c r="J34" s="31">
        <f t="shared" si="1"/>
        <v>51.27403827422583</v>
      </c>
      <c r="K34" s="31"/>
      <c r="L34" s="31">
        <f t="shared" si="2"/>
        <v>6.8610701560604577</v>
      </c>
      <c r="M34" s="31">
        <f t="shared" si="3"/>
        <v>9.3969457667582184</v>
      </c>
      <c r="N34" s="211">
        <f t="shared" si="4"/>
        <v>7.9628870490070334</v>
      </c>
    </row>
    <row r="35" spans="1:15" s="25" customFormat="1" ht="10.5" customHeight="1" x14ac:dyDescent="0.15">
      <c r="A35" s="10" t="s">
        <v>98</v>
      </c>
      <c r="B35" s="6"/>
      <c r="C35" s="6"/>
      <c r="D35" s="6"/>
      <c r="E35" s="12">
        <v>843405.64</v>
      </c>
      <c r="F35" s="12">
        <v>695280.93</v>
      </c>
      <c r="G35" s="12">
        <v>1538686.56</v>
      </c>
      <c r="H35" s="6"/>
      <c r="I35" s="32">
        <f t="shared" si="0"/>
        <v>54.813349380266239</v>
      </c>
      <c r="J35" s="32">
        <f t="shared" si="1"/>
        <v>45.186651269638702</v>
      </c>
      <c r="K35" s="32"/>
      <c r="L35" s="32">
        <f t="shared" si="2"/>
        <v>43.041748716684189</v>
      </c>
      <c r="M35" s="32">
        <f t="shared" si="3"/>
        <v>46.181863054021619</v>
      </c>
      <c r="N35" s="216">
        <f t="shared" si="4"/>
        <v>44.406101772020669</v>
      </c>
      <c r="O35" s="24"/>
    </row>
    <row r="36" spans="1:15" s="25" customFormat="1" ht="10.5" customHeight="1" x14ac:dyDescent="0.15">
      <c r="A36" s="25" t="s">
        <v>93</v>
      </c>
      <c r="B36" s="6"/>
      <c r="C36" s="6"/>
      <c r="D36" s="6"/>
      <c r="E36" s="11">
        <v>61918.2</v>
      </c>
      <c r="F36" s="11">
        <v>215347.48</v>
      </c>
      <c r="G36" s="11">
        <v>277265.68</v>
      </c>
      <c r="H36" s="6"/>
      <c r="I36" s="31">
        <f t="shared" si="0"/>
        <v>22.331721690185386</v>
      </c>
      <c r="J36" s="31">
        <f t="shared" si="1"/>
        <v>77.668278309814625</v>
      </c>
      <c r="K36" s="31"/>
      <c r="L36" s="31">
        <f t="shared" si="2"/>
        <v>3.159888289802514</v>
      </c>
      <c r="M36" s="31">
        <f t="shared" si="3"/>
        <v>14.303783407936502</v>
      </c>
      <c r="N36" s="211">
        <f t="shared" si="4"/>
        <v>8.0018168248434645</v>
      </c>
      <c r="O36" s="33"/>
    </row>
    <row r="37" spans="1:15" s="25" customFormat="1" ht="10.5" customHeight="1" x14ac:dyDescent="0.15">
      <c r="A37" s="25" t="s">
        <v>94</v>
      </c>
      <c r="B37" s="6"/>
      <c r="C37" s="6"/>
      <c r="D37" s="6"/>
      <c r="E37" s="11">
        <v>77893.94</v>
      </c>
      <c r="F37" s="11">
        <v>228180.27</v>
      </c>
      <c r="G37" s="11">
        <v>306074.21000000002</v>
      </c>
      <c r="H37" s="6"/>
      <c r="I37" s="31">
        <f t="shared" si="0"/>
        <v>25.449364061088321</v>
      </c>
      <c r="J37" s="31">
        <f t="shared" si="1"/>
        <v>74.550635938911668</v>
      </c>
      <c r="K37" s="31"/>
      <c r="L37" s="31">
        <f t="shared" si="2"/>
        <v>3.9751825610657239</v>
      </c>
      <c r="M37" s="31">
        <f t="shared" si="3"/>
        <v>15.156161381802427</v>
      </c>
      <c r="N37" s="211">
        <f t="shared" si="4"/>
        <v>8.8332236547583971</v>
      </c>
      <c r="O37" s="33"/>
    </row>
    <row r="38" spans="1:15" s="25" customFormat="1" ht="10.5" customHeight="1" x14ac:dyDescent="0.15">
      <c r="A38" s="25" t="s">
        <v>95</v>
      </c>
      <c r="B38" s="6"/>
      <c r="C38" s="6"/>
      <c r="D38" s="6"/>
      <c r="E38" s="11">
        <v>10964.16</v>
      </c>
      <c r="F38" s="11">
        <v>8823.1299999999992</v>
      </c>
      <c r="G38" s="11">
        <v>19787.29</v>
      </c>
      <c r="H38" s="6"/>
      <c r="I38" s="31">
        <f t="shared" si="0"/>
        <v>55.410114270322012</v>
      </c>
      <c r="J38" s="31">
        <f t="shared" si="1"/>
        <v>44.589885729677988</v>
      </c>
      <c r="K38" s="31"/>
      <c r="L38" s="31">
        <f t="shared" si="2"/>
        <v>0.55953695022660765</v>
      </c>
      <c r="M38" s="31">
        <f t="shared" si="3"/>
        <v>0.58604883837074273</v>
      </c>
      <c r="N38" s="211">
        <f t="shared" si="4"/>
        <v>0.5710561438402938</v>
      </c>
      <c r="O38" s="35"/>
    </row>
    <row r="39" spans="1:15" s="25" customFormat="1" ht="10.5" customHeight="1" x14ac:dyDescent="0.15">
      <c r="A39" s="25" t="s">
        <v>96</v>
      </c>
      <c r="B39" s="6"/>
      <c r="C39" s="6"/>
      <c r="D39" s="6"/>
      <c r="E39" s="11">
        <v>8556.48</v>
      </c>
      <c r="F39" s="11">
        <v>12269.07</v>
      </c>
      <c r="G39" s="11">
        <v>20825.55</v>
      </c>
      <c r="H39" s="6"/>
      <c r="I39" s="31">
        <f t="shared" si="0"/>
        <v>41.086453899176732</v>
      </c>
      <c r="J39" s="31">
        <f t="shared" si="1"/>
        <v>58.913546100823268</v>
      </c>
      <c r="K39" s="31"/>
      <c r="L39" s="31">
        <f t="shared" si="2"/>
        <v>0.43666516394096433</v>
      </c>
      <c r="M39" s="31">
        <f t="shared" si="3"/>
        <v>0.81493463446524417</v>
      </c>
      <c r="N39" s="211">
        <f t="shared" si="4"/>
        <v>0.6010200626944483</v>
      </c>
      <c r="O39" s="35"/>
    </row>
    <row r="40" spans="1:15" s="25" customFormat="1" ht="10.5" customHeight="1" x14ac:dyDescent="0.15">
      <c r="A40" s="10" t="s">
        <v>97</v>
      </c>
      <c r="B40" s="6"/>
      <c r="C40" s="6"/>
      <c r="D40" s="6"/>
      <c r="E40" s="12">
        <v>159332.78</v>
      </c>
      <c r="F40" s="12">
        <v>464619.95</v>
      </c>
      <c r="G40" s="12">
        <v>623952.73</v>
      </c>
      <c r="H40" s="6"/>
      <c r="I40" s="32">
        <f t="shared" si="0"/>
        <v>25.536033795380618</v>
      </c>
      <c r="J40" s="32">
        <f t="shared" si="1"/>
        <v>74.463966204619382</v>
      </c>
      <c r="K40" s="32"/>
      <c r="L40" s="32">
        <f t="shared" si="2"/>
        <v>8.1312729650358104</v>
      </c>
      <c r="M40" s="32">
        <f t="shared" si="3"/>
        <v>30.860928262574916</v>
      </c>
      <c r="N40" s="216">
        <f t="shared" si="4"/>
        <v>18.007116686136605</v>
      </c>
      <c r="O40" s="35"/>
    </row>
    <row r="41" spans="1:15" s="25" customFormat="1" ht="10.5" customHeight="1" x14ac:dyDescent="0.15">
      <c r="A41" s="42" t="s">
        <v>181</v>
      </c>
      <c r="B41" s="6"/>
      <c r="C41" s="6"/>
      <c r="D41" s="6"/>
      <c r="E41" s="12">
        <v>1735252.89</v>
      </c>
      <c r="F41" s="12">
        <v>1116051.42</v>
      </c>
      <c r="G41" s="12">
        <v>2851304.31</v>
      </c>
      <c r="H41" s="6"/>
      <c r="I41" s="32">
        <f t="shared" si="0"/>
        <v>60.85821439381894</v>
      </c>
      <c r="J41" s="32">
        <f t="shared" si="1"/>
        <v>39.141785606181053</v>
      </c>
      <c r="K41" s="32"/>
      <c r="L41" s="32">
        <f t="shared" si="2"/>
        <v>88.555631251505545</v>
      </c>
      <c r="M41" s="32">
        <f t="shared" si="3"/>
        <v>74.130227963661184</v>
      </c>
      <c r="N41" s="216">
        <f t="shared" si="4"/>
        <v>82.287915332711535</v>
      </c>
      <c r="O41" s="35"/>
    </row>
    <row r="42" spans="1:15" s="25" customFormat="1" ht="10.5" customHeight="1" x14ac:dyDescent="0.15">
      <c r="A42" s="42" t="s">
        <v>182</v>
      </c>
      <c r="B42" s="6"/>
      <c r="C42" s="6"/>
      <c r="D42" s="6"/>
      <c r="E42" s="12">
        <v>224253.08</v>
      </c>
      <c r="F42" s="12">
        <v>389476.69</v>
      </c>
      <c r="G42" s="12">
        <v>613729.77</v>
      </c>
      <c r="H42" s="6"/>
      <c r="I42" s="32">
        <f t="shared" si="0"/>
        <v>36.539384426471599</v>
      </c>
      <c r="J42" s="32">
        <f t="shared" si="1"/>
        <v>63.460615573528386</v>
      </c>
      <c r="K42" s="32"/>
      <c r="L42" s="32">
        <f t="shared" si="2"/>
        <v>11.444368238161742</v>
      </c>
      <c r="M42" s="32">
        <f t="shared" si="3"/>
        <v>25.869772036338794</v>
      </c>
      <c r="N42" s="216">
        <f t="shared" si="4"/>
        <v>17.712084667288465</v>
      </c>
      <c r="O42" s="35"/>
    </row>
    <row r="43" spans="1:15" s="25" customFormat="1" ht="10.5" customHeight="1" x14ac:dyDescent="0.15">
      <c r="A43" s="42" t="s">
        <v>12</v>
      </c>
      <c r="B43" s="6"/>
      <c r="C43" s="6"/>
      <c r="D43" s="6"/>
      <c r="E43" s="12">
        <v>1959505.98</v>
      </c>
      <c r="F43" s="12">
        <v>1505528.11</v>
      </c>
      <c r="G43" s="12">
        <v>3465034.08</v>
      </c>
      <c r="H43" s="6"/>
      <c r="I43" s="32">
        <f t="shared" si="0"/>
        <v>56.550842928505915</v>
      </c>
      <c r="J43" s="32">
        <f t="shared" si="1"/>
        <v>43.44915736009154</v>
      </c>
      <c r="K43" s="32"/>
      <c r="L43" s="32">
        <f t="shared" si="2"/>
        <v>100</v>
      </c>
      <c r="M43" s="32">
        <f t="shared" si="3"/>
        <v>100</v>
      </c>
      <c r="N43" s="216">
        <f t="shared" si="4"/>
        <v>100</v>
      </c>
      <c r="O43" s="35"/>
    </row>
    <row r="44" spans="1:15" customFormat="1" ht="10.5" customHeight="1" x14ac:dyDescent="0.2">
      <c r="A44" s="24"/>
      <c r="B44" s="24"/>
      <c r="C44" s="24"/>
      <c r="D44" s="24"/>
      <c r="E44" s="25"/>
      <c r="F44" s="29"/>
      <c r="G44" s="155"/>
      <c r="H44" s="29"/>
      <c r="I44" s="155" t="s">
        <v>45</v>
      </c>
      <c r="J44" s="29"/>
      <c r="K44" s="29"/>
      <c r="L44" s="29"/>
      <c r="M44" s="29"/>
      <c r="N44" s="210"/>
    </row>
    <row r="45" spans="1:15" customFormat="1" ht="10.5" customHeight="1" x14ac:dyDescent="0.2">
      <c r="A45" s="25" t="s">
        <v>67</v>
      </c>
      <c r="B45" s="30"/>
      <c r="C45" s="6"/>
      <c r="D45" s="30"/>
      <c r="E45" s="11">
        <v>4128.6400000000003</v>
      </c>
      <c r="F45" s="11">
        <v>368.52</v>
      </c>
      <c r="G45" s="11">
        <v>4497.16</v>
      </c>
      <c r="H45" s="6"/>
      <c r="I45" s="31">
        <f t="shared" ref="I45:I80" si="5">E45/$G45*100</f>
        <v>91.805495023525978</v>
      </c>
      <c r="J45" s="31">
        <f t="shared" ref="J45:J79" si="6">F45/$G45*100</f>
        <v>8.1945049764740414</v>
      </c>
      <c r="K45" s="31"/>
      <c r="L45" s="31">
        <f t="shared" ref="L45:L80" si="7">E45/E$80*100</f>
        <v>0.28881840035904749</v>
      </c>
      <c r="M45" s="31">
        <f t="shared" ref="M45:M80" si="8">F45/F$80*100</f>
        <v>3.2573037979824637E-2</v>
      </c>
      <c r="N45" s="211">
        <f t="shared" ref="N45:N80" si="9">G45/G$80*100</f>
        <v>0.17561141613533152</v>
      </c>
    </row>
    <row r="46" spans="1:15" customFormat="1" ht="10.5" customHeight="1" x14ac:dyDescent="0.2">
      <c r="A46" s="25" t="s">
        <v>68</v>
      </c>
      <c r="B46" s="30"/>
      <c r="C46" s="6"/>
      <c r="D46" s="30"/>
      <c r="E46" s="11">
        <v>620490.61</v>
      </c>
      <c r="F46" s="11">
        <v>271579.31</v>
      </c>
      <c r="G46" s="11">
        <v>892069.92</v>
      </c>
      <c r="H46" s="6"/>
      <c r="I46" s="31">
        <f t="shared" si="5"/>
        <v>69.556275364603707</v>
      </c>
      <c r="J46" s="31">
        <f t="shared" si="6"/>
        <v>30.44372463539629</v>
      </c>
      <c r="K46" s="31"/>
      <c r="L46" s="31">
        <f t="shared" si="7"/>
        <v>43.406328819662065</v>
      </c>
      <c r="M46" s="31">
        <f t="shared" si="8"/>
        <v>24.004567402487165</v>
      </c>
      <c r="N46" s="211">
        <f t="shared" si="9"/>
        <v>34.834798393415383</v>
      </c>
    </row>
    <row r="47" spans="1:15" customFormat="1" ht="10.5" customHeight="1" x14ac:dyDescent="0.2">
      <c r="A47" s="101" t="s">
        <v>69</v>
      </c>
      <c r="B47" s="34"/>
      <c r="C47" s="6"/>
      <c r="D47" s="34"/>
      <c r="E47" s="103">
        <v>55474.33</v>
      </c>
      <c r="F47" s="103">
        <v>32104.35</v>
      </c>
      <c r="G47" s="103">
        <v>87578.69</v>
      </c>
      <c r="H47" s="6"/>
      <c r="I47" s="104">
        <f t="shared" si="5"/>
        <v>63.342269677703555</v>
      </c>
      <c r="J47" s="104">
        <f t="shared" si="6"/>
        <v>36.657718903993654</v>
      </c>
      <c r="K47" s="104"/>
      <c r="L47" s="104">
        <f t="shared" si="7"/>
        <v>3.8806985476064564</v>
      </c>
      <c r="M47" s="104">
        <f t="shared" si="8"/>
        <v>2.8376647451090395</v>
      </c>
      <c r="N47" s="212">
        <f t="shared" si="9"/>
        <v>3.4198956172733901</v>
      </c>
    </row>
    <row r="48" spans="1:15" customFormat="1" ht="10.5" customHeight="1" x14ac:dyDescent="0.2">
      <c r="A48" s="101" t="s">
        <v>70</v>
      </c>
      <c r="B48" s="34"/>
      <c r="C48" s="6"/>
      <c r="D48" s="34"/>
      <c r="E48" s="103">
        <v>34870.31</v>
      </c>
      <c r="F48" s="103">
        <v>52987.17</v>
      </c>
      <c r="G48" s="103">
        <v>87857.48</v>
      </c>
      <c r="H48" s="6"/>
      <c r="I48" s="104">
        <f t="shared" si="5"/>
        <v>39.689631434910268</v>
      </c>
      <c r="J48" s="104">
        <f t="shared" si="6"/>
        <v>60.310368565089732</v>
      </c>
      <c r="K48" s="104"/>
      <c r="L48" s="104">
        <f t="shared" si="7"/>
        <v>2.4393473769144554</v>
      </c>
      <c r="M48" s="104">
        <f t="shared" si="8"/>
        <v>4.6834719984082955</v>
      </c>
      <c r="N48" s="212">
        <f t="shared" si="9"/>
        <v>3.4307822005180082</v>
      </c>
    </row>
    <row r="49" spans="1:14" customFormat="1" ht="10.5" customHeight="1" x14ac:dyDescent="0.2">
      <c r="A49" s="101" t="s">
        <v>71</v>
      </c>
      <c r="B49" s="34"/>
      <c r="C49" s="6"/>
      <c r="D49" s="36"/>
      <c r="E49" s="103">
        <v>41207.379999999997</v>
      </c>
      <c r="F49" s="103">
        <v>17077.22</v>
      </c>
      <c r="G49" s="103">
        <v>58284.6</v>
      </c>
      <c r="H49" s="6"/>
      <c r="I49" s="104">
        <f t="shared" si="5"/>
        <v>70.700287897660786</v>
      </c>
      <c r="J49" s="104">
        <f t="shared" si="6"/>
        <v>29.299712102339214</v>
      </c>
      <c r="K49" s="104"/>
      <c r="L49" s="104">
        <f t="shared" si="7"/>
        <v>2.8826561711816496</v>
      </c>
      <c r="M49" s="104">
        <f t="shared" si="8"/>
        <v>1.5094348628292116</v>
      </c>
      <c r="N49" s="212">
        <f t="shared" si="9"/>
        <v>2.2759788721951955</v>
      </c>
    </row>
    <row r="50" spans="1:14" customFormat="1" ht="10.5" customHeight="1" x14ac:dyDescent="0.2">
      <c r="A50" s="101" t="s">
        <v>72</v>
      </c>
      <c r="B50" s="34"/>
      <c r="C50" s="6"/>
      <c r="D50" s="34"/>
      <c r="E50" s="103">
        <v>712.89</v>
      </c>
      <c r="F50" s="103">
        <v>119.7</v>
      </c>
      <c r="G50" s="103">
        <v>832.6</v>
      </c>
      <c r="H50" s="6"/>
      <c r="I50" s="104">
        <f t="shared" si="5"/>
        <v>85.622147489791018</v>
      </c>
      <c r="J50" s="104">
        <f t="shared" si="6"/>
        <v>14.376651453278885</v>
      </c>
      <c r="K50" s="104"/>
      <c r="L50" s="104">
        <f t="shared" si="7"/>
        <v>4.9870114476428404E-2</v>
      </c>
      <c r="M50" s="104">
        <f t="shared" si="8"/>
        <v>1.0580138516729105E-2</v>
      </c>
      <c r="N50" s="212">
        <f t="shared" si="9"/>
        <v>3.2512533482081364E-2</v>
      </c>
    </row>
    <row r="51" spans="1:14" customFormat="1" ht="10.5" customHeight="1" x14ac:dyDescent="0.2">
      <c r="A51" s="101" t="s">
        <v>73</v>
      </c>
      <c r="B51" s="34"/>
      <c r="C51" s="6"/>
      <c r="D51" s="34"/>
      <c r="E51" s="103">
        <v>19382.34</v>
      </c>
      <c r="F51" s="103">
        <v>5980.41</v>
      </c>
      <c r="G51" s="103">
        <v>25362.75</v>
      </c>
      <c r="H51" s="6"/>
      <c r="I51" s="104">
        <f t="shared" si="5"/>
        <v>76.420498565810092</v>
      </c>
      <c r="J51" s="104">
        <f t="shared" si="6"/>
        <v>23.579501434189904</v>
      </c>
      <c r="K51" s="104"/>
      <c r="L51" s="104">
        <f t="shared" si="7"/>
        <v>1.3558887270421205</v>
      </c>
      <c r="M51" s="104">
        <f t="shared" si="8"/>
        <v>0.5286012212767911</v>
      </c>
      <c r="N51" s="212">
        <f t="shared" si="9"/>
        <v>0.99040026251820701</v>
      </c>
    </row>
    <row r="52" spans="1:14" customFormat="1" ht="10.5" customHeight="1" x14ac:dyDescent="0.2">
      <c r="A52" s="101" t="s">
        <v>74</v>
      </c>
      <c r="B52" s="34"/>
      <c r="C52" s="6"/>
      <c r="D52" s="34"/>
      <c r="E52" s="103">
        <v>4251.92</v>
      </c>
      <c r="F52" s="103">
        <v>2831.23</v>
      </c>
      <c r="G52" s="103">
        <v>7083.15</v>
      </c>
      <c r="H52" s="6"/>
      <c r="I52" s="104">
        <f t="shared" si="5"/>
        <v>60.028659565306398</v>
      </c>
      <c r="J52" s="104">
        <f t="shared" si="6"/>
        <v>39.971340434693609</v>
      </c>
      <c r="K52" s="104"/>
      <c r="L52" s="104">
        <f t="shared" si="7"/>
        <v>0.2974424345195128</v>
      </c>
      <c r="M52" s="104">
        <f t="shared" si="8"/>
        <v>0.25024900227835378</v>
      </c>
      <c r="N52" s="212">
        <f t="shared" si="9"/>
        <v>0.27659278348979655</v>
      </c>
    </row>
    <row r="53" spans="1:14" customFormat="1" ht="10.5" customHeight="1" x14ac:dyDescent="0.2">
      <c r="A53" s="101" t="s">
        <v>75</v>
      </c>
      <c r="B53" s="34"/>
      <c r="C53" s="6"/>
      <c r="D53" s="34"/>
      <c r="E53" s="103">
        <v>73390.42</v>
      </c>
      <c r="F53" s="103">
        <v>27548.87</v>
      </c>
      <c r="G53" s="103">
        <v>100939.29</v>
      </c>
      <c r="H53" s="6"/>
      <c r="I53" s="104">
        <f t="shared" si="5"/>
        <v>72.70748585610221</v>
      </c>
      <c r="J53" s="104">
        <f t="shared" si="6"/>
        <v>27.292514143897783</v>
      </c>
      <c r="K53" s="104"/>
      <c r="L53" s="104">
        <f t="shared" si="7"/>
        <v>5.1340159728333408</v>
      </c>
      <c r="M53" s="104">
        <f t="shared" si="8"/>
        <v>2.4350113665778021</v>
      </c>
      <c r="N53" s="212">
        <f t="shared" si="9"/>
        <v>3.9416190797291861</v>
      </c>
    </row>
    <row r="54" spans="1:14" customFormat="1" ht="10.5" customHeight="1" x14ac:dyDescent="0.2">
      <c r="A54" s="101" t="s">
        <v>76</v>
      </c>
      <c r="B54" s="34"/>
      <c r="C54" s="6"/>
      <c r="D54" s="34"/>
      <c r="E54" s="103">
        <v>110152.35</v>
      </c>
      <c r="F54" s="103">
        <v>25322.66</v>
      </c>
      <c r="G54" s="103">
        <v>135475.01</v>
      </c>
      <c r="H54" s="6"/>
      <c r="I54" s="104">
        <f t="shared" si="5"/>
        <v>81.308242752667084</v>
      </c>
      <c r="J54" s="104">
        <f t="shared" si="6"/>
        <v>18.691757247332923</v>
      </c>
      <c r="K54" s="104"/>
      <c r="L54" s="104">
        <f t="shared" si="7"/>
        <v>7.7056913469786474</v>
      </c>
      <c r="M54" s="104">
        <f t="shared" si="8"/>
        <v>2.2382393518131614</v>
      </c>
      <c r="N54" s="212">
        <f t="shared" si="9"/>
        <v>5.2902183504807931</v>
      </c>
    </row>
    <row r="55" spans="1:14" customFormat="1" ht="10.5" customHeight="1" x14ac:dyDescent="0.2">
      <c r="A55" s="101" t="s">
        <v>77</v>
      </c>
      <c r="B55" s="34"/>
      <c r="C55" s="6"/>
      <c r="D55" s="34"/>
      <c r="E55" s="103">
        <v>15779.9</v>
      </c>
      <c r="F55" s="103">
        <v>10816.46</v>
      </c>
      <c r="G55" s="103">
        <v>26596.35</v>
      </c>
      <c r="H55" s="6"/>
      <c r="I55" s="104">
        <f t="shared" si="5"/>
        <v>59.331073624764308</v>
      </c>
      <c r="J55" s="104">
        <f t="shared" si="6"/>
        <v>40.668963974379942</v>
      </c>
      <c r="K55" s="104"/>
      <c r="L55" s="104">
        <f t="shared" si="7"/>
        <v>1.1038805698306788</v>
      </c>
      <c r="M55" s="104">
        <f t="shared" si="8"/>
        <v>0.95605384344744937</v>
      </c>
      <c r="N55" s="212">
        <f t="shared" si="9"/>
        <v>1.0385716068654272</v>
      </c>
    </row>
    <row r="56" spans="1:14" customFormat="1" ht="10.5" customHeight="1" x14ac:dyDescent="0.2">
      <c r="A56" s="101" t="s">
        <v>78</v>
      </c>
      <c r="B56" s="30"/>
      <c r="C56" s="6"/>
      <c r="D56" s="30"/>
      <c r="E56" s="103">
        <v>35458.6</v>
      </c>
      <c r="F56" s="103">
        <v>14118.06</v>
      </c>
      <c r="G56" s="103">
        <v>49576.66</v>
      </c>
      <c r="H56" s="6"/>
      <c r="I56" s="104">
        <f t="shared" si="5"/>
        <v>71.522768980403271</v>
      </c>
      <c r="J56" s="104">
        <f t="shared" si="6"/>
        <v>28.477231019596715</v>
      </c>
      <c r="K56" s="104"/>
      <c r="L56" s="104">
        <f t="shared" si="7"/>
        <v>2.4805011168257152</v>
      </c>
      <c r="M56" s="104">
        <f t="shared" si="8"/>
        <v>1.2478782822681076</v>
      </c>
      <c r="N56" s="212">
        <f t="shared" si="9"/>
        <v>1.9359390081428827</v>
      </c>
    </row>
    <row r="57" spans="1:14" customFormat="1" ht="10.5" customHeight="1" x14ac:dyDescent="0.2">
      <c r="A57" s="101" t="s">
        <v>79</v>
      </c>
      <c r="B57" s="37"/>
      <c r="C57" s="10"/>
      <c r="D57" s="37"/>
      <c r="E57" s="103">
        <v>133423.10999999999</v>
      </c>
      <c r="F57" s="103">
        <v>29596.17</v>
      </c>
      <c r="G57" s="103">
        <v>163019.29</v>
      </c>
      <c r="H57" s="10"/>
      <c r="I57" s="104">
        <f t="shared" si="5"/>
        <v>81.844982885154252</v>
      </c>
      <c r="J57" s="104">
        <f t="shared" si="6"/>
        <v>18.155010980602356</v>
      </c>
      <c r="K57" s="104"/>
      <c r="L57" s="104">
        <f t="shared" si="7"/>
        <v>9.3335939198208671</v>
      </c>
      <c r="M57" s="104">
        <f t="shared" si="8"/>
        <v>2.6159697423948405</v>
      </c>
      <c r="N57" s="212">
        <f t="shared" si="9"/>
        <v>6.3658060585516845</v>
      </c>
    </row>
    <row r="58" spans="1:14" customFormat="1" ht="10.5" customHeight="1" x14ac:dyDescent="0.2">
      <c r="A58" s="101" t="s">
        <v>80</v>
      </c>
      <c r="B58" s="37"/>
      <c r="C58" s="10"/>
      <c r="D58" s="37"/>
      <c r="E58" s="103">
        <v>33059.01</v>
      </c>
      <c r="F58" s="103">
        <v>18599.830000000002</v>
      </c>
      <c r="G58" s="103">
        <v>51658.84</v>
      </c>
      <c r="H58" s="10"/>
      <c r="I58" s="104">
        <f t="shared" si="5"/>
        <v>63.994874836523628</v>
      </c>
      <c r="J58" s="104">
        <f t="shared" si="6"/>
        <v>36.005125163476379</v>
      </c>
      <c r="K58" s="104"/>
      <c r="L58" s="104">
        <f t="shared" si="7"/>
        <v>2.3126381534000919</v>
      </c>
      <c r="M58" s="104">
        <f t="shared" si="8"/>
        <v>1.6440165228706227</v>
      </c>
      <c r="N58" s="212">
        <f t="shared" si="9"/>
        <v>2.0172468954425704</v>
      </c>
    </row>
    <row r="59" spans="1:14" customFormat="1" ht="10.5" customHeight="1" x14ac:dyDescent="0.2">
      <c r="A59" s="101" t="s">
        <v>81</v>
      </c>
      <c r="B59" s="30"/>
      <c r="C59" s="6"/>
      <c r="D59" s="30"/>
      <c r="E59" s="103">
        <v>63328.04</v>
      </c>
      <c r="F59" s="103">
        <v>34477.18</v>
      </c>
      <c r="G59" s="103">
        <v>97805.22</v>
      </c>
      <c r="H59" s="6"/>
      <c r="I59" s="104">
        <f t="shared" si="5"/>
        <v>64.749141201256947</v>
      </c>
      <c r="J59" s="104">
        <f t="shared" si="6"/>
        <v>35.250858798743053</v>
      </c>
      <c r="K59" s="104"/>
      <c r="L59" s="104">
        <f t="shared" si="7"/>
        <v>4.4301036686835795</v>
      </c>
      <c r="M59" s="104">
        <f t="shared" si="8"/>
        <v>3.0473963246967615</v>
      </c>
      <c r="N59" s="212">
        <f t="shared" si="9"/>
        <v>3.8192355152201944</v>
      </c>
    </row>
    <row r="60" spans="1:14" customFormat="1" ht="10.5" customHeight="1" x14ac:dyDescent="0.2">
      <c r="A60" s="25" t="s">
        <v>82</v>
      </c>
      <c r="B60" s="30"/>
      <c r="C60" s="6"/>
      <c r="D60" s="30"/>
      <c r="E60" s="11">
        <v>12952.18</v>
      </c>
      <c r="F60" s="11">
        <v>3698.51</v>
      </c>
      <c r="G60" s="11">
        <v>16650.689999999999</v>
      </c>
      <c r="H60" s="6"/>
      <c r="I60" s="31">
        <f t="shared" si="5"/>
        <v>77.787647238642975</v>
      </c>
      <c r="J60" s="31">
        <f t="shared" si="6"/>
        <v>22.212352761357039</v>
      </c>
      <c r="K60" s="31"/>
      <c r="L60" s="31">
        <f t="shared" si="7"/>
        <v>0.90606783559778714</v>
      </c>
      <c r="M60" s="31">
        <f t="shared" si="8"/>
        <v>0.32690683463247922</v>
      </c>
      <c r="N60" s="211">
        <f t="shared" si="9"/>
        <v>0.65019951492284089</v>
      </c>
    </row>
    <row r="61" spans="1:14" customFormat="1" ht="10.5" customHeight="1" x14ac:dyDescent="0.2">
      <c r="A61" s="25" t="s">
        <v>83</v>
      </c>
      <c r="B61" s="30"/>
      <c r="C61" s="6"/>
      <c r="D61" s="30"/>
      <c r="E61" s="11">
        <v>18637.71</v>
      </c>
      <c r="F61" s="11">
        <v>4672.41</v>
      </c>
      <c r="G61" s="11">
        <v>23310.12</v>
      </c>
      <c r="H61" s="6"/>
      <c r="I61" s="31">
        <f t="shared" si="5"/>
        <v>79.955444244817272</v>
      </c>
      <c r="J61" s="31">
        <f t="shared" si="6"/>
        <v>20.044555755182728</v>
      </c>
      <c r="K61" s="31"/>
      <c r="L61" s="31">
        <f t="shared" si="7"/>
        <v>1.3037982455616917</v>
      </c>
      <c r="M61" s="31">
        <f t="shared" si="8"/>
        <v>0.41298868009148071</v>
      </c>
      <c r="N61" s="211">
        <f t="shared" si="9"/>
        <v>0.91024628509648631</v>
      </c>
    </row>
    <row r="62" spans="1:14" customFormat="1" ht="10.5" customHeight="1" x14ac:dyDescent="0.2">
      <c r="A62" s="42" t="s">
        <v>84</v>
      </c>
      <c r="B62" s="30"/>
      <c r="C62" s="6"/>
      <c r="D62" s="30"/>
      <c r="E62" s="12">
        <v>656209.15</v>
      </c>
      <c r="F62" s="12">
        <v>280318.74</v>
      </c>
      <c r="G62" s="12">
        <v>936527.89</v>
      </c>
      <c r="H62" s="6"/>
      <c r="I62" s="32">
        <f t="shared" si="5"/>
        <v>70.068297699067998</v>
      </c>
      <c r="J62" s="32">
        <f t="shared" si="6"/>
        <v>29.931702300932006</v>
      </c>
      <c r="K62" s="32"/>
      <c r="L62" s="32">
        <f t="shared" si="7"/>
        <v>45.905014000729118</v>
      </c>
      <c r="M62" s="32">
        <f t="shared" si="8"/>
        <v>24.777035071303018</v>
      </c>
      <c r="N62" s="216">
        <f t="shared" si="9"/>
        <v>36.570855609570039</v>
      </c>
    </row>
    <row r="63" spans="1:14" customFormat="1" ht="10.5" customHeight="1" x14ac:dyDescent="0.2">
      <c r="A63" s="42" t="s">
        <v>44</v>
      </c>
      <c r="B63" s="30"/>
      <c r="C63" s="6"/>
      <c r="D63" s="30"/>
      <c r="E63" s="12">
        <v>109124</v>
      </c>
      <c r="F63" s="12">
        <v>15729.99</v>
      </c>
      <c r="G63" s="12">
        <v>124854</v>
      </c>
      <c r="H63" s="6"/>
      <c r="I63" s="32">
        <f t="shared" si="5"/>
        <v>87.401284700530226</v>
      </c>
      <c r="J63" s="32">
        <f t="shared" si="6"/>
        <v>12.598707290114856</v>
      </c>
      <c r="K63" s="32"/>
      <c r="L63" s="32">
        <f t="shared" si="7"/>
        <v>7.633753274875188</v>
      </c>
      <c r="M63" s="32">
        <f t="shared" si="8"/>
        <v>1.3903548292962711</v>
      </c>
      <c r="N63" s="216">
        <f t="shared" si="9"/>
        <v>4.8754742437806708</v>
      </c>
    </row>
    <row r="64" spans="1:14" customFormat="1" ht="10.5" customHeight="1" x14ac:dyDescent="0.2">
      <c r="A64" s="25" t="s">
        <v>85</v>
      </c>
      <c r="B64" s="37"/>
      <c r="C64" s="10"/>
      <c r="D64" s="37"/>
      <c r="E64" s="11">
        <v>148105.01</v>
      </c>
      <c r="F64" s="11">
        <v>164858.60999999999</v>
      </c>
      <c r="G64" s="11">
        <v>312963.61</v>
      </c>
      <c r="H64" s="10"/>
      <c r="I64" s="31">
        <f t="shared" si="5"/>
        <v>47.323396480504556</v>
      </c>
      <c r="J64" s="31">
        <f t="shared" si="6"/>
        <v>52.676606714755117</v>
      </c>
      <c r="K64" s="31"/>
      <c r="L64" s="31">
        <f t="shared" si="7"/>
        <v>10.360664062102954</v>
      </c>
      <c r="M64" s="31">
        <f t="shared" si="8"/>
        <v>14.571653546160581</v>
      </c>
      <c r="N64" s="211">
        <f t="shared" si="9"/>
        <v>12.221042335813181</v>
      </c>
    </row>
    <row r="65" spans="1:14" customFormat="1" ht="10.5" customHeight="1" x14ac:dyDescent="0.2">
      <c r="A65" s="25" t="s">
        <v>86</v>
      </c>
      <c r="B65" s="37"/>
      <c r="C65" s="10"/>
      <c r="D65" s="37"/>
      <c r="E65" s="11">
        <v>158321.4</v>
      </c>
      <c r="F65" s="11">
        <v>45911.16</v>
      </c>
      <c r="G65" s="11">
        <v>204232.56</v>
      </c>
      <c r="H65" s="10"/>
      <c r="I65" s="31">
        <f t="shared" si="5"/>
        <v>77.5201564334306</v>
      </c>
      <c r="J65" s="31">
        <f t="shared" si="6"/>
        <v>22.479843566569407</v>
      </c>
      <c r="K65" s="31"/>
      <c r="L65" s="31">
        <f t="shared" si="7"/>
        <v>11.07535011301661</v>
      </c>
      <c r="M65" s="31">
        <f t="shared" si="8"/>
        <v>4.0580320155698635</v>
      </c>
      <c r="N65" s="211">
        <f t="shared" si="9"/>
        <v>7.97515967467114</v>
      </c>
    </row>
    <row r="66" spans="1:14" customFormat="1" ht="10.5" customHeight="1" x14ac:dyDescent="0.2">
      <c r="A66" s="25" t="s">
        <v>87</v>
      </c>
      <c r="B66" s="37"/>
      <c r="C66" s="10"/>
      <c r="D66" s="37"/>
      <c r="E66" s="11">
        <v>41211.339999999997</v>
      </c>
      <c r="F66" s="11">
        <v>61446.97</v>
      </c>
      <c r="G66" s="11">
        <v>102658.32</v>
      </c>
      <c r="H66" s="10"/>
      <c r="I66" s="31">
        <f t="shared" si="5"/>
        <v>40.144179254053633</v>
      </c>
      <c r="J66" s="31">
        <f t="shared" si="6"/>
        <v>59.855811004894676</v>
      </c>
      <c r="K66" s="31"/>
      <c r="L66" s="31">
        <f t="shared" si="7"/>
        <v>2.8829331923957593</v>
      </c>
      <c r="M66" s="31">
        <f t="shared" si="8"/>
        <v>5.4312235090501071</v>
      </c>
      <c r="N66" s="211">
        <f t="shared" si="9"/>
        <v>4.0087461760920293</v>
      </c>
    </row>
    <row r="67" spans="1:14" customFormat="1" ht="10.5" customHeight="1" x14ac:dyDescent="0.2">
      <c r="A67" s="25" t="s">
        <v>88</v>
      </c>
      <c r="B67" s="37"/>
      <c r="C67" s="10"/>
      <c r="D67" s="37"/>
      <c r="E67" s="11">
        <v>30007.65</v>
      </c>
      <c r="F67" s="11">
        <v>23508.94</v>
      </c>
      <c r="G67" s="11">
        <v>53516.6</v>
      </c>
      <c r="H67" s="10"/>
      <c r="I67" s="31">
        <f t="shared" si="5"/>
        <v>56.071667482612874</v>
      </c>
      <c r="J67" s="31">
        <f t="shared" si="6"/>
        <v>43.928313831596178</v>
      </c>
      <c r="K67" s="31"/>
      <c r="L67" s="31">
        <f t="shared" si="7"/>
        <v>2.0991807160552076</v>
      </c>
      <c r="M67" s="31">
        <f t="shared" si="8"/>
        <v>2.0779268302545821</v>
      </c>
      <c r="N67" s="211">
        <f t="shared" si="9"/>
        <v>2.089791315574292</v>
      </c>
    </row>
    <row r="68" spans="1:14" customFormat="1" ht="10.5" customHeight="1" x14ac:dyDescent="0.2">
      <c r="A68" s="25" t="s">
        <v>89</v>
      </c>
      <c r="B68" s="37"/>
      <c r="C68" s="10"/>
      <c r="D68" s="37"/>
      <c r="E68" s="11">
        <v>59639.72</v>
      </c>
      <c r="F68" s="11">
        <v>53633.760000000002</v>
      </c>
      <c r="G68" s="11">
        <v>113273.48</v>
      </c>
      <c r="H68" s="27"/>
      <c r="I68" s="31">
        <f t="shared" si="5"/>
        <v>52.651088321820779</v>
      </c>
      <c r="J68" s="31">
        <f t="shared" si="6"/>
        <v>47.348911678179221</v>
      </c>
      <c r="K68" s="31"/>
      <c r="L68" s="31">
        <f t="shared" si="7"/>
        <v>4.1720877887782644</v>
      </c>
      <c r="M68" s="31">
        <f t="shared" si="8"/>
        <v>4.7406233080451523</v>
      </c>
      <c r="N68" s="211">
        <f t="shared" si="9"/>
        <v>4.423261843780776</v>
      </c>
    </row>
    <row r="69" spans="1:14" customFormat="1" ht="10.5" customHeight="1" x14ac:dyDescent="0.2">
      <c r="A69" s="25" t="s">
        <v>90</v>
      </c>
      <c r="B69" s="27"/>
      <c r="C69" s="27"/>
      <c r="D69" s="27"/>
      <c r="E69" s="11">
        <v>1671.06</v>
      </c>
      <c r="F69" s="11">
        <v>2103.11</v>
      </c>
      <c r="G69" s="11">
        <v>3774.17</v>
      </c>
      <c r="H69" s="27"/>
      <c r="I69" s="31">
        <f t="shared" si="5"/>
        <v>44.276224971318193</v>
      </c>
      <c r="J69" s="31">
        <f t="shared" si="6"/>
        <v>55.723775028681807</v>
      </c>
      <c r="K69" s="31"/>
      <c r="L69" s="31">
        <f t="shared" si="7"/>
        <v>0.11689875506316605</v>
      </c>
      <c r="M69" s="31">
        <f t="shared" si="8"/>
        <v>0.18589135435186421</v>
      </c>
      <c r="N69" s="211">
        <f t="shared" si="9"/>
        <v>0.14737908778773365</v>
      </c>
    </row>
    <row r="70" spans="1:14" customFormat="1" ht="10.5" customHeight="1" x14ac:dyDescent="0.2">
      <c r="A70" s="25" t="s">
        <v>91</v>
      </c>
      <c r="B70" s="6"/>
      <c r="C70" s="6"/>
      <c r="D70" s="39"/>
      <c r="E70" s="11">
        <v>20331.88</v>
      </c>
      <c r="F70" s="11">
        <v>25990.35</v>
      </c>
      <c r="G70" s="11">
        <v>46322.23</v>
      </c>
      <c r="H70" s="10"/>
      <c r="I70" s="31">
        <f t="shared" si="5"/>
        <v>43.892273752796441</v>
      </c>
      <c r="J70" s="31">
        <f t="shared" si="6"/>
        <v>56.107726247203551</v>
      </c>
      <c r="K70" s="31"/>
      <c r="L70" s="31">
        <f t="shared" si="7"/>
        <v>1.4223136572556849</v>
      </c>
      <c r="M70" s="31">
        <f t="shared" si="8"/>
        <v>2.297255664981372</v>
      </c>
      <c r="N70" s="211">
        <f t="shared" si="9"/>
        <v>1.8088554574101297</v>
      </c>
    </row>
    <row r="71" spans="1:14" customFormat="1" ht="10.5" customHeight="1" x14ac:dyDescent="0.2">
      <c r="A71" s="25" t="s">
        <v>92</v>
      </c>
      <c r="B71" s="37"/>
      <c r="C71" s="10"/>
      <c r="D71" s="37"/>
      <c r="E71" s="11">
        <v>77695.31</v>
      </c>
      <c r="F71" s="11">
        <v>101589.7</v>
      </c>
      <c r="G71" s="11">
        <v>179285.01</v>
      </c>
      <c r="H71" s="10"/>
      <c r="I71" s="31">
        <f t="shared" si="5"/>
        <v>43.336199719095312</v>
      </c>
      <c r="J71" s="31">
        <f t="shared" si="6"/>
        <v>56.663800280904688</v>
      </c>
      <c r="K71" s="31"/>
      <c r="L71" s="31">
        <f t="shared" si="7"/>
        <v>5.4351639158658314</v>
      </c>
      <c r="M71" s="31">
        <f t="shared" si="8"/>
        <v>8.9793909596738075</v>
      </c>
      <c r="N71" s="211">
        <f t="shared" si="9"/>
        <v>7.0009727245499542</v>
      </c>
    </row>
    <row r="72" spans="1:14" customFormat="1" ht="10.5" customHeight="1" x14ac:dyDescent="0.2">
      <c r="A72" s="10" t="s">
        <v>98</v>
      </c>
      <c r="B72" s="37"/>
      <c r="C72" s="10"/>
      <c r="D72" s="37"/>
      <c r="E72" s="12">
        <v>536983.37</v>
      </c>
      <c r="F72" s="12">
        <v>479042.61</v>
      </c>
      <c r="G72" s="12">
        <v>1016025.98</v>
      </c>
      <c r="H72" s="10"/>
      <c r="I72" s="32">
        <f t="shared" si="5"/>
        <v>52.851342443034774</v>
      </c>
      <c r="J72" s="32">
        <f t="shared" si="6"/>
        <v>47.148657556965226</v>
      </c>
      <c r="K72" s="32"/>
      <c r="L72" s="32">
        <f t="shared" si="7"/>
        <v>37.564592200533475</v>
      </c>
      <c r="M72" s="32">
        <f t="shared" si="8"/>
        <v>42.341998071975262</v>
      </c>
      <c r="N72" s="216">
        <f t="shared" si="9"/>
        <v>39.675208615679239</v>
      </c>
    </row>
    <row r="73" spans="1:14" customFormat="1" ht="10.5" customHeight="1" x14ac:dyDescent="0.2">
      <c r="A73" s="25" t="s">
        <v>93</v>
      </c>
      <c r="B73" s="37"/>
      <c r="C73" s="10"/>
      <c r="D73" s="37"/>
      <c r="E73" s="11">
        <v>48510.04</v>
      </c>
      <c r="F73" s="11">
        <v>156661.26999999999</v>
      </c>
      <c r="G73" s="11">
        <v>205171.31</v>
      </c>
      <c r="H73" s="10"/>
      <c r="I73" s="31">
        <f t="shared" si="5"/>
        <v>23.643676106566751</v>
      </c>
      <c r="J73" s="31">
        <f t="shared" si="6"/>
        <v>76.356323893433242</v>
      </c>
      <c r="K73" s="31"/>
      <c r="L73" s="31">
        <f t="shared" si="7"/>
        <v>3.3935126710377772</v>
      </c>
      <c r="M73" s="31">
        <f t="shared" si="8"/>
        <v>13.847100558117775</v>
      </c>
      <c r="N73" s="211">
        <f t="shared" si="9"/>
        <v>8.0118173023510622</v>
      </c>
    </row>
    <row r="74" spans="1:14" customFormat="1" ht="10.5" customHeight="1" x14ac:dyDescent="0.2">
      <c r="A74" s="25" t="s">
        <v>94</v>
      </c>
      <c r="B74" s="37"/>
      <c r="C74" s="10"/>
      <c r="D74" s="37"/>
      <c r="E74" s="11">
        <v>61529.79</v>
      </c>
      <c r="F74" s="11">
        <v>181314.84</v>
      </c>
      <c r="G74" s="11">
        <v>242844.63</v>
      </c>
      <c r="H74" s="10"/>
      <c r="I74" s="31">
        <f t="shared" si="5"/>
        <v>25.337101339239005</v>
      </c>
      <c r="J74" s="31">
        <f t="shared" si="6"/>
        <v>74.662898660760987</v>
      </c>
      <c r="K74" s="31"/>
      <c r="L74" s="31">
        <f t="shared" si="7"/>
        <v>4.3043073559884411</v>
      </c>
      <c r="M74" s="31">
        <f t="shared" si="8"/>
        <v>16.026199852452589</v>
      </c>
      <c r="N74" s="211">
        <f t="shared" si="9"/>
        <v>9.4829379820065594</v>
      </c>
    </row>
    <row r="75" spans="1:14" customFormat="1" ht="10.5" customHeight="1" x14ac:dyDescent="0.2">
      <c r="A75" s="25" t="s">
        <v>95</v>
      </c>
      <c r="B75" s="37"/>
      <c r="C75" s="10"/>
      <c r="D75" s="37"/>
      <c r="E75" s="11">
        <v>12521.66</v>
      </c>
      <c r="F75" s="11">
        <v>8044.51</v>
      </c>
      <c r="G75" s="11">
        <v>20566.169999999998</v>
      </c>
      <c r="H75" s="10"/>
      <c r="I75" s="31">
        <f t="shared" si="5"/>
        <v>60.884744218296362</v>
      </c>
      <c r="J75" s="31">
        <f t="shared" si="6"/>
        <v>39.115255781703645</v>
      </c>
      <c r="K75" s="31"/>
      <c r="L75" s="31">
        <f t="shared" si="7"/>
        <v>0.87595087269412464</v>
      </c>
      <c r="M75" s="31">
        <f t="shared" si="8"/>
        <v>0.71104452881547575</v>
      </c>
      <c r="N75" s="211">
        <f t="shared" si="9"/>
        <v>0.80309667394088069</v>
      </c>
    </row>
    <row r="76" spans="1:14" customFormat="1" ht="10.5" customHeight="1" x14ac:dyDescent="0.2">
      <c r="A76" s="25" t="s">
        <v>96</v>
      </c>
      <c r="B76" s="37"/>
      <c r="C76" s="10"/>
      <c r="D76" s="37"/>
      <c r="E76" s="11">
        <v>4615.3999999999996</v>
      </c>
      <c r="F76" s="11">
        <v>10253.19</v>
      </c>
      <c r="G76" s="11">
        <v>14868.59</v>
      </c>
      <c r="H76" s="10"/>
      <c r="I76" s="31">
        <f t="shared" si="5"/>
        <v>31.041275601788737</v>
      </c>
      <c r="J76" s="31">
        <f t="shared" si="6"/>
        <v>68.958724398211274</v>
      </c>
      <c r="K76" s="31"/>
      <c r="L76" s="31">
        <f t="shared" si="7"/>
        <v>0.32286962414188392</v>
      </c>
      <c r="M76" s="31">
        <f t="shared" si="8"/>
        <v>0.90626708803961309</v>
      </c>
      <c r="N76" s="211">
        <f t="shared" si="9"/>
        <v>0.58060957267155922</v>
      </c>
    </row>
    <row r="77" spans="1:14" customFormat="1" ht="10.5" customHeight="1" x14ac:dyDescent="0.2">
      <c r="A77" s="10" t="s">
        <v>97</v>
      </c>
      <c r="B77" s="37"/>
      <c r="C77" s="10"/>
      <c r="D77" s="37"/>
      <c r="E77" s="12">
        <v>127176.89</v>
      </c>
      <c r="F77" s="12">
        <v>356273.81</v>
      </c>
      <c r="G77" s="12">
        <v>483450.7</v>
      </c>
      <c r="H77" s="10"/>
      <c r="I77" s="32">
        <f t="shared" si="5"/>
        <v>26.306072159994802</v>
      </c>
      <c r="J77" s="32">
        <f t="shared" si="6"/>
        <v>73.693927840005188</v>
      </c>
      <c r="K77" s="32"/>
      <c r="L77" s="32">
        <f t="shared" si="7"/>
        <v>8.8966405238622261</v>
      </c>
      <c r="M77" s="32">
        <f t="shared" si="8"/>
        <v>31.490612027425453</v>
      </c>
      <c r="N77" s="216">
        <f t="shared" si="9"/>
        <v>18.878461530970061</v>
      </c>
    </row>
    <row r="78" spans="1:14" customFormat="1" ht="10.5" customHeight="1" x14ac:dyDescent="0.2">
      <c r="A78" s="42" t="s">
        <v>181</v>
      </c>
      <c r="B78" s="37"/>
      <c r="C78" s="10"/>
      <c r="D78" s="37"/>
      <c r="E78" s="12">
        <v>1242572.76</v>
      </c>
      <c r="F78" s="12">
        <v>814074.89</v>
      </c>
      <c r="G78" s="12">
        <v>2056647.66</v>
      </c>
      <c r="H78" s="10"/>
      <c r="I78" s="32">
        <f t="shared" si="5"/>
        <v>60.417386223559554</v>
      </c>
      <c r="J78" s="32">
        <f t="shared" si="6"/>
        <v>39.582613290212286</v>
      </c>
      <c r="K78" s="32"/>
      <c r="L78" s="32">
        <f t="shared" si="7"/>
        <v>86.923993584552449</v>
      </c>
      <c r="M78" s="32">
        <f t="shared" si="8"/>
        <v>71.955096902180529</v>
      </c>
      <c r="N78" s="216">
        <f t="shared" si="9"/>
        <v>80.310864648804099</v>
      </c>
    </row>
    <row r="79" spans="1:14" customFormat="1" ht="10.5" customHeight="1" x14ac:dyDescent="0.2">
      <c r="A79" s="42" t="s">
        <v>182</v>
      </c>
      <c r="B79" s="37"/>
      <c r="C79" s="10"/>
      <c r="D79" s="37"/>
      <c r="E79" s="12">
        <v>186920.65</v>
      </c>
      <c r="F79" s="12">
        <v>317290.26</v>
      </c>
      <c r="G79" s="12">
        <v>504210.91</v>
      </c>
      <c r="H79" s="10"/>
      <c r="I79" s="32">
        <f t="shared" si="5"/>
        <v>37.071916988071521</v>
      </c>
      <c r="J79" s="32">
        <f t="shared" si="6"/>
        <v>62.928083011928479</v>
      </c>
      <c r="K79" s="32"/>
      <c r="L79" s="32">
        <f t="shared" si="7"/>
        <v>13.076006415447555</v>
      </c>
      <c r="M79" s="32">
        <f t="shared" si="8"/>
        <v>28.044903097819486</v>
      </c>
      <c r="N79" s="216">
        <f t="shared" si="9"/>
        <v>19.689135351195908</v>
      </c>
    </row>
    <row r="80" spans="1:14" customFormat="1" ht="10.5" customHeight="1" x14ac:dyDescent="0.2">
      <c r="A80" s="42" t="s">
        <v>12</v>
      </c>
      <c r="B80" s="37"/>
      <c r="C80" s="10"/>
      <c r="D80" s="37"/>
      <c r="E80" s="12">
        <v>1429493.41</v>
      </c>
      <c r="F80" s="12">
        <v>1131365.1499999999</v>
      </c>
      <c r="G80" s="12">
        <v>2560858.5699999998</v>
      </c>
      <c r="H80" s="10"/>
      <c r="I80" s="32">
        <f t="shared" si="5"/>
        <v>55.820865187412515</v>
      </c>
      <c r="J80" s="32">
        <f>F80/$G80*100</f>
        <v>44.179134422093448</v>
      </c>
      <c r="K80" s="32"/>
      <c r="L80" s="32">
        <f t="shared" si="7"/>
        <v>100</v>
      </c>
      <c r="M80" s="32">
        <f t="shared" si="8"/>
        <v>100</v>
      </c>
      <c r="N80" s="216">
        <f t="shared" si="9"/>
        <v>100</v>
      </c>
    </row>
    <row r="81" spans="1:14" ht="2.25" customHeight="1" x14ac:dyDescent="0.2">
      <c r="A81" s="137"/>
      <c r="B81" s="137"/>
      <c r="C81" s="137"/>
      <c r="D81" s="137"/>
      <c r="E81" s="137"/>
      <c r="F81" s="137"/>
      <c r="G81" s="207"/>
      <c r="H81" s="137"/>
      <c r="I81" s="137"/>
      <c r="J81" s="137"/>
      <c r="K81" s="137"/>
      <c r="L81" s="137"/>
      <c r="M81" s="137"/>
      <c r="N81" s="213"/>
    </row>
    <row r="82" spans="1:14" x14ac:dyDescent="0.2">
      <c r="A82" s="129"/>
      <c r="B82" s="130"/>
      <c r="C82" s="131"/>
      <c r="D82" s="130"/>
      <c r="E82" s="132"/>
      <c r="F82" s="132"/>
      <c r="G82" s="208"/>
      <c r="H82" s="131"/>
      <c r="I82" s="133"/>
      <c r="J82" s="133"/>
      <c r="K82" s="133"/>
      <c r="L82" s="133"/>
      <c r="M82" s="133"/>
      <c r="N82" s="214"/>
    </row>
    <row r="84" spans="1:14" ht="12.75" customHeight="1" x14ac:dyDescent="0.2"/>
    <row r="85" spans="1:14" ht="12.75" customHeight="1" x14ac:dyDescent="0.2"/>
  </sheetData>
  <mergeCells count="13">
    <mergeCell ref="B1:N2"/>
    <mergeCell ref="A3:D6"/>
    <mergeCell ref="E5:G6"/>
    <mergeCell ref="I5:J6"/>
    <mergeCell ref="L5:N6"/>
    <mergeCell ref="E3:E4"/>
    <mergeCell ref="F3:F4"/>
    <mergeCell ref="G3:G4"/>
    <mergeCell ref="L3:L4"/>
    <mergeCell ref="M3:M4"/>
    <mergeCell ref="N3:N4"/>
    <mergeCell ref="I3:I4"/>
    <mergeCell ref="J3:J4"/>
  </mergeCells>
  <phoneticPr fontId="6" type="noConversion"/>
  <pageMargins left="0.17" right="0.17" top="0.18" bottom="0.18" header="0" footer="0"/>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sheetPr>
  <dimension ref="A1:J62"/>
  <sheetViews>
    <sheetView zoomScaleNormal="100" workbookViewId="0">
      <selection activeCell="L41" sqref="L41"/>
    </sheetView>
  </sheetViews>
  <sheetFormatPr defaultRowHeight="12.75" x14ac:dyDescent="0.2"/>
  <cols>
    <col min="1" max="1" width="7.140625" customWidth="1"/>
    <col min="2" max="2" width="8.85546875" customWidth="1"/>
    <col min="3" max="3" width="11.85546875" customWidth="1"/>
    <col min="4" max="4" width="11.5703125" customWidth="1"/>
    <col min="5" max="5" width="16" customWidth="1"/>
    <col min="6" max="6" width="10.5703125" customWidth="1"/>
    <col min="7" max="7" width="12.28515625" customWidth="1"/>
    <col min="8" max="8" width="9.140625" style="206"/>
  </cols>
  <sheetData>
    <row r="1" spans="1:10" s="3" customFormat="1" ht="11.1" customHeight="1" x14ac:dyDescent="0.2">
      <c r="A1" s="72" t="s">
        <v>60</v>
      </c>
      <c r="B1" s="344" t="s">
        <v>262</v>
      </c>
      <c r="C1" s="344"/>
      <c r="D1" s="344"/>
      <c r="E1" s="344"/>
      <c r="F1" s="344"/>
      <c r="G1" s="344"/>
      <c r="H1" s="344"/>
    </row>
    <row r="2" spans="1:10" s="3" customFormat="1" ht="14.25" customHeight="1" x14ac:dyDescent="0.2">
      <c r="A2" s="60"/>
      <c r="B2" s="345"/>
      <c r="C2" s="345"/>
      <c r="D2" s="345"/>
      <c r="E2" s="345"/>
      <c r="F2" s="345"/>
      <c r="G2" s="345"/>
      <c r="H2" s="345"/>
    </row>
    <row r="3" spans="1:10" s="6" customFormat="1" ht="11.1" customHeight="1" x14ac:dyDescent="0.15">
      <c r="A3" s="301" t="s">
        <v>164</v>
      </c>
      <c r="B3" s="301"/>
      <c r="C3" s="300" t="s">
        <v>179</v>
      </c>
      <c r="D3" s="300"/>
      <c r="E3" s="300"/>
      <c r="F3" s="300"/>
      <c r="G3" s="300"/>
      <c r="H3" s="300"/>
    </row>
    <row r="4" spans="1:10" s="6" customFormat="1" ht="11.1" customHeight="1" x14ac:dyDescent="0.15">
      <c r="A4" s="302"/>
      <c r="B4" s="302"/>
      <c r="C4" s="272" t="s">
        <v>28</v>
      </c>
      <c r="D4" s="297" t="s">
        <v>29</v>
      </c>
      <c r="E4" s="297" t="s">
        <v>242</v>
      </c>
      <c r="F4" s="297" t="s">
        <v>31</v>
      </c>
      <c r="G4" s="297" t="s">
        <v>183</v>
      </c>
      <c r="H4" s="297" t="s">
        <v>12</v>
      </c>
    </row>
    <row r="5" spans="1:10" s="6" customFormat="1" ht="11.1" customHeight="1" x14ac:dyDescent="0.15">
      <c r="A5" s="303"/>
      <c r="B5" s="303"/>
      <c r="C5" s="273"/>
      <c r="D5" s="298"/>
      <c r="E5" s="298"/>
      <c r="F5" s="298"/>
      <c r="G5" s="298"/>
      <c r="H5" s="298"/>
    </row>
    <row r="6" spans="1:10" s="6" customFormat="1" ht="11.1" customHeight="1" x14ac:dyDescent="0.15">
      <c r="D6" s="99"/>
      <c r="E6" s="237" t="s">
        <v>43</v>
      </c>
      <c r="F6" s="99"/>
      <c r="G6" s="99"/>
    </row>
    <row r="7" spans="1:10" s="6" customFormat="1" ht="11.1" customHeight="1" x14ac:dyDescent="0.15">
      <c r="A7" s="6" t="s">
        <v>8</v>
      </c>
      <c r="B7" s="27"/>
      <c r="C7" s="82">
        <v>104774.1</v>
      </c>
      <c r="D7" s="82">
        <v>35926.44</v>
      </c>
      <c r="E7" s="82">
        <v>24873.45</v>
      </c>
      <c r="F7" s="82">
        <v>19069.28</v>
      </c>
      <c r="G7" s="82">
        <v>21939.08</v>
      </c>
      <c r="H7" s="82">
        <v>31089.59</v>
      </c>
    </row>
    <row r="8" spans="1:10" s="6" customFormat="1" ht="11.1" customHeight="1" x14ac:dyDescent="0.15">
      <c r="A8" s="6" t="s">
        <v>9</v>
      </c>
      <c r="B8" s="27"/>
      <c r="C8" s="82">
        <v>110789.1</v>
      </c>
      <c r="D8" s="82">
        <v>34622.410000000003</v>
      </c>
      <c r="E8" s="82">
        <v>23765.67</v>
      </c>
      <c r="F8" s="82">
        <v>18669.03</v>
      </c>
      <c r="G8" s="82"/>
      <c r="H8" s="82">
        <v>29077.51</v>
      </c>
    </row>
    <row r="9" spans="1:10" s="6" customFormat="1" ht="11.1" customHeight="1" x14ac:dyDescent="0.15">
      <c r="A9" s="6" t="s">
        <v>10</v>
      </c>
      <c r="B9" s="27"/>
      <c r="C9" s="82">
        <v>94537.12</v>
      </c>
      <c r="D9" s="82">
        <v>33861.19</v>
      </c>
      <c r="E9" s="82">
        <v>18794.240000000002</v>
      </c>
      <c r="F9" s="82">
        <v>16786.2</v>
      </c>
      <c r="G9" s="82">
        <v>24266.34</v>
      </c>
      <c r="H9" s="82">
        <v>29918.44</v>
      </c>
    </row>
    <row r="10" spans="1:10" s="6" customFormat="1" ht="11.1" customHeight="1" x14ac:dyDescent="0.15">
      <c r="A10" s="6" t="s">
        <v>11</v>
      </c>
      <c r="B10" s="27"/>
      <c r="C10" s="82">
        <v>78601.87</v>
      </c>
      <c r="D10" s="82">
        <v>28078.97</v>
      </c>
      <c r="E10" s="82">
        <v>19393.34</v>
      </c>
      <c r="F10" s="82">
        <v>10682.33</v>
      </c>
      <c r="G10" s="82">
        <v>12999.24</v>
      </c>
      <c r="H10" s="82">
        <v>30008.240000000002</v>
      </c>
    </row>
    <row r="11" spans="1:10" s="10" customFormat="1" ht="11.1" customHeight="1" x14ac:dyDescent="0.15">
      <c r="A11" s="10" t="s">
        <v>12</v>
      </c>
      <c r="B11" s="39"/>
      <c r="C11" s="83">
        <v>91075.14</v>
      </c>
      <c r="D11" s="83">
        <v>33000.26</v>
      </c>
      <c r="E11" s="83">
        <v>21966.55</v>
      </c>
      <c r="F11" s="83">
        <v>17195.14</v>
      </c>
      <c r="G11" s="83">
        <v>21598.75</v>
      </c>
      <c r="H11" s="83">
        <v>30281.09</v>
      </c>
      <c r="I11" s="12"/>
      <c r="J11" s="12"/>
    </row>
    <row r="12" spans="1:10" s="6" customFormat="1" ht="11.1" customHeight="1" x14ac:dyDescent="0.15">
      <c r="A12" s="24"/>
      <c r="B12" s="27"/>
      <c r="C12" s="82"/>
      <c r="D12" s="82"/>
      <c r="E12" s="78" t="s">
        <v>45</v>
      </c>
      <c r="F12" s="84"/>
      <c r="G12" s="78"/>
      <c r="H12" s="82"/>
      <c r="I12" s="11"/>
      <c r="J12" s="12"/>
    </row>
    <row r="13" spans="1:10" s="6" customFormat="1" ht="11.1" customHeight="1" x14ac:dyDescent="0.15">
      <c r="A13" s="6" t="s">
        <v>8</v>
      </c>
      <c r="B13" s="27"/>
      <c r="C13" s="82">
        <v>101220.5</v>
      </c>
      <c r="D13" s="82">
        <v>32638.26</v>
      </c>
      <c r="E13" s="82">
        <v>24101.31</v>
      </c>
      <c r="F13" s="82">
        <v>15380.24</v>
      </c>
      <c r="G13" s="82">
        <v>12933.38</v>
      </c>
      <c r="H13" s="82">
        <v>27850.14</v>
      </c>
    </row>
    <row r="14" spans="1:10" s="6" customFormat="1" ht="11.1" customHeight="1" x14ac:dyDescent="0.15">
      <c r="A14" s="6" t="s">
        <v>9</v>
      </c>
      <c r="B14" s="27"/>
      <c r="C14" s="82">
        <v>71094.350000000006</v>
      </c>
      <c r="D14" s="82">
        <v>34360.69</v>
      </c>
      <c r="E14" s="82">
        <v>25295.93</v>
      </c>
      <c r="F14" s="82">
        <v>15224.26</v>
      </c>
      <c r="G14" s="82"/>
      <c r="H14" s="82">
        <v>28339.77</v>
      </c>
    </row>
    <row r="15" spans="1:10" s="6" customFormat="1" ht="11.1" customHeight="1" x14ac:dyDescent="0.15">
      <c r="A15" s="6" t="s">
        <v>10</v>
      </c>
      <c r="B15" s="27"/>
      <c r="C15" s="82">
        <v>76055.02</v>
      </c>
      <c r="D15" s="82">
        <v>31881.16</v>
      </c>
      <c r="E15" s="82">
        <v>19181.849999999999</v>
      </c>
      <c r="F15" s="82">
        <v>16442.919999999998</v>
      </c>
      <c r="G15" s="82">
        <v>12379.85</v>
      </c>
      <c r="H15" s="82">
        <v>26766</v>
      </c>
    </row>
    <row r="16" spans="1:10" s="6" customFormat="1" ht="11.1" customHeight="1" x14ac:dyDescent="0.15">
      <c r="A16" s="6" t="s">
        <v>11</v>
      </c>
      <c r="B16" s="27"/>
      <c r="C16" s="82">
        <v>79842.23</v>
      </c>
      <c r="D16" s="82">
        <v>28370.62</v>
      </c>
      <c r="E16" s="82">
        <v>18499.79</v>
      </c>
      <c r="F16" s="82">
        <v>11558.52</v>
      </c>
      <c r="G16" s="82">
        <v>15319.13</v>
      </c>
      <c r="H16" s="82">
        <v>30303.16</v>
      </c>
    </row>
    <row r="17" spans="1:8" s="6" customFormat="1" ht="11.1" customHeight="1" x14ac:dyDescent="0.15">
      <c r="A17" s="10" t="s">
        <v>12</v>
      </c>
      <c r="B17" s="27"/>
      <c r="C17" s="83">
        <v>82414.12</v>
      </c>
      <c r="D17" s="83">
        <v>31184.35</v>
      </c>
      <c r="E17" s="83">
        <v>21930.26</v>
      </c>
      <c r="F17" s="83">
        <v>15739.81</v>
      </c>
      <c r="G17" s="83">
        <v>13032.38</v>
      </c>
      <c r="H17" s="83">
        <v>27906.97</v>
      </c>
    </row>
    <row r="18" spans="1:8" s="6" customFormat="1" ht="11.1" customHeight="1" x14ac:dyDescent="0.15">
      <c r="A18" s="27"/>
      <c r="B18" s="27"/>
      <c r="C18" s="82"/>
      <c r="D18" s="82"/>
      <c r="E18" s="78" t="s">
        <v>51</v>
      </c>
      <c r="F18" s="84"/>
      <c r="G18" s="78"/>
      <c r="H18" s="82"/>
    </row>
    <row r="19" spans="1:8" s="6" customFormat="1" ht="11.1" customHeight="1" x14ac:dyDescent="0.15">
      <c r="A19" s="6" t="s">
        <v>8</v>
      </c>
      <c r="B19" s="33"/>
      <c r="C19" s="82">
        <v>107708.2</v>
      </c>
      <c r="D19" s="82">
        <v>33829.629999999997</v>
      </c>
      <c r="E19" s="82">
        <v>23376.23</v>
      </c>
      <c r="F19" s="82">
        <v>16529.78</v>
      </c>
      <c r="G19" s="82">
        <v>13687.52</v>
      </c>
      <c r="H19" s="82">
        <v>28749.39</v>
      </c>
    </row>
    <row r="20" spans="1:8" s="6" customFormat="1" ht="11.1" customHeight="1" x14ac:dyDescent="0.15">
      <c r="A20" s="6" t="s">
        <v>9</v>
      </c>
      <c r="B20" s="33"/>
      <c r="C20" s="82">
        <v>75112.41</v>
      </c>
      <c r="D20" s="82">
        <v>29562.66</v>
      </c>
      <c r="E20" s="82">
        <v>21815.88</v>
      </c>
      <c r="F20" s="82">
        <v>13875.3</v>
      </c>
      <c r="G20" s="82">
        <v>25362</v>
      </c>
      <c r="H20" s="82">
        <v>24995.99</v>
      </c>
    </row>
    <row r="21" spans="1:8" s="6" customFormat="1" ht="11.1" customHeight="1" x14ac:dyDescent="0.15">
      <c r="A21" s="6" t="s">
        <v>10</v>
      </c>
      <c r="B21" s="33"/>
      <c r="C21" s="82">
        <v>87411.89</v>
      </c>
      <c r="D21" s="82">
        <v>32791.97</v>
      </c>
      <c r="E21" s="82">
        <v>18027.84</v>
      </c>
      <c r="F21" s="82">
        <v>15648.96</v>
      </c>
      <c r="G21" s="82">
        <v>28329.25</v>
      </c>
      <c r="H21" s="82">
        <v>27950.78</v>
      </c>
    </row>
    <row r="22" spans="1:8" s="6" customFormat="1" ht="11.1" customHeight="1" x14ac:dyDescent="0.15">
      <c r="A22" s="6" t="s">
        <v>11</v>
      </c>
      <c r="B22" s="27"/>
      <c r="C22" s="82">
        <v>77053.67</v>
      </c>
      <c r="D22" s="82">
        <v>29229.42</v>
      </c>
      <c r="E22" s="82">
        <v>19254.59</v>
      </c>
      <c r="F22" s="82">
        <v>12802.19</v>
      </c>
      <c r="G22" s="82">
        <v>9267.99</v>
      </c>
      <c r="H22" s="82">
        <v>31416.400000000001</v>
      </c>
    </row>
    <row r="23" spans="1:8" s="6" customFormat="1" ht="11.1" customHeight="1" x14ac:dyDescent="0.15">
      <c r="A23" s="10" t="s">
        <v>12</v>
      </c>
      <c r="B23" s="27"/>
      <c r="C23" s="83">
        <v>83895.1</v>
      </c>
      <c r="D23" s="83">
        <v>31801.79</v>
      </c>
      <c r="E23" s="83">
        <v>20323.849999999999</v>
      </c>
      <c r="F23" s="83">
        <v>15628.02</v>
      </c>
      <c r="G23" s="83">
        <v>15044.58</v>
      </c>
      <c r="H23" s="83">
        <v>28785.52</v>
      </c>
    </row>
    <row r="24" spans="1:8" s="6" customFormat="1" ht="11.1" customHeight="1" x14ac:dyDescent="0.15">
      <c r="A24" s="24"/>
      <c r="B24" s="24"/>
      <c r="C24" s="82"/>
      <c r="D24" s="82"/>
      <c r="E24" s="78" t="s">
        <v>47</v>
      </c>
      <c r="F24" s="84"/>
      <c r="G24" s="78"/>
      <c r="H24" s="82"/>
    </row>
    <row r="25" spans="1:8" s="6" customFormat="1" ht="11.1" customHeight="1" x14ac:dyDescent="0.15">
      <c r="A25" s="6" t="s">
        <v>8</v>
      </c>
      <c r="B25" s="33"/>
      <c r="C25" s="82">
        <v>93095.5</v>
      </c>
      <c r="D25" s="82">
        <v>30869.040000000001</v>
      </c>
      <c r="E25" s="82">
        <v>21831.45</v>
      </c>
      <c r="F25" s="82">
        <v>17487.41</v>
      </c>
      <c r="G25" s="82">
        <v>13710.98</v>
      </c>
      <c r="H25" s="82">
        <v>25146.86</v>
      </c>
    </row>
    <row r="26" spans="1:8" s="6" customFormat="1" ht="11.1" customHeight="1" x14ac:dyDescent="0.15">
      <c r="A26" s="6" t="s">
        <v>9</v>
      </c>
      <c r="B26" s="33"/>
      <c r="C26" s="82">
        <v>76800.09</v>
      </c>
      <c r="D26" s="82">
        <v>27476.62</v>
      </c>
      <c r="E26" s="82">
        <v>18870.169999999998</v>
      </c>
      <c r="F26" s="82">
        <v>15175.96</v>
      </c>
      <c r="G26" s="82">
        <v>656</v>
      </c>
      <c r="H26" s="82">
        <v>20522.91</v>
      </c>
    </row>
    <row r="27" spans="1:8" s="6" customFormat="1" ht="11.1" customHeight="1" x14ac:dyDescent="0.15">
      <c r="A27" s="6" t="s">
        <v>10</v>
      </c>
      <c r="B27" s="33"/>
      <c r="C27" s="82">
        <v>62661.73</v>
      </c>
      <c r="D27" s="82">
        <v>28845.95</v>
      </c>
      <c r="E27" s="82">
        <v>17842.490000000002</v>
      </c>
      <c r="F27" s="82">
        <v>14578.43</v>
      </c>
      <c r="G27" s="82">
        <v>16177.07</v>
      </c>
      <c r="H27" s="82">
        <v>23240.21</v>
      </c>
    </row>
    <row r="28" spans="1:8" s="6" customFormat="1" ht="11.1" customHeight="1" x14ac:dyDescent="0.15">
      <c r="A28" s="6" t="s">
        <v>11</v>
      </c>
      <c r="B28" s="27"/>
      <c r="C28" s="82">
        <v>73422.48</v>
      </c>
      <c r="D28" s="82">
        <v>29866.12</v>
      </c>
      <c r="E28" s="82">
        <v>20279.32</v>
      </c>
      <c r="F28" s="82">
        <v>12964.39</v>
      </c>
      <c r="G28" s="82">
        <v>5187</v>
      </c>
      <c r="H28" s="82">
        <v>31050.39</v>
      </c>
    </row>
    <row r="29" spans="1:8" s="6" customFormat="1" ht="11.1" customHeight="1" x14ac:dyDescent="0.15">
      <c r="A29" s="10" t="s">
        <v>12</v>
      </c>
      <c r="B29" s="38"/>
      <c r="C29" s="83">
        <v>73306.600000000006</v>
      </c>
      <c r="D29" s="83">
        <v>29620.55</v>
      </c>
      <c r="E29" s="83">
        <v>19692.439999999999</v>
      </c>
      <c r="F29" s="83">
        <v>15139.41</v>
      </c>
      <c r="G29" s="83">
        <v>8158.11</v>
      </c>
      <c r="H29" s="83">
        <v>26138.19</v>
      </c>
    </row>
    <row r="30" spans="1:8" s="6" customFormat="1" ht="11.1" customHeight="1" x14ac:dyDescent="0.15">
      <c r="A30" s="27"/>
      <c r="B30" s="27"/>
      <c r="C30" s="82"/>
      <c r="D30" s="82"/>
      <c r="E30" s="78" t="s">
        <v>48</v>
      </c>
      <c r="F30" s="84"/>
      <c r="G30" s="78"/>
      <c r="H30" s="82"/>
    </row>
    <row r="31" spans="1:8" s="6" customFormat="1" ht="11.1" customHeight="1" x14ac:dyDescent="0.15">
      <c r="A31" s="6" t="s">
        <v>8</v>
      </c>
      <c r="B31" s="33"/>
      <c r="C31" s="82">
        <v>75559.78</v>
      </c>
      <c r="D31" s="82">
        <v>31700.01</v>
      </c>
      <c r="E31" s="82">
        <v>23515.32</v>
      </c>
      <c r="F31" s="82">
        <v>14989.53</v>
      </c>
      <c r="G31" s="82">
        <v>14386</v>
      </c>
      <c r="H31" s="82">
        <v>26262.85</v>
      </c>
    </row>
    <row r="32" spans="1:8" s="6" customFormat="1" ht="11.1" customHeight="1" x14ac:dyDescent="0.15">
      <c r="A32" s="6" t="s">
        <v>9</v>
      </c>
      <c r="B32" s="33"/>
      <c r="C32" s="82">
        <v>61744.959999999999</v>
      </c>
      <c r="D32" s="82">
        <v>23684.52</v>
      </c>
      <c r="E32" s="82">
        <v>18457.96</v>
      </c>
      <c r="F32" s="82">
        <v>14946.28</v>
      </c>
      <c r="G32" s="82"/>
      <c r="H32" s="82">
        <v>19787.39</v>
      </c>
    </row>
    <row r="33" spans="1:8" s="6" customFormat="1" ht="11.1" customHeight="1" x14ac:dyDescent="0.15">
      <c r="A33" s="6" t="s">
        <v>10</v>
      </c>
      <c r="B33" s="33"/>
      <c r="C33" s="82">
        <v>41854.629999999997</v>
      </c>
      <c r="D33" s="82">
        <v>27980.06</v>
      </c>
      <c r="E33" s="82">
        <v>19060.14</v>
      </c>
      <c r="F33" s="82">
        <v>15103.7</v>
      </c>
      <c r="G33" s="82">
        <v>38434.230000000003</v>
      </c>
      <c r="H33" s="82">
        <v>23931.38</v>
      </c>
    </row>
    <row r="34" spans="1:8" s="6" customFormat="1" ht="11.1" customHeight="1" x14ac:dyDescent="0.15">
      <c r="A34" s="6" t="s">
        <v>11</v>
      </c>
      <c r="B34" s="27"/>
      <c r="C34" s="82">
        <v>77454.98</v>
      </c>
      <c r="D34" s="82">
        <v>29369.18</v>
      </c>
      <c r="E34" s="82">
        <v>20216.73</v>
      </c>
      <c r="F34" s="82">
        <v>15541.68</v>
      </c>
      <c r="G34" s="82">
        <v>17060.5</v>
      </c>
      <c r="H34" s="82">
        <v>32234.51</v>
      </c>
    </row>
    <row r="35" spans="1:8" s="6" customFormat="1" ht="11.1" customHeight="1" x14ac:dyDescent="0.15">
      <c r="A35" s="10" t="s">
        <v>12</v>
      </c>
      <c r="B35" s="27"/>
      <c r="C35" s="83">
        <v>70318.2</v>
      </c>
      <c r="D35" s="83">
        <v>28954.17</v>
      </c>
      <c r="E35" s="83">
        <v>20320.71</v>
      </c>
      <c r="F35" s="83">
        <v>15075.78</v>
      </c>
      <c r="G35" s="83">
        <v>24325.86</v>
      </c>
      <c r="H35" s="83">
        <v>27299.27</v>
      </c>
    </row>
    <row r="36" spans="1:8" s="6" customFormat="1" ht="11.1" customHeight="1" x14ac:dyDescent="0.15">
      <c r="A36" s="24"/>
      <c r="B36" s="24"/>
      <c r="C36" s="82"/>
      <c r="D36" s="82"/>
      <c r="E36" s="78" t="s">
        <v>49</v>
      </c>
      <c r="F36" s="84"/>
      <c r="G36" s="78"/>
      <c r="H36" s="82"/>
    </row>
    <row r="37" spans="1:8" s="10" customFormat="1" ht="11.1" customHeight="1" x14ac:dyDescent="0.15">
      <c r="A37" s="6" t="s">
        <v>8</v>
      </c>
      <c r="B37" s="33"/>
      <c r="C37" s="82">
        <v>103291.8</v>
      </c>
      <c r="D37" s="82">
        <v>33955.33</v>
      </c>
      <c r="E37" s="82">
        <v>23913.94</v>
      </c>
      <c r="F37" s="82">
        <v>16819.62</v>
      </c>
      <c r="G37" s="82">
        <v>15697.67</v>
      </c>
      <c r="H37" s="82">
        <v>28799.66</v>
      </c>
    </row>
    <row r="38" spans="1:8" s="10" customFormat="1" ht="11.1" customHeight="1" x14ac:dyDescent="0.15">
      <c r="A38" s="6" t="s">
        <v>9</v>
      </c>
      <c r="B38" s="33"/>
      <c r="C38" s="82">
        <v>88073.34</v>
      </c>
      <c r="D38" s="82">
        <v>31913.14</v>
      </c>
      <c r="E38" s="82">
        <v>22104.66</v>
      </c>
      <c r="F38" s="82">
        <v>16260.92</v>
      </c>
      <c r="G38" s="82">
        <v>10693.29</v>
      </c>
      <c r="H38" s="82">
        <v>25654.639999999999</v>
      </c>
    </row>
    <row r="39" spans="1:8" s="10" customFormat="1" ht="11.1" customHeight="1" x14ac:dyDescent="0.15">
      <c r="A39" s="6" t="s">
        <v>10</v>
      </c>
      <c r="B39" s="33"/>
      <c r="C39" s="82">
        <v>83354.92</v>
      </c>
      <c r="D39" s="82">
        <v>32322.23</v>
      </c>
      <c r="E39" s="82">
        <v>18583.86</v>
      </c>
      <c r="F39" s="82">
        <v>16011.64</v>
      </c>
      <c r="G39" s="82">
        <v>20513.23</v>
      </c>
      <c r="H39" s="82">
        <v>27502.44</v>
      </c>
    </row>
    <row r="40" spans="1:8" s="10" customFormat="1" ht="11.1" customHeight="1" x14ac:dyDescent="0.15">
      <c r="A40" s="6" t="s">
        <v>11</v>
      </c>
      <c r="B40" s="27"/>
      <c r="C40" s="82">
        <v>77317.070000000007</v>
      </c>
      <c r="D40" s="82">
        <v>28920.560000000001</v>
      </c>
      <c r="E40" s="82">
        <v>19467.41</v>
      </c>
      <c r="F40" s="82">
        <v>11961.01</v>
      </c>
      <c r="G40" s="82">
        <v>12273.52</v>
      </c>
      <c r="H40" s="82">
        <v>30840.58</v>
      </c>
    </row>
    <row r="41" spans="1:8" s="10" customFormat="1" ht="11.1" customHeight="1" x14ac:dyDescent="0.15">
      <c r="A41" s="10" t="s">
        <v>12</v>
      </c>
      <c r="B41" s="38"/>
      <c r="C41" s="83">
        <v>83146.91</v>
      </c>
      <c r="D41" s="83">
        <v>31565.95</v>
      </c>
      <c r="E41" s="83">
        <v>21163.83</v>
      </c>
      <c r="F41" s="83">
        <v>16035.38</v>
      </c>
      <c r="G41" s="83">
        <v>15644.56</v>
      </c>
      <c r="H41" s="83">
        <v>28557.85</v>
      </c>
    </row>
    <row r="42" spans="1:8" s="6" customFormat="1" ht="11.1" customHeight="1" x14ac:dyDescent="0.15">
      <c r="A42" s="69"/>
      <c r="B42" s="69"/>
      <c r="C42" s="244"/>
      <c r="D42" s="244"/>
      <c r="E42" s="69"/>
      <c r="F42" s="69"/>
      <c r="G42" s="69"/>
      <c r="H42" s="69"/>
    </row>
    <row r="43" spans="1:8" s="6" customFormat="1" ht="11.1" customHeight="1" x14ac:dyDescent="0.15">
      <c r="A43" s="27"/>
      <c r="B43" s="27"/>
      <c r="C43" s="27"/>
      <c r="D43" s="27"/>
      <c r="E43" s="27"/>
      <c r="F43" s="27"/>
      <c r="G43" s="27"/>
    </row>
    <row r="44" spans="1:8" s="6" customFormat="1" ht="11.1" customHeight="1" x14ac:dyDescent="0.15">
      <c r="B44" s="6" t="s">
        <v>61</v>
      </c>
      <c r="D44" s="27"/>
      <c r="E44" s="27"/>
      <c r="F44" s="27"/>
      <c r="G44" s="27"/>
    </row>
    <row r="45" spans="1:8" s="6" customFormat="1" ht="11.1" customHeight="1" x14ac:dyDescent="0.15">
      <c r="A45" s="27"/>
      <c r="B45" s="27"/>
      <c r="C45" s="27"/>
      <c r="D45" s="27"/>
      <c r="E45" s="27"/>
      <c r="F45" s="27"/>
      <c r="G45" s="27"/>
    </row>
    <row r="46" spans="1:8" s="6" customFormat="1" ht="11.1" customHeight="1" x14ac:dyDescent="0.15">
      <c r="A46" s="27"/>
      <c r="B46" s="27"/>
      <c r="C46" s="27"/>
      <c r="D46" s="27"/>
      <c r="E46" s="27"/>
      <c r="F46" s="27"/>
      <c r="G46" s="27"/>
    </row>
    <row r="47" spans="1:8" s="6" customFormat="1" ht="11.1" customHeight="1" x14ac:dyDescent="0.15">
      <c r="A47" s="27"/>
      <c r="B47" s="27"/>
      <c r="C47" s="27"/>
      <c r="D47" s="27"/>
      <c r="E47" s="27"/>
      <c r="F47" s="27"/>
      <c r="G47" s="27"/>
    </row>
    <row r="48" spans="1:8" s="6" customFormat="1" ht="11.1" customHeight="1" x14ac:dyDescent="0.15">
      <c r="A48" s="27"/>
      <c r="B48" s="27"/>
      <c r="C48" s="27"/>
      <c r="D48" s="27"/>
      <c r="E48" s="27"/>
      <c r="F48" s="27"/>
      <c r="G48" s="27"/>
    </row>
    <row r="49" spans="1:7" s="6" customFormat="1" ht="11.1" customHeight="1" x14ac:dyDescent="0.15">
      <c r="A49" s="27"/>
      <c r="B49" s="27"/>
      <c r="C49" s="27"/>
      <c r="D49" s="27"/>
      <c r="E49" s="27"/>
      <c r="F49" s="27"/>
      <c r="G49" s="27"/>
    </row>
    <row r="50" spans="1:7" s="6" customFormat="1" ht="11.1" customHeight="1" x14ac:dyDescent="0.15"/>
    <row r="51" spans="1:7" s="6" customFormat="1" ht="11.1" customHeight="1" x14ac:dyDescent="0.15"/>
    <row r="52" spans="1:7" s="6" customFormat="1" ht="11.1" customHeight="1" x14ac:dyDescent="0.15"/>
    <row r="53" spans="1:7" s="6" customFormat="1" ht="11.1" customHeight="1" x14ac:dyDescent="0.15"/>
    <row r="54" spans="1:7" s="6" customFormat="1" ht="11.1" customHeight="1" x14ac:dyDescent="0.15"/>
    <row r="55" spans="1:7" s="6" customFormat="1" ht="11.1" customHeight="1" x14ac:dyDescent="0.15"/>
    <row r="56" spans="1:7" s="6" customFormat="1" ht="9" x14ac:dyDescent="0.15"/>
    <row r="57" spans="1:7" s="6" customFormat="1" ht="9" x14ac:dyDescent="0.15"/>
    <row r="58" spans="1:7" s="6" customFormat="1" ht="9" x14ac:dyDescent="0.15"/>
    <row r="59" spans="1:7" s="6" customFormat="1" ht="9" x14ac:dyDescent="0.15"/>
    <row r="60" spans="1:7" s="6" customFormat="1" ht="9" x14ac:dyDescent="0.15"/>
    <row r="61" spans="1:7" s="6" customFormat="1" ht="9" x14ac:dyDescent="0.15"/>
    <row r="62" spans="1:7" s="6" customFormat="1" ht="9" x14ac:dyDescent="0.15"/>
  </sheetData>
  <mergeCells count="9">
    <mergeCell ref="H4:H5"/>
    <mergeCell ref="C3:H3"/>
    <mergeCell ref="B1:H2"/>
    <mergeCell ref="A3:B5"/>
    <mergeCell ref="C4:C5"/>
    <mergeCell ref="D4:D5"/>
    <mergeCell ref="E4:E5"/>
    <mergeCell ref="F4:F5"/>
    <mergeCell ref="G4:G5"/>
  </mergeCells>
  <phoneticPr fontId="6" type="noConversion"/>
  <pageMargins left="0.6692913385826772" right="0.6692913385826772" top="0.98425196850393704" bottom="0.98425196850393704" header="0" footer="0"/>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Q46"/>
  <sheetViews>
    <sheetView zoomScaleNormal="100" workbookViewId="0">
      <selection activeCell="N11" sqref="N11"/>
    </sheetView>
  </sheetViews>
  <sheetFormatPr defaultRowHeight="12.75" x14ac:dyDescent="0.2"/>
  <cols>
    <col min="1" max="1" width="7.42578125" style="193" customWidth="1"/>
    <col min="2" max="2" width="9.42578125" style="193" customWidth="1"/>
    <col min="3" max="3" width="20.140625" style="193" customWidth="1"/>
    <col min="4" max="4" width="0.85546875" style="193" customWidth="1"/>
    <col min="5" max="5" width="12" style="193" customWidth="1"/>
    <col min="6" max="6" width="8.85546875" style="193" customWidth="1"/>
    <col min="7" max="7" width="8.5703125" style="193" customWidth="1"/>
    <col min="8" max="8" width="0.85546875" style="193" customWidth="1"/>
    <col min="9" max="9" width="14.140625" style="242" customWidth="1"/>
    <col min="10" max="10" width="10.85546875" style="242" customWidth="1"/>
    <col min="11" max="11" width="12.42578125" style="242" customWidth="1"/>
    <col min="12" max="16384" width="9.140625" style="135"/>
  </cols>
  <sheetData>
    <row r="1" spans="1:11" ht="12.75" customHeight="1" x14ac:dyDescent="0.2">
      <c r="A1" s="2" t="s">
        <v>133</v>
      </c>
      <c r="B1" s="319" t="s">
        <v>265</v>
      </c>
      <c r="C1" s="319"/>
      <c r="D1" s="319"/>
      <c r="E1" s="320"/>
      <c r="F1" s="320"/>
      <c r="G1" s="320"/>
      <c r="H1" s="320"/>
      <c r="I1" s="320"/>
      <c r="J1" s="320"/>
      <c r="K1" s="320"/>
    </row>
    <row r="2" spans="1:11" s="152" customFormat="1" x14ac:dyDescent="0.2">
      <c r="A2" s="76"/>
      <c r="B2" s="321"/>
      <c r="C2" s="321"/>
      <c r="D2" s="321"/>
      <c r="E2" s="321"/>
      <c r="F2" s="321"/>
      <c r="G2" s="321"/>
      <c r="H2" s="321"/>
      <c r="I2" s="321"/>
      <c r="J2" s="321"/>
      <c r="K2" s="321"/>
    </row>
    <row r="3" spans="1:11" s="152" customFormat="1" ht="33" customHeight="1" x14ac:dyDescent="0.2">
      <c r="A3" s="347" t="s">
        <v>132</v>
      </c>
      <c r="B3" s="347"/>
      <c r="C3" s="187" t="s">
        <v>266</v>
      </c>
      <c r="D3" s="186"/>
      <c r="E3" s="353" t="s">
        <v>248</v>
      </c>
      <c r="F3" s="353"/>
      <c r="G3" s="353"/>
      <c r="H3" s="188"/>
      <c r="I3" s="239" t="s">
        <v>249</v>
      </c>
      <c r="J3" s="240"/>
      <c r="K3" s="240"/>
    </row>
    <row r="4" spans="1:11" s="152" customFormat="1" x14ac:dyDescent="0.2">
      <c r="A4" s="346"/>
      <c r="B4" s="346"/>
      <c r="C4" s="276" t="s">
        <v>4</v>
      </c>
      <c r="D4" s="102"/>
      <c r="E4" s="276" t="s">
        <v>4</v>
      </c>
      <c r="F4" s="281" t="s">
        <v>2</v>
      </c>
      <c r="G4" s="276" t="s">
        <v>3</v>
      </c>
      <c r="H4" s="102"/>
      <c r="I4" s="351" t="s">
        <v>4</v>
      </c>
      <c r="J4" s="349" t="s">
        <v>2</v>
      </c>
      <c r="K4" s="351" t="s">
        <v>3</v>
      </c>
    </row>
    <row r="5" spans="1:11" s="152" customFormat="1" ht="7.5" customHeight="1" x14ac:dyDescent="0.2">
      <c r="A5" s="348"/>
      <c r="B5" s="348"/>
      <c r="C5" s="273"/>
      <c r="D5" s="189"/>
      <c r="E5" s="273"/>
      <c r="F5" s="275"/>
      <c r="G5" s="273"/>
      <c r="H5" s="102"/>
      <c r="I5" s="352"/>
      <c r="J5" s="350"/>
      <c r="K5" s="352"/>
    </row>
    <row r="6" spans="1:11" s="152" customFormat="1" ht="12.95" customHeight="1" x14ac:dyDescent="0.2">
      <c r="A6" s="6" t="s">
        <v>111</v>
      </c>
      <c r="B6" s="6"/>
      <c r="C6" s="15">
        <v>14.48</v>
      </c>
      <c r="D6" s="16"/>
      <c r="E6" s="40">
        <v>11.87</v>
      </c>
      <c r="F6" s="190">
        <v>12.11</v>
      </c>
      <c r="G6" s="190">
        <v>11.46</v>
      </c>
      <c r="H6" s="27"/>
      <c r="I6" s="241">
        <v>12.36</v>
      </c>
      <c r="J6" s="31">
        <v>10.25</v>
      </c>
      <c r="K6" s="31">
        <v>15.129999999999999</v>
      </c>
    </row>
    <row r="7" spans="1:11" s="152" customFormat="1" ht="12.95" customHeight="1" x14ac:dyDescent="0.2">
      <c r="A7" s="6" t="s">
        <v>102</v>
      </c>
      <c r="B7" s="6"/>
      <c r="C7" s="15">
        <v>18.920000000000002</v>
      </c>
      <c r="D7" s="16"/>
      <c r="E7" s="40">
        <v>16.420000000000002</v>
      </c>
      <c r="F7" s="190">
        <v>16.84</v>
      </c>
      <c r="G7" s="190">
        <v>15.74</v>
      </c>
      <c r="H7" s="27"/>
      <c r="I7" s="241">
        <v>6.370000000000001</v>
      </c>
      <c r="J7" s="31">
        <v>3.3099999999999996</v>
      </c>
      <c r="K7" s="31">
        <v>10.33</v>
      </c>
    </row>
    <row r="8" spans="1:11" s="152" customFormat="1" ht="12.95" customHeight="1" x14ac:dyDescent="0.2">
      <c r="A8" s="6" t="s">
        <v>103</v>
      </c>
      <c r="B8" s="6"/>
      <c r="C8" s="15">
        <v>2.04</v>
      </c>
      <c r="D8" s="16"/>
      <c r="E8" s="40">
        <v>1.52</v>
      </c>
      <c r="F8" s="190">
        <v>1.59</v>
      </c>
      <c r="G8" s="190">
        <v>1.45</v>
      </c>
      <c r="H8" s="27"/>
      <c r="I8" s="241">
        <v>22.009999999999998</v>
      </c>
      <c r="J8" s="31">
        <v>22.46</v>
      </c>
      <c r="K8" s="31">
        <v>21.55</v>
      </c>
    </row>
    <row r="9" spans="1:11" s="152" customFormat="1" ht="12.95" customHeight="1" x14ac:dyDescent="0.2">
      <c r="A9" s="6" t="s">
        <v>118</v>
      </c>
      <c r="B9" s="6"/>
      <c r="C9" s="15">
        <v>5.25</v>
      </c>
      <c r="D9" s="16"/>
      <c r="E9" s="40">
        <v>4.4400000000000004</v>
      </c>
      <c r="F9" s="190">
        <v>4.79</v>
      </c>
      <c r="G9" s="190">
        <v>4.01</v>
      </c>
      <c r="H9" s="27"/>
      <c r="I9" s="241">
        <v>18.18</v>
      </c>
      <c r="J9" s="31">
        <v>12.93</v>
      </c>
      <c r="K9" s="31">
        <v>24.529999999999998</v>
      </c>
    </row>
    <row r="10" spans="1:11" s="152" customFormat="1" ht="12.95" customHeight="1" x14ac:dyDescent="0.2">
      <c r="A10" s="6" t="s">
        <v>105</v>
      </c>
      <c r="B10" s="6"/>
      <c r="C10" s="15">
        <v>27.09</v>
      </c>
      <c r="D10" s="16"/>
      <c r="E10" s="40">
        <v>24.97</v>
      </c>
      <c r="F10" s="190">
        <v>26.67</v>
      </c>
      <c r="G10" s="190">
        <v>23.79</v>
      </c>
      <c r="H10" s="27"/>
      <c r="I10" s="241">
        <v>7.7</v>
      </c>
      <c r="J10" s="31">
        <v>5.3900000000000006</v>
      </c>
      <c r="K10" s="31">
        <v>9.84</v>
      </c>
    </row>
    <row r="11" spans="1:11" s="152" customFormat="1" ht="12.95" customHeight="1" x14ac:dyDescent="0.2">
      <c r="A11" s="6" t="s">
        <v>109</v>
      </c>
      <c r="B11" s="6"/>
      <c r="C11" s="15">
        <v>16.95</v>
      </c>
      <c r="D11" s="16"/>
      <c r="E11" s="40">
        <v>15.39</v>
      </c>
      <c r="F11" s="190">
        <v>16.88</v>
      </c>
      <c r="G11" s="190">
        <v>13.79</v>
      </c>
      <c r="H11" s="27"/>
      <c r="I11" s="241">
        <v>22.24</v>
      </c>
      <c r="J11" s="31">
        <v>17.03</v>
      </c>
      <c r="K11" s="31">
        <v>28.720000000000002</v>
      </c>
    </row>
    <row r="12" spans="1:11" s="152" customFormat="1" ht="12.95" customHeight="1" x14ac:dyDescent="0.2">
      <c r="A12" s="6" t="s">
        <v>106</v>
      </c>
      <c r="B12" s="6"/>
      <c r="C12" s="15">
        <v>4.84</v>
      </c>
      <c r="D12" s="16"/>
      <c r="E12" s="40">
        <v>4.09</v>
      </c>
      <c r="F12" s="190">
        <v>4.79</v>
      </c>
      <c r="G12" s="190">
        <v>3.59</v>
      </c>
      <c r="H12" s="27"/>
      <c r="I12" s="241">
        <v>23.76</v>
      </c>
      <c r="J12" s="31">
        <v>15.47</v>
      </c>
      <c r="K12" s="31">
        <v>30.099999999999998</v>
      </c>
    </row>
    <row r="13" spans="1:11" s="152" customFormat="1" ht="12.95" customHeight="1" x14ac:dyDescent="0.2">
      <c r="A13" s="6" t="s">
        <v>110</v>
      </c>
      <c r="B13" s="6"/>
      <c r="C13" s="15">
        <v>22.23</v>
      </c>
      <c r="D13" s="16"/>
      <c r="E13" s="40">
        <v>18.25</v>
      </c>
      <c r="F13" s="190">
        <v>19.28</v>
      </c>
      <c r="G13" s="190">
        <v>17.329999999999998</v>
      </c>
      <c r="H13" s="27"/>
      <c r="I13" s="241">
        <v>20.66</v>
      </c>
      <c r="J13" s="31">
        <v>17.559999999999999</v>
      </c>
      <c r="K13" s="31">
        <v>23.57</v>
      </c>
    </row>
    <row r="14" spans="1:11" s="152" customFormat="1" ht="12.95" customHeight="1" x14ac:dyDescent="0.2">
      <c r="A14" s="6" t="s">
        <v>121</v>
      </c>
      <c r="B14" s="6"/>
      <c r="C14" s="15">
        <v>11.5</v>
      </c>
      <c r="D14" s="16"/>
      <c r="E14" s="40">
        <v>9.41</v>
      </c>
      <c r="F14" s="190">
        <v>10.31</v>
      </c>
      <c r="G14" s="190">
        <v>8.44</v>
      </c>
      <c r="H14" s="27"/>
      <c r="I14" s="241">
        <v>14.66</v>
      </c>
      <c r="J14" s="31">
        <v>9.2299999999999986</v>
      </c>
      <c r="K14" s="31">
        <v>21.02</v>
      </c>
    </row>
    <row r="15" spans="1:11" s="152" customFormat="1" ht="12.95" customHeight="1" x14ac:dyDescent="0.2">
      <c r="A15" s="6" t="s">
        <v>108</v>
      </c>
      <c r="B15" s="6"/>
      <c r="C15" s="15">
        <v>16.27</v>
      </c>
      <c r="D15" s="16"/>
      <c r="E15" s="40">
        <v>13.74</v>
      </c>
      <c r="F15" s="190">
        <v>14.48</v>
      </c>
      <c r="G15" s="190">
        <v>13.03</v>
      </c>
      <c r="H15" s="27"/>
      <c r="I15" s="241">
        <v>6.08</v>
      </c>
      <c r="J15" s="31">
        <v>4.53</v>
      </c>
      <c r="K15" s="31">
        <v>7.870000000000001</v>
      </c>
    </row>
    <row r="16" spans="1:11" s="152" customFormat="1" ht="12.95" customHeight="1" x14ac:dyDescent="0.2">
      <c r="A16" s="6" t="s">
        <v>104</v>
      </c>
      <c r="B16" s="6"/>
      <c r="C16" s="15">
        <v>12.08</v>
      </c>
      <c r="D16" s="16"/>
      <c r="E16" s="40">
        <v>9.35</v>
      </c>
      <c r="F16" s="190">
        <v>10.63</v>
      </c>
      <c r="G16" s="190">
        <v>7.98</v>
      </c>
      <c r="H16" s="27"/>
      <c r="I16" s="241">
        <v>22.689999999999998</v>
      </c>
      <c r="J16" s="31">
        <v>14.89</v>
      </c>
      <c r="K16" s="31">
        <v>31.44</v>
      </c>
    </row>
    <row r="17" spans="1:17" s="152" customFormat="1" ht="12.95" customHeight="1" x14ac:dyDescent="0.2">
      <c r="A17" s="6" t="s">
        <v>112</v>
      </c>
      <c r="B17" s="6"/>
      <c r="C17" s="15">
        <v>3.78</v>
      </c>
      <c r="D17" s="16"/>
      <c r="E17" s="40">
        <v>2.85</v>
      </c>
      <c r="F17" s="190">
        <v>3.13</v>
      </c>
      <c r="G17" s="190">
        <v>2.7</v>
      </c>
      <c r="H17" s="27"/>
      <c r="I17" s="241">
        <v>27.810000000000002</v>
      </c>
      <c r="J17" s="31">
        <v>26.66</v>
      </c>
      <c r="K17" s="31">
        <v>28.67</v>
      </c>
    </row>
    <row r="18" spans="1:17" s="152" customFormat="1" ht="12.95" customHeight="1" x14ac:dyDescent="0.2">
      <c r="A18" s="6" t="s">
        <v>113</v>
      </c>
      <c r="B18" s="6"/>
      <c r="C18" s="15">
        <v>3.44</v>
      </c>
      <c r="D18" s="16"/>
      <c r="E18" s="40">
        <v>2.69</v>
      </c>
      <c r="F18" s="190">
        <v>2.77</v>
      </c>
      <c r="G18" s="190">
        <v>2.62</v>
      </c>
      <c r="H18" s="27"/>
      <c r="I18" s="241">
        <v>27.24</v>
      </c>
      <c r="J18" s="31">
        <v>24.529999999999998</v>
      </c>
      <c r="K18" s="31">
        <v>29.439999999999998</v>
      </c>
    </row>
    <row r="19" spans="1:17" s="152" customFormat="1" ht="12.95" customHeight="1" x14ac:dyDescent="0.2">
      <c r="A19" s="6" t="s">
        <v>124</v>
      </c>
      <c r="B19" s="6"/>
      <c r="C19" s="15">
        <v>21.95</v>
      </c>
      <c r="D19" s="16"/>
      <c r="E19" s="40">
        <v>17.829999999999998</v>
      </c>
      <c r="F19" s="190">
        <v>17.77</v>
      </c>
      <c r="G19" s="190">
        <v>17.98</v>
      </c>
      <c r="H19" s="27"/>
      <c r="I19" s="241">
        <v>13.059999999999999</v>
      </c>
      <c r="J19" s="31">
        <v>9.27</v>
      </c>
      <c r="K19" s="31">
        <v>20.16</v>
      </c>
    </row>
    <row r="20" spans="1:17" s="152" customFormat="1" ht="12.95" customHeight="1" x14ac:dyDescent="0.2">
      <c r="A20" s="6" t="s">
        <v>123</v>
      </c>
      <c r="B20" s="6"/>
      <c r="C20" s="15">
        <v>4.59</v>
      </c>
      <c r="D20" s="16"/>
      <c r="E20" s="40">
        <v>3.44</v>
      </c>
      <c r="F20" s="190">
        <v>3.64</v>
      </c>
      <c r="G20" s="190">
        <v>3.27</v>
      </c>
      <c r="H20" s="27"/>
      <c r="I20" s="241">
        <v>19.75</v>
      </c>
      <c r="J20" s="31">
        <v>18.13</v>
      </c>
      <c r="K20" s="31">
        <v>21.46</v>
      </c>
    </row>
    <row r="21" spans="1:17" s="152" customFormat="1" ht="12.95" customHeight="1" x14ac:dyDescent="0.2">
      <c r="A21" s="6" t="s">
        <v>114</v>
      </c>
      <c r="B21" s="6"/>
      <c r="C21" s="15">
        <v>8.44</v>
      </c>
      <c r="D21" s="16"/>
      <c r="E21" s="40">
        <v>7.52</v>
      </c>
      <c r="F21" s="190">
        <v>7.57</v>
      </c>
      <c r="G21" s="190">
        <v>7.35</v>
      </c>
      <c r="H21" s="27"/>
      <c r="I21" s="241">
        <v>18.329999999999998</v>
      </c>
      <c r="J21" s="31">
        <v>15.620000000000001</v>
      </c>
      <c r="K21" s="31">
        <v>22.400000000000002</v>
      </c>
    </row>
    <row r="22" spans="1:17" s="152" customFormat="1" ht="12.95" customHeight="1" x14ac:dyDescent="0.2">
      <c r="A22" s="6" t="s">
        <v>125</v>
      </c>
      <c r="B22" s="6"/>
      <c r="C22" s="15">
        <v>17.25</v>
      </c>
      <c r="D22" s="16"/>
      <c r="E22" s="40">
        <v>15.32</v>
      </c>
      <c r="F22" s="190">
        <v>16.399999999999999</v>
      </c>
      <c r="G22" s="190">
        <v>14.28</v>
      </c>
      <c r="H22" s="27"/>
      <c r="I22" s="241">
        <v>18.13</v>
      </c>
      <c r="J22" s="31">
        <v>15.310000000000002</v>
      </c>
      <c r="K22" s="31">
        <v>21.17</v>
      </c>
    </row>
    <row r="23" spans="1:17" s="152" customFormat="1" ht="12.95" customHeight="1" x14ac:dyDescent="0.2">
      <c r="A23" s="6" t="s">
        <v>101</v>
      </c>
      <c r="B23" s="6"/>
      <c r="C23" s="15">
        <v>14.77</v>
      </c>
      <c r="D23" s="16"/>
      <c r="E23" s="40">
        <v>12.96</v>
      </c>
      <c r="F23" s="190">
        <v>14.23</v>
      </c>
      <c r="G23" s="190">
        <v>11.11</v>
      </c>
      <c r="H23" s="27"/>
      <c r="I23" s="241">
        <v>15.02</v>
      </c>
      <c r="J23" s="31">
        <v>8.19</v>
      </c>
      <c r="K23" s="31">
        <v>24.759999999999998</v>
      </c>
    </row>
    <row r="24" spans="1:17" s="152" customFormat="1" ht="12.95" customHeight="1" x14ac:dyDescent="0.2">
      <c r="A24" s="6" t="s">
        <v>115</v>
      </c>
      <c r="B24" s="6"/>
      <c r="C24" s="15">
        <v>5.1100000000000003</v>
      </c>
      <c r="D24" s="16"/>
      <c r="E24" s="40">
        <v>3.95</v>
      </c>
      <c r="F24" s="190">
        <v>4.05</v>
      </c>
      <c r="G24" s="190">
        <v>3.81</v>
      </c>
      <c r="H24" s="27"/>
      <c r="I24" s="241">
        <v>24.16</v>
      </c>
      <c r="J24" s="31">
        <v>21.790000000000003</v>
      </c>
      <c r="K24" s="31">
        <v>26.779999999999998</v>
      </c>
    </row>
    <row r="25" spans="1:17" s="152" customFormat="1" ht="12.95" customHeight="1" x14ac:dyDescent="0.2">
      <c r="A25" s="6" t="s">
        <v>116</v>
      </c>
      <c r="B25" s="6"/>
      <c r="C25" s="15">
        <v>7.71</v>
      </c>
      <c r="D25" s="16"/>
      <c r="E25" s="40">
        <v>5.0599999999999996</v>
      </c>
      <c r="F25" s="190">
        <v>5.46</v>
      </c>
      <c r="G25" s="190">
        <v>4.62</v>
      </c>
      <c r="H25" s="27"/>
      <c r="I25" s="241">
        <v>16.079999999999998</v>
      </c>
      <c r="J25" s="31">
        <v>10.24</v>
      </c>
      <c r="K25" s="31">
        <v>22.13</v>
      </c>
    </row>
    <row r="26" spans="1:17" s="152" customFormat="1" ht="12.75" customHeight="1" x14ac:dyDescent="0.2">
      <c r="A26" s="6" t="s">
        <v>119</v>
      </c>
      <c r="B26" s="6"/>
      <c r="C26" s="15">
        <v>2.67</v>
      </c>
      <c r="D26" s="16"/>
      <c r="E26" s="40">
        <v>1.96</v>
      </c>
      <c r="F26" s="190">
        <v>2.04</v>
      </c>
      <c r="G26" s="190">
        <v>1.87</v>
      </c>
      <c r="H26" s="27"/>
      <c r="I26" s="241">
        <v>25.6</v>
      </c>
      <c r="J26" s="31">
        <v>25.45</v>
      </c>
      <c r="K26" s="31">
        <v>25.77</v>
      </c>
      <c r="Q26" s="257" t="s">
        <v>252</v>
      </c>
    </row>
    <row r="27" spans="1:17" s="152" customFormat="1" ht="12.95" customHeight="1" x14ac:dyDescent="0.2">
      <c r="A27" s="6" t="s">
        <v>120</v>
      </c>
      <c r="B27" s="6"/>
      <c r="C27" s="15">
        <v>9.1</v>
      </c>
      <c r="D27" s="16"/>
      <c r="E27" s="40">
        <v>7.2</v>
      </c>
      <c r="F27" s="190">
        <v>7.14</v>
      </c>
      <c r="G27" s="190">
        <v>7.32</v>
      </c>
      <c r="H27" s="27"/>
      <c r="I27" s="241">
        <v>17.14</v>
      </c>
      <c r="J27" s="31">
        <v>15.27</v>
      </c>
      <c r="K27" s="31">
        <v>19.29</v>
      </c>
    </row>
    <row r="28" spans="1:17" s="152" customFormat="1" ht="12.95" customHeight="1" x14ac:dyDescent="0.2">
      <c r="A28" s="6" t="s">
        <v>245</v>
      </c>
      <c r="B28" s="6"/>
      <c r="C28" s="15">
        <v>4.74</v>
      </c>
      <c r="D28" s="16"/>
      <c r="E28" s="40">
        <v>3.93</v>
      </c>
      <c r="F28" s="190">
        <v>4.22</v>
      </c>
      <c r="G28" s="190">
        <v>3.62</v>
      </c>
      <c r="H28" s="27"/>
      <c r="I28" s="241">
        <v>19.03</v>
      </c>
      <c r="J28" s="31">
        <v>14.6</v>
      </c>
      <c r="K28" s="31">
        <v>23.66</v>
      </c>
    </row>
    <row r="29" spans="1:17" s="152" customFormat="1" ht="12.95" customHeight="1" x14ac:dyDescent="0.2">
      <c r="A29" s="6" t="s">
        <v>107</v>
      </c>
      <c r="B29" s="6"/>
      <c r="C29" s="15">
        <v>18.12</v>
      </c>
      <c r="D29" s="16"/>
      <c r="E29" s="40">
        <v>15.96</v>
      </c>
      <c r="F29" s="190">
        <v>17.95</v>
      </c>
      <c r="G29" s="190">
        <v>14.61</v>
      </c>
      <c r="H29" s="27"/>
      <c r="I29" s="241">
        <v>5.8500000000000005</v>
      </c>
      <c r="J29" s="31">
        <v>3.3099999999999996</v>
      </c>
      <c r="K29" s="31">
        <v>8.02</v>
      </c>
    </row>
    <row r="30" spans="1:17" s="152" customFormat="1" ht="12.95" customHeight="1" x14ac:dyDescent="0.2">
      <c r="A30" s="27" t="s">
        <v>122</v>
      </c>
      <c r="B30" s="27"/>
      <c r="C30" s="15">
        <v>16.63</v>
      </c>
      <c r="D30" s="16"/>
      <c r="E30" s="190">
        <v>14.91</v>
      </c>
      <c r="F30" s="190">
        <v>15.79</v>
      </c>
      <c r="G30" s="190">
        <v>14.13</v>
      </c>
      <c r="H30" s="27"/>
      <c r="I30" s="241">
        <v>2.5100000000000002</v>
      </c>
      <c r="J30" s="241">
        <v>1.8499999999999999</v>
      </c>
      <c r="K30" s="241">
        <v>3.1199999999999997</v>
      </c>
    </row>
    <row r="31" spans="1:17" s="152" customFormat="1" ht="12.95" customHeight="1" x14ac:dyDescent="0.2">
      <c r="A31" s="27" t="s">
        <v>117</v>
      </c>
      <c r="B31" s="27"/>
      <c r="C31" s="27">
        <v>16.68</v>
      </c>
      <c r="D31" s="39"/>
      <c r="E31" s="27">
        <v>12.62</v>
      </c>
      <c r="F31" s="190">
        <v>14.14</v>
      </c>
      <c r="G31" s="190">
        <v>11.21</v>
      </c>
      <c r="H31" s="27"/>
      <c r="I31" s="241">
        <v>22.05</v>
      </c>
      <c r="J31" s="241">
        <v>16.68</v>
      </c>
      <c r="K31" s="241">
        <v>27.560000000000002</v>
      </c>
    </row>
    <row r="32" spans="1:17" s="152" customFormat="1" ht="12.95" customHeight="1" x14ac:dyDescent="0.2">
      <c r="A32" s="27" t="s">
        <v>126</v>
      </c>
      <c r="B32" s="27"/>
      <c r="C32" s="7">
        <v>6.52</v>
      </c>
      <c r="D32" s="165"/>
      <c r="E32" s="190">
        <v>4.7699999999999996</v>
      </c>
      <c r="F32" s="190">
        <v>4.78</v>
      </c>
      <c r="G32" s="190">
        <v>4.7300000000000004</v>
      </c>
      <c r="H32" s="27"/>
      <c r="I32" s="241">
        <v>18.170000000000002</v>
      </c>
      <c r="J32" s="241">
        <v>15.7</v>
      </c>
      <c r="K32" s="241">
        <v>20.74</v>
      </c>
    </row>
    <row r="33" spans="1:12" s="152" customFormat="1" ht="12.95" customHeight="1" x14ac:dyDescent="0.2">
      <c r="A33" s="27" t="s">
        <v>127</v>
      </c>
      <c r="B33" s="27"/>
      <c r="C33" s="7">
        <v>2.83</v>
      </c>
      <c r="D33" s="165"/>
      <c r="E33" s="190">
        <v>2.4900000000000002</v>
      </c>
      <c r="F33" s="190">
        <v>2.4700000000000002</v>
      </c>
      <c r="G33" s="190">
        <v>2.52</v>
      </c>
      <c r="H33" s="27"/>
      <c r="I33" s="241">
        <v>28.249999999999996</v>
      </c>
      <c r="J33" s="241">
        <v>26.369999999999997</v>
      </c>
      <c r="K33" s="241">
        <v>30.330000000000002</v>
      </c>
    </row>
    <row r="34" spans="1:12" s="152" customFormat="1" ht="12.95" customHeight="1" x14ac:dyDescent="0.2">
      <c r="A34" s="27" t="s">
        <v>128</v>
      </c>
      <c r="B34" s="27"/>
      <c r="C34" s="27">
        <v>4.25</v>
      </c>
      <c r="D34" s="165"/>
      <c r="E34" s="190">
        <v>2.13</v>
      </c>
      <c r="F34" s="190">
        <v>2.14</v>
      </c>
      <c r="G34" s="190">
        <v>2.1</v>
      </c>
      <c r="H34" s="27"/>
      <c r="I34" s="241">
        <v>0.19</v>
      </c>
      <c r="J34" s="241">
        <v>0.18</v>
      </c>
      <c r="K34" s="241">
        <v>0.21</v>
      </c>
    </row>
    <row r="35" spans="1:12" s="152" customFormat="1" ht="12.95" customHeight="1" x14ac:dyDescent="0.2">
      <c r="A35" s="27" t="s">
        <v>129</v>
      </c>
      <c r="B35" s="27"/>
      <c r="C35" s="15">
        <v>11.17</v>
      </c>
      <c r="D35" s="16"/>
      <c r="E35" s="190">
        <v>10.02</v>
      </c>
      <c r="F35" s="190">
        <v>10.65</v>
      </c>
      <c r="G35" s="190">
        <v>9.5299999999999994</v>
      </c>
      <c r="H35" s="27"/>
      <c r="I35" s="241">
        <v>9.1399999999999988</v>
      </c>
      <c r="J35" s="241">
        <v>5.7299999999999995</v>
      </c>
      <c r="K35" s="241">
        <v>11.99</v>
      </c>
    </row>
    <row r="36" spans="1:12" s="152" customFormat="1" ht="12.95" customHeight="1" x14ac:dyDescent="0.2">
      <c r="A36" s="6" t="s">
        <v>130</v>
      </c>
      <c r="B36" s="6"/>
      <c r="C36" s="15">
        <v>27.37</v>
      </c>
      <c r="D36" s="16"/>
      <c r="E36" s="40">
        <v>24.98</v>
      </c>
      <c r="F36" s="190">
        <v>26.3</v>
      </c>
      <c r="G36" s="190">
        <v>23.78</v>
      </c>
      <c r="H36" s="27"/>
      <c r="I36" s="241">
        <v>7.2700000000000005</v>
      </c>
      <c r="J36" s="31">
        <v>6.02</v>
      </c>
      <c r="K36" s="31">
        <v>8.59</v>
      </c>
    </row>
    <row r="37" spans="1:12" s="152" customFormat="1" ht="12.95" customHeight="1" x14ac:dyDescent="0.2">
      <c r="A37" s="6" t="s">
        <v>131</v>
      </c>
      <c r="B37" s="6"/>
      <c r="C37" s="15">
        <v>25.74</v>
      </c>
      <c r="D37" s="16"/>
      <c r="E37" s="40">
        <v>22.39</v>
      </c>
      <c r="F37" s="190">
        <v>23.97</v>
      </c>
      <c r="G37" s="190">
        <v>20.36</v>
      </c>
      <c r="H37" s="27"/>
      <c r="I37" s="241">
        <v>11.03</v>
      </c>
      <c r="J37" s="31">
        <v>6.1400000000000006</v>
      </c>
      <c r="K37" s="31">
        <v>16.919999999999998</v>
      </c>
    </row>
    <row r="38" spans="1:12" s="152" customFormat="1" ht="12.95" customHeight="1" x14ac:dyDescent="0.2">
      <c r="A38" s="6" t="s">
        <v>263</v>
      </c>
      <c r="B38" s="6"/>
      <c r="C38" s="15">
        <v>14.02</v>
      </c>
      <c r="D38" s="16"/>
      <c r="E38" s="40">
        <v>11.9</v>
      </c>
      <c r="F38" s="190">
        <v>12.8</v>
      </c>
      <c r="G38" s="190">
        <v>11</v>
      </c>
      <c r="H38" s="27"/>
      <c r="I38" s="241">
        <v>16.96</v>
      </c>
      <c r="J38" s="31">
        <v>13.26</v>
      </c>
      <c r="K38" s="31">
        <v>21.15</v>
      </c>
    </row>
    <row r="39" spans="1:12" s="152" customFormat="1" ht="12.95" customHeight="1" x14ac:dyDescent="0.2">
      <c r="A39" s="6" t="s">
        <v>264</v>
      </c>
      <c r="B39" s="6"/>
      <c r="C39" s="15">
        <v>15.22</v>
      </c>
      <c r="D39" s="16"/>
      <c r="E39" s="40">
        <v>13.2</v>
      </c>
      <c r="F39" s="190">
        <v>14.1</v>
      </c>
      <c r="G39" s="190">
        <v>12.3</v>
      </c>
      <c r="H39" s="27"/>
      <c r="I39" s="241">
        <v>14.76</v>
      </c>
      <c r="J39" s="31">
        <v>11.02</v>
      </c>
      <c r="K39" s="31">
        <v>19.18</v>
      </c>
    </row>
    <row r="40" spans="1:12" s="152" customFormat="1" ht="7.5" customHeight="1" x14ac:dyDescent="0.2">
      <c r="A40" s="191"/>
      <c r="B40" s="191"/>
      <c r="C40" s="191"/>
      <c r="D40" s="192"/>
      <c r="E40" s="69"/>
      <c r="F40" s="69"/>
      <c r="G40" s="69"/>
      <c r="H40" s="69"/>
      <c r="I40" s="81"/>
      <c r="J40" s="81"/>
      <c r="K40" s="81"/>
    </row>
    <row r="41" spans="1:12" s="152" customFormat="1" ht="33" customHeight="1" x14ac:dyDescent="0.2">
      <c r="A41" s="269" t="s">
        <v>267</v>
      </c>
      <c r="B41" s="269"/>
      <c r="C41" s="269"/>
      <c r="D41" s="269"/>
      <c r="E41" s="269"/>
      <c r="F41" s="269"/>
      <c r="G41" s="269"/>
      <c r="H41" s="269"/>
      <c r="I41" s="269"/>
      <c r="J41" s="269"/>
      <c r="K41" s="269"/>
    </row>
    <row r="42" spans="1:12" x14ac:dyDescent="0.2">
      <c r="A42" s="346" t="s">
        <v>250</v>
      </c>
      <c r="B42" s="346"/>
      <c r="C42" s="346"/>
      <c r="D42" s="346"/>
      <c r="E42" s="346"/>
      <c r="F42" s="346"/>
      <c r="G42" s="346"/>
      <c r="H42" s="346"/>
      <c r="I42" s="346"/>
      <c r="J42" s="346"/>
      <c r="K42" s="346"/>
      <c r="L42" s="346"/>
    </row>
    <row r="43" spans="1:12" ht="9.75" customHeight="1" x14ac:dyDescent="0.2">
      <c r="A43" s="6" t="s">
        <v>251</v>
      </c>
      <c r="B43" s="6"/>
      <c r="C43" s="6"/>
      <c r="D43" s="6"/>
      <c r="E43" s="6"/>
      <c r="F43" s="6"/>
      <c r="G43" s="6"/>
      <c r="H43" s="6"/>
      <c r="I43" s="6"/>
      <c r="J43" s="6"/>
      <c r="K43" s="6"/>
      <c r="L43" s="6"/>
    </row>
    <row r="44" spans="1:12" x14ac:dyDescent="0.2">
      <c r="A44" s="154"/>
      <c r="B44" s="154"/>
      <c r="C44" s="154"/>
      <c r="D44" s="154"/>
      <c r="E44" s="154"/>
      <c r="F44" s="154"/>
      <c r="G44" s="154"/>
      <c r="H44" s="154"/>
      <c r="I44" s="243"/>
      <c r="J44" s="243"/>
      <c r="K44" s="243"/>
      <c r="L44" s="154"/>
    </row>
    <row r="45" spans="1:12" x14ac:dyDescent="0.2">
      <c r="A45" s="153"/>
      <c r="B45" s="153"/>
      <c r="C45" s="153"/>
      <c r="D45" s="153"/>
    </row>
    <row r="46" spans="1:12" x14ac:dyDescent="0.2">
      <c r="A46" s="153"/>
      <c r="B46" s="153"/>
      <c r="C46" s="153"/>
      <c r="D46" s="153"/>
    </row>
  </sheetData>
  <mergeCells count="12">
    <mergeCell ref="A42:L42"/>
    <mergeCell ref="B1:K2"/>
    <mergeCell ref="A3:B5"/>
    <mergeCell ref="J4:J5"/>
    <mergeCell ref="K4:K5"/>
    <mergeCell ref="E3:G3"/>
    <mergeCell ref="E4:E5"/>
    <mergeCell ref="F4:F5"/>
    <mergeCell ref="G4:G5"/>
    <mergeCell ref="A41:K41"/>
    <mergeCell ref="I4:I5"/>
    <mergeCell ref="C4:C5"/>
  </mergeCells>
  <phoneticPr fontId="19" type="noConversion"/>
  <pageMargins left="0.37" right="0.45" top="0.68" bottom="0.47" header="0.3" footer="0.3"/>
  <pageSetup scale="91"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5"/>
  <sheetViews>
    <sheetView workbookViewId="0">
      <selection activeCell="E45" sqref="E45"/>
    </sheetView>
  </sheetViews>
  <sheetFormatPr defaultRowHeight="12.75" x14ac:dyDescent="0.2"/>
  <cols>
    <col min="1" max="1" width="10.140625" customWidth="1"/>
    <col min="2" max="2" width="11.140625" customWidth="1"/>
    <col min="3" max="3" width="10.7109375" customWidth="1"/>
    <col min="4" max="4" width="9.85546875" customWidth="1"/>
    <col min="5" max="5" width="11" customWidth="1"/>
    <col min="6" max="6" width="3.85546875" style="232" customWidth="1"/>
  </cols>
  <sheetData>
    <row r="1" spans="1:7" ht="14.25" customHeight="1" x14ac:dyDescent="0.2">
      <c r="A1" s="2" t="s">
        <v>172</v>
      </c>
      <c r="B1" s="356" t="s">
        <v>247</v>
      </c>
      <c r="C1" s="357"/>
      <c r="D1" s="357"/>
      <c r="E1" s="357"/>
      <c r="F1" s="357"/>
      <c r="G1" s="228"/>
    </row>
    <row r="2" spans="1:7" ht="14.25" x14ac:dyDescent="0.2">
      <c r="A2" s="227"/>
      <c r="B2" s="358"/>
      <c r="C2" s="358"/>
      <c r="D2" s="358"/>
      <c r="E2" s="358"/>
      <c r="F2" s="358"/>
      <c r="G2" s="228"/>
    </row>
    <row r="3" spans="1:7" ht="14.25" customHeight="1" x14ac:dyDescent="0.2">
      <c r="A3" s="347" t="s">
        <v>171</v>
      </c>
      <c r="B3" s="347"/>
      <c r="C3" s="354">
        <v>2006</v>
      </c>
      <c r="D3" s="354" t="s">
        <v>165</v>
      </c>
      <c r="E3" s="354" t="s">
        <v>166</v>
      </c>
      <c r="F3" s="354"/>
      <c r="G3" s="228"/>
    </row>
    <row r="4" spans="1:7" ht="20.25" customHeight="1" x14ac:dyDescent="0.2">
      <c r="A4" s="348"/>
      <c r="B4" s="348"/>
      <c r="C4" s="355"/>
      <c r="D4" s="355"/>
      <c r="E4" s="355"/>
      <c r="F4" s="355"/>
      <c r="G4" s="228"/>
    </row>
    <row r="5" spans="1:7" ht="12.95" customHeight="1" x14ac:dyDescent="0.25">
      <c r="A5" s="6" t="s">
        <v>111</v>
      </c>
      <c r="B5" s="6"/>
      <c r="C5" s="13">
        <v>4.4000000000000004</v>
      </c>
      <c r="D5" s="13">
        <v>5.3</v>
      </c>
      <c r="E5" s="13">
        <f>+D5-C5</f>
        <v>0.89999999999999947</v>
      </c>
      <c r="F5" s="229" t="s">
        <v>168</v>
      </c>
      <c r="G5" s="228"/>
    </row>
    <row r="6" spans="1:7" ht="12.95" customHeight="1" x14ac:dyDescent="0.25">
      <c r="A6" s="6" t="s">
        <v>101</v>
      </c>
      <c r="B6" s="6"/>
      <c r="C6" s="13">
        <v>25.5</v>
      </c>
      <c r="D6" s="13">
        <v>24</v>
      </c>
      <c r="E6" s="13">
        <f t="shared" ref="E6:E14" si="0">+D6-C6</f>
        <v>-1.5</v>
      </c>
      <c r="F6" s="230" t="s">
        <v>167</v>
      </c>
      <c r="G6" s="228"/>
    </row>
    <row r="7" spans="1:7" ht="12.95" customHeight="1" x14ac:dyDescent="0.25">
      <c r="A7" s="6" t="s">
        <v>102</v>
      </c>
      <c r="B7" s="6"/>
      <c r="C7" s="13">
        <v>9.4713656387665139</v>
      </c>
      <c r="D7" s="13">
        <v>10.199999999999999</v>
      </c>
      <c r="E7" s="13">
        <f t="shared" si="0"/>
        <v>0.72863436123348535</v>
      </c>
      <c r="F7" s="229" t="s">
        <v>168</v>
      </c>
      <c r="G7" s="228"/>
    </row>
    <row r="8" spans="1:7" ht="12.95" customHeight="1" x14ac:dyDescent="0.25">
      <c r="A8" s="6" t="s">
        <v>103</v>
      </c>
      <c r="B8" s="6"/>
      <c r="C8" s="13">
        <v>12.4</v>
      </c>
      <c r="D8" s="13">
        <v>13</v>
      </c>
      <c r="E8" s="13">
        <f t="shared" si="0"/>
        <v>0.59999999999999964</v>
      </c>
      <c r="F8" s="229" t="s">
        <v>168</v>
      </c>
      <c r="G8" s="228"/>
    </row>
    <row r="9" spans="1:7" ht="12.95" customHeight="1" x14ac:dyDescent="0.25">
      <c r="A9" s="6" t="s">
        <v>104</v>
      </c>
      <c r="B9" s="6"/>
      <c r="C9" s="13">
        <v>21.8</v>
      </c>
      <c r="D9" s="13">
        <v>16.8</v>
      </c>
      <c r="E9" s="13">
        <f t="shared" si="0"/>
        <v>-5</v>
      </c>
      <c r="F9" s="230" t="s">
        <v>167</v>
      </c>
      <c r="G9" s="228"/>
    </row>
    <row r="10" spans="1:7" ht="12.95" customHeight="1" x14ac:dyDescent="0.25">
      <c r="A10" s="6" t="s">
        <v>105</v>
      </c>
      <c r="B10" s="6"/>
      <c r="C10" s="13">
        <v>17.560975609756095</v>
      </c>
      <c r="D10" s="13">
        <v>16</v>
      </c>
      <c r="E10" s="13">
        <f t="shared" si="0"/>
        <v>-1.5609756097560954</v>
      </c>
      <c r="F10" s="230" t="s">
        <v>167</v>
      </c>
      <c r="G10" s="228"/>
    </row>
    <row r="11" spans="1:7" ht="12.95" customHeight="1" x14ac:dyDescent="0.25">
      <c r="A11" s="6" t="s">
        <v>106</v>
      </c>
      <c r="B11" s="6"/>
      <c r="C11" s="13">
        <v>30.324074074074087</v>
      </c>
      <c r="D11" s="13">
        <v>27.7</v>
      </c>
      <c r="E11" s="13">
        <f t="shared" si="0"/>
        <v>-2.6240740740740875</v>
      </c>
      <c r="F11" s="230" t="s">
        <v>167</v>
      </c>
      <c r="G11" s="228"/>
    </row>
    <row r="12" spans="1:7" ht="12.95" customHeight="1" x14ac:dyDescent="0.25">
      <c r="A12" s="6" t="s">
        <v>107</v>
      </c>
      <c r="B12" s="6"/>
      <c r="C12" s="13">
        <v>21.3</v>
      </c>
      <c r="D12" s="13">
        <v>20.3</v>
      </c>
      <c r="E12" s="13">
        <f t="shared" si="0"/>
        <v>-1</v>
      </c>
      <c r="F12" s="230" t="s">
        <v>167</v>
      </c>
      <c r="G12" s="228"/>
    </row>
    <row r="13" spans="1:7" ht="12.95" customHeight="1" x14ac:dyDescent="0.25">
      <c r="A13" s="6" t="s">
        <v>108</v>
      </c>
      <c r="B13" s="6"/>
      <c r="C13" s="13">
        <v>15.4</v>
      </c>
      <c r="D13" s="13">
        <v>15.6</v>
      </c>
      <c r="E13" s="13">
        <f t="shared" si="0"/>
        <v>0.19999999999999929</v>
      </c>
      <c r="F13" s="229" t="s">
        <v>168</v>
      </c>
      <c r="G13" s="228"/>
    </row>
    <row r="14" spans="1:7" ht="12.95" customHeight="1" x14ac:dyDescent="0.25">
      <c r="A14" s="6" t="s">
        <v>109</v>
      </c>
      <c r="B14" s="6"/>
      <c r="C14" s="13">
        <v>22.7</v>
      </c>
      <c r="D14" s="13">
        <v>22.3</v>
      </c>
      <c r="E14" s="13">
        <f t="shared" si="0"/>
        <v>-0.39999999999999858</v>
      </c>
      <c r="F14" s="230" t="s">
        <v>167</v>
      </c>
      <c r="G14" s="228"/>
    </row>
    <row r="15" spans="1:7" ht="12.95" customHeight="1" x14ac:dyDescent="0.2">
      <c r="A15" s="6" t="s">
        <v>243</v>
      </c>
      <c r="B15" s="6"/>
      <c r="C15" s="13">
        <v>20.689655172413794</v>
      </c>
      <c r="D15" s="258" t="s">
        <v>173</v>
      </c>
      <c r="E15" s="258" t="s">
        <v>173</v>
      </c>
      <c r="F15" s="17" t="s">
        <v>173</v>
      </c>
      <c r="G15" s="228"/>
    </row>
    <row r="16" spans="1:7" ht="12.95" customHeight="1" x14ac:dyDescent="0.25">
      <c r="A16" s="6" t="s">
        <v>110</v>
      </c>
      <c r="B16" s="6"/>
      <c r="C16" s="13">
        <v>17.22173531989483</v>
      </c>
      <c r="D16" s="13">
        <v>13.9</v>
      </c>
      <c r="E16" s="13">
        <f t="shared" ref="E16:E31" si="1">+D16-C16</f>
        <v>-3.3217353198948292</v>
      </c>
      <c r="F16" s="230" t="s">
        <v>167</v>
      </c>
      <c r="G16" s="228"/>
    </row>
    <row r="17" spans="1:7" ht="12.95" customHeight="1" x14ac:dyDescent="0.25">
      <c r="A17" s="6" t="s">
        <v>112</v>
      </c>
      <c r="B17" s="6"/>
      <c r="C17" s="13">
        <v>15.1</v>
      </c>
      <c r="D17" s="13">
        <v>15.5</v>
      </c>
      <c r="E17" s="13">
        <f t="shared" si="1"/>
        <v>0.40000000000000036</v>
      </c>
      <c r="F17" s="229" t="s">
        <v>168</v>
      </c>
      <c r="G17" s="228"/>
    </row>
    <row r="18" spans="1:7" ht="12.95" customHeight="1" x14ac:dyDescent="0.25">
      <c r="A18" s="6" t="s">
        <v>113</v>
      </c>
      <c r="B18" s="6"/>
      <c r="C18" s="13">
        <v>17.100000000000001</v>
      </c>
      <c r="D18" s="13">
        <v>14.6</v>
      </c>
      <c r="E18" s="13">
        <f t="shared" si="1"/>
        <v>-2.5000000000000018</v>
      </c>
      <c r="F18" s="230" t="s">
        <v>167</v>
      </c>
      <c r="G18" s="228"/>
    </row>
    <row r="19" spans="1:7" ht="12.95" customHeight="1" x14ac:dyDescent="0.25">
      <c r="A19" s="6" t="s">
        <v>169</v>
      </c>
      <c r="B19" s="6"/>
      <c r="C19" s="13">
        <v>10.676691729323302</v>
      </c>
      <c r="D19" s="13">
        <v>8.6999999999999993</v>
      </c>
      <c r="E19" s="13">
        <f t="shared" si="1"/>
        <v>-1.9766917293233028</v>
      </c>
      <c r="F19" s="230" t="s">
        <v>167</v>
      </c>
      <c r="G19" s="228"/>
    </row>
    <row r="20" spans="1:7" ht="12.95" customHeight="1" x14ac:dyDescent="0.25">
      <c r="A20" s="6" t="s">
        <v>114</v>
      </c>
      <c r="B20" s="6"/>
      <c r="C20" s="13">
        <v>5.2</v>
      </c>
      <c r="D20" s="13">
        <v>7.2</v>
      </c>
      <c r="E20" s="13">
        <f t="shared" si="1"/>
        <v>2</v>
      </c>
      <c r="F20" s="229" t="s">
        <v>168</v>
      </c>
      <c r="G20" s="228"/>
    </row>
    <row r="21" spans="1:7" ht="12.95" customHeight="1" x14ac:dyDescent="0.25">
      <c r="A21" s="6" t="s">
        <v>170</v>
      </c>
      <c r="B21" s="6"/>
      <c r="C21" s="13">
        <v>23.6</v>
      </c>
      <c r="D21" s="13">
        <v>17.8</v>
      </c>
      <c r="E21" s="13">
        <f t="shared" si="1"/>
        <v>-5.8000000000000007</v>
      </c>
      <c r="F21" s="230" t="s">
        <v>167</v>
      </c>
      <c r="G21" s="228"/>
    </row>
    <row r="22" spans="1:7" ht="12.95" customHeight="1" x14ac:dyDescent="0.25">
      <c r="A22" s="6" t="s">
        <v>115</v>
      </c>
      <c r="B22" s="6"/>
      <c r="C22" s="13">
        <v>7.4941451990632189</v>
      </c>
      <c r="D22" s="13">
        <v>4.5</v>
      </c>
      <c r="E22" s="13">
        <f t="shared" si="1"/>
        <v>-2.9941451990632189</v>
      </c>
      <c r="F22" s="230" t="s">
        <v>167</v>
      </c>
      <c r="G22" s="228"/>
    </row>
    <row r="23" spans="1:7" ht="12.95" customHeight="1" x14ac:dyDescent="0.25">
      <c r="A23" s="6" t="s">
        <v>116</v>
      </c>
      <c r="B23" s="6"/>
      <c r="C23" s="13">
        <v>8.4</v>
      </c>
      <c r="D23" s="13">
        <v>12.8</v>
      </c>
      <c r="E23" s="13">
        <f t="shared" si="1"/>
        <v>4.4000000000000004</v>
      </c>
      <c r="F23" s="229" t="s">
        <v>168</v>
      </c>
      <c r="G23" s="228"/>
    </row>
    <row r="24" spans="1:7" ht="12.95" customHeight="1" x14ac:dyDescent="0.25">
      <c r="A24" s="6" t="s">
        <v>117</v>
      </c>
      <c r="B24" s="6"/>
      <c r="C24" s="13">
        <v>24.267027514659457</v>
      </c>
      <c r="D24" s="13">
        <v>19.5</v>
      </c>
      <c r="E24" s="13">
        <f t="shared" si="1"/>
        <v>-4.767027514659457</v>
      </c>
      <c r="F24" s="230" t="s">
        <v>167</v>
      </c>
      <c r="G24" s="228"/>
    </row>
    <row r="25" spans="1:7" ht="12.95" customHeight="1" x14ac:dyDescent="0.25">
      <c r="A25" s="6" t="s">
        <v>118</v>
      </c>
      <c r="B25" s="6"/>
      <c r="C25" s="13">
        <v>23.4</v>
      </c>
      <c r="D25" s="13">
        <v>25.5</v>
      </c>
      <c r="E25" s="13">
        <f t="shared" si="1"/>
        <v>2.1000000000000014</v>
      </c>
      <c r="F25" s="229" t="s">
        <v>168</v>
      </c>
      <c r="G25" s="228"/>
    </row>
    <row r="26" spans="1:7" ht="12.95" customHeight="1" x14ac:dyDescent="0.25">
      <c r="A26" s="6" t="s">
        <v>246</v>
      </c>
      <c r="B26" s="6"/>
      <c r="C26" s="13">
        <v>25.8</v>
      </c>
      <c r="D26" s="13">
        <v>19.600000000000001</v>
      </c>
      <c r="E26" s="13">
        <f t="shared" si="1"/>
        <v>-6.1999999999999993</v>
      </c>
      <c r="F26" s="230" t="s">
        <v>167</v>
      </c>
      <c r="G26" s="228"/>
    </row>
    <row r="27" spans="1:7" ht="12.95" customHeight="1" x14ac:dyDescent="0.25">
      <c r="A27" s="6" t="s">
        <v>119</v>
      </c>
      <c r="B27" s="6"/>
      <c r="C27" s="13">
        <v>7.8</v>
      </c>
      <c r="D27" s="13">
        <v>8.8000000000000007</v>
      </c>
      <c r="E27" s="13">
        <f t="shared" si="1"/>
        <v>1.0000000000000009</v>
      </c>
      <c r="F27" s="229" t="s">
        <v>168</v>
      </c>
      <c r="G27" s="228"/>
    </row>
    <row r="28" spans="1:7" ht="12.95" customHeight="1" x14ac:dyDescent="0.25">
      <c r="A28" s="6" t="s">
        <v>120</v>
      </c>
      <c r="B28" s="6"/>
      <c r="C28" s="13">
        <v>7.988587731811692</v>
      </c>
      <c r="D28" s="13">
        <v>0.9</v>
      </c>
      <c r="E28" s="13">
        <f t="shared" si="1"/>
        <v>-7.0885877318116917</v>
      </c>
      <c r="F28" s="230" t="s">
        <v>167</v>
      </c>
      <c r="G28" s="228"/>
    </row>
    <row r="29" spans="1:7" ht="12.95" customHeight="1" x14ac:dyDescent="0.25">
      <c r="A29" s="6" t="s">
        <v>121</v>
      </c>
      <c r="B29" s="6"/>
      <c r="C29" s="13">
        <v>17.896678966789661</v>
      </c>
      <c r="D29" s="13">
        <v>16.2</v>
      </c>
      <c r="E29" s="13">
        <f t="shared" si="1"/>
        <v>-1.696678966789662</v>
      </c>
      <c r="F29" s="230" t="s">
        <v>167</v>
      </c>
      <c r="G29" s="228"/>
    </row>
    <row r="30" spans="1:7" ht="12.95" customHeight="1" x14ac:dyDescent="0.25">
      <c r="A30" s="6" t="s">
        <v>122</v>
      </c>
      <c r="B30" s="6"/>
      <c r="C30" s="13">
        <v>16.54306902452938</v>
      </c>
      <c r="D30" s="13">
        <v>15.4</v>
      </c>
      <c r="E30" s="13">
        <f t="shared" si="1"/>
        <v>-1.14306902452938</v>
      </c>
      <c r="F30" s="230" t="s">
        <v>167</v>
      </c>
      <c r="G30" s="228"/>
    </row>
    <row r="31" spans="1:7" ht="12.95" customHeight="1" x14ac:dyDescent="0.25">
      <c r="A31" s="6" t="s">
        <v>123</v>
      </c>
      <c r="B31" s="6"/>
      <c r="C31" s="13">
        <v>14.4</v>
      </c>
      <c r="D31" s="13">
        <v>17.600000000000001</v>
      </c>
      <c r="E31" s="13">
        <f t="shared" si="1"/>
        <v>3.2000000000000011</v>
      </c>
      <c r="F31" s="229" t="s">
        <v>168</v>
      </c>
      <c r="G31" s="228"/>
    </row>
    <row r="32" spans="1:7" ht="12.95" customHeight="1" x14ac:dyDescent="0.25">
      <c r="A32" s="6" t="s">
        <v>263</v>
      </c>
      <c r="B32" s="6"/>
      <c r="C32" s="13">
        <v>17.7</v>
      </c>
      <c r="D32" s="13">
        <v>16.2</v>
      </c>
      <c r="E32" s="13">
        <f>+D32-C32</f>
        <v>-1.5</v>
      </c>
      <c r="F32" s="230" t="s">
        <v>167</v>
      </c>
      <c r="G32" s="228"/>
    </row>
    <row r="33" spans="1:7" ht="12.95" customHeight="1" x14ac:dyDescent="0.25">
      <c r="A33" s="6" t="s">
        <v>264</v>
      </c>
      <c r="B33" s="6"/>
      <c r="C33" s="13">
        <v>17.3</v>
      </c>
      <c r="D33" s="13">
        <v>16.399999999999999</v>
      </c>
      <c r="E33" s="13">
        <f>+D33-C33</f>
        <v>-0.90000000000000213</v>
      </c>
      <c r="F33" s="230" t="s">
        <v>167</v>
      </c>
      <c r="G33" s="228"/>
    </row>
    <row r="34" spans="1:7" ht="8.25" customHeight="1" x14ac:dyDescent="0.2">
      <c r="A34" s="134"/>
      <c r="B34" s="134"/>
      <c r="C34" s="134"/>
      <c r="D34" s="134"/>
      <c r="E34" s="134"/>
      <c r="F34" s="231"/>
    </row>
    <row r="35" spans="1:7" x14ac:dyDescent="0.2">
      <c r="A35" s="6" t="s">
        <v>244</v>
      </c>
    </row>
  </sheetData>
  <mergeCells count="5">
    <mergeCell ref="C3:C4"/>
    <mergeCell ref="D3:D4"/>
    <mergeCell ref="E3:F4"/>
    <mergeCell ref="B1:F2"/>
    <mergeCell ref="A3:B4"/>
  </mergeCells>
  <phoneticPr fontId="0" type="noConversion"/>
  <pageMargins left="1.05" right="0.7" top="0.75" bottom="0.75" header="0.3" footer="0.3"/>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sheetPr>
  <dimension ref="A1:O81"/>
  <sheetViews>
    <sheetView workbookViewId="0">
      <selection activeCell="F78" sqref="F78:H79"/>
    </sheetView>
  </sheetViews>
  <sheetFormatPr defaultRowHeight="12.75" x14ac:dyDescent="0.2"/>
  <cols>
    <col min="1" max="1" width="5.85546875" customWidth="1"/>
    <col min="2" max="2" width="7.28515625" customWidth="1"/>
    <col min="5" max="5" width="16" customWidth="1"/>
    <col min="6" max="7" width="8.7109375" customWidth="1"/>
    <col min="8" max="8" width="8.7109375" style="206" customWidth="1"/>
    <col min="9" max="9" width="0.5703125" customWidth="1"/>
    <col min="10" max="11" width="5.28515625" customWidth="1"/>
    <col min="12" max="12" width="0.42578125" customWidth="1"/>
    <col min="13" max="14" width="6.140625" customWidth="1"/>
    <col min="15" max="15" width="6.140625" style="206" customWidth="1"/>
  </cols>
  <sheetData>
    <row r="1" spans="1:15" ht="12" customHeight="1" x14ac:dyDescent="0.2">
      <c r="A1" s="136" t="s">
        <v>143</v>
      </c>
      <c r="B1" s="200" t="s">
        <v>145</v>
      </c>
      <c r="C1" s="266" t="s">
        <v>153</v>
      </c>
      <c r="D1" s="267"/>
      <c r="E1" s="267"/>
      <c r="F1" s="267"/>
      <c r="G1" s="267"/>
      <c r="H1" s="267"/>
      <c r="I1" s="267"/>
      <c r="J1" s="267"/>
      <c r="K1" s="267"/>
      <c r="L1" s="267"/>
      <c r="M1" s="267"/>
      <c r="N1" s="267"/>
      <c r="O1" s="267"/>
    </row>
    <row r="2" spans="1:15" ht="10.5" customHeight="1" x14ac:dyDescent="0.2">
      <c r="A2" s="21"/>
      <c r="B2" s="201"/>
      <c r="C2" s="268"/>
      <c r="D2" s="268"/>
      <c r="E2" s="268"/>
      <c r="F2" s="268"/>
      <c r="G2" s="268"/>
      <c r="H2" s="268"/>
      <c r="I2" s="268"/>
      <c r="J2" s="268"/>
      <c r="K2" s="268"/>
      <c r="L2" s="268"/>
      <c r="M2" s="268"/>
      <c r="N2" s="268"/>
      <c r="O2" s="268"/>
    </row>
    <row r="3" spans="1:15" ht="9.9499999999999993" customHeight="1" x14ac:dyDescent="0.2">
      <c r="A3" s="282" t="s">
        <v>164</v>
      </c>
      <c r="B3" s="283"/>
      <c r="C3" s="283"/>
      <c r="D3" s="283"/>
      <c r="E3" s="283"/>
      <c r="F3" s="292" t="s">
        <v>2</v>
      </c>
      <c r="G3" s="292" t="s">
        <v>3</v>
      </c>
      <c r="H3" s="294" t="s">
        <v>4</v>
      </c>
      <c r="I3" s="143"/>
      <c r="J3" s="292" t="s">
        <v>2</v>
      </c>
      <c r="K3" s="292" t="s">
        <v>3</v>
      </c>
      <c r="L3" s="143"/>
      <c r="M3" s="292" t="s">
        <v>2</v>
      </c>
      <c r="N3" s="292" t="s">
        <v>3</v>
      </c>
      <c r="O3" s="294" t="s">
        <v>4</v>
      </c>
    </row>
    <row r="4" spans="1:15" ht="6" customHeight="1" x14ac:dyDescent="0.2">
      <c r="A4" s="284"/>
      <c r="B4" s="284"/>
      <c r="C4" s="284"/>
      <c r="D4" s="284"/>
      <c r="E4" s="284"/>
      <c r="F4" s="293"/>
      <c r="G4" s="293"/>
      <c r="H4" s="295"/>
      <c r="I4" s="144"/>
      <c r="J4" s="293"/>
      <c r="K4" s="293"/>
      <c r="L4" s="145"/>
      <c r="M4" s="293"/>
      <c r="N4" s="293"/>
      <c r="O4" s="296"/>
    </row>
    <row r="5" spans="1:15" ht="9.9499999999999993" customHeight="1" x14ac:dyDescent="0.2">
      <c r="A5" s="284"/>
      <c r="B5" s="284"/>
      <c r="C5" s="284"/>
      <c r="D5" s="284"/>
      <c r="E5" s="284"/>
      <c r="F5" s="286" t="s">
        <v>5</v>
      </c>
      <c r="G5" s="286"/>
      <c r="H5" s="287"/>
      <c r="I5" s="146"/>
      <c r="J5" s="289" t="s">
        <v>6</v>
      </c>
      <c r="K5" s="289"/>
      <c r="L5" s="146"/>
      <c r="M5" s="289" t="s">
        <v>42</v>
      </c>
      <c r="N5" s="289"/>
      <c r="O5" s="289"/>
    </row>
    <row r="6" spans="1:15" ht="9.75" customHeight="1" x14ac:dyDescent="0.2">
      <c r="A6" s="285"/>
      <c r="B6" s="285"/>
      <c r="C6" s="285"/>
      <c r="D6" s="285"/>
      <c r="E6" s="285"/>
      <c r="F6" s="288"/>
      <c r="G6" s="288"/>
      <c r="H6" s="288"/>
      <c r="I6" s="147"/>
      <c r="J6" s="290"/>
      <c r="K6" s="290"/>
      <c r="L6" s="147"/>
      <c r="M6" s="291"/>
      <c r="N6" s="291"/>
      <c r="O6" s="291"/>
    </row>
    <row r="7" spans="1:15" s="150" customFormat="1" ht="8.25" customHeight="1" x14ac:dyDescent="0.2">
      <c r="A7" s="148"/>
      <c r="B7" s="148"/>
      <c r="C7" s="148"/>
      <c r="D7" s="148"/>
      <c r="E7" s="148"/>
      <c r="F7" s="148"/>
      <c r="G7" s="149"/>
      <c r="H7" s="217"/>
      <c r="I7" s="149"/>
      <c r="J7" s="217" t="s">
        <v>46</v>
      </c>
      <c r="K7" s="149"/>
      <c r="L7" s="149"/>
      <c r="M7" s="149"/>
      <c r="N7" s="149"/>
      <c r="O7" s="217"/>
    </row>
    <row r="8" spans="1:15" ht="9.9499999999999993" customHeight="1" x14ac:dyDescent="0.2">
      <c r="A8" s="25" t="s">
        <v>67</v>
      </c>
      <c r="B8" s="25"/>
      <c r="C8" s="30"/>
      <c r="D8" s="6"/>
      <c r="E8" s="30"/>
      <c r="F8" s="11">
        <v>4519.5600000000004</v>
      </c>
      <c r="G8" s="11">
        <v>1032.02</v>
      </c>
      <c r="H8" s="11">
        <v>5551.58</v>
      </c>
      <c r="I8" s="6"/>
      <c r="J8" s="31">
        <f>F8/$H8*100</f>
        <v>81.410337237327042</v>
      </c>
      <c r="K8" s="31">
        <f>G8/$H8*100</f>
        <v>18.589662762672969</v>
      </c>
      <c r="L8" s="31"/>
      <c r="M8" s="31">
        <f t="shared" ref="M8:M43" si="0">F8/F$43*100</f>
        <v>0.39369397301510384</v>
      </c>
      <c r="N8" s="31">
        <f t="shared" ref="N8:N43" si="1">G8/G$43*100</f>
        <v>0.10907634241600705</v>
      </c>
      <c r="O8" s="31">
        <f t="shared" ref="O8:O43" si="2">H8/H$43*100</f>
        <v>0.26510162359427847</v>
      </c>
    </row>
    <row r="9" spans="1:15" ht="9.9499999999999993" customHeight="1" x14ac:dyDescent="0.2">
      <c r="A9" s="25" t="s">
        <v>68</v>
      </c>
      <c r="B9" s="25"/>
      <c r="C9" s="30"/>
      <c r="D9" s="6"/>
      <c r="E9" s="30"/>
      <c r="F9" s="11">
        <v>312317</v>
      </c>
      <c r="G9" s="11">
        <v>131601.41</v>
      </c>
      <c r="H9" s="11">
        <v>443918.41</v>
      </c>
      <c r="I9" s="6"/>
      <c r="J9" s="31">
        <f t="shared" ref="J9:J43" si="3">F9/$H9*100</f>
        <v>70.354595115800677</v>
      </c>
      <c r="K9" s="31">
        <f t="shared" ref="K9:K43" si="4">G9/$H9*100</f>
        <v>29.645404884199333</v>
      </c>
      <c r="L9" s="31"/>
      <c r="M9" s="31">
        <f t="shared" si="0"/>
        <v>27.205595361087841</v>
      </c>
      <c r="N9" s="31">
        <f t="shared" si="1"/>
        <v>13.909227010706513</v>
      </c>
      <c r="O9" s="31">
        <f t="shared" si="2"/>
        <v>21.198197852573607</v>
      </c>
    </row>
    <row r="10" spans="1:15" ht="9.9499999999999993" customHeight="1" x14ac:dyDescent="0.2">
      <c r="A10" s="101" t="s">
        <v>69</v>
      </c>
      <c r="B10" s="101"/>
      <c r="C10" s="34"/>
      <c r="D10" s="6"/>
      <c r="E10" s="34"/>
      <c r="F10" s="103">
        <v>22279.82</v>
      </c>
      <c r="G10" s="103">
        <v>10732.77</v>
      </c>
      <c r="H10" s="103">
        <v>33012.58</v>
      </c>
      <c r="I10" s="6"/>
      <c r="J10" s="104">
        <f t="shared" si="3"/>
        <v>67.488878482081674</v>
      </c>
      <c r="K10" s="104">
        <f t="shared" si="4"/>
        <v>32.511151809401149</v>
      </c>
      <c r="L10" s="104"/>
      <c r="M10" s="104">
        <f t="shared" si="0"/>
        <v>1.9407709719223485</v>
      </c>
      <c r="N10" s="104">
        <f t="shared" si="1"/>
        <v>1.1343688064109689</v>
      </c>
      <c r="O10" s="104">
        <f t="shared" si="2"/>
        <v>1.5764320350307492</v>
      </c>
    </row>
    <row r="11" spans="1:15" ht="9.9499999999999993" customHeight="1" x14ac:dyDescent="0.2">
      <c r="A11" s="101" t="s">
        <v>70</v>
      </c>
      <c r="B11" s="101"/>
      <c r="C11" s="34"/>
      <c r="D11" s="6"/>
      <c r="E11" s="34"/>
      <c r="F11" s="103">
        <v>37955.269999999997</v>
      </c>
      <c r="G11" s="103">
        <v>46101.32</v>
      </c>
      <c r="H11" s="103">
        <v>84056.59</v>
      </c>
      <c r="I11" s="6"/>
      <c r="J11" s="104">
        <f t="shared" si="3"/>
        <v>45.154425131926004</v>
      </c>
      <c r="K11" s="104">
        <f t="shared" si="4"/>
        <v>54.845574868073996</v>
      </c>
      <c r="L11" s="104"/>
      <c r="M11" s="104">
        <f t="shared" si="0"/>
        <v>3.3062424313784913</v>
      </c>
      <c r="N11" s="104">
        <f t="shared" si="1"/>
        <v>4.8725444915310892</v>
      </c>
      <c r="O11" s="104">
        <f t="shared" si="2"/>
        <v>4.01390928038479</v>
      </c>
    </row>
    <row r="12" spans="1:15" ht="9.9499999999999993" customHeight="1" x14ac:dyDescent="0.2">
      <c r="A12" s="101" t="s">
        <v>71</v>
      </c>
      <c r="B12" s="101"/>
      <c r="C12" s="34"/>
      <c r="D12" s="6"/>
      <c r="E12" s="36"/>
      <c r="F12" s="103">
        <v>26390.09</v>
      </c>
      <c r="G12" s="103">
        <v>7403.37</v>
      </c>
      <c r="H12" s="103">
        <v>33793.46</v>
      </c>
      <c r="I12" s="6"/>
      <c r="J12" s="104">
        <f t="shared" si="3"/>
        <v>78.092299515941846</v>
      </c>
      <c r="K12" s="104">
        <f t="shared" si="4"/>
        <v>21.907700484058161</v>
      </c>
      <c r="L12" s="104"/>
      <c r="M12" s="104">
        <f t="shared" si="0"/>
        <v>2.2988121366518333</v>
      </c>
      <c r="N12" s="104">
        <f t="shared" si="1"/>
        <v>0.78247758876028961</v>
      </c>
      <c r="O12" s="104">
        <f t="shared" si="2"/>
        <v>1.6137209790489024</v>
      </c>
    </row>
    <row r="13" spans="1:15" ht="9.9499999999999993" customHeight="1" x14ac:dyDescent="0.2">
      <c r="A13" s="101" t="s">
        <v>72</v>
      </c>
      <c r="B13" s="101"/>
      <c r="C13" s="34"/>
      <c r="D13" s="6"/>
      <c r="E13" s="34"/>
      <c r="F13" s="103">
        <v>2577.13</v>
      </c>
      <c r="G13" s="103">
        <v>578.46</v>
      </c>
      <c r="H13" s="103">
        <v>3155.59</v>
      </c>
      <c r="I13" s="6"/>
      <c r="J13" s="104">
        <f t="shared" si="3"/>
        <v>81.668721221704971</v>
      </c>
      <c r="K13" s="104">
        <f t="shared" si="4"/>
        <v>18.331278778295026</v>
      </c>
      <c r="L13" s="104"/>
      <c r="M13" s="104">
        <f t="shared" si="0"/>
        <v>0.2244910010435561</v>
      </c>
      <c r="N13" s="104">
        <f t="shared" si="1"/>
        <v>6.1138641725900125E-2</v>
      </c>
      <c r="O13" s="104">
        <f t="shared" si="2"/>
        <v>0.15068719759021204</v>
      </c>
    </row>
    <row r="14" spans="1:15" ht="9.9499999999999993" customHeight="1" x14ac:dyDescent="0.2">
      <c r="A14" s="101" t="s">
        <v>73</v>
      </c>
      <c r="B14" s="101"/>
      <c r="C14" s="34"/>
      <c r="D14" s="6"/>
      <c r="E14" s="34"/>
      <c r="F14" s="103">
        <v>8512.2800000000007</v>
      </c>
      <c r="G14" s="103">
        <v>2902.3</v>
      </c>
      <c r="H14" s="103">
        <v>11414.58</v>
      </c>
      <c r="I14" s="6"/>
      <c r="J14" s="104">
        <f t="shared" si="3"/>
        <v>74.573746909654147</v>
      </c>
      <c r="K14" s="104">
        <f t="shared" si="4"/>
        <v>25.426253090345856</v>
      </c>
      <c r="L14" s="104"/>
      <c r="M14" s="104">
        <f t="shared" si="0"/>
        <v>0.74149548465271131</v>
      </c>
      <c r="N14" s="104">
        <f t="shared" si="1"/>
        <v>0.30675012944901969</v>
      </c>
      <c r="O14" s="104">
        <f t="shared" si="2"/>
        <v>0.54507431949945406</v>
      </c>
    </row>
    <row r="15" spans="1:15" ht="9.9499999999999993" customHeight="1" x14ac:dyDescent="0.2">
      <c r="A15" s="101" t="s">
        <v>74</v>
      </c>
      <c r="B15" s="101"/>
      <c r="C15" s="34"/>
      <c r="D15" s="6"/>
      <c r="E15" s="34"/>
      <c r="F15" s="103">
        <v>15900.43</v>
      </c>
      <c r="G15" s="103">
        <v>9747.57</v>
      </c>
      <c r="H15" s="103">
        <v>25648</v>
      </c>
      <c r="I15" s="6"/>
      <c r="J15" s="104">
        <f t="shared" si="3"/>
        <v>61.994814410480345</v>
      </c>
      <c r="K15" s="104">
        <f t="shared" si="4"/>
        <v>38.005185589519655</v>
      </c>
      <c r="L15" s="104"/>
      <c r="M15" s="104">
        <f t="shared" si="0"/>
        <v>1.3850692234085944</v>
      </c>
      <c r="N15" s="104">
        <f t="shared" si="1"/>
        <v>1.0302409672719499</v>
      </c>
      <c r="O15" s="104">
        <f t="shared" si="2"/>
        <v>1.2247551943673791</v>
      </c>
    </row>
    <row r="16" spans="1:15" ht="9.9499999999999993" customHeight="1" x14ac:dyDescent="0.2">
      <c r="A16" s="101" t="s">
        <v>75</v>
      </c>
      <c r="B16" s="101"/>
      <c r="C16" s="34"/>
      <c r="D16" s="6"/>
      <c r="E16" s="34"/>
      <c r="F16" s="103">
        <v>35263.1</v>
      </c>
      <c r="G16" s="103">
        <v>9371.32</v>
      </c>
      <c r="H16" s="103">
        <v>44634.42</v>
      </c>
      <c r="I16" s="6"/>
      <c r="J16" s="104">
        <f t="shared" si="3"/>
        <v>79.004275175974058</v>
      </c>
      <c r="K16" s="104">
        <f t="shared" si="4"/>
        <v>20.995724824025945</v>
      </c>
      <c r="L16" s="104"/>
      <c r="M16" s="104">
        <f t="shared" si="0"/>
        <v>3.0717304206225617</v>
      </c>
      <c r="N16" s="104">
        <f t="shared" si="1"/>
        <v>0.99047432143754499</v>
      </c>
      <c r="O16" s="104">
        <f t="shared" si="2"/>
        <v>2.1314035302002194</v>
      </c>
    </row>
    <row r="17" spans="1:15" ht="9.9499999999999993" customHeight="1" x14ac:dyDescent="0.2">
      <c r="A17" s="101" t="s">
        <v>76</v>
      </c>
      <c r="B17" s="101"/>
      <c r="C17" s="34"/>
      <c r="D17" s="6"/>
      <c r="E17" s="34"/>
      <c r="F17" s="103">
        <v>47108.69</v>
      </c>
      <c r="G17" s="103">
        <v>8717.57</v>
      </c>
      <c r="H17" s="103">
        <v>55826.26</v>
      </c>
      <c r="I17" s="6"/>
      <c r="J17" s="104">
        <f t="shared" si="3"/>
        <v>84.384463512332729</v>
      </c>
      <c r="K17" s="104">
        <f t="shared" si="4"/>
        <v>15.615536487667272</v>
      </c>
      <c r="L17" s="104"/>
      <c r="M17" s="104">
        <f t="shared" si="0"/>
        <v>4.1035869265231328</v>
      </c>
      <c r="N17" s="104">
        <f t="shared" si="1"/>
        <v>0.9213781228614859</v>
      </c>
      <c r="O17" s="104">
        <f t="shared" si="2"/>
        <v>2.6658414658883283</v>
      </c>
    </row>
    <row r="18" spans="1:15" ht="9.9499999999999993" customHeight="1" x14ac:dyDescent="0.2">
      <c r="A18" s="101" t="s">
        <v>77</v>
      </c>
      <c r="B18" s="101"/>
      <c r="C18" s="34"/>
      <c r="D18" s="6"/>
      <c r="E18" s="34"/>
      <c r="F18" s="103">
        <v>13504.3</v>
      </c>
      <c r="G18" s="103">
        <v>5420.62</v>
      </c>
      <c r="H18" s="103">
        <v>18924.919999999998</v>
      </c>
      <c r="I18" s="6"/>
      <c r="J18" s="104">
        <f t="shared" si="3"/>
        <v>71.357236913022632</v>
      </c>
      <c r="K18" s="104">
        <f t="shared" si="4"/>
        <v>28.642763086977386</v>
      </c>
      <c r="L18" s="104"/>
      <c r="M18" s="104">
        <f t="shared" si="0"/>
        <v>1.1763449361857936</v>
      </c>
      <c r="N18" s="104">
        <f t="shared" si="1"/>
        <v>0.57291661327014609</v>
      </c>
      <c r="O18" s="104">
        <f t="shared" si="2"/>
        <v>0.90371155930236668</v>
      </c>
    </row>
    <row r="19" spans="1:15" ht="9.9499999999999993" customHeight="1" x14ac:dyDescent="0.2">
      <c r="A19" s="101" t="s">
        <v>78</v>
      </c>
      <c r="B19" s="101"/>
      <c r="C19" s="30"/>
      <c r="D19" s="6"/>
      <c r="E19" s="30"/>
      <c r="F19" s="103">
        <v>16649.490000000002</v>
      </c>
      <c r="G19" s="103">
        <v>6603.14</v>
      </c>
      <c r="H19" s="103">
        <v>23252.63</v>
      </c>
      <c r="I19" s="6"/>
      <c r="J19" s="104">
        <f t="shared" si="3"/>
        <v>71.602610113350622</v>
      </c>
      <c r="K19" s="104">
        <f t="shared" si="4"/>
        <v>28.397389886649382</v>
      </c>
      <c r="L19" s="104"/>
      <c r="M19" s="104">
        <f t="shared" si="0"/>
        <v>1.450319028130004</v>
      </c>
      <c r="N19" s="104">
        <f t="shared" si="1"/>
        <v>0.69789961401991507</v>
      </c>
      <c r="O19" s="104">
        <f t="shared" si="2"/>
        <v>1.110370374890937</v>
      </c>
    </row>
    <row r="20" spans="1:15" ht="9.9499999999999993" customHeight="1" x14ac:dyDescent="0.2">
      <c r="A20" s="101" t="s">
        <v>79</v>
      </c>
      <c r="B20" s="101"/>
      <c r="C20" s="37"/>
      <c r="D20" s="10"/>
      <c r="E20" s="37"/>
      <c r="F20" s="103">
        <v>25220.89</v>
      </c>
      <c r="G20" s="103">
        <v>5302.52</v>
      </c>
      <c r="H20" s="103">
        <v>30523.41</v>
      </c>
      <c r="I20" s="10"/>
      <c r="J20" s="104">
        <f t="shared" si="3"/>
        <v>82.628022229495329</v>
      </c>
      <c r="K20" s="104">
        <f t="shared" si="4"/>
        <v>17.371977770504675</v>
      </c>
      <c r="L20" s="104"/>
      <c r="M20" s="104">
        <f t="shared" si="0"/>
        <v>2.1969643919047206</v>
      </c>
      <c r="N20" s="104">
        <f t="shared" si="1"/>
        <v>0.56043437839162591</v>
      </c>
      <c r="O20" s="104">
        <f t="shared" si="2"/>
        <v>1.4575680344395354</v>
      </c>
    </row>
    <row r="21" spans="1:15" ht="9.9499999999999993" customHeight="1" x14ac:dyDescent="0.2">
      <c r="A21" s="101" t="s">
        <v>80</v>
      </c>
      <c r="B21" s="101"/>
      <c r="C21" s="37"/>
      <c r="D21" s="10"/>
      <c r="E21" s="37"/>
      <c r="F21" s="103">
        <v>29156.76</v>
      </c>
      <c r="G21" s="103">
        <v>6948.64</v>
      </c>
      <c r="H21" s="103">
        <v>36105.4</v>
      </c>
      <c r="I21" s="10"/>
      <c r="J21" s="104">
        <f t="shared" si="3"/>
        <v>80.754568568690544</v>
      </c>
      <c r="K21" s="104">
        <f t="shared" si="4"/>
        <v>19.245431431309445</v>
      </c>
      <c r="L21" s="104"/>
      <c r="M21" s="104">
        <f t="shared" si="0"/>
        <v>2.5398137616599525</v>
      </c>
      <c r="N21" s="104">
        <f t="shared" si="1"/>
        <v>0.73441622833429898</v>
      </c>
      <c r="O21" s="104">
        <f t="shared" si="2"/>
        <v>1.7241218104613214</v>
      </c>
    </row>
    <row r="22" spans="1:15" ht="9.9499999999999993" customHeight="1" x14ac:dyDescent="0.2">
      <c r="A22" s="101" t="s">
        <v>81</v>
      </c>
      <c r="B22" s="101"/>
      <c r="C22" s="30"/>
      <c r="D22" s="6"/>
      <c r="E22" s="30"/>
      <c r="F22" s="103">
        <v>31798.78</v>
      </c>
      <c r="G22" s="103">
        <v>11771.8</v>
      </c>
      <c r="H22" s="103">
        <v>43570.58</v>
      </c>
      <c r="I22" s="6"/>
      <c r="J22" s="104">
        <f t="shared" si="3"/>
        <v>72.982227916176456</v>
      </c>
      <c r="K22" s="104">
        <f t="shared" si="4"/>
        <v>27.017772083823534</v>
      </c>
      <c r="L22" s="104"/>
      <c r="M22" s="104">
        <f t="shared" si="0"/>
        <v>2.769957260271624</v>
      </c>
      <c r="N22" s="104">
        <f t="shared" si="1"/>
        <v>1.2441860503214588</v>
      </c>
      <c r="O22" s="104">
        <f t="shared" si="2"/>
        <v>2.0806025489940518</v>
      </c>
    </row>
    <row r="23" spans="1:15" ht="9.9499999999999993" customHeight="1" x14ac:dyDescent="0.2">
      <c r="A23" s="25" t="s">
        <v>82</v>
      </c>
      <c r="B23" s="25"/>
      <c r="C23" s="30"/>
      <c r="D23" s="6"/>
      <c r="E23" s="30"/>
      <c r="F23" s="11">
        <v>15764.11</v>
      </c>
      <c r="G23" s="11">
        <v>3448.52</v>
      </c>
      <c r="H23" s="11">
        <v>19212.64</v>
      </c>
      <c r="I23" s="6"/>
      <c r="J23" s="31">
        <f t="shared" si="3"/>
        <v>82.050722857452186</v>
      </c>
      <c r="K23" s="31">
        <f t="shared" si="4"/>
        <v>17.949225093480127</v>
      </c>
      <c r="L23" s="31"/>
      <c r="M23" s="31">
        <f t="shared" si="0"/>
        <v>1.3731945359608297</v>
      </c>
      <c r="N23" s="31">
        <f t="shared" si="1"/>
        <v>0.36448125845279028</v>
      </c>
      <c r="O23" s="31">
        <f t="shared" si="2"/>
        <v>0.91745089821859327</v>
      </c>
    </row>
    <row r="24" spans="1:15" ht="9.9499999999999993" customHeight="1" x14ac:dyDescent="0.2">
      <c r="A24" s="25" t="s">
        <v>83</v>
      </c>
      <c r="B24" s="25"/>
      <c r="C24" s="30"/>
      <c r="D24" s="6"/>
      <c r="E24" s="30"/>
      <c r="F24" s="11">
        <v>27014.880000000001</v>
      </c>
      <c r="G24" s="11">
        <v>6600.13</v>
      </c>
      <c r="H24" s="11">
        <v>33615.01</v>
      </c>
      <c r="I24" s="6"/>
      <c r="J24" s="31">
        <f t="shared" si="3"/>
        <v>80.365527185623321</v>
      </c>
      <c r="K24" s="31">
        <f t="shared" si="4"/>
        <v>19.634472814376672</v>
      </c>
      <c r="L24" s="31"/>
      <c r="M24" s="31">
        <f t="shared" si="0"/>
        <v>2.353236916364926</v>
      </c>
      <c r="N24" s="31">
        <f t="shared" si="1"/>
        <v>0.6975814808532399</v>
      </c>
      <c r="O24" s="31">
        <f t="shared" si="2"/>
        <v>1.6051995518641373</v>
      </c>
    </row>
    <row r="25" spans="1:15" s="53" customFormat="1" ht="9.9499999999999993" customHeight="1" x14ac:dyDescent="0.2">
      <c r="A25" s="42" t="s">
        <v>84</v>
      </c>
      <c r="B25" s="42"/>
      <c r="C25" s="37"/>
      <c r="D25" s="10"/>
      <c r="E25" s="37"/>
      <c r="F25" s="12">
        <v>359615.55</v>
      </c>
      <c r="G25" s="12">
        <v>142682.09</v>
      </c>
      <c r="H25" s="12">
        <v>502297.64</v>
      </c>
      <c r="I25" s="10"/>
      <c r="J25" s="32">
        <f t="shared" si="3"/>
        <v>71.594114995244652</v>
      </c>
      <c r="K25" s="32">
        <f t="shared" si="4"/>
        <v>28.405885004755348</v>
      </c>
      <c r="L25" s="32"/>
      <c r="M25" s="32">
        <f t="shared" si="0"/>
        <v>31.3257207864287</v>
      </c>
      <c r="N25" s="32">
        <f t="shared" si="1"/>
        <v>15.080367149349369</v>
      </c>
      <c r="O25" s="32">
        <f t="shared" si="2"/>
        <v>23.985949926250619</v>
      </c>
    </row>
    <row r="26" spans="1:15" s="53" customFormat="1" ht="9.9499999999999993" customHeight="1" x14ac:dyDescent="0.2">
      <c r="A26" s="42" t="s">
        <v>44</v>
      </c>
      <c r="B26" s="42"/>
      <c r="C26" s="37"/>
      <c r="D26" s="10"/>
      <c r="E26" s="37"/>
      <c r="F26" s="12">
        <v>87778.44</v>
      </c>
      <c r="G26" s="12">
        <v>18770.13</v>
      </c>
      <c r="H26" s="12">
        <v>106548.57</v>
      </c>
      <c r="I26" s="10"/>
      <c r="J26" s="32">
        <f t="shared" si="3"/>
        <v>82.383498905710312</v>
      </c>
      <c r="K26" s="32">
        <f t="shared" si="4"/>
        <v>17.616501094289674</v>
      </c>
      <c r="L26" s="32"/>
      <c r="M26" s="32">
        <f t="shared" si="0"/>
        <v>7.6462847685765665</v>
      </c>
      <c r="N26" s="32">
        <f t="shared" si="1"/>
        <v>1.9838541182079481</v>
      </c>
      <c r="O26" s="32">
        <f t="shared" si="2"/>
        <v>5.0879567436024757</v>
      </c>
    </row>
    <row r="27" spans="1:15" ht="9.9499999999999993" customHeight="1" x14ac:dyDescent="0.2">
      <c r="A27" s="25" t="s">
        <v>85</v>
      </c>
      <c r="B27" s="25"/>
      <c r="C27" s="37"/>
      <c r="D27" s="10"/>
      <c r="E27" s="37"/>
      <c r="F27" s="11">
        <v>125363.22</v>
      </c>
      <c r="G27" s="11">
        <v>122022.39</v>
      </c>
      <c r="H27" s="11">
        <v>247385.61</v>
      </c>
      <c r="I27" s="10"/>
      <c r="J27" s="31">
        <f t="shared" si="3"/>
        <v>50.675227229263662</v>
      </c>
      <c r="K27" s="31">
        <f t="shared" si="4"/>
        <v>49.324772770736338</v>
      </c>
      <c r="L27" s="31"/>
      <c r="M27" s="31">
        <f t="shared" si="0"/>
        <v>10.920254217615545</v>
      </c>
      <c r="N27" s="31">
        <f t="shared" si="1"/>
        <v>12.896800443847557</v>
      </c>
      <c r="O27" s="31">
        <f t="shared" si="2"/>
        <v>11.813272413414014</v>
      </c>
    </row>
    <row r="28" spans="1:15" ht="9.9499999999999993" customHeight="1" x14ac:dyDescent="0.2">
      <c r="A28" s="25" t="s">
        <v>86</v>
      </c>
      <c r="B28" s="25"/>
      <c r="C28" s="37"/>
      <c r="D28" s="10"/>
      <c r="E28" s="37"/>
      <c r="F28" s="11">
        <v>142125.81</v>
      </c>
      <c r="G28" s="11">
        <v>38671.129999999997</v>
      </c>
      <c r="H28" s="11">
        <v>180796.95</v>
      </c>
      <c r="I28" s="10"/>
      <c r="J28" s="31">
        <f t="shared" si="3"/>
        <v>78.610734307188253</v>
      </c>
      <c r="K28" s="31">
        <f t="shared" si="4"/>
        <v>21.389260161744982</v>
      </c>
      <c r="L28" s="31"/>
      <c r="M28" s="31">
        <f t="shared" si="0"/>
        <v>12.380425264160618</v>
      </c>
      <c r="N28" s="31">
        <f t="shared" si="1"/>
        <v>4.087232241132849</v>
      </c>
      <c r="O28" s="31">
        <f t="shared" si="2"/>
        <v>8.6334998299391508</v>
      </c>
    </row>
    <row r="29" spans="1:15" ht="9.9499999999999993" customHeight="1" x14ac:dyDescent="0.2">
      <c r="A29" s="25" t="s">
        <v>87</v>
      </c>
      <c r="B29" s="25"/>
      <c r="C29" s="37"/>
      <c r="D29" s="10"/>
      <c r="E29" s="37"/>
      <c r="F29" s="11">
        <v>38484.21</v>
      </c>
      <c r="G29" s="11">
        <v>43786.43</v>
      </c>
      <c r="H29" s="11">
        <v>82270.64</v>
      </c>
      <c r="I29" s="10"/>
      <c r="J29" s="31">
        <f t="shared" si="3"/>
        <v>46.777574600124659</v>
      </c>
      <c r="K29" s="31">
        <f t="shared" si="4"/>
        <v>53.222425399875341</v>
      </c>
      <c r="L29" s="31"/>
      <c r="M29" s="31">
        <f t="shared" si="0"/>
        <v>3.3523178214798754</v>
      </c>
      <c r="N29" s="31">
        <f t="shared" si="1"/>
        <v>4.6278789479414391</v>
      </c>
      <c r="O29" s="31">
        <f t="shared" si="2"/>
        <v>3.9286257674644678</v>
      </c>
    </row>
    <row r="30" spans="1:15" ht="9.9499999999999993" customHeight="1" x14ac:dyDescent="0.2">
      <c r="A30" s="25" t="s">
        <v>88</v>
      </c>
      <c r="B30" s="25"/>
      <c r="C30" s="37"/>
      <c r="D30" s="10"/>
      <c r="E30" s="37"/>
      <c r="F30" s="11">
        <v>70074.67</v>
      </c>
      <c r="G30" s="11">
        <v>44772.75</v>
      </c>
      <c r="H30" s="11">
        <v>114847.42</v>
      </c>
      <c r="I30" s="10"/>
      <c r="J30" s="31">
        <f t="shared" si="3"/>
        <v>61.015449889949636</v>
      </c>
      <c r="K30" s="31">
        <f t="shared" si="4"/>
        <v>38.984550110050357</v>
      </c>
      <c r="L30" s="31"/>
      <c r="M30" s="31">
        <f t="shared" si="0"/>
        <v>6.1041285523418871</v>
      </c>
      <c r="N30" s="31">
        <f t="shared" si="1"/>
        <v>4.7321251622122436</v>
      </c>
      <c r="O30" s="31">
        <f t="shared" si="2"/>
        <v>5.484247278723176</v>
      </c>
    </row>
    <row r="31" spans="1:15" ht="9.9499999999999993" customHeight="1" x14ac:dyDescent="0.2">
      <c r="A31" s="25" t="s">
        <v>89</v>
      </c>
      <c r="B31" s="25"/>
      <c r="C31" s="27"/>
      <c r="D31" s="27"/>
      <c r="E31" s="27"/>
      <c r="F31" s="11">
        <v>46342.75</v>
      </c>
      <c r="G31" s="11">
        <v>37330.129999999997</v>
      </c>
      <c r="H31" s="11">
        <v>83672.89</v>
      </c>
      <c r="I31" s="10"/>
      <c r="J31" s="31">
        <f t="shared" si="3"/>
        <v>55.38562131653395</v>
      </c>
      <c r="K31" s="31">
        <f t="shared" si="4"/>
        <v>44.614366732163788</v>
      </c>
      <c r="L31" s="31"/>
      <c r="M31" s="31">
        <f t="shared" si="0"/>
        <v>4.0368667232973339</v>
      </c>
      <c r="N31" s="31">
        <f t="shared" si="1"/>
        <v>3.9454991592353412</v>
      </c>
      <c r="O31" s="31">
        <f t="shared" si="2"/>
        <v>3.9955866599824676</v>
      </c>
    </row>
    <row r="32" spans="1:15" ht="9.9499999999999993" customHeight="1" x14ac:dyDescent="0.2">
      <c r="A32" s="25" t="s">
        <v>90</v>
      </c>
      <c r="B32" s="25"/>
      <c r="C32" s="27"/>
      <c r="D32" s="27"/>
      <c r="E32" s="27"/>
      <c r="F32" s="11">
        <v>3590.81</v>
      </c>
      <c r="G32" s="11">
        <v>2696.91</v>
      </c>
      <c r="H32" s="11">
        <v>6287.72</v>
      </c>
      <c r="I32" s="10"/>
      <c r="J32" s="31">
        <f t="shared" si="3"/>
        <v>57.10829998791295</v>
      </c>
      <c r="K32" s="31">
        <f t="shared" si="4"/>
        <v>42.89170001208705</v>
      </c>
      <c r="L32" s="31"/>
      <c r="M32" s="31">
        <f t="shared" si="0"/>
        <v>0.31279156715307788</v>
      </c>
      <c r="N32" s="31">
        <f t="shared" si="1"/>
        <v>0.28504203273691747</v>
      </c>
      <c r="O32" s="31">
        <f t="shared" si="2"/>
        <v>0.30025412237709209</v>
      </c>
    </row>
    <row r="33" spans="1:15" ht="9.9499999999999993" customHeight="1" x14ac:dyDescent="0.2">
      <c r="A33" s="25" t="s">
        <v>91</v>
      </c>
      <c r="B33" s="25"/>
      <c r="C33" s="6"/>
      <c r="D33" s="6"/>
      <c r="E33" s="39"/>
      <c r="F33" s="11">
        <v>40012.410000000003</v>
      </c>
      <c r="G33" s="11">
        <v>37518.379999999997</v>
      </c>
      <c r="H33" s="11">
        <v>77530.789999999994</v>
      </c>
      <c r="I33" s="6"/>
      <c r="J33" s="31">
        <f t="shared" si="3"/>
        <v>51.608412606140099</v>
      </c>
      <c r="K33" s="31">
        <f t="shared" si="4"/>
        <v>48.391587393859908</v>
      </c>
      <c r="L33" s="31"/>
      <c r="M33" s="31">
        <f t="shared" si="0"/>
        <v>3.4854376671200886</v>
      </c>
      <c r="N33" s="31">
        <f t="shared" si="1"/>
        <v>3.9653956936627877</v>
      </c>
      <c r="O33" s="31">
        <f t="shared" si="2"/>
        <v>3.7022862513999706</v>
      </c>
    </row>
    <row r="34" spans="1:15" ht="9.9499999999999993" customHeight="1" x14ac:dyDescent="0.2">
      <c r="A34" s="25" t="s">
        <v>92</v>
      </c>
      <c r="B34" s="25"/>
      <c r="C34" s="6"/>
      <c r="D34" s="6"/>
      <c r="E34" s="6"/>
      <c r="F34" s="11">
        <v>96956.75</v>
      </c>
      <c r="G34" s="11">
        <v>116046.29</v>
      </c>
      <c r="H34" s="11">
        <v>213003.04</v>
      </c>
      <c r="I34" s="6"/>
      <c r="J34" s="31">
        <f t="shared" si="3"/>
        <v>45.518951278817426</v>
      </c>
      <c r="K34" s="31">
        <f t="shared" si="4"/>
        <v>54.481048721182567</v>
      </c>
      <c r="L34" s="31"/>
      <c r="M34" s="31">
        <f t="shared" si="0"/>
        <v>8.4457974046438515</v>
      </c>
      <c r="N34" s="31">
        <f t="shared" si="1"/>
        <v>12.265173992894765</v>
      </c>
      <c r="O34" s="31">
        <f t="shared" si="2"/>
        <v>10.171419980351008</v>
      </c>
    </row>
    <row r="35" spans="1:15" ht="9.9499999999999993" customHeight="1" x14ac:dyDescent="0.2">
      <c r="A35" s="10" t="s">
        <v>98</v>
      </c>
      <c r="B35" s="10"/>
      <c r="C35" s="6"/>
      <c r="D35" s="6"/>
      <c r="E35" s="6"/>
      <c r="F35" s="12">
        <v>562950.64</v>
      </c>
      <c r="G35" s="12">
        <v>442844.41</v>
      </c>
      <c r="H35" s="12">
        <v>1005795.06</v>
      </c>
      <c r="I35" s="6"/>
      <c r="J35" s="32">
        <f t="shared" si="3"/>
        <v>55.970710375133478</v>
      </c>
      <c r="K35" s="32">
        <f t="shared" si="4"/>
        <v>44.029288630628187</v>
      </c>
      <c r="L35" s="32"/>
      <c r="M35" s="32">
        <f t="shared" si="0"/>
        <v>49.03802008890144</v>
      </c>
      <c r="N35" s="32">
        <f t="shared" si="1"/>
        <v>46.805147673663896</v>
      </c>
      <c r="O35" s="32">
        <f t="shared" si="2"/>
        <v>48.02919230365135</v>
      </c>
    </row>
    <row r="36" spans="1:15" ht="9.9499999999999993" customHeight="1" x14ac:dyDescent="0.2">
      <c r="A36" s="25" t="s">
        <v>93</v>
      </c>
      <c r="B36" s="25"/>
      <c r="C36" s="6"/>
      <c r="D36" s="6"/>
      <c r="E36" s="6"/>
      <c r="F36" s="11">
        <v>56420.04</v>
      </c>
      <c r="G36" s="11">
        <v>175644.86</v>
      </c>
      <c r="H36" s="11">
        <v>232064.9</v>
      </c>
      <c r="I36" s="6"/>
      <c r="J36" s="31">
        <f t="shared" si="3"/>
        <v>24.312181635395959</v>
      </c>
      <c r="K36" s="31">
        <f t="shared" si="4"/>
        <v>75.687818364604027</v>
      </c>
      <c r="L36" s="31"/>
      <c r="M36" s="31">
        <f t="shared" si="0"/>
        <v>4.914688532793253</v>
      </c>
      <c r="N36" s="31">
        <f t="shared" si="1"/>
        <v>18.564270937551228</v>
      </c>
      <c r="O36" s="31">
        <f t="shared" si="2"/>
        <v>11.081670762061229</v>
      </c>
    </row>
    <row r="37" spans="1:15" ht="9.9499999999999993" customHeight="1" x14ac:dyDescent="0.2">
      <c r="A37" s="25" t="s">
        <v>94</v>
      </c>
      <c r="B37" s="25"/>
      <c r="C37" s="6"/>
      <c r="D37" s="6"/>
      <c r="E37" s="6"/>
      <c r="F37" s="11">
        <v>63025.98</v>
      </c>
      <c r="G37" s="11">
        <v>149007.43</v>
      </c>
      <c r="H37" s="11">
        <v>212033.41</v>
      </c>
      <c r="I37" s="6"/>
      <c r="J37" s="31">
        <f t="shared" si="3"/>
        <v>29.724551428003732</v>
      </c>
      <c r="K37" s="31">
        <f t="shared" si="4"/>
        <v>70.275448571996264</v>
      </c>
      <c r="L37" s="31"/>
      <c r="M37" s="31">
        <f t="shared" si="0"/>
        <v>5.4901248062577928</v>
      </c>
      <c r="N37" s="31">
        <f t="shared" si="1"/>
        <v>15.748905503003044</v>
      </c>
      <c r="O37" s="31">
        <f t="shared" si="2"/>
        <v>10.125117758769814</v>
      </c>
    </row>
    <row r="38" spans="1:15" ht="9.9499999999999993" customHeight="1" x14ac:dyDescent="0.2">
      <c r="A38" s="25" t="s">
        <v>95</v>
      </c>
      <c r="B38" s="25"/>
      <c r="C38" s="6"/>
      <c r="D38" s="6"/>
      <c r="E38" s="6"/>
      <c r="F38" s="11">
        <v>12164.99</v>
      </c>
      <c r="G38" s="11">
        <v>9828.5300000000007</v>
      </c>
      <c r="H38" s="11">
        <v>21993.53</v>
      </c>
      <c r="I38" s="6"/>
      <c r="J38" s="31">
        <f t="shared" si="3"/>
        <v>55.311675751914315</v>
      </c>
      <c r="K38" s="31">
        <f t="shared" si="4"/>
        <v>44.688278780168538</v>
      </c>
      <c r="L38" s="31"/>
      <c r="M38" s="31">
        <f t="shared" si="0"/>
        <v>1.0596790937146552</v>
      </c>
      <c r="N38" s="31">
        <f t="shared" si="1"/>
        <v>1.0387977982267764</v>
      </c>
      <c r="O38" s="31">
        <f t="shared" si="2"/>
        <v>1.0502452475816741</v>
      </c>
    </row>
    <row r="39" spans="1:15" ht="9.9499999999999993" customHeight="1" x14ac:dyDescent="0.2">
      <c r="A39" s="25" t="s">
        <v>96</v>
      </c>
      <c r="B39" s="25"/>
      <c r="C39" s="6"/>
      <c r="D39" s="6"/>
      <c r="E39" s="6"/>
      <c r="F39" s="11">
        <v>6032.47</v>
      </c>
      <c r="G39" s="11">
        <v>7367.22</v>
      </c>
      <c r="H39" s="11">
        <v>13399.68</v>
      </c>
      <c r="I39" s="6"/>
      <c r="J39" s="31">
        <f t="shared" si="3"/>
        <v>45.019507928547547</v>
      </c>
      <c r="K39" s="31">
        <f t="shared" si="4"/>
        <v>54.980566700100297</v>
      </c>
      <c r="L39" s="31"/>
      <c r="M39" s="31">
        <f t="shared" si="0"/>
        <v>0.5254819233275857</v>
      </c>
      <c r="N39" s="31">
        <f t="shared" si="1"/>
        <v>0.77865681999772829</v>
      </c>
      <c r="O39" s="31">
        <f t="shared" si="2"/>
        <v>0.63986773560748134</v>
      </c>
    </row>
    <row r="40" spans="1:15" ht="9.9499999999999993" customHeight="1" x14ac:dyDescent="0.2">
      <c r="A40" s="10" t="s">
        <v>97</v>
      </c>
      <c r="B40" s="10"/>
      <c r="C40" s="6"/>
      <c r="D40" s="6"/>
      <c r="E40" s="6"/>
      <c r="F40" s="12">
        <v>137643.48000000001</v>
      </c>
      <c r="G40" s="12">
        <v>341848.04</v>
      </c>
      <c r="H40" s="12">
        <v>479491.52</v>
      </c>
      <c r="I40" s="6"/>
      <c r="J40" s="32">
        <f t="shared" si="3"/>
        <v>28.706134365003994</v>
      </c>
      <c r="K40" s="32">
        <f t="shared" si="4"/>
        <v>71.293865634995996</v>
      </c>
      <c r="L40" s="32"/>
      <c r="M40" s="32">
        <f t="shared" si="0"/>
        <v>11.989974356093287</v>
      </c>
      <c r="N40" s="32">
        <f t="shared" si="1"/>
        <v>36.130631058778775</v>
      </c>
      <c r="O40" s="32">
        <f t="shared" si="2"/>
        <v>22.8969015040202</v>
      </c>
    </row>
    <row r="41" spans="1:15" ht="9.9499999999999993" customHeight="1" x14ac:dyDescent="0.2">
      <c r="A41" s="42" t="s">
        <v>181</v>
      </c>
      <c r="B41" s="42"/>
      <c r="C41" s="6"/>
      <c r="D41" s="6"/>
      <c r="E41" s="6"/>
      <c r="F41" s="12">
        <v>907240.6</v>
      </c>
      <c r="G41" s="12">
        <v>610752.31000000006</v>
      </c>
      <c r="H41" s="12">
        <v>1517992.91</v>
      </c>
      <c r="I41" s="6"/>
      <c r="J41" s="32">
        <f t="shared" si="3"/>
        <v>59.765799564900469</v>
      </c>
      <c r="K41" s="32">
        <f t="shared" si="4"/>
        <v>40.234200435099538</v>
      </c>
      <c r="L41" s="32"/>
      <c r="M41" s="32">
        <f t="shared" si="0"/>
        <v>79.028745341273606</v>
      </c>
      <c r="N41" s="32">
        <f t="shared" si="1"/>
        <v>64.551683200836507</v>
      </c>
      <c r="O41" s="32">
        <f t="shared" si="2"/>
        <v>72.487901650629809</v>
      </c>
    </row>
    <row r="42" spans="1:15" ht="9.9499999999999993" customHeight="1" x14ac:dyDescent="0.2">
      <c r="A42" s="42" t="s">
        <v>182</v>
      </c>
      <c r="B42" s="42"/>
      <c r="C42" s="6"/>
      <c r="D42" s="6"/>
      <c r="E42" s="6"/>
      <c r="F42" s="12">
        <v>240747.51999999999</v>
      </c>
      <c r="G42" s="12">
        <v>335392.36</v>
      </c>
      <c r="H42" s="12">
        <v>576139.88</v>
      </c>
      <c r="I42" s="6"/>
      <c r="J42" s="32">
        <f t="shared" si="3"/>
        <v>41.786296758349721</v>
      </c>
      <c r="K42" s="32">
        <f t="shared" si="4"/>
        <v>58.213703241650272</v>
      </c>
      <c r="L42" s="32"/>
      <c r="M42" s="32">
        <f t="shared" si="0"/>
        <v>20.971255529815547</v>
      </c>
      <c r="N42" s="32">
        <f t="shared" si="1"/>
        <v>35.448316799163493</v>
      </c>
      <c r="O42" s="32">
        <f t="shared" si="2"/>
        <v>27.512098826894828</v>
      </c>
    </row>
    <row r="43" spans="1:15" ht="9.9499999999999993" customHeight="1" x14ac:dyDescent="0.2">
      <c r="A43" s="42" t="s">
        <v>12</v>
      </c>
      <c r="B43" s="42"/>
      <c r="C43" s="6"/>
      <c r="D43" s="6"/>
      <c r="E43" s="6"/>
      <c r="F43" s="12">
        <v>1147988.1100000001</v>
      </c>
      <c r="G43" s="12">
        <v>946144.67</v>
      </c>
      <c r="H43" s="12">
        <v>2094132.78</v>
      </c>
      <c r="I43" s="6"/>
      <c r="J43" s="32">
        <f t="shared" si="3"/>
        <v>54.819260792049683</v>
      </c>
      <c r="K43" s="32">
        <f t="shared" si="4"/>
        <v>45.180739207950324</v>
      </c>
      <c r="L43" s="32"/>
      <c r="M43" s="32">
        <f t="shared" si="0"/>
        <v>100</v>
      </c>
      <c r="N43" s="32">
        <f t="shared" si="1"/>
        <v>100</v>
      </c>
      <c r="O43" s="32">
        <f t="shared" si="2"/>
        <v>100</v>
      </c>
    </row>
    <row r="44" spans="1:15" ht="7.5" customHeight="1" x14ac:dyDescent="0.2">
      <c r="A44" s="24"/>
      <c r="B44" s="24"/>
      <c r="C44" s="24"/>
      <c r="D44" s="6"/>
      <c r="E44" s="6"/>
      <c r="F44" s="6"/>
      <c r="G44" s="29"/>
      <c r="H44" s="155"/>
      <c r="I44" s="29"/>
      <c r="J44" s="155" t="s">
        <v>47</v>
      </c>
      <c r="K44" s="29"/>
      <c r="L44" s="29"/>
      <c r="M44" s="29"/>
      <c r="N44" s="29"/>
      <c r="O44" s="155"/>
    </row>
    <row r="45" spans="1:15" ht="9.9499999999999993" customHeight="1" x14ac:dyDescent="0.2">
      <c r="A45" s="25" t="s">
        <v>67</v>
      </c>
      <c r="B45" s="25"/>
      <c r="C45" s="30"/>
      <c r="D45" s="6"/>
      <c r="E45" s="30"/>
      <c r="F45" s="11">
        <v>3649.67</v>
      </c>
      <c r="G45" s="11">
        <v>175.79</v>
      </c>
      <c r="H45" s="11">
        <v>3825.46</v>
      </c>
      <c r="I45" s="6"/>
      <c r="J45" s="31">
        <f t="shared" ref="J45:J80" si="5">F45/$H45*100</f>
        <v>95.40473563963549</v>
      </c>
      <c r="K45" s="31">
        <f t="shared" ref="K45:K80" si="6">G45/$H45*100</f>
        <v>4.5952643603645056</v>
      </c>
      <c r="L45" s="31"/>
      <c r="M45" s="31">
        <f t="shared" ref="M45:M80" si="7">F45/F$80*100</f>
        <v>0.37464403289093073</v>
      </c>
      <c r="N45" s="31">
        <f t="shared" ref="N45:N80" si="8">G45/G$80*100</f>
        <v>2.7858369501090025E-2</v>
      </c>
      <c r="O45" s="31">
        <f t="shared" ref="O45:O80" si="9">H45/H$80*100</f>
        <v>0.23831920005646709</v>
      </c>
    </row>
    <row r="46" spans="1:15" ht="9.9499999999999993" customHeight="1" x14ac:dyDescent="0.2">
      <c r="A46" s="25" t="s">
        <v>68</v>
      </c>
      <c r="B46" s="25"/>
      <c r="C46" s="30"/>
      <c r="D46" s="6"/>
      <c r="E46" s="30"/>
      <c r="F46" s="11">
        <v>265971.23</v>
      </c>
      <c r="G46" s="11">
        <v>66737.95</v>
      </c>
      <c r="H46" s="11">
        <v>332709.18</v>
      </c>
      <c r="I46" s="6"/>
      <c r="J46" s="31">
        <f t="shared" si="5"/>
        <v>79.941055428647928</v>
      </c>
      <c r="K46" s="31">
        <f t="shared" si="6"/>
        <v>20.058944571352075</v>
      </c>
      <c r="L46" s="31"/>
      <c r="M46" s="31">
        <f t="shared" si="7"/>
        <v>27.30234082537909</v>
      </c>
      <c r="N46" s="31">
        <f t="shared" si="8"/>
        <v>10.576315324223625</v>
      </c>
      <c r="O46" s="31">
        <f t="shared" si="9"/>
        <v>20.727176765419873</v>
      </c>
    </row>
    <row r="47" spans="1:15" ht="9.9499999999999993" customHeight="1" x14ac:dyDescent="0.2">
      <c r="A47" s="101" t="s">
        <v>69</v>
      </c>
      <c r="B47" s="101"/>
      <c r="C47" s="34"/>
      <c r="D47" s="6"/>
      <c r="E47" s="34"/>
      <c r="F47" s="103">
        <v>32025.83</v>
      </c>
      <c r="G47" s="103">
        <v>11667.1</v>
      </c>
      <c r="H47" s="103">
        <v>43692.94</v>
      </c>
      <c r="I47" s="6"/>
      <c r="J47" s="104">
        <f t="shared" si="5"/>
        <v>73.297493828522406</v>
      </c>
      <c r="K47" s="104">
        <f t="shared" si="6"/>
        <v>26.702483284484863</v>
      </c>
      <c r="L47" s="104"/>
      <c r="M47" s="104">
        <f t="shared" si="7"/>
        <v>3.287498899319488</v>
      </c>
      <c r="N47" s="104">
        <f t="shared" si="8"/>
        <v>1.8489469412717872</v>
      </c>
      <c r="O47" s="104">
        <f t="shared" si="9"/>
        <v>2.721990691031984</v>
      </c>
    </row>
    <row r="48" spans="1:15" ht="9.9499999999999993" customHeight="1" x14ac:dyDescent="0.2">
      <c r="A48" s="101" t="s">
        <v>70</v>
      </c>
      <c r="B48" s="101"/>
      <c r="C48" s="34"/>
      <c r="D48" s="6"/>
      <c r="E48" s="34"/>
      <c r="F48" s="103">
        <v>20932.330000000002</v>
      </c>
      <c r="G48" s="103">
        <v>21738.11</v>
      </c>
      <c r="H48" s="103">
        <v>42670.44</v>
      </c>
      <c r="I48" s="6"/>
      <c r="J48" s="104">
        <f t="shared" si="5"/>
        <v>49.05581006429744</v>
      </c>
      <c r="K48" s="104">
        <f t="shared" si="6"/>
        <v>50.944189935702553</v>
      </c>
      <c r="L48" s="104"/>
      <c r="M48" s="104">
        <f t="shared" si="7"/>
        <v>2.1487346880687341</v>
      </c>
      <c r="N48" s="104">
        <f t="shared" si="8"/>
        <v>3.4449530726169866</v>
      </c>
      <c r="O48" s="104">
        <f t="shared" si="9"/>
        <v>2.6582908008076087</v>
      </c>
    </row>
    <row r="49" spans="1:15" ht="9.9499999999999993" customHeight="1" x14ac:dyDescent="0.2">
      <c r="A49" s="101" t="s">
        <v>71</v>
      </c>
      <c r="B49" s="101"/>
      <c r="C49" s="34"/>
      <c r="D49" s="6"/>
      <c r="E49" s="36"/>
      <c r="F49" s="103">
        <v>14194.05</v>
      </c>
      <c r="G49" s="103">
        <v>2541.9</v>
      </c>
      <c r="H49" s="103">
        <v>16735.95</v>
      </c>
      <c r="I49" s="6"/>
      <c r="J49" s="104">
        <f t="shared" si="5"/>
        <v>84.811737606768659</v>
      </c>
      <c r="K49" s="104">
        <f t="shared" si="6"/>
        <v>15.188262393231335</v>
      </c>
      <c r="L49" s="104"/>
      <c r="M49" s="104">
        <f t="shared" si="7"/>
        <v>1.4570402625594958</v>
      </c>
      <c r="N49" s="104">
        <f t="shared" si="8"/>
        <v>0.40282831466420577</v>
      </c>
      <c r="O49" s="104">
        <f t="shared" si="9"/>
        <v>1.0426192447927909</v>
      </c>
    </row>
    <row r="50" spans="1:15" ht="9.9499999999999993" customHeight="1" x14ac:dyDescent="0.2">
      <c r="A50" s="101" t="s">
        <v>72</v>
      </c>
      <c r="B50" s="101"/>
      <c r="C50" s="34"/>
      <c r="D50" s="6"/>
      <c r="E50" s="34"/>
      <c r="F50" s="103">
        <v>2191.69</v>
      </c>
      <c r="G50" s="103">
        <v>291.43</v>
      </c>
      <c r="H50" s="103">
        <v>2483.12</v>
      </c>
      <c r="I50" s="6"/>
      <c r="J50" s="104">
        <f t="shared" si="5"/>
        <v>88.263555526917756</v>
      </c>
      <c r="K50" s="104">
        <f t="shared" si="6"/>
        <v>11.736444473082253</v>
      </c>
      <c r="L50" s="104"/>
      <c r="M50" s="104">
        <f t="shared" si="7"/>
        <v>0.22498022573183987</v>
      </c>
      <c r="N50" s="104">
        <f t="shared" si="8"/>
        <v>4.6184450899952587E-2</v>
      </c>
      <c r="O50" s="104">
        <f t="shared" si="9"/>
        <v>0.15469385957354526</v>
      </c>
    </row>
    <row r="51" spans="1:15" ht="9.9499999999999993" customHeight="1" x14ac:dyDescent="0.2">
      <c r="A51" s="101" t="s">
        <v>73</v>
      </c>
      <c r="B51" s="101"/>
      <c r="C51" s="34"/>
      <c r="D51" s="6"/>
      <c r="E51" s="34"/>
      <c r="F51" s="103">
        <v>4515.72</v>
      </c>
      <c r="G51" s="103">
        <v>755.42</v>
      </c>
      <c r="H51" s="103">
        <v>5271.15</v>
      </c>
      <c r="I51" s="6"/>
      <c r="J51" s="104">
        <f t="shared" si="5"/>
        <v>85.668592242679495</v>
      </c>
      <c r="K51" s="104">
        <f t="shared" si="6"/>
        <v>14.331218045398064</v>
      </c>
      <c r="L51" s="104"/>
      <c r="M51" s="104">
        <f t="shared" si="7"/>
        <v>0.46354534854006907</v>
      </c>
      <c r="N51" s="104">
        <f t="shared" si="8"/>
        <v>0.119715396146046</v>
      </c>
      <c r="O51" s="104">
        <f t="shared" si="9"/>
        <v>0.32838305756108971</v>
      </c>
    </row>
    <row r="52" spans="1:15" ht="9.9499999999999993" customHeight="1" x14ac:dyDescent="0.2">
      <c r="A52" s="101" t="s">
        <v>74</v>
      </c>
      <c r="B52" s="101"/>
      <c r="C52" s="34"/>
      <c r="D52" s="6"/>
      <c r="E52" s="34"/>
      <c r="F52" s="103">
        <v>3089.44</v>
      </c>
      <c r="G52" s="103">
        <v>1311.19</v>
      </c>
      <c r="H52" s="103">
        <v>4400.63</v>
      </c>
      <c r="I52" s="6"/>
      <c r="J52" s="104">
        <f t="shared" si="5"/>
        <v>70.204493447529103</v>
      </c>
      <c r="K52" s="104">
        <f t="shared" si="6"/>
        <v>29.795506552470897</v>
      </c>
      <c r="L52" s="104"/>
      <c r="M52" s="104">
        <f t="shared" si="7"/>
        <v>0.31713559334804436</v>
      </c>
      <c r="N52" s="104">
        <f t="shared" si="8"/>
        <v>0.20779120260614503</v>
      </c>
      <c r="O52" s="104">
        <f t="shared" si="9"/>
        <v>0.27415124490766879</v>
      </c>
    </row>
    <row r="53" spans="1:15" ht="9.9499999999999993" customHeight="1" x14ac:dyDescent="0.2">
      <c r="A53" s="101" t="s">
        <v>75</v>
      </c>
      <c r="B53" s="101"/>
      <c r="C53" s="34"/>
      <c r="D53" s="6"/>
      <c r="E53" s="34"/>
      <c r="F53" s="103">
        <v>28890.71</v>
      </c>
      <c r="G53" s="103">
        <v>2761.44</v>
      </c>
      <c r="H53" s="103">
        <v>31652.15</v>
      </c>
      <c r="I53" s="6"/>
      <c r="J53" s="104">
        <f t="shared" si="5"/>
        <v>91.275663738482223</v>
      </c>
      <c r="K53" s="104">
        <f t="shared" si="6"/>
        <v>8.7243362615177809</v>
      </c>
      <c r="L53" s="104"/>
      <c r="M53" s="104">
        <f t="shared" si="7"/>
        <v>2.9656741862914568</v>
      </c>
      <c r="N53" s="104">
        <f t="shared" si="8"/>
        <v>0.43761997767273475</v>
      </c>
      <c r="O53" s="104">
        <f t="shared" si="9"/>
        <v>1.9718713744405389</v>
      </c>
    </row>
    <row r="54" spans="1:15" ht="9.9499999999999993" customHeight="1" x14ac:dyDescent="0.2">
      <c r="A54" s="101" t="s">
        <v>76</v>
      </c>
      <c r="B54" s="101"/>
      <c r="C54" s="34"/>
      <c r="D54" s="6"/>
      <c r="E54" s="34"/>
      <c r="F54" s="103">
        <v>46197.61</v>
      </c>
      <c r="G54" s="103">
        <v>5324.76</v>
      </c>
      <c r="H54" s="103">
        <v>51522.36</v>
      </c>
      <c r="I54" s="6"/>
      <c r="J54" s="104">
        <f t="shared" si="5"/>
        <v>89.665166735374697</v>
      </c>
      <c r="K54" s="104">
        <f t="shared" si="6"/>
        <v>10.33485267367411</v>
      </c>
      <c r="L54" s="104"/>
      <c r="M54" s="104">
        <f t="shared" si="7"/>
        <v>4.7422531133835095</v>
      </c>
      <c r="N54" s="104">
        <f t="shared" si="8"/>
        <v>0.84384283283818262</v>
      </c>
      <c r="O54" s="104">
        <f t="shared" si="9"/>
        <v>3.2097493164799311</v>
      </c>
    </row>
    <row r="55" spans="1:15" ht="9.9499999999999993" customHeight="1" x14ac:dyDescent="0.2">
      <c r="A55" s="101" t="s">
        <v>77</v>
      </c>
      <c r="B55" s="101"/>
      <c r="C55" s="34"/>
      <c r="D55" s="6"/>
      <c r="E55" s="34"/>
      <c r="F55" s="103">
        <v>7031.8</v>
      </c>
      <c r="G55" s="103">
        <v>2609.2399999999998</v>
      </c>
      <c r="H55" s="103">
        <v>9641.0400000000009</v>
      </c>
      <c r="I55" s="6"/>
      <c r="J55" s="104">
        <f t="shared" si="5"/>
        <v>72.936114775999258</v>
      </c>
      <c r="K55" s="104">
        <f t="shared" si="6"/>
        <v>27.063885224000728</v>
      </c>
      <c r="L55" s="104"/>
      <c r="M55" s="104">
        <f t="shared" si="7"/>
        <v>0.72182468839167568</v>
      </c>
      <c r="N55" s="104">
        <f t="shared" si="8"/>
        <v>0.41350004003085578</v>
      </c>
      <c r="O55" s="104">
        <f t="shared" si="9"/>
        <v>0.60061925638025271</v>
      </c>
    </row>
    <row r="56" spans="1:15" ht="9.9499999999999993" customHeight="1" x14ac:dyDescent="0.2">
      <c r="A56" s="101" t="s">
        <v>78</v>
      </c>
      <c r="B56" s="101"/>
      <c r="C56" s="30"/>
      <c r="D56" s="6"/>
      <c r="E56" s="30"/>
      <c r="F56" s="103">
        <v>6418.39</v>
      </c>
      <c r="G56" s="103">
        <v>1540.08</v>
      </c>
      <c r="H56" s="103">
        <v>7958.47</v>
      </c>
      <c r="I56" s="6"/>
      <c r="J56" s="104">
        <f t="shared" si="5"/>
        <v>80.648541742319821</v>
      </c>
      <c r="K56" s="104">
        <f t="shared" si="6"/>
        <v>19.351458257680182</v>
      </c>
      <c r="L56" s="104"/>
      <c r="M56" s="104">
        <f t="shared" si="7"/>
        <v>0.65885724305672055</v>
      </c>
      <c r="N56" s="104">
        <f t="shared" si="8"/>
        <v>0.24406460948426376</v>
      </c>
      <c r="O56" s="104">
        <f t="shared" si="9"/>
        <v>0.49579820572516542</v>
      </c>
    </row>
    <row r="57" spans="1:15" ht="9.9499999999999993" customHeight="1" x14ac:dyDescent="0.2">
      <c r="A57" s="101" t="s">
        <v>79</v>
      </c>
      <c r="B57" s="101"/>
      <c r="C57" s="37"/>
      <c r="D57" s="10"/>
      <c r="E57" s="37"/>
      <c r="F57" s="103">
        <v>13938.46</v>
      </c>
      <c r="G57" s="103">
        <v>2352.14</v>
      </c>
      <c r="H57" s="103">
        <v>16290.61</v>
      </c>
      <c r="I57" s="10"/>
      <c r="J57" s="104">
        <f t="shared" si="5"/>
        <v>85.561314155823496</v>
      </c>
      <c r="K57" s="104">
        <f t="shared" si="6"/>
        <v>14.438624459120927</v>
      </c>
      <c r="L57" s="104"/>
      <c r="M57" s="104">
        <f t="shared" si="7"/>
        <v>1.4308035703745605</v>
      </c>
      <c r="N57" s="104">
        <f t="shared" si="8"/>
        <v>0.37275604549914038</v>
      </c>
      <c r="O57" s="104">
        <f t="shared" si="9"/>
        <v>1.0148753728001032</v>
      </c>
    </row>
    <row r="58" spans="1:15" ht="9.9499999999999993" customHeight="1" x14ac:dyDescent="0.2">
      <c r="A58" s="101" t="s">
        <v>80</v>
      </c>
      <c r="B58" s="101"/>
      <c r="C58" s="37"/>
      <c r="D58" s="10"/>
      <c r="E58" s="37"/>
      <c r="F58" s="103">
        <v>60920.91</v>
      </c>
      <c r="G58" s="103">
        <v>10415.67</v>
      </c>
      <c r="H58" s="103">
        <v>71336.570000000007</v>
      </c>
      <c r="I58" s="10"/>
      <c r="J58" s="104">
        <f t="shared" si="5"/>
        <v>85.399269967703788</v>
      </c>
      <c r="K58" s="104">
        <f t="shared" si="6"/>
        <v>14.600744050351732</v>
      </c>
      <c r="L58" s="104"/>
      <c r="M58" s="104">
        <f t="shared" si="7"/>
        <v>6.2536216725855853</v>
      </c>
      <c r="N58" s="104">
        <f t="shared" si="8"/>
        <v>1.6506262214086032</v>
      </c>
      <c r="O58" s="104">
        <f t="shared" si="9"/>
        <v>4.4441385603750057</v>
      </c>
    </row>
    <row r="59" spans="1:15" ht="9.9499999999999993" customHeight="1" x14ac:dyDescent="0.2">
      <c r="A59" s="101" t="s">
        <v>81</v>
      </c>
      <c r="B59" s="101"/>
      <c r="C59" s="30"/>
      <c r="D59" s="6"/>
      <c r="E59" s="30"/>
      <c r="F59" s="103">
        <v>25624.29</v>
      </c>
      <c r="G59" s="103">
        <v>3429.47</v>
      </c>
      <c r="H59" s="103">
        <v>29053.759999999998</v>
      </c>
      <c r="I59" s="6"/>
      <c r="J59" s="104">
        <f t="shared" si="5"/>
        <v>88.19612332448537</v>
      </c>
      <c r="K59" s="104">
        <f t="shared" si="6"/>
        <v>11.803876675514632</v>
      </c>
      <c r="L59" s="104"/>
      <c r="M59" s="104">
        <f t="shared" si="7"/>
        <v>2.6303713337279118</v>
      </c>
      <c r="N59" s="104">
        <f t="shared" si="8"/>
        <v>0.54348621908472161</v>
      </c>
      <c r="O59" s="104">
        <f t="shared" si="9"/>
        <v>1.8099964035260021</v>
      </c>
    </row>
    <row r="60" spans="1:15" ht="9.9499999999999993" customHeight="1" x14ac:dyDescent="0.2">
      <c r="A60" s="25" t="s">
        <v>82</v>
      </c>
      <c r="B60" s="25"/>
      <c r="C60" s="30"/>
      <c r="D60" s="6"/>
      <c r="E60" s="30"/>
      <c r="F60" s="11">
        <v>11775.52</v>
      </c>
      <c r="G60" s="11">
        <v>1387.2</v>
      </c>
      <c r="H60" s="11">
        <v>13162.71</v>
      </c>
      <c r="I60" s="6"/>
      <c r="J60" s="31">
        <f t="shared" si="5"/>
        <v>89.461212774573028</v>
      </c>
      <c r="K60" s="31">
        <f t="shared" si="6"/>
        <v>10.538863197624199</v>
      </c>
      <c r="L60" s="31"/>
      <c r="M60" s="31">
        <f t="shared" si="7"/>
        <v>1.2087745747390348</v>
      </c>
      <c r="N60" s="31">
        <f t="shared" si="8"/>
        <v>0.2198369086518692</v>
      </c>
      <c r="O60" s="31">
        <f t="shared" si="9"/>
        <v>0.82001289198560667</v>
      </c>
    </row>
    <row r="61" spans="1:15" ht="9.9499999999999993" customHeight="1" x14ac:dyDescent="0.2">
      <c r="A61" s="25" t="s">
        <v>83</v>
      </c>
      <c r="B61" s="25"/>
      <c r="C61" s="30"/>
      <c r="D61" s="6"/>
      <c r="E61" s="30"/>
      <c r="F61" s="11">
        <v>32207.42</v>
      </c>
      <c r="G61" s="11">
        <v>4375.74</v>
      </c>
      <c r="H61" s="11">
        <v>36583.160000000003</v>
      </c>
      <c r="I61" s="6"/>
      <c r="J61" s="31">
        <f t="shared" si="5"/>
        <v>88.038922826786958</v>
      </c>
      <c r="K61" s="31">
        <f t="shared" si="6"/>
        <v>11.961077173213029</v>
      </c>
      <c r="L61" s="31"/>
      <c r="M61" s="31">
        <f t="shared" si="7"/>
        <v>3.3061393818652154</v>
      </c>
      <c r="N61" s="31">
        <f t="shared" si="8"/>
        <v>0.69344662245121824</v>
      </c>
      <c r="O61" s="31">
        <f t="shared" si="9"/>
        <v>2.279064328665767</v>
      </c>
    </row>
    <row r="62" spans="1:15" ht="9.9499999999999993" customHeight="1" x14ac:dyDescent="0.2">
      <c r="A62" s="42" t="s">
        <v>84</v>
      </c>
      <c r="B62" s="42"/>
      <c r="C62" s="30"/>
      <c r="D62" s="6"/>
      <c r="E62" s="30"/>
      <c r="F62" s="12">
        <v>313603.83</v>
      </c>
      <c r="G62" s="12">
        <v>72676.679999999993</v>
      </c>
      <c r="H62" s="12">
        <v>386280.52</v>
      </c>
      <c r="I62" s="6"/>
      <c r="J62" s="32">
        <f t="shared" si="5"/>
        <v>81.185515127710815</v>
      </c>
      <c r="K62" s="32">
        <f t="shared" si="6"/>
        <v>18.814482283496975</v>
      </c>
      <c r="L62" s="32"/>
      <c r="M62" s="32">
        <f t="shared" si="7"/>
        <v>32.191897788359455</v>
      </c>
      <c r="N62" s="32">
        <f t="shared" si="8"/>
        <v>11.517457224827801</v>
      </c>
      <c r="O62" s="32">
        <f t="shared" si="9"/>
        <v>24.064573809109525</v>
      </c>
    </row>
    <row r="63" spans="1:15" ht="9.9499999999999993" customHeight="1" x14ac:dyDescent="0.2">
      <c r="A63" s="42" t="s">
        <v>44</v>
      </c>
      <c r="B63" s="42"/>
      <c r="C63" s="30"/>
      <c r="D63" s="6"/>
      <c r="E63" s="30"/>
      <c r="F63" s="12">
        <v>101440.05</v>
      </c>
      <c r="G63" s="12">
        <v>6340.88</v>
      </c>
      <c r="H63" s="12">
        <v>107780.93</v>
      </c>
      <c r="I63" s="6"/>
      <c r="J63" s="32">
        <f t="shared" si="5"/>
        <v>94.116881344408526</v>
      </c>
      <c r="K63" s="32">
        <f t="shared" si="6"/>
        <v>5.8831186555914856</v>
      </c>
      <c r="L63" s="32"/>
      <c r="M63" s="32">
        <f t="shared" si="7"/>
        <v>10.412971427185926</v>
      </c>
      <c r="N63" s="32">
        <f t="shared" si="8"/>
        <v>1.0048727345245561</v>
      </c>
      <c r="O63" s="32">
        <f t="shared" si="9"/>
        <v>6.7145559014973539</v>
      </c>
    </row>
    <row r="64" spans="1:15" ht="9.9499999999999993" customHeight="1" x14ac:dyDescent="0.2">
      <c r="A64" s="25" t="s">
        <v>85</v>
      </c>
      <c r="B64" s="25"/>
      <c r="C64" s="37"/>
      <c r="D64" s="10"/>
      <c r="E64" s="37"/>
      <c r="F64" s="11">
        <v>88870.04</v>
      </c>
      <c r="G64" s="11">
        <v>61582.19</v>
      </c>
      <c r="H64" s="11">
        <v>150452.23000000001</v>
      </c>
      <c r="I64" s="10"/>
      <c r="J64" s="31">
        <f t="shared" si="5"/>
        <v>59.068609351951771</v>
      </c>
      <c r="K64" s="31">
        <f t="shared" si="6"/>
        <v>40.931390648048222</v>
      </c>
      <c r="L64" s="31"/>
      <c r="M64" s="31">
        <f t="shared" si="7"/>
        <v>9.122641276821831</v>
      </c>
      <c r="N64" s="31">
        <f t="shared" si="8"/>
        <v>9.7592548137341772</v>
      </c>
      <c r="O64" s="31">
        <f t="shared" si="9"/>
        <v>9.3729002787407527</v>
      </c>
    </row>
    <row r="65" spans="1:15" ht="9.9499999999999993" customHeight="1" x14ac:dyDescent="0.2">
      <c r="A65" s="25" t="s">
        <v>86</v>
      </c>
      <c r="B65" s="25"/>
      <c r="C65" s="37"/>
      <c r="D65" s="10"/>
      <c r="E65" s="37"/>
      <c r="F65" s="11">
        <v>112763.82</v>
      </c>
      <c r="G65" s="11">
        <v>17369.21</v>
      </c>
      <c r="H65" s="11">
        <v>130133.03</v>
      </c>
      <c r="I65" s="10"/>
      <c r="J65" s="31">
        <f t="shared" si="5"/>
        <v>86.652727597290252</v>
      </c>
      <c r="K65" s="31">
        <f t="shared" si="6"/>
        <v>13.34727240270975</v>
      </c>
      <c r="L65" s="31"/>
      <c r="M65" s="31">
        <f t="shared" si="7"/>
        <v>11.575373195107227</v>
      </c>
      <c r="N65" s="31">
        <f t="shared" si="8"/>
        <v>2.752590421082131</v>
      </c>
      <c r="O65" s="31">
        <f t="shared" si="9"/>
        <v>8.1070510763474797</v>
      </c>
    </row>
    <row r="66" spans="1:15" ht="9.9499999999999993" customHeight="1" x14ac:dyDescent="0.2">
      <c r="A66" s="25" t="s">
        <v>87</v>
      </c>
      <c r="B66" s="25"/>
      <c r="C66" s="37"/>
      <c r="D66" s="10"/>
      <c r="E66" s="37"/>
      <c r="F66" s="11">
        <v>28275.98</v>
      </c>
      <c r="G66" s="11">
        <v>31619.22</v>
      </c>
      <c r="H66" s="11">
        <v>59895.199999999997</v>
      </c>
      <c r="I66" s="10"/>
      <c r="J66" s="31">
        <f t="shared" si="5"/>
        <v>47.209091880484586</v>
      </c>
      <c r="K66" s="31">
        <f t="shared" si="6"/>
        <v>52.790908119515422</v>
      </c>
      <c r="L66" s="31"/>
      <c r="M66" s="31">
        <f t="shared" si="7"/>
        <v>2.9025712410007753</v>
      </c>
      <c r="N66" s="31">
        <f t="shared" si="8"/>
        <v>5.0108647482578972</v>
      </c>
      <c r="O66" s="31">
        <f t="shared" si="9"/>
        <v>3.731362019527614</v>
      </c>
    </row>
    <row r="67" spans="1:15" ht="9.9499999999999993" customHeight="1" x14ac:dyDescent="0.2">
      <c r="A67" s="25" t="s">
        <v>88</v>
      </c>
      <c r="B67" s="25"/>
      <c r="C67" s="37"/>
      <c r="D67" s="10"/>
      <c r="E67" s="37"/>
      <c r="F67" s="11">
        <v>24255.439999999999</v>
      </c>
      <c r="G67" s="11">
        <v>10927.79</v>
      </c>
      <c r="H67" s="11">
        <v>35183.22</v>
      </c>
      <c r="I67" s="10"/>
      <c r="J67" s="31">
        <f t="shared" si="5"/>
        <v>68.940364184972253</v>
      </c>
      <c r="K67" s="31">
        <f t="shared" si="6"/>
        <v>31.059664237667846</v>
      </c>
      <c r="L67" s="31"/>
      <c r="M67" s="31">
        <f t="shared" si="7"/>
        <v>2.489856853124802</v>
      </c>
      <c r="N67" s="31">
        <f t="shared" si="8"/>
        <v>1.7317845818892803</v>
      </c>
      <c r="O67" s="31">
        <f t="shared" si="9"/>
        <v>2.1918506129486892</v>
      </c>
    </row>
    <row r="68" spans="1:15" ht="9.9499999999999993" customHeight="1" x14ac:dyDescent="0.2">
      <c r="A68" s="25" t="s">
        <v>89</v>
      </c>
      <c r="B68" s="25"/>
      <c r="C68" s="27"/>
      <c r="D68" s="27"/>
      <c r="E68" s="27"/>
      <c r="F68" s="11">
        <v>29169.09</v>
      </c>
      <c r="G68" s="11">
        <v>15229.63</v>
      </c>
      <c r="H68" s="11">
        <v>44398.720000000001</v>
      </c>
      <c r="I68" s="10"/>
      <c r="J68" s="31">
        <f t="shared" si="5"/>
        <v>65.698042646274487</v>
      </c>
      <c r="K68" s="31">
        <f t="shared" si="6"/>
        <v>34.301957353725513</v>
      </c>
      <c r="L68" s="31"/>
      <c r="M68" s="31">
        <f t="shared" si="7"/>
        <v>2.9942503057423053</v>
      </c>
      <c r="N68" s="31">
        <f t="shared" si="8"/>
        <v>2.4135198811359331</v>
      </c>
      <c r="O68" s="31">
        <f t="shared" si="9"/>
        <v>2.7659595013229952</v>
      </c>
    </row>
    <row r="69" spans="1:15" ht="9.9499999999999993" customHeight="1" x14ac:dyDescent="0.2">
      <c r="A69" s="25" t="s">
        <v>90</v>
      </c>
      <c r="B69" s="25"/>
      <c r="C69" s="27"/>
      <c r="D69" s="27"/>
      <c r="E69" s="27"/>
      <c r="F69" s="11">
        <v>885.79</v>
      </c>
      <c r="G69" s="11">
        <v>520.49</v>
      </c>
      <c r="H69" s="11">
        <v>1406.28</v>
      </c>
      <c r="I69" s="10"/>
      <c r="J69" s="31">
        <f t="shared" si="5"/>
        <v>62.98816736354069</v>
      </c>
      <c r="K69" s="31">
        <f t="shared" si="6"/>
        <v>37.01183263645931</v>
      </c>
      <c r="L69" s="31"/>
      <c r="M69" s="31">
        <f t="shared" si="7"/>
        <v>9.0927655896137882E-2</v>
      </c>
      <c r="N69" s="31">
        <f t="shared" si="8"/>
        <v>8.2484798575700249E-2</v>
      </c>
      <c r="O69" s="31">
        <f t="shared" si="9"/>
        <v>8.760868618555899E-2</v>
      </c>
    </row>
    <row r="70" spans="1:15" ht="9.9499999999999993" customHeight="1" x14ac:dyDescent="0.2">
      <c r="A70" s="25" t="s">
        <v>91</v>
      </c>
      <c r="B70" s="25"/>
      <c r="C70" s="6"/>
      <c r="D70" s="6"/>
      <c r="E70" s="39"/>
      <c r="F70" s="11">
        <v>14067.61</v>
      </c>
      <c r="G70" s="11">
        <v>6521.91</v>
      </c>
      <c r="H70" s="11">
        <v>20589.53</v>
      </c>
      <c r="I70" s="6"/>
      <c r="J70" s="31">
        <f t="shared" si="5"/>
        <v>68.32409481906582</v>
      </c>
      <c r="K70" s="31">
        <f t="shared" si="6"/>
        <v>31.675856612559876</v>
      </c>
      <c r="L70" s="31"/>
      <c r="M70" s="31">
        <f t="shared" si="7"/>
        <v>1.4440610092246111</v>
      </c>
      <c r="N70" s="31">
        <f t="shared" si="8"/>
        <v>1.0335615144937371</v>
      </c>
      <c r="O70" s="31">
        <f t="shared" si="9"/>
        <v>1.2826902697031546</v>
      </c>
    </row>
    <row r="71" spans="1:15" ht="9.9499999999999993" customHeight="1" x14ac:dyDescent="0.2">
      <c r="A71" s="25" t="s">
        <v>92</v>
      </c>
      <c r="B71" s="25"/>
      <c r="C71" s="6"/>
      <c r="D71" s="6"/>
      <c r="E71" s="6"/>
      <c r="F71" s="11">
        <v>63442.52</v>
      </c>
      <c r="G71" s="11">
        <v>66815.73</v>
      </c>
      <c r="H71" s="11">
        <v>130258.25</v>
      </c>
      <c r="I71" s="6"/>
      <c r="J71" s="31">
        <f t="shared" si="5"/>
        <v>48.705183740761136</v>
      </c>
      <c r="K71" s="31">
        <f t="shared" si="6"/>
        <v>51.29481625923885</v>
      </c>
      <c r="L71" s="31"/>
      <c r="M71" s="31">
        <f t="shared" si="7"/>
        <v>6.5124686751304992</v>
      </c>
      <c r="N71" s="31">
        <f t="shared" si="8"/>
        <v>10.58864153151525</v>
      </c>
      <c r="O71" s="31">
        <f t="shared" si="9"/>
        <v>8.114852054590898</v>
      </c>
    </row>
    <row r="72" spans="1:15" ht="9.9499999999999993" customHeight="1" x14ac:dyDescent="0.2">
      <c r="A72" s="10" t="s">
        <v>98</v>
      </c>
      <c r="B72" s="10"/>
      <c r="C72" s="6"/>
      <c r="D72" s="6"/>
      <c r="E72" s="6"/>
      <c r="F72" s="12">
        <v>361730.29</v>
      </c>
      <c r="G72" s="12">
        <v>210586.17</v>
      </c>
      <c r="H72" s="12">
        <v>572316.46</v>
      </c>
      <c r="I72" s="6"/>
      <c r="J72" s="32">
        <f t="shared" si="5"/>
        <v>63.204593137160515</v>
      </c>
      <c r="K72" s="32">
        <f t="shared" si="6"/>
        <v>36.795406862839492</v>
      </c>
      <c r="L72" s="32"/>
      <c r="M72" s="32">
        <f t="shared" si="7"/>
        <v>37.132150212048188</v>
      </c>
      <c r="N72" s="32">
        <f t="shared" si="8"/>
        <v>33.37270229068411</v>
      </c>
      <c r="O72" s="32">
        <f t="shared" si="9"/>
        <v>35.654274499367141</v>
      </c>
    </row>
    <row r="73" spans="1:15" ht="9.9499999999999993" customHeight="1" x14ac:dyDescent="0.2">
      <c r="A73" s="25" t="s">
        <v>93</v>
      </c>
      <c r="B73" s="25"/>
      <c r="C73" s="6"/>
      <c r="D73" s="6"/>
      <c r="E73" s="6"/>
      <c r="F73" s="11">
        <v>91329.5</v>
      </c>
      <c r="G73" s="11">
        <v>221830.72</v>
      </c>
      <c r="H73" s="11">
        <v>313160.21999999997</v>
      </c>
      <c r="I73" s="6"/>
      <c r="J73" s="31">
        <f t="shared" si="5"/>
        <v>29.163825469275761</v>
      </c>
      <c r="K73" s="31">
        <f t="shared" si="6"/>
        <v>70.83617453072425</v>
      </c>
      <c r="L73" s="31"/>
      <c r="M73" s="31">
        <f t="shared" si="7"/>
        <v>9.3751084897846262</v>
      </c>
      <c r="N73" s="31">
        <f t="shared" si="8"/>
        <v>35.154685502320049</v>
      </c>
      <c r="O73" s="31">
        <f t="shared" si="9"/>
        <v>19.509312114074444</v>
      </c>
    </row>
    <row r="74" spans="1:15" ht="9.9499999999999993" customHeight="1" x14ac:dyDescent="0.2">
      <c r="A74" s="25" t="s">
        <v>94</v>
      </c>
      <c r="B74" s="25"/>
      <c r="C74" s="6"/>
      <c r="D74" s="6"/>
      <c r="E74" s="6"/>
      <c r="F74" s="11">
        <v>94154.02</v>
      </c>
      <c r="G74" s="11">
        <v>109798.13</v>
      </c>
      <c r="H74" s="11">
        <v>203952.14</v>
      </c>
      <c r="I74" s="6"/>
      <c r="J74" s="31">
        <f t="shared" si="5"/>
        <v>46.164761987787919</v>
      </c>
      <c r="K74" s="31">
        <f t="shared" si="6"/>
        <v>53.835242915323164</v>
      </c>
      <c r="L74" s="31"/>
      <c r="M74" s="31">
        <f t="shared" si="7"/>
        <v>9.6650496526243064</v>
      </c>
      <c r="N74" s="31">
        <f t="shared" si="8"/>
        <v>17.40028941389566</v>
      </c>
      <c r="O74" s="31">
        <f t="shared" si="9"/>
        <v>12.705847363350964</v>
      </c>
    </row>
    <row r="75" spans="1:15" ht="9.9499999999999993" customHeight="1" x14ac:dyDescent="0.2">
      <c r="A75" s="25" t="s">
        <v>95</v>
      </c>
      <c r="B75" s="25"/>
      <c r="C75" s="6"/>
      <c r="D75" s="6"/>
      <c r="E75" s="6"/>
      <c r="F75" s="11">
        <v>6417.15</v>
      </c>
      <c r="G75" s="11">
        <v>3718.56</v>
      </c>
      <c r="H75" s="11">
        <v>10135.709999999999</v>
      </c>
      <c r="I75" s="6"/>
      <c r="J75" s="31">
        <f t="shared" si="5"/>
        <v>63.312288926972059</v>
      </c>
      <c r="K75" s="31">
        <f t="shared" si="6"/>
        <v>36.687711073027941</v>
      </c>
      <c r="L75" s="31"/>
      <c r="M75" s="31">
        <f t="shared" si="7"/>
        <v>0.65872995521952293</v>
      </c>
      <c r="N75" s="31">
        <f t="shared" si="8"/>
        <v>0.58929983782907636</v>
      </c>
      <c r="O75" s="31">
        <f t="shared" si="9"/>
        <v>0.63143629764899745</v>
      </c>
    </row>
    <row r="76" spans="1:15" ht="9.9499999999999993" customHeight="1" x14ac:dyDescent="0.2">
      <c r="A76" s="25" t="s">
        <v>96</v>
      </c>
      <c r="B76" s="25"/>
      <c r="C76" s="6"/>
      <c r="D76" s="6"/>
      <c r="E76" s="6"/>
      <c r="F76" s="11">
        <v>5495.21</v>
      </c>
      <c r="G76" s="11">
        <v>6062.1</v>
      </c>
      <c r="H76" s="11">
        <v>11557.31</v>
      </c>
      <c r="I76" s="6"/>
      <c r="J76" s="31">
        <f t="shared" si="5"/>
        <v>47.547482935042844</v>
      </c>
      <c r="K76" s="31">
        <f t="shared" si="6"/>
        <v>52.452517064957163</v>
      </c>
      <c r="L76" s="31"/>
      <c r="M76" s="31">
        <f t="shared" si="7"/>
        <v>0.56409144826315027</v>
      </c>
      <c r="N76" s="31">
        <f t="shared" si="8"/>
        <v>0.96069299591875457</v>
      </c>
      <c r="O76" s="31">
        <f t="shared" si="9"/>
        <v>0.71999939196975193</v>
      </c>
    </row>
    <row r="77" spans="1:15" ht="9.9499999999999993" customHeight="1" x14ac:dyDescent="0.2">
      <c r="A77" s="10" t="s">
        <v>97</v>
      </c>
      <c r="B77" s="10"/>
      <c r="C77" s="6"/>
      <c r="D77" s="6"/>
      <c r="E77" s="6"/>
      <c r="F77" s="12">
        <v>197395.88</v>
      </c>
      <c r="G77" s="12">
        <v>341409.51</v>
      </c>
      <c r="H77" s="12">
        <v>538805.39</v>
      </c>
      <c r="I77" s="6"/>
      <c r="J77" s="32">
        <f t="shared" si="5"/>
        <v>36.635839890168882</v>
      </c>
      <c r="K77" s="32">
        <f t="shared" si="6"/>
        <v>63.364160109831126</v>
      </c>
      <c r="L77" s="32"/>
      <c r="M77" s="32">
        <f t="shared" si="7"/>
        <v>20.262979545891607</v>
      </c>
      <c r="N77" s="32">
        <f t="shared" si="8"/>
        <v>54.104967749963542</v>
      </c>
      <c r="O77" s="32">
        <f t="shared" si="9"/>
        <v>33.566595790025971</v>
      </c>
    </row>
    <row r="78" spans="1:15" ht="9.9499999999999993" customHeight="1" x14ac:dyDescent="0.2">
      <c r="A78" s="42" t="s">
        <v>181</v>
      </c>
      <c r="B78" s="42"/>
      <c r="C78" s="6"/>
      <c r="D78" s="6"/>
      <c r="E78" s="6"/>
      <c r="F78" s="12">
        <v>734432.61</v>
      </c>
      <c r="G78" s="12">
        <v>319023.52</v>
      </c>
      <c r="H78" s="12">
        <v>1053456.1299999999</v>
      </c>
      <c r="I78" s="6"/>
      <c r="J78" s="32">
        <f t="shared" si="5"/>
        <v>69.716487387092243</v>
      </c>
      <c r="K78" s="32">
        <f t="shared" si="6"/>
        <v>30.283512612907771</v>
      </c>
      <c r="L78" s="32"/>
      <c r="M78" s="32">
        <f t="shared" si="7"/>
        <v>75.390595559875848</v>
      </c>
      <c r="N78" s="32">
        <f t="shared" si="8"/>
        <v>50.557341712829995</v>
      </c>
      <c r="O78" s="32">
        <f t="shared" si="9"/>
        <v>65.628400818772519</v>
      </c>
    </row>
    <row r="79" spans="1:15" ht="9.9499999999999993" customHeight="1" x14ac:dyDescent="0.2">
      <c r="A79" s="42" t="s">
        <v>182</v>
      </c>
      <c r="B79" s="42"/>
      <c r="C79" s="6"/>
      <c r="D79" s="6"/>
      <c r="E79" s="6"/>
      <c r="F79" s="12">
        <v>239737.44</v>
      </c>
      <c r="G79" s="12">
        <v>311989.71999999997</v>
      </c>
      <c r="H79" s="12">
        <v>551727.16</v>
      </c>
      <c r="I79" s="6"/>
      <c r="J79" s="32">
        <f t="shared" si="5"/>
        <v>43.452172990722445</v>
      </c>
      <c r="K79" s="32">
        <f t="shared" si="6"/>
        <v>56.547827009277555</v>
      </c>
      <c r="L79" s="32"/>
      <c r="M79" s="32">
        <f t="shared" si="7"/>
        <v>24.609403413609325</v>
      </c>
      <c r="N79" s="32">
        <f t="shared" si="8"/>
        <v>49.442658287170012</v>
      </c>
      <c r="O79" s="32">
        <f t="shared" si="9"/>
        <v>34.371598558245651</v>
      </c>
    </row>
    <row r="80" spans="1:15" ht="9" customHeight="1" x14ac:dyDescent="0.2">
      <c r="A80" s="42" t="s">
        <v>12</v>
      </c>
      <c r="B80" s="42"/>
      <c r="C80" s="6"/>
      <c r="D80" s="6"/>
      <c r="E80" s="6"/>
      <c r="F80" s="12">
        <v>974170.06</v>
      </c>
      <c r="G80" s="12">
        <v>631013.24</v>
      </c>
      <c r="H80" s="12">
        <v>1605183.3</v>
      </c>
      <c r="I80" s="6"/>
      <c r="J80" s="32">
        <f t="shared" si="5"/>
        <v>60.689022867357266</v>
      </c>
      <c r="K80" s="32">
        <f t="shared" si="6"/>
        <v>39.310977132642734</v>
      </c>
      <c r="L80" s="32"/>
      <c r="M80" s="32">
        <f t="shared" si="7"/>
        <v>100</v>
      </c>
      <c r="N80" s="32">
        <f t="shared" si="8"/>
        <v>100</v>
      </c>
      <c r="O80" s="32">
        <f t="shared" si="9"/>
        <v>100</v>
      </c>
    </row>
    <row r="81" spans="1:15" ht="3" customHeight="1" x14ac:dyDescent="0.2">
      <c r="A81" s="134"/>
      <c r="B81" s="134"/>
      <c r="C81" s="134"/>
      <c r="D81" s="134"/>
      <c r="E81" s="134"/>
      <c r="F81" s="134"/>
      <c r="G81" s="134"/>
      <c r="H81" s="218"/>
      <c r="I81" s="134"/>
      <c r="J81" s="134"/>
      <c r="K81" s="134"/>
      <c r="L81" s="134"/>
      <c r="M81" s="134"/>
      <c r="N81" s="134"/>
      <c r="O81" s="218"/>
    </row>
  </sheetData>
  <mergeCells count="13">
    <mergeCell ref="C1:O2"/>
    <mergeCell ref="A3:E6"/>
    <mergeCell ref="F3:F4"/>
    <mergeCell ref="G3:G4"/>
    <mergeCell ref="H3:H4"/>
    <mergeCell ref="J3:J4"/>
    <mergeCell ref="K3:K4"/>
    <mergeCell ref="M3:M4"/>
    <mergeCell ref="N3:N4"/>
    <mergeCell ref="O3:O4"/>
    <mergeCell ref="F5:H6"/>
    <mergeCell ref="J5:K6"/>
    <mergeCell ref="M5:O6"/>
  </mergeCells>
  <phoneticPr fontId="6" type="noConversion"/>
  <pageMargins left="0.28000000000000003" right="0.17" top="0.17" bottom="0.19" header="0.17" footer="0.16"/>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enableFormatConditionsCalculation="0">
    <tabColor theme="0"/>
  </sheetPr>
  <dimension ref="A1:R81"/>
  <sheetViews>
    <sheetView zoomScaleNormal="100" workbookViewId="0">
      <selection activeCell="E60" sqref="E60"/>
    </sheetView>
  </sheetViews>
  <sheetFormatPr defaultRowHeight="12.75" x14ac:dyDescent="0.2"/>
  <cols>
    <col min="1" max="1" width="11.5703125" customWidth="1"/>
    <col min="3" max="3" width="7.28515625" customWidth="1"/>
    <col min="4" max="4" width="18.85546875" customWidth="1"/>
    <col min="5" max="6" width="8.85546875" customWidth="1"/>
    <col min="7" max="7" width="9.5703125" style="206" customWidth="1"/>
    <col min="8" max="8" width="0.42578125" customWidth="1"/>
    <col min="9" max="10" width="5.28515625" customWidth="1"/>
    <col min="11" max="11" width="0.42578125" customWidth="1"/>
    <col min="12" max="13" width="5" customWidth="1"/>
    <col min="14" max="14" width="5.28515625" style="206" customWidth="1"/>
  </cols>
  <sheetData>
    <row r="1" spans="1:14" s="3" customFormat="1" ht="10.5" customHeight="1" x14ac:dyDescent="0.2">
      <c r="A1" s="54" t="s">
        <v>144</v>
      </c>
      <c r="B1" s="266" t="s">
        <v>154</v>
      </c>
      <c r="C1" s="267"/>
      <c r="D1" s="267"/>
      <c r="E1" s="267"/>
      <c r="F1" s="267"/>
      <c r="G1" s="267"/>
      <c r="H1" s="267"/>
      <c r="I1" s="267"/>
      <c r="J1" s="267"/>
      <c r="K1" s="267"/>
      <c r="L1" s="267"/>
      <c r="M1" s="267"/>
      <c r="N1" s="267"/>
    </row>
    <row r="2" spans="1:14" s="3" customFormat="1" ht="13.5" customHeight="1" x14ac:dyDescent="0.2">
      <c r="B2" s="268"/>
      <c r="C2" s="268"/>
      <c r="D2" s="268"/>
      <c r="E2" s="268"/>
      <c r="F2" s="268"/>
      <c r="G2" s="268"/>
      <c r="H2" s="268"/>
      <c r="I2" s="268"/>
      <c r="J2" s="268"/>
      <c r="K2" s="268"/>
      <c r="L2" s="268"/>
      <c r="M2" s="268"/>
      <c r="N2" s="268"/>
    </row>
    <row r="3" spans="1:14" s="6" customFormat="1" ht="10.5" customHeight="1" x14ac:dyDescent="0.15">
      <c r="A3" s="282" t="s">
        <v>164</v>
      </c>
      <c r="B3" s="283"/>
      <c r="C3" s="283"/>
      <c r="D3" s="283"/>
      <c r="E3" s="292" t="s">
        <v>2</v>
      </c>
      <c r="F3" s="292" t="s">
        <v>3</v>
      </c>
      <c r="G3" s="294" t="s">
        <v>4</v>
      </c>
      <c r="H3" s="143"/>
      <c r="I3" s="292" t="s">
        <v>2</v>
      </c>
      <c r="J3" s="292" t="s">
        <v>3</v>
      </c>
      <c r="K3" s="143"/>
      <c r="L3" s="292" t="s">
        <v>2</v>
      </c>
      <c r="M3" s="292" t="s">
        <v>3</v>
      </c>
      <c r="N3" s="294" t="s">
        <v>4</v>
      </c>
    </row>
    <row r="4" spans="1:14" s="6" customFormat="1" ht="7.5" customHeight="1" x14ac:dyDescent="0.15">
      <c r="A4" s="284"/>
      <c r="B4" s="284"/>
      <c r="C4" s="284"/>
      <c r="D4" s="284"/>
      <c r="E4" s="293"/>
      <c r="F4" s="293"/>
      <c r="G4" s="295"/>
      <c r="H4" s="144"/>
      <c r="I4" s="293"/>
      <c r="J4" s="293"/>
      <c r="K4" s="145"/>
      <c r="L4" s="293"/>
      <c r="M4" s="293"/>
      <c r="N4" s="296"/>
    </row>
    <row r="5" spans="1:14" s="6" customFormat="1" ht="10.5" customHeight="1" x14ac:dyDescent="0.15">
      <c r="A5" s="284"/>
      <c r="B5" s="284"/>
      <c r="C5" s="284"/>
      <c r="D5" s="284"/>
      <c r="E5" s="286" t="s">
        <v>5</v>
      </c>
      <c r="F5" s="286"/>
      <c r="G5" s="287"/>
      <c r="H5" s="146"/>
      <c r="I5" s="289" t="s">
        <v>6</v>
      </c>
      <c r="J5" s="289"/>
      <c r="K5" s="146"/>
      <c r="L5" s="289" t="s">
        <v>42</v>
      </c>
      <c r="M5" s="289"/>
      <c r="N5" s="289"/>
    </row>
    <row r="6" spans="1:14" s="6" customFormat="1" ht="6" customHeight="1" x14ac:dyDescent="0.15">
      <c r="A6" s="285"/>
      <c r="B6" s="285"/>
      <c r="C6" s="285"/>
      <c r="D6" s="285"/>
      <c r="E6" s="288"/>
      <c r="F6" s="288"/>
      <c r="G6" s="288"/>
      <c r="H6" s="147"/>
      <c r="I6" s="290"/>
      <c r="J6" s="290"/>
      <c r="K6" s="147"/>
      <c r="L6" s="291"/>
      <c r="M6" s="291"/>
      <c r="N6" s="291"/>
    </row>
    <row r="7" spans="1:14" s="6" customFormat="1" ht="9" customHeight="1" x14ac:dyDescent="0.15">
      <c r="F7" s="29"/>
      <c r="G7" s="155"/>
      <c r="H7" s="29"/>
      <c r="I7" s="155" t="s">
        <v>48</v>
      </c>
      <c r="J7" s="29"/>
      <c r="K7" s="29"/>
      <c r="L7" s="29"/>
      <c r="M7" s="29"/>
      <c r="N7" s="155"/>
    </row>
    <row r="8" spans="1:14" s="6" customFormat="1" ht="10.5" customHeight="1" x14ac:dyDescent="0.15">
      <c r="A8" s="25" t="s">
        <v>67</v>
      </c>
      <c r="B8" s="30"/>
      <c r="D8" s="30"/>
      <c r="E8" s="11">
        <v>2237.27</v>
      </c>
      <c r="F8" s="11">
        <v>218.75</v>
      </c>
      <c r="G8" s="11">
        <v>2456.02</v>
      </c>
      <c r="I8" s="31">
        <f>E8/$G8*100</f>
        <v>91.093313572365048</v>
      </c>
      <c r="J8" s="31">
        <f>F8/$G8*100</f>
        <v>8.9066864276349538</v>
      </c>
      <c r="K8" s="31"/>
      <c r="L8" s="31">
        <f t="shared" ref="L8:L43" si="0">E8/E$43*100</f>
        <v>0.53517385405883844</v>
      </c>
      <c r="M8" s="31">
        <f t="shared" ref="M8:M43" si="1">F8/F$43*100</f>
        <v>7.4220037320040164E-2</v>
      </c>
      <c r="N8" s="31">
        <f t="shared" ref="N8:N43" si="2">G8/G$43*100</f>
        <v>0.34457050534164113</v>
      </c>
    </row>
    <row r="9" spans="1:14" s="6" customFormat="1" ht="10.5" customHeight="1" x14ac:dyDescent="0.15">
      <c r="A9" s="25" t="s">
        <v>68</v>
      </c>
      <c r="B9" s="30"/>
      <c r="D9" s="30"/>
      <c r="E9" s="11">
        <v>67626.77</v>
      </c>
      <c r="F9" s="11">
        <v>12456.36</v>
      </c>
      <c r="G9" s="11">
        <v>80083.13</v>
      </c>
      <c r="I9" s="31">
        <f t="shared" ref="I9:I43" si="3">E9/$G9*100</f>
        <v>84.445712848636163</v>
      </c>
      <c r="J9" s="31">
        <f t="shared" ref="J9:J43" si="4">F9/$G9*100</f>
        <v>15.554287151363837</v>
      </c>
      <c r="K9" s="31"/>
      <c r="L9" s="31">
        <f t="shared" si="0"/>
        <v>16.176893776097938</v>
      </c>
      <c r="M9" s="31">
        <f t="shared" si="1"/>
        <v>4.2263383043284826</v>
      </c>
      <c r="N9" s="31">
        <f t="shared" si="2"/>
        <v>11.235366394996923</v>
      </c>
    </row>
    <row r="10" spans="1:14" s="6" customFormat="1" ht="10.5" customHeight="1" x14ac:dyDescent="0.15">
      <c r="A10" s="101" t="s">
        <v>69</v>
      </c>
      <c r="B10" s="34"/>
      <c r="D10" s="34"/>
      <c r="E10" s="103">
        <v>8850.5499999999993</v>
      </c>
      <c r="F10" s="103">
        <v>3342.79</v>
      </c>
      <c r="G10" s="103">
        <v>12193.33</v>
      </c>
      <c r="I10" s="104">
        <f t="shared" si="3"/>
        <v>72.585175665712313</v>
      </c>
      <c r="J10" s="104">
        <f t="shared" si="4"/>
        <v>27.41490634633853</v>
      </c>
      <c r="K10" s="104"/>
      <c r="L10" s="104">
        <f t="shared" si="0"/>
        <v>2.1171262091926555</v>
      </c>
      <c r="M10" s="104">
        <f t="shared" si="1"/>
        <v>1.1341805648139751</v>
      </c>
      <c r="N10" s="104">
        <f t="shared" si="2"/>
        <v>1.7106790172300688</v>
      </c>
    </row>
    <row r="11" spans="1:14" s="6" customFormat="1" ht="10.5" customHeight="1" x14ac:dyDescent="0.15">
      <c r="A11" s="101" t="s">
        <v>70</v>
      </c>
      <c r="B11" s="34"/>
      <c r="D11" s="34"/>
      <c r="E11" s="103">
        <v>1176.2</v>
      </c>
      <c r="F11" s="103">
        <v>2442.7600000000002</v>
      </c>
      <c r="G11" s="103">
        <v>3618.96</v>
      </c>
      <c r="I11" s="104">
        <f t="shared" si="3"/>
        <v>32.501050025421669</v>
      </c>
      <c r="J11" s="104">
        <f t="shared" si="4"/>
        <v>67.498949974578338</v>
      </c>
      <c r="K11" s="104"/>
      <c r="L11" s="104">
        <f t="shared" si="0"/>
        <v>0.28135696055639497</v>
      </c>
      <c r="M11" s="104">
        <f t="shared" si="1"/>
        <v>0.82880794680640602</v>
      </c>
      <c r="N11" s="104">
        <f t="shared" si="2"/>
        <v>0.50772667812606809</v>
      </c>
    </row>
    <row r="12" spans="1:14" s="6" customFormat="1" ht="10.5" customHeight="1" x14ac:dyDescent="0.15">
      <c r="A12" s="101" t="s">
        <v>71</v>
      </c>
      <c r="B12" s="34"/>
      <c r="D12" s="36"/>
      <c r="E12" s="103">
        <v>4050.71</v>
      </c>
      <c r="F12" s="103">
        <v>922.51</v>
      </c>
      <c r="G12" s="103">
        <v>4973.21</v>
      </c>
      <c r="I12" s="104">
        <f t="shared" si="3"/>
        <v>81.450612381138143</v>
      </c>
      <c r="J12" s="104">
        <f t="shared" si="4"/>
        <v>18.549588696234423</v>
      </c>
      <c r="K12" s="104"/>
      <c r="L12" s="104">
        <f t="shared" si="0"/>
        <v>0.96896399736047834</v>
      </c>
      <c r="M12" s="104">
        <f t="shared" si="1"/>
        <v>0.31299989315707544</v>
      </c>
      <c r="N12" s="104">
        <f t="shared" si="2"/>
        <v>0.69772293502092941</v>
      </c>
    </row>
    <row r="13" spans="1:14" s="6" customFormat="1" ht="10.5" customHeight="1" x14ac:dyDescent="0.15">
      <c r="A13" s="101" t="s">
        <v>72</v>
      </c>
      <c r="B13" s="34"/>
      <c r="D13" s="34"/>
      <c r="E13" s="103">
        <v>5867.43</v>
      </c>
      <c r="F13" s="103">
        <v>441.19</v>
      </c>
      <c r="G13" s="103">
        <v>6308.62</v>
      </c>
      <c r="I13" s="104">
        <f t="shared" si="3"/>
        <v>93.006552938677572</v>
      </c>
      <c r="J13" s="104">
        <f t="shared" si="4"/>
        <v>6.9934470613224438</v>
      </c>
      <c r="K13" s="104"/>
      <c r="L13" s="104">
        <f t="shared" si="0"/>
        <v>1.4035387443269927</v>
      </c>
      <c r="M13" s="104">
        <f t="shared" si="1"/>
        <v>0.14969206064104468</v>
      </c>
      <c r="N13" s="104">
        <f t="shared" si="2"/>
        <v>0.88507600972646161</v>
      </c>
    </row>
    <row r="14" spans="1:14" s="6" customFormat="1" ht="10.5" customHeight="1" x14ac:dyDescent="0.15">
      <c r="A14" s="101" t="s">
        <v>73</v>
      </c>
      <c r="B14" s="34"/>
      <c r="D14" s="34"/>
      <c r="E14" s="103">
        <v>3805.62</v>
      </c>
      <c r="F14" s="103">
        <v>88.57</v>
      </c>
      <c r="G14" s="103">
        <v>3894.19</v>
      </c>
      <c r="I14" s="104">
        <f t="shared" si="3"/>
        <v>97.72558606539485</v>
      </c>
      <c r="J14" s="104">
        <f t="shared" si="4"/>
        <v>2.2744139346051422</v>
      </c>
      <c r="K14" s="104"/>
      <c r="L14" s="104">
        <f t="shared" si="0"/>
        <v>0.91033640217023282</v>
      </c>
      <c r="M14" s="104">
        <f t="shared" si="1"/>
        <v>3.0051056939135803E-2</v>
      </c>
      <c r="N14" s="104">
        <f t="shared" si="2"/>
        <v>0.54634042727517096</v>
      </c>
    </row>
    <row r="15" spans="1:14" s="6" customFormat="1" ht="10.5" customHeight="1" x14ac:dyDescent="0.15">
      <c r="A15" s="101" t="s">
        <v>74</v>
      </c>
      <c r="B15" s="34"/>
      <c r="D15" s="34"/>
      <c r="E15" s="103">
        <v>317.5</v>
      </c>
      <c r="F15" s="103">
        <v>309.89999999999998</v>
      </c>
      <c r="G15" s="103">
        <v>627.4</v>
      </c>
      <c r="I15" s="104">
        <f t="shared" si="3"/>
        <v>50.605674211029651</v>
      </c>
      <c r="J15" s="104">
        <f t="shared" si="4"/>
        <v>49.394325788970349</v>
      </c>
      <c r="K15" s="104"/>
      <c r="L15" s="104">
        <f t="shared" si="0"/>
        <v>7.5948677926080094E-2</v>
      </c>
      <c r="M15" s="104">
        <f t="shared" si="1"/>
        <v>0.10514646658505347</v>
      </c>
      <c r="N15" s="104">
        <f t="shared" si="2"/>
        <v>8.8021895200912706E-2</v>
      </c>
    </row>
    <row r="16" spans="1:14" s="6" customFormat="1" ht="10.5" customHeight="1" x14ac:dyDescent="0.15">
      <c r="A16" s="101" t="s">
        <v>75</v>
      </c>
      <c r="B16" s="34"/>
      <c r="D16" s="34"/>
      <c r="E16" s="103">
        <v>12189.46</v>
      </c>
      <c r="F16" s="103">
        <v>1620.25</v>
      </c>
      <c r="G16" s="103">
        <v>13809.7</v>
      </c>
      <c r="I16" s="104">
        <f t="shared" si="3"/>
        <v>88.267377278289885</v>
      </c>
      <c r="J16" s="104">
        <f t="shared" si="4"/>
        <v>11.732695134579316</v>
      </c>
      <c r="K16" s="104"/>
      <c r="L16" s="104">
        <f t="shared" si="0"/>
        <v>2.9158216429380666</v>
      </c>
      <c r="M16" s="104">
        <f t="shared" si="1"/>
        <v>0.54973721356706318</v>
      </c>
      <c r="N16" s="104">
        <f t="shared" si="2"/>
        <v>1.9374497388524776</v>
      </c>
    </row>
    <row r="17" spans="1:14" s="6" customFormat="1" ht="10.5" customHeight="1" x14ac:dyDescent="0.15">
      <c r="A17" s="101" t="s">
        <v>76</v>
      </c>
      <c r="B17" s="34"/>
      <c r="D17" s="34"/>
      <c r="E17" s="103">
        <v>12407.17</v>
      </c>
      <c r="F17" s="103">
        <v>1367.63</v>
      </c>
      <c r="G17" s="103">
        <v>13774.79</v>
      </c>
      <c r="I17" s="104">
        <f t="shared" si="3"/>
        <v>90.071572778967948</v>
      </c>
      <c r="J17" s="104">
        <f t="shared" si="4"/>
        <v>9.928499817420084</v>
      </c>
      <c r="K17" s="104"/>
      <c r="L17" s="104">
        <f t="shared" si="0"/>
        <v>2.9678997111940886</v>
      </c>
      <c r="M17" s="104">
        <f t="shared" si="1"/>
        <v>0.46402536978288705</v>
      </c>
      <c r="N17" s="104">
        <f t="shared" si="2"/>
        <v>1.9325519952097236</v>
      </c>
    </row>
    <row r="18" spans="1:14" s="6" customFormat="1" ht="10.5" customHeight="1" x14ac:dyDescent="0.15">
      <c r="A18" s="101" t="s">
        <v>77</v>
      </c>
      <c r="B18" s="34"/>
      <c r="D18" s="34"/>
      <c r="E18" s="103">
        <v>1675.21</v>
      </c>
      <c r="F18" s="103">
        <v>580.89</v>
      </c>
      <c r="G18" s="103">
        <v>2256.1</v>
      </c>
      <c r="I18" s="104">
        <f t="shared" si="3"/>
        <v>74.252471078409656</v>
      </c>
      <c r="J18" s="104">
        <f t="shared" si="4"/>
        <v>25.747528921590359</v>
      </c>
      <c r="K18" s="104"/>
      <c r="L18" s="104">
        <f t="shared" si="0"/>
        <v>0.40072436141275158</v>
      </c>
      <c r="M18" s="104">
        <f t="shared" si="1"/>
        <v>0.19709109704611716</v>
      </c>
      <c r="N18" s="104">
        <f t="shared" si="2"/>
        <v>0.3165224701351278</v>
      </c>
    </row>
    <row r="19" spans="1:14" s="6" customFormat="1" ht="10.5" customHeight="1" x14ac:dyDescent="0.15">
      <c r="A19" s="101" t="s">
        <v>78</v>
      </c>
      <c r="B19" s="30"/>
      <c r="D19" s="30"/>
      <c r="E19" s="103">
        <v>646.72</v>
      </c>
      <c r="F19" s="103">
        <v>40.35</v>
      </c>
      <c r="G19" s="103">
        <v>687.07</v>
      </c>
      <c r="I19" s="104">
        <f t="shared" si="3"/>
        <v>94.127235943935844</v>
      </c>
      <c r="J19" s="104">
        <f t="shared" si="4"/>
        <v>5.872764056064157</v>
      </c>
      <c r="K19" s="104"/>
      <c r="L19" s="104">
        <f t="shared" si="0"/>
        <v>0.15470087870347879</v>
      </c>
      <c r="M19" s="104">
        <f t="shared" si="1"/>
        <v>1.3690416026805124E-2</v>
      </c>
      <c r="N19" s="104">
        <f t="shared" si="2"/>
        <v>9.6393375096734304E-2</v>
      </c>
    </row>
    <row r="20" spans="1:14" s="10" customFormat="1" ht="10.5" customHeight="1" x14ac:dyDescent="0.15">
      <c r="A20" s="101" t="s">
        <v>79</v>
      </c>
      <c r="B20" s="37"/>
      <c r="D20" s="37"/>
      <c r="E20" s="103">
        <v>2755.36</v>
      </c>
      <c r="F20" s="103">
        <v>213.64</v>
      </c>
      <c r="G20" s="103">
        <v>2969.01</v>
      </c>
      <c r="I20" s="104">
        <f t="shared" si="3"/>
        <v>92.803998639277069</v>
      </c>
      <c r="J20" s="104">
        <f t="shared" si="4"/>
        <v>7.1956645481153645</v>
      </c>
      <c r="K20" s="104"/>
      <c r="L20" s="104">
        <f t="shared" si="0"/>
        <v>0.65910535184379226</v>
      </c>
      <c r="M20" s="104">
        <f t="shared" si="1"/>
        <v>7.2486257248244021E-2</v>
      </c>
      <c r="N20" s="104">
        <f t="shared" si="2"/>
        <v>0.41654110148304413</v>
      </c>
    </row>
    <row r="21" spans="1:14" s="10" customFormat="1" ht="10.5" customHeight="1" x14ac:dyDescent="0.15">
      <c r="A21" s="101" t="s">
        <v>80</v>
      </c>
      <c r="B21" s="37"/>
      <c r="D21" s="37"/>
      <c r="E21" s="103">
        <v>6005.62</v>
      </c>
      <c r="F21" s="103">
        <v>367</v>
      </c>
      <c r="G21" s="103">
        <v>6372.61</v>
      </c>
      <c r="I21" s="104">
        <f t="shared" si="3"/>
        <v>94.241135107907127</v>
      </c>
      <c r="J21" s="104">
        <f t="shared" si="4"/>
        <v>5.7590218136681832</v>
      </c>
      <c r="K21" s="104"/>
      <c r="L21" s="104">
        <f t="shared" si="0"/>
        <v>1.4365949578785044</v>
      </c>
      <c r="M21" s="104">
        <f t="shared" si="1"/>
        <v>0.1245200168980788</v>
      </c>
      <c r="N21" s="104">
        <f t="shared" si="2"/>
        <v>0.89405356961474081</v>
      </c>
    </row>
    <row r="22" spans="1:14" s="6" customFormat="1" ht="10.5" customHeight="1" x14ac:dyDescent="0.15">
      <c r="A22" s="101" t="s">
        <v>81</v>
      </c>
      <c r="B22" s="30"/>
      <c r="D22" s="30"/>
      <c r="E22" s="103">
        <v>7879.23</v>
      </c>
      <c r="F22" s="103">
        <v>718.9</v>
      </c>
      <c r="G22" s="103">
        <v>8598.1200000000008</v>
      </c>
      <c r="I22" s="104">
        <f t="shared" si="3"/>
        <v>91.638986196982586</v>
      </c>
      <c r="J22" s="104">
        <f t="shared" si="4"/>
        <v>8.3611301075118725</v>
      </c>
      <c r="K22" s="104"/>
      <c r="L22" s="104">
        <f t="shared" si="0"/>
        <v>1.8847782726787654</v>
      </c>
      <c r="M22" s="104">
        <f t="shared" si="1"/>
        <v>0.24391673064857997</v>
      </c>
      <c r="N22" s="104">
        <f t="shared" si="2"/>
        <v>1.2062843760995723</v>
      </c>
    </row>
    <row r="23" spans="1:14" s="6" customFormat="1" ht="10.5" customHeight="1" x14ac:dyDescent="0.15">
      <c r="A23" s="25" t="s">
        <v>82</v>
      </c>
      <c r="B23" s="30"/>
      <c r="D23" s="30"/>
      <c r="E23" s="11">
        <v>6207.14</v>
      </c>
      <c r="F23" s="11">
        <v>499.57</v>
      </c>
      <c r="G23" s="11">
        <v>6706.71</v>
      </c>
      <c r="I23" s="31">
        <f t="shared" si="3"/>
        <v>92.55119126963892</v>
      </c>
      <c r="J23" s="31">
        <f t="shared" si="4"/>
        <v>7.448808730361085</v>
      </c>
      <c r="K23" s="31"/>
      <c r="L23" s="31">
        <f t="shared" si="0"/>
        <v>1.4848002415813821</v>
      </c>
      <c r="M23" s="31">
        <f t="shared" si="1"/>
        <v>0.16949990420101699</v>
      </c>
      <c r="N23" s="31">
        <f t="shared" si="2"/>
        <v>0.9409265616240251</v>
      </c>
    </row>
    <row r="24" spans="1:14" s="6" customFormat="1" ht="10.5" customHeight="1" x14ac:dyDescent="0.15">
      <c r="A24" s="25" t="s">
        <v>83</v>
      </c>
      <c r="B24" s="30"/>
      <c r="D24" s="30"/>
      <c r="E24" s="11">
        <v>20750.12</v>
      </c>
      <c r="F24" s="11">
        <v>3269.58</v>
      </c>
      <c r="G24" s="11">
        <v>24019.69</v>
      </c>
      <c r="I24" s="31">
        <f t="shared" si="3"/>
        <v>86.387959211796655</v>
      </c>
      <c r="J24" s="31">
        <f t="shared" si="4"/>
        <v>13.612082420714005</v>
      </c>
      <c r="K24" s="31"/>
      <c r="L24" s="31">
        <f t="shared" si="0"/>
        <v>4.9636037190787814</v>
      </c>
      <c r="M24" s="31">
        <f t="shared" si="1"/>
        <v>1.1093410268382029</v>
      </c>
      <c r="N24" s="31">
        <f t="shared" si="2"/>
        <v>3.3698735032489817</v>
      </c>
    </row>
    <row r="25" spans="1:14" s="10" customFormat="1" ht="10.5" customHeight="1" x14ac:dyDescent="0.15">
      <c r="A25" s="42" t="s">
        <v>84</v>
      </c>
      <c r="B25" s="37"/>
      <c r="D25" s="37"/>
      <c r="E25" s="12">
        <v>96821.3</v>
      </c>
      <c r="F25" s="12">
        <v>16444.25</v>
      </c>
      <c r="G25" s="12">
        <v>113265.55</v>
      </c>
      <c r="I25" s="32">
        <f t="shared" si="3"/>
        <v>85.481684413310134</v>
      </c>
      <c r="J25" s="32">
        <f t="shared" si="4"/>
        <v>14.518315586689862</v>
      </c>
      <c r="K25" s="32"/>
      <c r="L25" s="32">
        <f t="shared" si="0"/>
        <v>23.160471590816943</v>
      </c>
      <c r="M25" s="32">
        <f t="shared" si="1"/>
        <v>5.5793958797717504</v>
      </c>
      <c r="N25" s="32">
        <f t="shared" si="2"/>
        <v>15.890736965211572</v>
      </c>
    </row>
    <row r="26" spans="1:14" s="10" customFormat="1" ht="10.5" customHeight="1" x14ac:dyDescent="0.15">
      <c r="A26" s="42" t="s">
        <v>44</v>
      </c>
      <c r="B26" s="37"/>
      <c r="D26" s="37"/>
      <c r="E26" s="12">
        <v>41090.01</v>
      </c>
      <c r="F26" s="12">
        <v>3966.87</v>
      </c>
      <c r="G26" s="12">
        <v>45056.88</v>
      </c>
      <c r="I26" s="32">
        <f t="shared" si="3"/>
        <v>91.195861764063565</v>
      </c>
      <c r="J26" s="32">
        <f t="shared" si="4"/>
        <v>8.804138235936442</v>
      </c>
      <c r="K26" s="32"/>
      <c r="L26" s="32">
        <f t="shared" si="0"/>
        <v>9.8290769621083793</v>
      </c>
      <c r="M26" s="32">
        <f t="shared" si="1"/>
        <v>1.345925666028561</v>
      </c>
      <c r="N26" s="32">
        <f t="shared" si="2"/>
        <v>6.321313308001435</v>
      </c>
    </row>
    <row r="27" spans="1:14" s="10" customFormat="1" ht="10.5" customHeight="1" x14ac:dyDescent="0.15">
      <c r="A27" s="25" t="s">
        <v>85</v>
      </c>
      <c r="B27" s="37"/>
      <c r="D27" s="37"/>
      <c r="E27" s="11">
        <v>50460.91</v>
      </c>
      <c r="F27" s="11">
        <v>29852.51</v>
      </c>
      <c r="G27" s="11">
        <v>80313.42</v>
      </c>
      <c r="I27" s="31">
        <f t="shared" si="3"/>
        <v>62.829985324993011</v>
      </c>
      <c r="J27" s="31">
        <f t="shared" si="4"/>
        <v>37.170014675006989</v>
      </c>
      <c r="K27" s="31"/>
      <c r="L27" s="31">
        <f t="shared" si="0"/>
        <v>12.070675280147762</v>
      </c>
      <c r="M27" s="31">
        <f t="shared" si="1"/>
        <v>10.128705857357129</v>
      </c>
      <c r="N27" s="31">
        <f t="shared" si="2"/>
        <v>11.267675228668931</v>
      </c>
    </row>
    <row r="28" spans="1:14" s="10" customFormat="1" ht="10.5" customHeight="1" x14ac:dyDescent="0.15">
      <c r="A28" s="25" t="s">
        <v>86</v>
      </c>
      <c r="B28" s="37"/>
      <c r="D28" s="37"/>
      <c r="E28" s="11">
        <v>47040.41</v>
      </c>
      <c r="F28" s="11">
        <v>9219.76</v>
      </c>
      <c r="G28" s="11">
        <v>56260.17</v>
      </c>
      <c r="I28" s="31">
        <f t="shared" si="3"/>
        <v>83.612278455610792</v>
      </c>
      <c r="J28" s="31">
        <f t="shared" si="4"/>
        <v>16.387721544389219</v>
      </c>
      <c r="K28" s="31"/>
      <c r="L28" s="31">
        <f t="shared" si="0"/>
        <v>11.252462830238606</v>
      </c>
      <c r="M28" s="31">
        <f t="shared" si="1"/>
        <v>3.1281871144311477</v>
      </c>
      <c r="N28" s="31">
        <f t="shared" si="2"/>
        <v>7.8930933817748379</v>
      </c>
    </row>
    <row r="29" spans="1:14" s="10" customFormat="1" ht="10.5" customHeight="1" x14ac:dyDescent="0.15">
      <c r="A29" s="25" t="s">
        <v>87</v>
      </c>
      <c r="B29" s="37"/>
      <c r="D29" s="37"/>
      <c r="E29" s="11">
        <v>21350.93</v>
      </c>
      <c r="F29" s="11">
        <v>15506.18</v>
      </c>
      <c r="G29" s="11">
        <v>36857.11</v>
      </c>
      <c r="I29" s="31">
        <f t="shared" si="3"/>
        <v>57.928931487031946</v>
      </c>
      <c r="J29" s="31">
        <f t="shared" si="4"/>
        <v>42.071068512968054</v>
      </c>
      <c r="K29" s="31"/>
      <c r="L29" s="31">
        <f t="shared" si="0"/>
        <v>5.1073225385583658</v>
      </c>
      <c r="M29" s="31">
        <f t="shared" si="1"/>
        <v>5.2611166093314763</v>
      </c>
      <c r="N29" s="31">
        <f t="shared" si="2"/>
        <v>5.1709159608360089</v>
      </c>
    </row>
    <row r="30" spans="1:14" s="10" customFormat="1" ht="10.5" customHeight="1" x14ac:dyDescent="0.15">
      <c r="A30" s="25" t="s">
        <v>88</v>
      </c>
      <c r="B30" s="37"/>
      <c r="D30" s="37"/>
      <c r="E30" s="11">
        <v>12181.06</v>
      </c>
      <c r="F30" s="11">
        <v>6772.35</v>
      </c>
      <c r="G30" s="11">
        <v>18953.41</v>
      </c>
      <c r="I30" s="31">
        <f t="shared" si="3"/>
        <v>64.268435073160973</v>
      </c>
      <c r="J30" s="31">
        <f t="shared" si="4"/>
        <v>35.731564926839027</v>
      </c>
      <c r="K30" s="31"/>
      <c r="L30" s="31">
        <f t="shared" si="0"/>
        <v>2.9138122920889988</v>
      </c>
      <c r="M30" s="31">
        <f t="shared" si="1"/>
        <v>2.2978014616885667</v>
      </c>
      <c r="N30" s="31">
        <f t="shared" si="2"/>
        <v>2.6590931920942475</v>
      </c>
    </row>
    <row r="31" spans="1:14" s="6" customFormat="1" ht="10.5" customHeight="1" x14ac:dyDescent="0.15">
      <c r="A31" s="25" t="s">
        <v>89</v>
      </c>
      <c r="B31" s="27"/>
      <c r="C31" s="27"/>
      <c r="D31" s="27"/>
      <c r="E31" s="11">
        <v>13876.49</v>
      </c>
      <c r="F31" s="11">
        <v>6140.59</v>
      </c>
      <c r="G31" s="11">
        <v>20017.080000000002</v>
      </c>
      <c r="H31" s="10"/>
      <c r="I31" s="31">
        <f t="shared" si="3"/>
        <v>69.3232479462539</v>
      </c>
      <c r="J31" s="31">
        <f t="shared" si="4"/>
        <v>30.6767520537461</v>
      </c>
      <c r="K31" s="31"/>
      <c r="L31" s="31">
        <f t="shared" si="0"/>
        <v>3.3193734480455781</v>
      </c>
      <c r="M31" s="31">
        <f t="shared" si="1"/>
        <v>2.0834506009922991</v>
      </c>
      <c r="N31" s="31">
        <f t="shared" si="2"/>
        <v>2.8083221517186581</v>
      </c>
    </row>
    <row r="32" spans="1:14" s="6" customFormat="1" ht="10.5" customHeight="1" x14ac:dyDescent="0.15">
      <c r="A32" s="25" t="s">
        <v>90</v>
      </c>
      <c r="B32" s="27"/>
      <c r="C32" s="27"/>
      <c r="D32" s="27"/>
      <c r="E32" s="11">
        <v>244.82</v>
      </c>
      <c r="F32" s="11">
        <v>822.71</v>
      </c>
      <c r="G32" s="11">
        <v>1067.53</v>
      </c>
      <c r="H32" s="10"/>
      <c r="I32" s="31">
        <f t="shared" si="3"/>
        <v>22.933313349507742</v>
      </c>
      <c r="J32" s="31">
        <f t="shared" si="4"/>
        <v>77.066686650492272</v>
      </c>
      <c r="K32" s="31"/>
      <c r="L32" s="31">
        <f t="shared" si="0"/>
        <v>5.8563008912954108E-2</v>
      </c>
      <c r="M32" s="31">
        <f t="shared" si="1"/>
        <v>0.27913859155917831</v>
      </c>
      <c r="N32" s="31">
        <f t="shared" si="2"/>
        <v>0.14977050332137448</v>
      </c>
    </row>
    <row r="33" spans="1:18" s="6" customFormat="1" ht="10.5" customHeight="1" x14ac:dyDescent="0.15">
      <c r="A33" s="25" t="s">
        <v>91</v>
      </c>
      <c r="D33" s="39"/>
      <c r="E33" s="11">
        <v>5973.25</v>
      </c>
      <c r="F33" s="11">
        <v>3437.41</v>
      </c>
      <c r="G33" s="11">
        <v>9410.66</v>
      </c>
      <c r="I33" s="31">
        <f t="shared" si="3"/>
        <v>63.473231420537992</v>
      </c>
      <c r="J33" s="31">
        <f t="shared" si="4"/>
        <v>36.526768579462015</v>
      </c>
      <c r="K33" s="31"/>
      <c r="L33" s="31">
        <f t="shared" si="0"/>
        <v>1.4288517808565604</v>
      </c>
      <c r="M33" s="31">
        <f t="shared" si="1"/>
        <v>1.1662843359281336</v>
      </c>
      <c r="N33" s="31">
        <f t="shared" si="2"/>
        <v>1.3202807272735435</v>
      </c>
      <c r="R33" s="34"/>
    </row>
    <row r="34" spans="1:18" s="6" customFormat="1" ht="10.5" customHeight="1" x14ac:dyDescent="0.15">
      <c r="A34" s="25" t="s">
        <v>92</v>
      </c>
      <c r="E34" s="11">
        <v>22493.48</v>
      </c>
      <c r="F34" s="11">
        <v>29284.37</v>
      </c>
      <c r="G34" s="11">
        <v>51777.85</v>
      </c>
      <c r="I34" s="31">
        <f t="shared" si="3"/>
        <v>43.442282752180709</v>
      </c>
      <c r="J34" s="31">
        <f t="shared" si="4"/>
        <v>56.557717247819298</v>
      </c>
      <c r="K34" s="31"/>
      <c r="L34" s="31">
        <f t="shared" si="0"/>
        <v>5.3806301352967685</v>
      </c>
      <c r="M34" s="31">
        <f t="shared" si="1"/>
        <v>9.9359407282005243</v>
      </c>
      <c r="N34" s="31">
        <f t="shared" si="2"/>
        <v>7.2642404947857484</v>
      </c>
      <c r="R34" s="34"/>
    </row>
    <row r="35" spans="1:18" s="6" customFormat="1" ht="10.5" customHeight="1" x14ac:dyDescent="0.15">
      <c r="A35" s="10" t="s">
        <v>98</v>
      </c>
      <c r="E35" s="12">
        <v>173621.36</v>
      </c>
      <c r="F35" s="12">
        <v>101035.87</v>
      </c>
      <c r="G35" s="12">
        <v>274657.21999999997</v>
      </c>
      <c r="H35" s="10"/>
      <c r="I35" s="32">
        <f t="shared" si="3"/>
        <v>63.213834320466802</v>
      </c>
      <c r="J35" s="32">
        <f t="shared" si="4"/>
        <v>36.786169320435121</v>
      </c>
      <c r="K35" s="32"/>
      <c r="L35" s="32">
        <f t="shared" si="0"/>
        <v>41.53169370622993</v>
      </c>
      <c r="M35" s="32">
        <f t="shared" si="1"/>
        <v>34.280621906572463</v>
      </c>
      <c r="N35" s="32">
        <f t="shared" si="2"/>
        <v>38.533390237510403</v>
      </c>
      <c r="R35" s="34"/>
    </row>
    <row r="36" spans="1:18" s="6" customFormat="1" ht="10.5" customHeight="1" x14ac:dyDescent="0.15">
      <c r="A36" s="25" t="s">
        <v>93</v>
      </c>
      <c r="E36" s="11">
        <v>47008.55</v>
      </c>
      <c r="F36" s="11">
        <v>103818.85</v>
      </c>
      <c r="G36" s="11">
        <v>150827.4</v>
      </c>
      <c r="I36" s="31">
        <f t="shared" si="3"/>
        <v>31.167115524102389</v>
      </c>
      <c r="J36" s="31">
        <f t="shared" si="4"/>
        <v>68.832884475897629</v>
      </c>
      <c r="K36" s="31"/>
      <c r="L36" s="31">
        <f t="shared" si="0"/>
        <v>11.244841649518213</v>
      </c>
      <c r="M36" s="31">
        <f t="shared" si="1"/>
        <v>35.224863641250984</v>
      </c>
      <c r="N36" s="31">
        <f t="shared" si="2"/>
        <v>21.160525336669021</v>
      </c>
      <c r="R36" s="34"/>
    </row>
    <row r="37" spans="1:18" s="6" customFormat="1" ht="10.5" customHeight="1" x14ac:dyDescent="0.15">
      <c r="A37" s="25" t="s">
        <v>94</v>
      </c>
      <c r="E37" s="11">
        <v>53174.66</v>
      </c>
      <c r="F37" s="11">
        <v>65425.1</v>
      </c>
      <c r="G37" s="11">
        <v>118599.76</v>
      </c>
      <c r="I37" s="31">
        <f t="shared" si="3"/>
        <v>44.835385838892087</v>
      </c>
      <c r="J37" s="31">
        <f t="shared" si="4"/>
        <v>55.16461416110792</v>
      </c>
      <c r="K37" s="31"/>
      <c r="L37" s="31">
        <f t="shared" si="0"/>
        <v>12.719827169035636</v>
      </c>
      <c r="M37" s="31">
        <f t="shared" si="1"/>
        <v>22.198186805336501</v>
      </c>
      <c r="N37" s="31">
        <f t="shared" si="2"/>
        <v>16.639106862565189</v>
      </c>
      <c r="R37" s="34"/>
    </row>
    <row r="38" spans="1:18" s="6" customFormat="1" ht="10.5" customHeight="1" x14ac:dyDescent="0.15">
      <c r="A38" s="25" t="s">
        <v>95</v>
      </c>
      <c r="E38" s="11">
        <v>3781.02</v>
      </c>
      <c r="F38" s="11">
        <v>2433.2399999999998</v>
      </c>
      <c r="G38" s="11">
        <v>6214.26</v>
      </c>
      <c r="I38" s="31">
        <f t="shared" si="3"/>
        <v>60.844251769317658</v>
      </c>
      <c r="J38" s="31">
        <f t="shared" si="4"/>
        <v>39.155748230682327</v>
      </c>
      <c r="K38" s="31"/>
      <c r="L38" s="31">
        <f t="shared" si="0"/>
        <v>0.90445187468367672</v>
      </c>
      <c r="M38" s="31">
        <f t="shared" si="1"/>
        <v>0.82557789078223776</v>
      </c>
      <c r="N38" s="31">
        <f t="shared" si="2"/>
        <v>0.87183765137268721</v>
      </c>
      <c r="R38" s="34"/>
    </row>
    <row r="39" spans="1:18" s="6" customFormat="1" ht="10.5" customHeight="1" x14ac:dyDescent="0.15">
      <c r="A39" s="25" t="s">
        <v>96</v>
      </c>
      <c r="E39" s="11">
        <v>2548.5700000000002</v>
      </c>
      <c r="F39" s="11">
        <v>1607.55</v>
      </c>
      <c r="G39" s="11">
        <v>4156.12</v>
      </c>
      <c r="I39" s="31">
        <f t="shared" si="3"/>
        <v>61.320895450564471</v>
      </c>
      <c r="J39" s="31">
        <f t="shared" si="4"/>
        <v>38.679104549435536</v>
      </c>
      <c r="K39" s="31"/>
      <c r="L39" s="31">
        <f t="shared" si="0"/>
        <v>0.60963943969155887</v>
      </c>
      <c r="M39" s="31">
        <f t="shared" si="1"/>
        <v>0.54542821025751109</v>
      </c>
      <c r="N39" s="31">
        <f t="shared" si="2"/>
        <v>0.58308823570675383</v>
      </c>
      <c r="R39" s="34"/>
    </row>
    <row r="40" spans="1:18" s="6" customFormat="1" ht="10.5" customHeight="1" x14ac:dyDescent="0.15">
      <c r="A40" s="10" t="s">
        <v>97</v>
      </c>
      <c r="E40" s="12">
        <v>106512.8</v>
      </c>
      <c r="F40" s="12">
        <v>173284.74</v>
      </c>
      <c r="G40" s="12">
        <v>279797.53999999998</v>
      </c>
      <c r="H40" s="10"/>
      <c r="I40" s="32">
        <f t="shared" si="3"/>
        <v>38.067811461101485</v>
      </c>
      <c r="J40" s="32">
        <f t="shared" si="4"/>
        <v>61.932188538898522</v>
      </c>
      <c r="K40" s="32"/>
      <c r="L40" s="32">
        <f t="shared" si="0"/>
        <v>25.478760132929086</v>
      </c>
      <c r="M40" s="32">
        <f t="shared" si="1"/>
        <v>58.794056547627228</v>
      </c>
      <c r="N40" s="32">
        <f t="shared" si="2"/>
        <v>39.254558086313644</v>
      </c>
      <c r="R40" s="34"/>
    </row>
    <row r="41" spans="1:18" s="6" customFormat="1" ht="10.5" customHeight="1" x14ac:dyDescent="0.15">
      <c r="A41" s="42" t="s">
        <v>181</v>
      </c>
      <c r="E41" s="12">
        <v>284093.23</v>
      </c>
      <c r="F41" s="12">
        <v>136170.4</v>
      </c>
      <c r="G41" s="12">
        <v>420263.63</v>
      </c>
      <c r="H41" s="10"/>
      <c r="I41" s="32">
        <f t="shared" si="3"/>
        <v>67.598814106278951</v>
      </c>
      <c r="J41" s="32">
        <f t="shared" si="4"/>
        <v>32.401185893721042</v>
      </c>
      <c r="K41" s="32"/>
      <c r="L41" s="32">
        <f t="shared" si="0"/>
        <v>67.957496775589902</v>
      </c>
      <c r="M41" s="32">
        <f t="shared" si="1"/>
        <v>46.201472776616214</v>
      </c>
      <c r="N41" s="32">
        <f t="shared" si="2"/>
        <v>58.961430023294803</v>
      </c>
      <c r="R41" s="34"/>
    </row>
    <row r="42" spans="1:18" s="6" customFormat="1" ht="10.5" customHeight="1" x14ac:dyDescent="0.15">
      <c r="A42" s="42" t="s">
        <v>182</v>
      </c>
      <c r="E42" s="12">
        <v>133952.24</v>
      </c>
      <c r="F42" s="12">
        <v>158561.32999999999</v>
      </c>
      <c r="G42" s="12">
        <v>292513.57</v>
      </c>
      <c r="H42" s="10"/>
      <c r="I42" s="32">
        <f t="shared" si="3"/>
        <v>45.793513100947756</v>
      </c>
      <c r="J42" s="32">
        <f t="shared" si="4"/>
        <v>54.20648689905223</v>
      </c>
      <c r="K42" s="32"/>
      <c r="L42" s="32">
        <f t="shared" si="0"/>
        <v>32.042505616494431</v>
      </c>
      <c r="M42" s="32">
        <f t="shared" si="1"/>
        <v>53.798527223383786</v>
      </c>
      <c r="N42" s="32">
        <f t="shared" si="2"/>
        <v>41.038569976705205</v>
      </c>
      <c r="R42" s="34"/>
    </row>
    <row r="43" spans="1:18" s="6" customFormat="1" ht="10.5" customHeight="1" x14ac:dyDescent="0.15">
      <c r="A43" s="42" t="s">
        <v>12</v>
      </c>
      <c r="E43" s="12">
        <v>418045.46</v>
      </c>
      <c r="F43" s="12">
        <v>294731.73</v>
      </c>
      <c r="G43" s="12">
        <v>712777.2</v>
      </c>
      <c r="H43" s="10"/>
      <c r="I43" s="32">
        <f t="shared" si="3"/>
        <v>58.650228991611975</v>
      </c>
      <c r="J43" s="32">
        <f t="shared" si="4"/>
        <v>41.349769605425088</v>
      </c>
      <c r="K43" s="32"/>
      <c r="L43" s="32">
        <f t="shared" si="0"/>
        <v>100</v>
      </c>
      <c r="M43" s="32">
        <f t="shared" si="1"/>
        <v>100</v>
      </c>
      <c r="N43" s="32">
        <f t="shared" si="2"/>
        <v>100</v>
      </c>
      <c r="R43" s="34"/>
    </row>
    <row r="44" spans="1:18" ht="8.25" customHeight="1" x14ac:dyDescent="0.2">
      <c r="A44" s="6"/>
      <c r="B44" s="24"/>
      <c r="C44" s="6"/>
      <c r="D44" s="25"/>
      <c r="E44" s="6"/>
      <c r="F44" s="29"/>
      <c r="G44" s="155"/>
      <c r="H44" s="29"/>
      <c r="I44" s="26" t="s">
        <v>49</v>
      </c>
      <c r="J44" s="29"/>
      <c r="K44" s="29"/>
      <c r="L44" s="29"/>
      <c r="M44" s="29"/>
      <c r="N44" s="155"/>
    </row>
    <row r="45" spans="1:18" ht="10.5" customHeight="1" x14ac:dyDescent="0.2">
      <c r="A45" s="25" t="s">
        <v>67</v>
      </c>
      <c r="B45" s="30"/>
      <c r="C45" s="6"/>
      <c r="D45" s="30"/>
      <c r="E45" s="11">
        <v>22560.31</v>
      </c>
      <c r="F45" s="11">
        <v>3911.52</v>
      </c>
      <c r="G45" s="11">
        <v>26471.83</v>
      </c>
      <c r="H45" s="6"/>
      <c r="I45" s="31">
        <f>E45/$G45*100</f>
        <v>85.22383983275806</v>
      </c>
      <c r="J45" s="31">
        <f>F45/$G45*100</f>
        <v>14.776160167241931</v>
      </c>
      <c r="K45" s="31"/>
      <c r="L45" s="31">
        <f t="shared" ref="L45:L80" si="5">E45/E$80*100</f>
        <v>0.38049481395562001</v>
      </c>
      <c r="M45" s="31">
        <f t="shared" ref="M45:M80" si="6">F45/F$80*100</f>
        <v>8.6753345342930568E-2</v>
      </c>
      <c r="N45" s="31">
        <f t="shared" ref="N45:N80" si="7">G45/G$80*100</f>
        <v>0.25361051694848524</v>
      </c>
    </row>
    <row r="46" spans="1:18" ht="10.5" customHeight="1" x14ac:dyDescent="0.2">
      <c r="A46" s="25" t="s">
        <v>68</v>
      </c>
      <c r="B46" s="30"/>
      <c r="C46" s="6"/>
      <c r="D46" s="30"/>
      <c r="E46" s="11">
        <v>2028243.99</v>
      </c>
      <c r="F46" s="11">
        <v>789139.9</v>
      </c>
      <c r="G46" s="11">
        <v>2817383.89</v>
      </c>
      <c r="H46" s="6"/>
      <c r="I46" s="31">
        <f t="shared" ref="I46:I80" si="8">E46/$G46*100</f>
        <v>71.990331072703057</v>
      </c>
      <c r="J46" s="31">
        <f t="shared" ref="J46:J80" si="9">F46/$G46*100</f>
        <v>28.00966892729695</v>
      </c>
      <c r="K46" s="31"/>
      <c r="L46" s="31">
        <f t="shared" si="5"/>
        <v>34.207700143821356</v>
      </c>
      <c r="M46" s="31">
        <f t="shared" si="6"/>
        <v>17.502282046004034</v>
      </c>
      <c r="N46" s="31">
        <f t="shared" si="7"/>
        <v>26.991642995034127</v>
      </c>
    </row>
    <row r="47" spans="1:18" ht="10.5" customHeight="1" x14ac:dyDescent="0.2">
      <c r="A47" s="101" t="s">
        <v>69</v>
      </c>
      <c r="B47" s="34"/>
      <c r="C47" s="6"/>
      <c r="D47" s="34"/>
      <c r="E47" s="103">
        <v>173225.39</v>
      </c>
      <c r="F47" s="103">
        <v>81709.3</v>
      </c>
      <c r="G47" s="103">
        <v>254934.68</v>
      </c>
      <c r="H47" s="6"/>
      <c r="I47" s="104">
        <f t="shared" si="8"/>
        <v>67.948931075207199</v>
      </c>
      <c r="J47" s="104">
        <f t="shared" si="9"/>
        <v>32.051072847366235</v>
      </c>
      <c r="K47" s="104"/>
      <c r="L47" s="104">
        <f t="shared" si="5"/>
        <v>2.9215628038994019</v>
      </c>
      <c r="M47" s="104">
        <f t="shared" si="6"/>
        <v>1.8122252016170484</v>
      </c>
      <c r="N47" s="104">
        <f t="shared" si="7"/>
        <v>2.4423742515306519</v>
      </c>
    </row>
    <row r="48" spans="1:18" ht="10.5" customHeight="1" x14ac:dyDescent="0.2">
      <c r="A48" s="101" t="s">
        <v>70</v>
      </c>
      <c r="B48" s="34"/>
      <c r="C48" s="6"/>
      <c r="D48" s="34"/>
      <c r="E48" s="103">
        <v>137736.49</v>
      </c>
      <c r="F48" s="103">
        <v>190958.13</v>
      </c>
      <c r="G48" s="103">
        <v>328694.62</v>
      </c>
      <c r="H48" s="6"/>
      <c r="I48" s="104">
        <f t="shared" si="8"/>
        <v>41.904090185595365</v>
      </c>
      <c r="J48" s="104">
        <f t="shared" si="9"/>
        <v>58.095909814404635</v>
      </c>
      <c r="K48" s="104"/>
      <c r="L48" s="104">
        <f t="shared" si="5"/>
        <v>2.3230186170956917</v>
      </c>
      <c r="M48" s="104">
        <f t="shared" si="6"/>
        <v>4.2352478315156841</v>
      </c>
      <c r="N48" s="104">
        <f t="shared" si="7"/>
        <v>3.1490234145650642</v>
      </c>
    </row>
    <row r="49" spans="1:14" ht="10.5" customHeight="1" x14ac:dyDescent="0.2">
      <c r="A49" s="101" t="s">
        <v>71</v>
      </c>
      <c r="B49" s="34"/>
      <c r="C49" s="6"/>
      <c r="D49" s="36"/>
      <c r="E49" s="103">
        <v>131707.74</v>
      </c>
      <c r="F49" s="103">
        <v>44129.19</v>
      </c>
      <c r="G49" s="103">
        <v>175836.93</v>
      </c>
      <c r="H49" s="6"/>
      <c r="I49" s="104">
        <f t="shared" si="8"/>
        <v>74.903343683263799</v>
      </c>
      <c r="J49" s="104">
        <f t="shared" si="9"/>
        <v>25.096656316736198</v>
      </c>
      <c r="K49" s="104"/>
      <c r="L49" s="104">
        <f t="shared" si="5"/>
        <v>2.2213396902708857</v>
      </c>
      <c r="M49" s="104">
        <f t="shared" si="6"/>
        <v>0.97873840854036231</v>
      </c>
      <c r="N49" s="104">
        <f t="shared" si="7"/>
        <v>1.6845867745423952</v>
      </c>
    </row>
    <row r="50" spans="1:14" ht="10.5" customHeight="1" x14ac:dyDescent="0.2">
      <c r="A50" s="101" t="s">
        <v>72</v>
      </c>
      <c r="B50" s="34"/>
      <c r="C50" s="6"/>
      <c r="D50" s="34"/>
      <c r="E50" s="103">
        <v>13907.51</v>
      </c>
      <c r="F50" s="103">
        <v>2184.3200000000002</v>
      </c>
      <c r="G50" s="103">
        <v>16091.83</v>
      </c>
      <c r="H50" s="6"/>
      <c r="I50" s="104">
        <f t="shared" si="8"/>
        <v>86.42590681109607</v>
      </c>
      <c r="J50" s="104">
        <f t="shared" si="9"/>
        <v>13.574093188903936</v>
      </c>
      <c r="K50" s="104"/>
      <c r="L50" s="104">
        <f t="shared" si="5"/>
        <v>0.23455951757914342</v>
      </c>
      <c r="M50" s="104">
        <f t="shared" si="6"/>
        <v>4.8445889909669415E-2</v>
      </c>
      <c r="N50" s="104">
        <f t="shared" si="7"/>
        <v>0.1541660446197767</v>
      </c>
    </row>
    <row r="51" spans="1:14" ht="10.5" customHeight="1" x14ac:dyDescent="0.2">
      <c r="A51" s="101" t="s">
        <v>73</v>
      </c>
      <c r="B51" s="34"/>
      <c r="C51" s="6"/>
      <c r="D51" s="34"/>
      <c r="E51" s="103">
        <v>75635.600000000006</v>
      </c>
      <c r="F51" s="103">
        <v>26868.07</v>
      </c>
      <c r="G51" s="103">
        <v>102503.66</v>
      </c>
      <c r="H51" s="6"/>
      <c r="I51" s="104">
        <f t="shared" si="8"/>
        <v>73.788194489835774</v>
      </c>
      <c r="J51" s="104">
        <f t="shared" si="9"/>
        <v>26.21181526591343</v>
      </c>
      <c r="K51" s="104"/>
      <c r="L51" s="104">
        <f t="shared" si="5"/>
        <v>1.2756453058677693</v>
      </c>
      <c r="M51" s="104">
        <f t="shared" si="6"/>
        <v>0.59590516101362956</v>
      </c>
      <c r="N51" s="104">
        <f t="shared" si="7"/>
        <v>0.98202527750109336</v>
      </c>
    </row>
    <row r="52" spans="1:14" ht="10.5" customHeight="1" x14ac:dyDescent="0.2">
      <c r="A52" s="101" t="s">
        <v>74</v>
      </c>
      <c r="B52" s="34"/>
      <c r="C52" s="6"/>
      <c r="D52" s="34"/>
      <c r="E52" s="103">
        <v>40474.230000000003</v>
      </c>
      <c r="F52" s="103">
        <v>25885.040000000001</v>
      </c>
      <c r="G52" s="103">
        <v>66359.28</v>
      </c>
      <c r="H52" s="6"/>
      <c r="I52" s="104">
        <f t="shared" si="8"/>
        <v>60.992569539633344</v>
      </c>
      <c r="J52" s="104">
        <f t="shared" si="9"/>
        <v>39.00741539088429</v>
      </c>
      <c r="K52" s="104"/>
      <c r="L52" s="104">
        <f t="shared" si="5"/>
        <v>0.68262513298119465</v>
      </c>
      <c r="M52" s="104">
        <f t="shared" si="6"/>
        <v>0.5741026031659231</v>
      </c>
      <c r="N52" s="104">
        <f t="shared" si="7"/>
        <v>0.6357479367738943</v>
      </c>
    </row>
    <row r="53" spans="1:14" ht="10.5" customHeight="1" x14ac:dyDescent="0.2">
      <c r="A53" s="101" t="s">
        <v>75</v>
      </c>
      <c r="B53" s="34"/>
      <c r="C53" s="6"/>
      <c r="D53" s="34"/>
      <c r="E53" s="103">
        <v>227005.39</v>
      </c>
      <c r="F53" s="103">
        <v>68662.5</v>
      </c>
      <c r="G53" s="103">
        <v>295667.88</v>
      </c>
      <c r="H53" s="6"/>
      <c r="I53" s="104">
        <f t="shared" si="8"/>
        <v>76.777156179426726</v>
      </c>
      <c r="J53" s="104">
        <f t="shared" si="9"/>
        <v>23.222847202746539</v>
      </c>
      <c r="K53" s="104"/>
      <c r="L53" s="104">
        <f t="shared" si="5"/>
        <v>3.828598704316251</v>
      </c>
      <c r="M53" s="104">
        <f t="shared" si="6"/>
        <v>1.5228610807586231</v>
      </c>
      <c r="N53" s="104">
        <f t="shared" si="7"/>
        <v>2.8326142881645393</v>
      </c>
    </row>
    <row r="54" spans="1:14" ht="10.5" customHeight="1" x14ac:dyDescent="0.2">
      <c r="A54" s="101" t="s">
        <v>76</v>
      </c>
      <c r="B54" s="34"/>
      <c r="C54" s="6"/>
      <c r="D54" s="34"/>
      <c r="E54" s="103">
        <v>372743.87</v>
      </c>
      <c r="F54" s="103">
        <v>76191.899999999994</v>
      </c>
      <c r="G54" s="103">
        <v>448935.78</v>
      </c>
      <c r="H54" s="6"/>
      <c r="I54" s="104">
        <f t="shared" si="8"/>
        <v>83.028327570593717</v>
      </c>
      <c r="J54" s="104">
        <f t="shared" si="9"/>
        <v>16.971670201916183</v>
      </c>
      <c r="K54" s="104"/>
      <c r="L54" s="104">
        <f t="shared" si="5"/>
        <v>6.286576269064911</v>
      </c>
      <c r="M54" s="104">
        <f t="shared" si="6"/>
        <v>1.6898551491578799</v>
      </c>
      <c r="N54" s="104">
        <f t="shared" si="7"/>
        <v>4.3009809009226583</v>
      </c>
    </row>
    <row r="55" spans="1:14" ht="10.5" customHeight="1" x14ac:dyDescent="0.2">
      <c r="A55" s="101" t="s">
        <v>77</v>
      </c>
      <c r="B55" s="34"/>
      <c r="C55" s="6"/>
      <c r="D55" s="34"/>
      <c r="E55" s="103">
        <v>63730.5</v>
      </c>
      <c r="F55" s="103">
        <v>32656.84</v>
      </c>
      <c r="G55" s="103">
        <v>96387.34</v>
      </c>
      <c r="H55" s="6"/>
      <c r="I55" s="104">
        <f t="shared" si="8"/>
        <v>66.119160462359488</v>
      </c>
      <c r="J55" s="104">
        <f t="shared" si="9"/>
        <v>33.880839537640526</v>
      </c>
      <c r="K55" s="104"/>
      <c r="L55" s="104">
        <f t="shared" si="5"/>
        <v>1.0748577808017106</v>
      </c>
      <c r="M55" s="104">
        <f t="shared" si="6"/>
        <v>0.72429391089111872</v>
      </c>
      <c r="N55" s="104">
        <f t="shared" si="7"/>
        <v>0.92342853231867261</v>
      </c>
    </row>
    <row r="56" spans="1:14" ht="10.5" customHeight="1" x14ac:dyDescent="0.2">
      <c r="A56" s="101" t="s">
        <v>78</v>
      </c>
      <c r="B56" s="30"/>
      <c r="C56" s="6"/>
      <c r="D56" s="30"/>
      <c r="E56" s="103">
        <v>102978.8</v>
      </c>
      <c r="F56" s="103">
        <v>41281.160000000003</v>
      </c>
      <c r="G56" s="103">
        <v>144259.97</v>
      </c>
      <c r="H56" s="6"/>
      <c r="I56" s="104">
        <f t="shared" si="8"/>
        <v>71.384182320293007</v>
      </c>
      <c r="J56" s="104">
        <f t="shared" si="9"/>
        <v>28.615810747777086</v>
      </c>
      <c r="K56" s="104"/>
      <c r="L56" s="104">
        <f t="shared" si="5"/>
        <v>1.7368067791343735</v>
      </c>
      <c r="M56" s="104">
        <f t="shared" si="6"/>
        <v>0.91557213810405469</v>
      </c>
      <c r="N56" s="104">
        <f t="shared" si="7"/>
        <v>1.3820671093261392</v>
      </c>
    </row>
    <row r="57" spans="1:14" ht="10.5" customHeight="1" x14ac:dyDescent="0.2">
      <c r="A57" s="101" t="s">
        <v>79</v>
      </c>
      <c r="B57" s="37"/>
      <c r="C57" s="10"/>
      <c r="D57" s="37"/>
      <c r="E57" s="103">
        <v>310077.81</v>
      </c>
      <c r="F57" s="103">
        <v>67855.69</v>
      </c>
      <c r="G57" s="103">
        <v>377933.5</v>
      </c>
      <c r="H57" s="10"/>
      <c r="I57" s="104">
        <f t="shared" si="8"/>
        <v>82.045600614923003</v>
      </c>
      <c r="J57" s="104">
        <f t="shared" si="9"/>
        <v>17.954399385077004</v>
      </c>
      <c r="K57" s="104"/>
      <c r="L57" s="104">
        <f t="shared" si="5"/>
        <v>5.2296709853595136</v>
      </c>
      <c r="M57" s="104">
        <f t="shared" si="6"/>
        <v>1.5049668947245165</v>
      </c>
      <c r="N57" s="104">
        <f t="shared" si="7"/>
        <v>3.6207512025859319</v>
      </c>
    </row>
    <row r="58" spans="1:14" ht="10.5" customHeight="1" x14ac:dyDescent="0.2">
      <c r="A58" s="101" t="s">
        <v>80</v>
      </c>
      <c r="B58" s="37"/>
      <c r="C58" s="10"/>
      <c r="D58" s="37"/>
      <c r="E58" s="103">
        <v>204258.44</v>
      </c>
      <c r="F58" s="103">
        <v>60566.239999999998</v>
      </c>
      <c r="G58" s="103">
        <v>264824.67</v>
      </c>
      <c r="H58" s="10"/>
      <c r="I58" s="104">
        <f t="shared" si="8"/>
        <v>77.129687351257729</v>
      </c>
      <c r="J58" s="104">
        <f t="shared" si="9"/>
        <v>22.870316424825525</v>
      </c>
      <c r="K58" s="104"/>
      <c r="L58" s="104">
        <f t="shared" si="5"/>
        <v>3.4449560811294333</v>
      </c>
      <c r="M58" s="104">
        <f t="shared" si="6"/>
        <v>1.3432946616258679</v>
      </c>
      <c r="N58" s="104">
        <f t="shared" si="7"/>
        <v>2.5371242358164134</v>
      </c>
    </row>
    <row r="59" spans="1:14" ht="10.5" customHeight="1" x14ac:dyDescent="0.2">
      <c r="A59" s="101" t="s">
        <v>81</v>
      </c>
      <c r="B59" s="30"/>
      <c r="C59" s="6"/>
      <c r="D59" s="30"/>
      <c r="E59" s="103">
        <v>174762.23999999999</v>
      </c>
      <c r="F59" s="103">
        <v>70191.5</v>
      </c>
      <c r="G59" s="103">
        <v>244953.74</v>
      </c>
      <c r="H59" s="6"/>
      <c r="I59" s="104">
        <f t="shared" si="8"/>
        <v>71.344997630981268</v>
      </c>
      <c r="J59" s="104">
        <f t="shared" si="9"/>
        <v>28.655002369018739</v>
      </c>
      <c r="K59" s="104"/>
      <c r="L59" s="104">
        <f t="shared" si="5"/>
        <v>2.9474828136345379</v>
      </c>
      <c r="M59" s="104">
        <f t="shared" si="6"/>
        <v>1.5567726714009671</v>
      </c>
      <c r="N59" s="104">
        <f t="shared" si="7"/>
        <v>2.3467529305629737</v>
      </c>
    </row>
    <row r="60" spans="1:14" ht="10.5" customHeight="1" x14ac:dyDescent="0.2">
      <c r="A60" s="25" t="s">
        <v>82</v>
      </c>
      <c r="B60" s="30"/>
      <c r="C60" s="6"/>
      <c r="D60" s="30"/>
      <c r="E60" s="11">
        <v>66856.33</v>
      </c>
      <c r="F60" s="11">
        <v>13205.24</v>
      </c>
      <c r="G60" s="11">
        <v>80061.58</v>
      </c>
      <c r="H60" s="6"/>
      <c r="I60" s="31">
        <f t="shared" si="8"/>
        <v>83.506133653620125</v>
      </c>
      <c r="J60" s="31">
        <f t="shared" si="9"/>
        <v>16.493853855994349</v>
      </c>
      <c r="K60" s="31"/>
      <c r="L60" s="31">
        <f t="shared" si="5"/>
        <v>1.1275770078117515</v>
      </c>
      <c r="M60" s="31">
        <f t="shared" si="6"/>
        <v>0.29287815121903515</v>
      </c>
      <c r="N60" s="31">
        <f t="shared" si="7"/>
        <v>0.76702134652241682</v>
      </c>
    </row>
    <row r="61" spans="1:14" ht="10.5" customHeight="1" x14ac:dyDescent="0.2">
      <c r="A61" s="25" t="s">
        <v>83</v>
      </c>
      <c r="B61" s="30"/>
      <c r="C61" s="6"/>
      <c r="D61" s="30"/>
      <c r="E61" s="11">
        <v>129849.65</v>
      </c>
      <c r="F61" s="11">
        <v>25615.99</v>
      </c>
      <c r="G61" s="11">
        <v>155465.64000000001</v>
      </c>
      <c r="H61" s="6"/>
      <c r="I61" s="31">
        <f t="shared" si="8"/>
        <v>83.523053711418143</v>
      </c>
      <c r="J61" s="31">
        <f t="shared" si="9"/>
        <v>16.476946288581836</v>
      </c>
      <c r="K61" s="31"/>
      <c r="L61" s="31">
        <f t="shared" si="5"/>
        <v>2.1900017517025416</v>
      </c>
      <c r="M61" s="31">
        <f t="shared" si="6"/>
        <v>0.56813536087532623</v>
      </c>
      <c r="N61" s="31">
        <f t="shared" si="7"/>
        <v>1.4894218241854495</v>
      </c>
    </row>
    <row r="62" spans="1:14" ht="10.5" customHeight="1" x14ac:dyDescent="0.2">
      <c r="A62" s="42" t="s">
        <v>84</v>
      </c>
      <c r="B62" s="30"/>
      <c r="C62" s="6"/>
      <c r="D62" s="30"/>
      <c r="E62" s="12">
        <v>2247510.2799999998</v>
      </c>
      <c r="F62" s="12">
        <v>831872.65</v>
      </c>
      <c r="G62" s="12">
        <v>3079382.92</v>
      </c>
      <c r="H62" s="10"/>
      <c r="I62" s="32">
        <f t="shared" si="8"/>
        <v>72.985735726559128</v>
      </c>
      <c r="J62" s="32">
        <f t="shared" si="9"/>
        <v>27.014264598181249</v>
      </c>
      <c r="K62" s="32"/>
      <c r="L62" s="32">
        <f t="shared" si="5"/>
        <v>37.905773717291261</v>
      </c>
      <c r="M62" s="32">
        <f t="shared" si="6"/>
        <v>18.450048903441324</v>
      </c>
      <c r="N62" s="32">
        <f t="shared" si="7"/>
        <v>29.50169649108263</v>
      </c>
    </row>
    <row r="63" spans="1:14" ht="10.5" customHeight="1" x14ac:dyDescent="0.2">
      <c r="A63" s="42" t="s">
        <v>44</v>
      </c>
      <c r="B63" s="30"/>
      <c r="C63" s="6"/>
      <c r="D63" s="30"/>
      <c r="E63" s="12">
        <v>474939.61</v>
      </c>
      <c r="F63" s="12">
        <v>70684.210000000006</v>
      </c>
      <c r="G63" s="12">
        <v>545623.82999999996</v>
      </c>
      <c r="H63" s="10"/>
      <c r="I63" s="32">
        <f t="shared" si="8"/>
        <v>87.045246905729911</v>
      </c>
      <c r="J63" s="32">
        <f t="shared" si="9"/>
        <v>12.954751261505571</v>
      </c>
      <c r="K63" s="32"/>
      <c r="L63" s="32">
        <f t="shared" si="5"/>
        <v>8.0101762142055986</v>
      </c>
      <c r="M63" s="32">
        <f t="shared" si="6"/>
        <v>1.5677004541513853</v>
      </c>
      <c r="N63" s="32">
        <f t="shared" si="7"/>
        <v>5.2272903530172421</v>
      </c>
    </row>
    <row r="64" spans="1:14" ht="10.5" customHeight="1" x14ac:dyDescent="0.2">
      <c r="A64" s="25" t="s">
        <v>85</v>
      </c>
      <c r="B64" s="37"/>
      <c r="C64" s="10"/>
      <c r="D64" s="37"/>
      <c r="E64" s="11">
        <v>613338</v>
      </c>
      <c r="F64" s="11">
        <v>592603.86</v>
      </c>
      <c r="G64" s="11">
        <v>1205941.8600000001</v>
      </c>
      <c r="H64" s="10"/>
      <c r="I64" s="31">
        <f t="shared" si="8"/>
        <v>50.859665821700553</v>
      </c>
      <c r="J64" s="31">
        <f t="shared" si="9"/>
        <v>49.14033417829944</v>
      </c>
      <c r="K64" s="31"/>
      <c r="L64" s="31">
        <f t="shared" si="5"/>
        <v>10.344358220339705</v>
      </c>
      <c r="M64" s="31">
        <f t="shared" si="6"/>
        <v>13.143322114710823</v>
      </c>
      <c r="N64" s="31">
        <f t="shared" si="7"/>
        <v>11.553396139383558</v>
      </c>
    </row>
    <row r="65" spans="1:14" ht="10.5" customHeight="1" x14ac:dyDescent="0.2">
      <c r="A65" s="25" t="s">
        <v>86</v>
      </c>
      <c r="B65" s="37"/>
      <c r="C65" s="10"/>
      <c r="D65" s="37"/>
      <c r="E65" s="11">
        <v>663462.57999999996</v>
      </c>
      <c r="F65" s="11">
        <v>174007.71</v>
      </c>
      <c r="G65" s="11">
        <v>837470.29</v>
      </c>
      <c r="H65" s="10"/>
      <c r="I65" s="31">
        <f t="shared" si="8"/>
        <v>79.222222916110837</v>
      </c>
      <c r="J65" s="31">
        <f t="shared" si="9"/>
        <v>20.777777083889148</v>
      </c>
      <c r="K65" s="31"/>
      <c r="L65" s="31">
        <f t="shared" si="5"/>
        <v>11.189743001918663</v>
      </c>
      <c r="M65" s="31">
        <f t="shared" si="6"/>
        <v>3.8593055788958033</v>
      </c>
      <c r="N65" s="31">
        <f t="shared" si="7"/>
        <v>8.0232939383449438</v>
      </c>
    </row>
    <row r="66" spans="1:14" ht="10.5" customHeight="1" x14ac:dyDescent="0.2">
      <c r="A66" s="25" t="s">
        <v>87</v>
      </c>
      <c r="B66" s="37"/>
      <c r="C66" s="10"/>
      <c r="D66" s="37"/>
      <c r="E66" s="11">
        <v>182604.12</v>
      </c>
      <c r="F66" s="11">
        <v>224759.78</v>
      </c>
      <c r="G66" s="11">
        <v>407363.89</v>
      </c>
      <c r="H66" s="10"/>
      <c r="I66" s="31">
        <f t="shared" si="8"/>
        <v>44.82579936086136</v>
      </c>
      <c r="J66" s="31">
        <f t="shared" si="9"/>
        <v>55.174203093946296</v>
      </c>
      <c r="K66" s="31"/>
      <c r="L66" s="31">
        <f t="shared" si="5"/>
        <v>3.0797413983641939</v>
      </c>
      <c r="M66" s="31">
        <f t="shared" si="6"/>
        <v>4.9849324082558946</v>
      </c>
      <c r="N66" s="31">
        <f t="shared" si="7"/>
        <v>3.9027058850501035</v>
      </c>
    </row>
    <row r="67" spans="1:14" ht="10.5" customHeight="1" x14ac:dyDescent="0.2">
      <c r="A67" s="25" t="s">
        <v>88</v>
      </c>
      <c r="B67" s="37"/>
      <c r="C67" s="10"/>
      <c r="D67" s="37"/>
      <c r="E67" s="11">
        <v>229037.31</v>
      </c>
      <c r="F67" s="11">
        <v>148070.15</v>
      </c>
      <c r="G67" s="11">
        <v>377107.46</v>
      </c>
      <c r="H67" s="10"/>
      <c r="I67" s="31">
        <f t="shared" si="8"/>
        <v>60.735290147800299</v>
      </c>
      <c r="J67" s="31">
        <f t="shared" si="9"/>
        <v>39.264709852199687</v>
      </c>
      <c r="K67" s="31"/>
      <c r="L67" s="31">
        <f t="shared" si="5"/>
        <v>3.8628684028431199</v>
      </c>
      <c r="M67" s="31">
        <f t="shared" si="6"/>
        <v>3.2840381380970904</v>
      </c>
      <c r="N67" s="31">
        <f t="shared" si="7"/>
        <v>3.6128374153101701</v>
      </c>
    </row>
    <row r="68" spans="1:14" ht="10.5" customHeight="1" x14ac:dyDescent="0.2">
      <c r="A68" s="25" t="s">
        <v>89</v>
      </c>
      <c r="B68" s="27"/>
      <c r="C68" s="27"/>
      <c r="D68" s="27"/>
      <c r="E68" s="11">
        <v>249138.17</v>
      </c>
      <c r="F68" s="11">
        <v>192930.8</v>
      </c>
      <c r="G68" s="11">
        <v>442068.98</v>
      </c>
      <c r="H68" s="10"/>
      <c r="I68" s="31">
        <f t="shared" si="8"/>
        <v>56.357306499994642</v>
      </c>
      <c r="J68" s="31">
        <f t="shared" si="9"/>
        <v>43.642691237914946</v>
      </c>
      <c r="K68" s="31"/>
      <c r="L68" s="31">
        <f t="shared" si="5"/>
        <v>4.2018829370426927</v>
      </c>
      <c r="M68" s="31">
        <f t="shared" si="6"/>
        <v>4.2789995499672422</v>
      </c>
      <c r="N68" s="31">
        <f t="shared" si="7"/>
        <v>4.235194262908518</v>
      </c>
    </row>
    <row r="69" spans="1:14" ht="10.5" customHeight="1" x14ac:dyDescent="0.2">
      <c r="A69" s="25" t="s">
        <v>90</v>
      </c>
      <c r="B69" s="27"/>
      <c r="C69" s="27"/>
      <c r="D69" s="27"/>
      <c r="E69" s="11">
        <v>9247.75</v>
      </c>
      <c r="F69" s="11">
        <v>8877.01</v>
      </c>
      <c r="G69" s="11">
        <v>18124.759999999998</v>
      </c>
      <c r="H69" s="10"/>
      <c r="I69" s="31">
        <f t="shared" si="8"/>
        <v>51.022744577031645</v>
      </c>
      <c r="J69" s="31">
        <f t="shared" si="9"/>
        <v>48.977255422968362</v>
      </c>
      <c r="K69" s="31"/>
      <c r="L69" s="31">
        <f t="shared" si="5"/>
        <v>0.15596952859947777</v>
      </c>
      <c r="M69" s="31">
        <f t="shared" si="6"/>
        <v>0.19688262213734001</v>
      </c>
      <c r="N69" s="31">
        <f t="shared" si="7"/>
        <v>0.17364231158810051</v>
      </c>
    </row>
    <row r="70" spans="1:14" ht="10.5" customHeight="1" x14ac:dyDescent="0.2">
      <c r="A70" s="25" t="s">
        <v>91</v>
      </c>
      <c r="B70" s="6"/>
      <c r="C70" s="6"/>
      <c r="D70" s="39"/>
      <c r="E70" s="11">
        <v>136832.22</v>
      </c>
      <c r="F70" s="11">
        <v>132330.91</v>
      </c>
      <c r="G70" s="11">
        <v>269163.13</v>
      </c>
      <c r="H70" s="6"/>
      <c r="I70" s="31">
        <f t="shared" si="8"/>
        <v>50.836167643020048</v>
      </c>
      <c r="J70" s="31">
        <f t="shared" si="9"/>
        <v>49.163832356979945</v>
      </c>
      <c r="K70" s="31"/>
      <c r="L70" s="31">
        <f t="shared" si="5"/>
        <v>2.3077674948630786</v>
      </c>
      <c r="M70" s="31">
        <f t="shared" si="6"/>
        <v>2.9349585672000309</v>
      </c>
      <c r="N70" s="31">
        <f t="shared" si="7"/>
        <v>2.5786883847007305</v>
      </c>
    </row>
    <row r="71" spans="1:14" ht="10.5" customHeight="1" x14ac:dyDescent="0.2">
      <c r="A71" s="25" t="s">
        <v>92</v>
      </c>
      <c r="B71" s="6"/>
      <c r="C71" s="6"/>
      <c r="D71" s="6"/>
      <c r="E71" s="11">
        <v>395031.14</v>
      </c>
      <c r="F71" s="11">
        <v>455209.76</v>
      </c>
      <c r="G71" s="11">
        <v>850240.9</v>
      </c>
      <c r="H71" s="6"/>
      <c r="I71" s="31">
        <f t="shared" si="8"/>
        <v>46.461084146857672</v>
      </c>
      <c r="J71" s="31">
        <f t="shared" si="9"/>
        <v>53.538915853142321</v>
      </c>
      <c r="K71" s="31"/>
      <c r="L71" s="31">
        <f t="shared" si="5"/>
        <v>6.6624660796317281</v>
      </c>
      <c r="M71" s="31">
        <f t="shared" si="6"/>
        <v>10.096067388829033</v>
      </c>
      <c r="N71" s="31">
        <f t="shared" si="7"/>
        <v>8.1456413923686171</v>
      </c>
    </row>
    <row r="72" spans="1:14" ht="10.5" customHeight="1" x14ac:dyDescent="0.2">
      <c r="A72" s="10" t="s">
        <v>98</v>
      </c>
      <c r="B72" s="6"/>
      <c r="C72" s="6"/>
      <c r="D72" s="6"/>
      <c r="E72" s="12">
        <v>2478691.29</v>
      </c>
      <c r="F72" s="12">
        <v>1928789.98</v>
      </c>
      <c r="G72" s="12">
        <v>4407481.28</v>
      </c>
      <c r="H72" s="10"/>
      <c r="I72" s="32">
        <f t="shared" si="8"/>
        <v>56.238271532715387</v>
      </c>
      <c r="J72" s="32">
        <f t="shared" si="9"/>
        <v>43.761728240397652</v>
      </c>
      <c r="K72" s="32"/>
      <c r="L72" s="32">
        <f t="shared" si="5"/>
        <v>41.804797063602663</v>
      </c>
      <c r="M72" s="32">
        <f t="shared" si="6"/>
        <v>42.778506368093254</v>
      </c>
      <c r="N72" s="32">
        <f t="shared" si="7"/>
        <v>42.225399825458666</v>
      </c>
    </row>
    <row r="73" spans="1:14" ht="10.5" customHeight="1" x14ac:dyDescent="0.2">
      <c r="A73" s="25" t="s">
        <v>93</v>
      </c>
      <c r="B73" s="6"/>
      <c r="C73" s="6"/>
      <c r="D73" s="6"/>
      <c r="E73" s="11">
        <v>305186.34000000003</v>
      </c>
      <c r="F73" s="11">
        <v>873303.18</v>
      </c>
      <c r="G73" s="11">
        <v>1178489.52</v>
      </c>
      <c r="H73" s="6"/>
      <c r="I73" s="31">
        <f t="shared" si="8"/>
        <v>25.896398298051903</v>
      </c>
      <c r="J73" s="31">
        <f t="shared" si="9"/>
        <v>74.103601701948108</v>
      </c>
      <c r="K73" s="31"/>
      <c r="L73" s="31">
        <f t="shared" si="5"/>
        <v>5.1471730512611131</v>
      </c>
      <c r="M73" s="31">
        <f t="shared" si="6"/>
        <v>19.368933908971307</v>
      </c>
      <c r="N73" s="31">
        <f t="shared" si="7"/>
        <v>11.290391951956938</v>
      </c>
    </row>
    <row r="74" spans="1:14" ht="10.5" customHeight="1" x14ac:dyDescent="0.2">
      <c r="A74" s="25" t="s">
        <v>94</v>
      </c>
      <c r="B74" s="6"/>
      <c r="C74" s="6"/>
      <c r="D74" s="6"/>
      <c r="E74" s="11">
        <v>349778.38</v>
      </c>
      <c r="F74" s="11">
        <v>733725.77</v>
      </c>
      <c r="G74" s="11">
        <v>1083504.1499999999</v>
      </c>
      <c r="H74" s="6"/>
      <c r="I74" s="31">
        <f t="shared" si="8"/>
        <v>32.282144927640566</v>
      </c>
      <c r="J74" s="31">
        <f t="shared" si="9"/>
        <v>67.717855072359441</v>
      </c>
      <c r="K74" s="31"/>
      <c r="L74" s="31">
        <f t="shared" si="5"/>
        <v>5.8992478216743542</v>
      </c>
      <c r="M74" s="31">
        <f t="shared" si="6"/>
        <v>16.273255693903558</v>
      </c>
      <c r="N74" s="31">
        <f t="shared" si="7"/>
        <v>10.380394842265497</v>
      </c>
    </row>
    <row r="75" spans="1:14" ht="10.5" customHeight="1" x14ac:dyDescent="0.2">
      <c r="A75" s="25" t="s">
        <v>95</v>
      </c>
      <c r="B75" s="6"/>
      <c r="C75" s="6"/>
      <c r="D75" s="6"/>
      <c r="E75" s="11">
        <v>45848.99</v>
      </c>
      <c r="F75" s="11">
        <v>32847.97</v>
      </c>
      <c r="G75" s="11">
        <v>78696.960000000006</v>
      </c>
      <c r="H75" s="6"/>
      <c r="I75" s="31">
        <f t="shared" si="8"/>
        <v>58.26017930044565</v>
      </c>
      <c r="J75" s="31">
        <f t="shared" si="9"/>
        <v>41.739820699554343</v>
      </c>
      <c r="K75" s="31"/>
      <c r="L75" s="31">
        <f t="shared" si="5"/>
        <v>0.77327407824196925</v>
      </c>
      <c r="M75" s="31">
        <f t="shared" si="6"/>
        <v>0.72853297061608346</v>
      </c>
      <c r="N75" s="31">
        <f t="shared" si="7"/>
        <v>0.75394775154850513</v>
      </c>
    </row>
    <row r="76" spans="1:14" ht="10.5" customHeight="1" x14ac:dyDescent="0.2">
      <c r="A76" s="25" t="s">
        <v>96</v>
      </c>
      <c r="B76" s="6"/>
      <c r="C76" s="6"/>
      <c r="D76" s="6"/>
      <c r="E76" s="11">
        <v>27248.12</v>
      </c>
      <c r="F76" s="11">
        <v>37559.14</v>
      </c>
      <c r="G76" s="11">
        <v>64807.26</v>
      </c>
      <c r="H76" s="6"/>
      <c r="I76" s="31">
        <f t="shared" si="8"/>
        <v>42.044857319997789</v>
      </c>
      <c r="J76" s="31">
        <f t="shared" si="9"/>
        <v>57.955142680002204</v>
      </c>
      <c r="K76" s="31"/>
      <c r="L76" s="31">
        <f t="shared" si="5"/>
        <v>0.45955788506631368</v>
      </c>
      <c r="M76" s="31">
        <f t="shared" si="6"/>
        <v>0.83302170082307569</v>
      </c>
      <c r="N76" s="31">
        <f t="shared" si="7"/>
        <v>0.62087897627836419</v>
      </c>
    </row>
    <row r="77" spans="1:14" ht="10.5" customHeight="1" x14ac:dyDescent="0.2">
      <c r="A77" s="10" t="s">
        <v>97</v>
      </c>
      <c r="B77" s="6"/>
      <c r="C77" s="6"/>
      <c r="D77" s="6"/>
      <c r="E77" s="12">
        <v>728061.84</v>
      </c>
      <c r="F77" s="12">
        <v>1677436.06</v>
      </c>
      <c r="G77" s="12">
        <v>2405497.89</v>
      </c>
      <c r="H77" s="10"/>
      <c r="I77" s="32">
        <f t="shared" si="8"/>
        <v>30.266575706703275</v>
      </c>
      <c r="J77" s="32">
        <f t="shared" si="9"/>
        <v>69.733424709011075</v>
      </c>
      <c r="K77" s="32"/>
      <c r="L77" s="32">
        <f t="shared" si="5"/>
        <v>12.279253004900479</v>
      </c>
      <c r="M77" s="32">
        <f t="shared" si="6"/>
        <v>37.203744274314026</v>
      </c>
      <c r="N77" s="32">
        <f t="shared" si="7"/>
        <v>23.045613522049308</v>
      </c>
    </row>
    <row r="78" spans="1:14" ht="10.5" customHeight="1" x14ac:dyDescent="0.2">
      <c r="A78" s="42" t="s">
        <v>181</v>
      </c>
      <c r="B78" s="6"/>
      <c r="C78" s="6"/>
      <c r="D78" s="6"/>
      <c r="E78" s="12">
        <v>4903592.08</v>
      </c>
      <c r="F78" s="12">
        <v>2996072.55</v>
      </c>
      <c r="G78" s="12">
        <v>7899664.6299999999</v>
      </c>
      <c r="H78" s="10"/>
      <c r="I78" s="32">
        <f t="shared" si="8"/>
        <v>62.073420957365379</v>
      </c>
      <c r="J78" s="32">
        <f t="shared" si="9"/>
        <v>37.926579042634621</v>
      </c>
      <c r="K78" s="32"/>
      <c r="L78" s="32">
        <f t="shared" si="5"/>
        <v>82.702381137220698</v>
      </c>
      <c r="M78" s="32">
        <f t="shared" si="6"/>
        <v>66.449696435816406</v>
      </c>
      <c r="N78" s="32">
        <f t="shared" si="7"/>
        <v>75.681886387679441</v>
      </c>
    </row>
    <row r="79" spans="1:14" ht="10.5" customHeight="1" x14ac:dyDescent="0.2">
      <c r="A79" s="42" t="s">
        <v>182</v>
      </c>
      <c r="B79" s="6"/>
      <c r="C79" s="6"/>
      <c r="D79" s="6"/>
      <c r="E79" s="12">
        <v>1025610.93</v>
      </c>
      <c r="F79" s="12">
        <v>1512710.35</v>
      </c>
      <c r="G79" s="12">
        <v>2538321.29</v>
      </c>
      <c r="H79" s="10"/>
      <c r="I79" s="32">
        <f t="shared" si="8"/>
        <v>40.405087174760297</v>
      </c>
      <c r="J79" s="32">
        <f t="shared" si="9"/>
        <v>59.594912431278544</v>
      </c>
      <c r="K79" s="32"/>
      <c r="L79" s="32">
        <f t="shared" si="5"/>
        <v>17.297618694122573</v>
      </c>
      <c r="M79" s="32">
        <f t="shared" si="6"/>
        <v>33.550303564183587</v>
      </c>
      <c r="N79" s="32">
        <f t="shared" si="7"/>
        <v>24.318113803928398</v>
      </c>
    </row>
    <row r="80" spans="1:14" ht="10.5" customHeight="1" x14ac:dyDescent="0.2">
      <c r="A80" s="42" t="s">
        <v>12</v>
      </c>
      <c r="B80" s="6"/>
      <c r="C80" s="6"/>
      <c r="D80" s="6"/>
      <c r="E80" s="12">
        <v>5929203.0199999996</v>
      </c>
      <c r="F80" s="12">
        <v>4508782.9000000004</v>
      </c>
      <c r="G80" s="12">
        <v>10437985.9</v>
      </c>
      <c r="H80" s="10"/>
      <c r="I80" s="32">
        <f t="shared" si="8"/>
        <v>56.804091103437869</v>
      </c>
      <c r="J80" s="32">
        <f t="shared" si="9"/>
        <v>43.195909088169969</v>
      </c>
      <c r="K80" s="32"/>
      <c r="L80" s="32">
        <f t="shared" si="5"/>
        <v>100</v>
      </c>
      <c r="M80" s="32">
        <f t="shared" si="6"/>
        <v>100</v>
      </c>
      <c r="N80" s="32">
        <f t="shared" si="7"/>
        <v>100</v>
      </c>
    </row>
    <row r="81" spans="1:14" ht="3.75" customHeight="1" x14ac:dyDescent="0.2">
      <c r="A81" s="56"/>
      <c r="B81" s="44"/>
      <c r="C81" s="45"/>
      <c r="D81" s="44"/>
      <c r="E81" s="57"/>
      <c r="F81" s="57"/>
      <c r="G81" s="57"/>
      <c r="H81" s="45"/>
      <c r="I81" s="58"/>
      <c r="J81" s="58"/>
      <c r="K81" s="46"/>
      <c r="L81" s="58"/>
      <c r="M81" s="58"/>
      <c r="N81" s="58"/>
    </row>
  </sheetData>
  <mergeCells count="13">
    <mergeCell ref="B1:N2"/>
    <mergeCell ref="A3:D6"/>
    <mergeCell ref="E3:E4"/>
    <mergeCell ref="F3:F4"/>
    <mergeCell ref="G3:G4"/>
    <mergeCell ref="I3:I4"/>
    <mergeCell ref="J3:J4"/>
    <mergeCell ref="L3:L4"/>
    <mergeCell ref="M3:M4"/>
    <mergeCell ref="N3:N4"/>
    <mergeCell ref="E5:G6"/>
    <mergeCell ref="I5:J6"/>
    <mergeCell ref="L5:N6"/>
  </mergeCells>
  <phoneticPr fontId="6" type="noConversion"/>
  <pageMargins left="0.17" right="0.17" top="0.17" bottom="0.19"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enableFormatConditionsCalculation="0">
    <tabColor theme="0"/>
  </sheetPr>
  <dimension ref="A1:M62"/>
  <sheetViews>
    <sheetView zoomScaleNormal="100" workbookViewId="0">
      <selection activeCell="J45" sqref="J45"/>
    </sheetView>
  </sheetViews>
  <sheetFormatPr defaultRowHeight="12.75" x14ac:dyDescent="0.2"/>
  <cols>
    <col min="1" max="1" width="7.5703125" style="65" customWidth="1"/>
    <col min="2" max="2" width="6" style="65" customWidth="1"/>
    <col min="3" max="3" width="2.7109375" style="65" customWidth="1"/>
    <col min="4" max="8" width="12.7109375" style="65" customWidth="1"/>
    <col min="9" max="9" width="12.7109375" style="203" customWidth="1"/>
    <col min="10" max="10" width="10" style="65" customWidth="1"/>
    <col min="11" max="11" width="12.5703125" style="65" bestFit="1" customWidth="1"/>
    <col min="12" max="12" width="10" style="65" customWidth="1"/>
    <col min="13" max="13" width="12.7109375" style="65" bestFit="1" customWidth="1"/>
    <col min="14" max="16384" width="9.140625" style="65"/>
  </cols>
  <sheetData>
    <row r="1" spans="1:13" s="94" customFormat="1" ht="11.1" customHeight="1" x14ac:dyDescent="0.2">
      <c r="A1" s="54" t="s">
        <v>50</v>
      </c>
      <c r="B1" s="299" t="s">
        <v>155</v>
      </c>
      <c r="C1" s="299"/>
      <c r="D1" s="299"/>
      <c r="E1" s="299"/>
      <c r="F1" s="299"/>
      <c r="G1" s="299"/>
      <c r="H1" s="299"/>
      <c r="I1" s="299"/>
    </row>
    <row r="2" spans="1:13" s="94" customFormat="1" ht="15.75" customHeight="1" x14ac:dyDescent="0.2">
      <c r="A2" s="151"/>
      <c r="B2" s="299"/>
      <c r="C2" s="299"/>
      <c r="D2" s="299"/>
      <c r="E2" s="299"/>
      <c r="F2" s="299"/>
      <c r="G2" s="299"/>
      <c r="H2" s="299"/>
      <c r="I2" s="299"/>
    </row>
    <row r="3" spans="1:13" s="61" customFormat="1" ht="11.1" customHeight="1" x14ac:dyDescent="0.15">
      <c r="A3" s="301" t="s">
        <v>164</v>
      </c>
      <c r="B3" s="301"/>
      <c r="C3" s="301"/>
      <c r="D3" s="300" t="s">
        <v>179</v>
      </c>
      <c r="E3" s="300"/>
      <c r="F3" s="300"/>
      <c r="G3" s="300"/>
      <c r="H3" s="300"/>
      <c r="I3" s="300"/>
    </row>
    <row r="4" spans="1:13" s="61" customFormat="1" ht="11.1" customHeight="1" x14ac:dyDescent="0.15">
      <c r="A4" s="302"/>
      <c r="B4" s="302"/>
      <c r="C4" s="302"/>
      <c r="D4" s="272" t="s">
        <v>28</v>
      </c>
      <c r="E4" s="297" t="s">
        <v>29</v>
      </c>
      <c r="F4" s="297" t="s">
        <v>242</v>
      </c>
      <c r="G4" s="297" t="s">
        <v>31</v>
      </c>
      <c r="H4" s="297" t="s">
        <v>183</v>
      </c>
      <c r="I4" s="297" t="s">
        <v>12</v>
      </c>
    </row>
    <row r="5" spans="1:13" s="61" customFormat="1" ht="11.1" customHeight="1" x14ac:dyDescent="0.15">
      <c r="A5" s="303"/>
      <c r="B5" s="303"/>
      <c r="C5" s="303"/>
      <c r="D5" s="273"/>
      <c r="E5" s="298"/>
      <c r="F5" s="298"/>
      <c r="G5" s="298"/>
      <c r="H5" s="298"/>
      <c r="I5" s="298"/>
    </row>
    <row r="6" spans="1:13" s="61" customFormat="1" ht="11.1" customHeight="1" x14ac:dyDescent="0.15">
      <c r="E6" s="95"/>
      <c r="F6" s="234" t="s">
        <v>43</v>
      </c>
      <c r="G6" s="95"/>
      <c r="H6" s="95"/>
    </row>
    <row r="7" spans="1:13" s="62" customFormat="1" ht="11.1" customHeight="1" x14ac:dyDescent="0.15">
      <c r="A7" s="6" t="s">
        <v>8</v>
      </c>
      <c r="B7" s="30"/>
      <c r="C7" s="6"/>
      <c r="D7" s="61">
        <v>28186.37</v>
      </c>
      <c r="E7" s="96">
        <v>443010.68</v>
      </c>
      <c r="F7" s="96">
        <v>659723</v>
      </c>
      <c r="G7" s="96">
        <v>9201</v>
      </c>
      <c r="H7" s="96">
        <v>890</v>
      </c>
      <c r="I7" s="61">
        <v>1141011</v>
      </c>
      <c r="J7" s="96"/>
      <c r="K7" s="96"/>
      <c r="L7" s="96"/>
      <c r="M7" s="97"/>
    </row>
    <row r="8" spans="1:13" s="62" customFormat="1" ht="11.1" customHeight="1" x14ac:dyDescent="0.15">
      <c r="A8" s="6" t="s">
        <v>9</v>
      </c>
      <c r="B8" s="30"/>
      <c r="C8" s="6"/>
      <c r="D8" s="61">
        <v>2586.86</v>
      </c>
      <c r="E8" s="96">
        <v>60906.73</v>
      </c>
      <c r="F8" s="96">
        <v>92176</v>
      </c>
      <c r="G8" s="96">
        <v>5714</v>
      </c>
      <c r="H8" s="202"/>
      <c r="I8" s="61">
        <v>161383</v>
      </c>
      <c r="J8" s="96"/>
      <c r="K8" s="96"/>
      <c r="L8" s="96"/>
      <c r="M8" s="97"/>
    </row>
    <row r="9" spans="1:13" s="62" customFormat="1" ht="11.1" customHeight="1" x14ac:dyDescent="0.15">
      <c r="A9" s="6" t="s">
        <v>10</v>
      </c>
      <c r="B9" s="30"/>
      <c r="C9" s="6"/>
      <c r="D9" s="61">
        <v>43094.38</v>
      </c>
      <c r="E9" s="96">
        <v>922153.81</v>
      </c>
      <c r="F9" s="96">
        <v>551821</v>
      </c>
      <c r="G9" s="96">
        <v>21360</v>
      </c>
      <c r="H9" s="96">
        <v>257</v>
      </c>
      <c r="I9" s="61">
        <v>1538687</v>
      </c>
      <c r="J9" s="96"/>
      <c r="K9" s="96"/>
      <c r="L9" s="96"/>
      <c r="M9" s="97"/>
    </row>
    <row r="10" spans="1:13" s="62" customFormat="1" ht="11.1" customHeight="1" x14ac:dyDescent="0.15">
      <c r="A10" s="6" t="s">
        <v>11</v>
      </c>
      <c r="B10" s="6"/>
      <c r="C10" s="6"/>
      <c r="D10" s="61">
        <v>47005.64</v>
      </c>
      <c r="E10" s="96">
        <v>444808.13</v>
      </c>
      <c r="F10" s="96">
        <v>129424</v>
      </c>
      <c r="G10" s="96">
        <v>2600</v>
      </c>
      <c r="H10" s="96">
        <v>115</v>
      </c>
      <c r="I10" s="61">
        <v>623953</v>
      </c>
      <c r="J10" s="96"/>
      <c r="K10" s="96"/>
      <c r="L10" s="96"/>
      <c r="M10" s="97"/>
    </row>
    <row r="11" spans="1:13" s="62" customFormat="1" ht="11.1" customHeight="1" x14ac:dyDescent="0.15">
      <c r="A11" s="10" t="s">
        <v>12</v>
      </c>
      <c r="B11" s="10"/>
      <c r="C11" s="10"/>
      <c r="D11" s="62">
        <v>291580</v>
      </c>
      <c r="E11" s="97">
        <f>SUM(E7:E10)</f>
        <v>1870879.35</v>
      </c>
      <c r="F11" s="97">
        <v>1433145</v>
      </c>
      <c r="G11" s="97">
        <v>38875</v>
      </c>
      <c r="H11" s="97">
        <v>1262</v>
      </c>
      <c r="I11" s="62">
        <v>3465034</v>
      </c>
      <c r="J11" s="97"/>
      <c r="K11" s="97"/>
      <c r="L11" s="97"/>
      <c r="M11" s="97"/>
    </row>
    <row r="12" spans="1:13" s="61" customFormat="1" ht="11.1" customHeight="1" x14ac:dyDescent="0.15">
      <c r="A12" s="24"/>
      <c r="B12" s="24"/>
      <c r="C12" s="24"/>
      <c r="E12" s="93"/>
      <c r="F12" s="238" t="s">
        <v>45</v>
      </c>
      <c r="G12" s="93"/>
      <c r="H12" s="93"/>
      <c r="J12" s="63"/>
      <c r="K12" s="63"/>
      <c r="L12" s="63"/>
      <c r="M12" s="63"/>
    </row>
    <row r="13" spans="1:13" s="62" customFormat="1" ht="11.1" customHeight="1" x14ac:dyDescent="0.15">
      <c r="A13" s="6" t="s">
        <v>8</v>
      </c>
      <c r="B13" s="30"/>
      <c r="C13" s="6"/>
      <c r="D13" s="61">
        <v>11411.89</v>
      </c>
      <c r="E13" s="61">
        <v>321328.84999999998</v>
      </c>
      <c r="F13" s="96">
        <v>591134</v>
      </c>
      <c r="G13" s="96">
        <v>11832</v>
      </c>
      <c r="H13" s="96">
        <v>822</v>
      </c>
      <c r="I13" s="61">
        <v>936528</v>
      </c>
      <c r="J13" s="96"/>
      <c r="K13" s="96"/>
      <c r="L13" s="96"/>
      <c r="M13" s="97"/>
    </row>
    <row r="14" spans="1:13" s="62" customFormat="1" ht="11.1" customHeight="1" x14ac:dyDescent="0.15">
      <c r="A14" s="6" t="s">
        <v>9</v>
      </c>
      <c r="B14" s="30"/>
      <c r="C14" s="6"/>
      <c r="D14" s="61">
        <v>1872.51</v>
      </c>
      <c r="E14" s="61">
        <v>36584.129999999997</v>
      </c>
      <c r="F14" s="96">
        <v>82689</v>
      </c>
      <c r="G14" s="96">
        <v>3708</v>
      </c>
      <c r="H14" s="96"/>
      <c r="I14" s="61">
        <v>124854</v>
      </c>
      <c r="J14" s="96"/>
      <c r="K14" s="96"/>
      <c r="L14" s="96"/>
      <c r="M14" s="97"/>
    </row>
    <row r="15" spans="1:13" s="62" customFormat="1" ht="11.1" customHeight="1" x14ac:dyDescent="0.15">
      <c r="A15" s="6" t="s">
        <v>10</v>
      </c>
      <c r="B15" s="30"/>
      <c r="C15" s="6"/>
      <c r="D15" s="61">
        <v>14982.16</v>
      </c>
      <c r="E15" s="61">
        <v>543365.88</v>
      </c>
      <c r="F15" s="96">
        <v>440917</v>
      </c>
      <c r="G15" s="96">
        <v>16550</v>
      </c>
      <c r="H15" s="96">
        <v>211</v>
      </c>
      <c r="I15" s="61">
        <v>1016026</v>
      </c>
      <c r="J15" s="96"/>
      <c r="K15" s="96"/>
      <c r="L15" s="96"/>
      <c r="M15" s="97"/>
    </row>
    <row r="16" spans="1:13" s="61" customFormat="1" ht="11.1" customHeight="1" x14ac:dyDescent="0.15">
      <c r="A16" s="6" t="s">
        <v>11</v>
      </c>
      <c r="B16" s="6"/>
      <c r="C16" s="6"/>
      <c r="D16" s="61">
        <v>38161.24</v>
      </c>
      <c r="E16" s="61">
        <v>341899.04</v>
      </c>
      <c r="F16" s="96">
        <v>101986</v>
      </c>
      <c r="G16" s="96">
        <v>1308</v>
      </c>
      <c r="H16" s="96">
        <v>96</v>
      </c>
      <c r="I16" s="61">
        <v>483451</v>
      </c>
      <c r="J16" s="96"/>
      <c r="K16" s="96"/>
      <c r="L16" s="96"/>
      <c r="M16" s="97"/>
    </row>
    <row r="17" spans="1:13" s="61" customFormat="1" ht="11.1" customHeight="1" x14ac:dyDescent="0.15">
      <c r="A17" s="10" t="s">
        <v>12</v>
      </c>
      <c r="B17" s="37"/>
      <c r="C17" s="10"/>
      <c r="D17" s="62">
        <f>SUM(D13:D16)</f>
        <v>66427.799999999988</v>
      </c>
      <c r="E17" s="97">
        <f>SUM(E13:E16)</f>
        <v>1243177.8999999999</v>
      </c>
      <c r="F17" s="97">
        <v>1216726</v>
      </c>
      <c r="G17" s="97">
        <v>33399</v>
      </c>
      <c r="H17" s="97">
        <v>1128</v>
      </c>
      <c r="I17" s="62">
        <v>2560859</v>
      </c>
      <c r="J17" s="97"/>
      <c r="K17" s="97"/>
      <c r="L17" s="97"/>
      <c r="M17" s="97"/>
    </row>
    <row r="18" spans="1:13" s="61" customFormat="1" ht="11.1" customHeight="1" x14ac:dyDescent="0.15">
      <c r="A18" s="98"/>
      <c r="B18" s="98"/>
      <c r="C18" s="98"/>
      <c r="E18" s="93"/>
      <c r="F18" s="238" t="s">
        <v>51</v>
      </c>
      <c r="G18" s="93"/>
      <c r="H18" s="93"/>
      <c r="J18" s="63"/>
      <c r="K18" s="63"/>
      <c r="L18" s="63"/>
      <c r="M18" s="63"/>
    </row>
    <row r="19" spans="1:13" s="62" customFormat="1" ht="11.1" customHeight="1" x14ac:dyDescent="0.15">
      <c r="A19" s="6" t="s">
        <v>8</v>
      </c>
      <c r="B19" s="61"/>
      <c r="C19" s="61"/>
      <c r="D19" s="61">
        <v>9511.43</v>
      </c>
      <c r="E19" s="61">
        <v>187500.65</v>
      </c>
      <c r="F19" s="96">
        <v>296648</v>
      </c>
      <c r="G19" s="96">
        <v>7205</v>
      </c>
      <c r="H19" s="96">
        <v>1433</v>
      </c>
      <c r="I19" s="61">
        <v>502298</v>
      </c>
      <c r="J19" s="96"/>
      <c r="K19" s="96"/>
      <c r="L19" s="96"/>
      <c r="M19" s="97"/>
    </row>
    <row r="20" spans="1:13" s="62" customFormat="1" ht="11.1" customHeight="1" x14ac:dyDescent="0.15">
      <c r="A20" s="6" t="s">
        <v>9</v>
      </c>
      <c r="B20" s="61"/>
      <c r="C20" s="61"/>
      <c r="D20" s="61">
        <v>1080.57</v>
      </c>
      <c r="E20" s="61">
        <v>38536.99</v>
      </c>
      <c r="F20" s="96">
        <v>64469</v>
      </c>
      <c r="G20" s="96">
        <v>2265</v>
      </c>
      <c r="H20" s="96">
        <v>196</v>
      </c>
      <c r="I20" s="61">
        <v>106549</v>
      </c>
      <c r="J20" s="96"/>
      <c r="K20" s="96"/>
      <c r="L20" s="96"/>
      <c r="M20" s="97"/>
    </row>
    <row r="21" spans="1:13" s="62" customFormat="1" ht="11.1" customHeight="1" x14ac:dyDescent="0.15">
      <c r="A21" s="6" t="s">
        <v>10</v>
      </c>
      <c r="B21" s="61"/>
      <c r="C21" s="61"/>
      <c r="D21" s="61">
        <v>22204.87</v>
      </c>
      <c r="E21" s="61">
        <v>574676.12</v>
      </c>
      <c r="F21" s="96">
        <v>389822</v>
      </c>
      <c r="G21" s="96">
        <v>19044</v>
      </c>
      <c r="H21" s="96">
        <v>48</v>
      </c>
      <c r="I21" s="61">
        <v>1005795</v>
      </c>
      <c r="J21" s="96"/>
      <c r="K21" s="96"/>
      <c r="L21" s="96"/>
      <c r="M21" s="97"/>
    </row>
    <row r="22" spans="1:13" s="62" customFormat="1" ht="11.1" customHeight="1" x14ac:dyDescent="0.15">
      <c r="A22" s="6" t="s">
        <v>11</v>
      </c>
      <c r="B22" s="6"/>
      <c r="C22" s="6"/>
      <c r="D22" s="61">
        <v>43133.81</v>
      </c>
      <c r="E22" s="61">
        <v>335475.27</v>
      </c>
      <c r="F22" s="96">
        <v>99723</v>
      </c>
      <c r="G22" s="96">
        <v>1035</v>
      </c>
      <c r="H22" s="96">
        <v>124</v>
      </c>
      <c r="I22" s="61">
        <v>479492</v>
      </c>
      <c r="J22" s="96"/>
      <c r="K22" s="96"/>
      <c r="L22" s="96"/>
      <c r="M22" s="97"/>
    </row>
    <row r="23" spans="1:13" s="62" customFormat="1" ht="11.1" customHeight="1" x14ac:dyDescent="0.15">
      <c r="A23" s="10" t="s">
        <v>12</v>
      </c>
      <c r="D23" s="62">
        <f>SUM(D19:D22)</f>
        <v>75930.679999999993</v>
      </c>
      <c r="E23" s="97">
        <f>SUM(E19:E22)</f>
        <v>1136189.03</v>
      </c>
      <c r="F23" s="97">
        <v>850662</v>
      </c>
      <c r="G23" s="97">
        <v>29550</v>
      </c>
      <c r="H23" s="97">
        <v>1801</v>
      </c>
      <c r="I23" s="62">
        <v>2094133</v>
      </c>
      <c r="J23" s="97"/>
      <c r="K23" s="97"/>
      <c r="L23" s="97"/>
      <c r="M23" s="97"/>
    </row>
    <row r="24" spans="1:13" s="61" customFormat="1" ht="11.1" customHeight="1" x14ac:dyDescent="0.15">
      <c r="A24" s="24"/>
      <c r="E24" s="93"/>
      <c r="F24" s="238" t="s">
        <v>47</v>
      </c>
      <c r="G24" s="93"/>
      <c r="H24" s="93"/>
      <c r="J24" s="63"/>
      <c r="K24" s="63"/>
      <c r="L24" s="63"/>
      <c r="M24" s="63"/>
    </row>
    <row r="25" spans="1:13" s="62" customFormat="1" ht="11.1" customHeight="1" x14ac:dyDescent="0.15">
      <c r="A25" s="6" t="s">
        <v>8</v>
      </c>
      <c r="B25" s="61"/>
      <c r="C25" s="61"/>
      <c r="D25" s="61">
        <v>4058.56</v>
      </c>
      <c r="E25" s="61">
        <v>111741.68</v>
      </c>
      <c r="F25" s="96">
        <v>266385</v>
      </c>
      <c r="G25" s="96">
        <v>3927</v>
      </c>
      <c r="H25" s="96">
        <v>169</v>
      </c>
      <c r="I25" s="61">
        <v>386281</v>
      </c>
      <c r="J25" s="96"/>
      <c r="K25" s="96"/>
      <c r="L25" s="96"/>
      <c r="M25" s="97"/>
    </row>
    <row r="26" spans="1:13" s="62" customFormat="1" ht="11.1" customHeight="1" x14ac:dyDescent="0.15">
      <c r="A26" s="6" t="s">
        <v>9</v>
      </c>
      <c r="B26" s="61"/>
      <c r="C26" s="61"/>
      <c r="D26" s="61">
        <v>474.29</v>
      </c>
      <c r="E26" s="61">
        <v>19718.84</v>
      </c>
      <c r="F26" s="96">
        <v>83559</v>
      </c>
      <c r="G26" s="96">
        <v>3741</v>
      </c>
      <c r="H26" s="96">
        <v>287</v>
      </c>
      <c r="I26" s="61">
        <v>107781</v>
      </c>
      <c r="J26" s="96"/>
      <c r="K26" s="96"/>
      <c r="L26" s="96"/>
      <c r="M26" s="97"/>
    </row>
    <row r="27" spans="1:13" s="62" customFormat="1" ht="11.1" customHeight="1" x14ac:dyDescent="0.15">
      <c r="A27" s="6" t="s">
        <v>10</v>
      </c>
      <c r="B27" s="61"/>
      <c r="C27" s="61"/>
      <c r="D27" s="61">
        <v>8117.82</v>
      </c>
      <c r="E27" s="61">
        <v>250540.47</v>
      </c>
      <c r="F27" s="96">
        <v>303945</v>
      </c>
      <c r="G27" s="96">
        <v>9550</v>
      </c>
      <c r="H27" s="96">
        <v>163</v>
      </c>
      <c r="I27" s="61">
        <v>572316</v>
      </c>
      <c r="J27" s="96"/>
      <c r="K27" s="96"/>
      <c r="L27" s="96"/>
      <c r="M27" s="97"/>
    </row>
    <row r="28" spans="1:13" s="61" customFormat="1" ht="11.1" customHeight="1" x14ac:dyDescent="0.15">
      <c r="A28" s="6" t="s">
        <v>11</v>
      </c>
      <c r="B28" s="6"/>
      <c r="C28" s="6"/>
      <c r="D28" s="61">
        <v>38329.620000000003</v>
      </c>
      <c r="E28" s="61">
        <v>394340.6</v>
      </c>
      <c r="F28" s="96">
        <v>104266</v>
      </c>
      <c r="G28" s="96">
        <v>1839</v>
      </c>
      <c r="H28" s="96">
        <v>30</v>
      </c>
      <c r="I28" s="61">
        <v>538805</v>
      </c>
      <c r="J28" s="96"/>
      <c r="K28" s="96"/>
      <c r="L28" s="96"/>
      <c r="M28" s="97"/>
    </row>
    <row r="29" spans="1:13" s="61" customFormat="1" ht="11.1" customHeight="1" x14ac:dyDescent="0.15">
      <c r="A29" s="10" t="s">
        <v>12</v>
      </c>
      <c r="D29" s="62">
        <f>SUM(D25:D28)</f>
        <v>50980.29</v>
      </c>
      <c r="E29" s="97">
        <f>SUM(E25:E28)</f>
        <v>776341.59</v>
      </c>
      <c r="F29" s="97">
        <v>758155</v>
      </c>
      <c r="G29" s="97">
        <v>19057</v>
      </c>
      <c r="H29" s="97">
        <v>649</v>
      </c>
      <c r="I29" s="62">
        <v>1605183</v>
      </c>
      <c r="J29" s="97"/>
      <c r="K29" s="97"/>
      <c r="L29" s="97"/>
      <c r="M29" s="97"/>
    </row>
    <row r="30" spans="1:13" s="61" customFormat="1" ht="11.1" customHeight="1" x14ac:dyDescent="0.15">
      <c r="E30" s="93"/>
      <c r="F30" s="238" t="s">
        <v>48</v>
      </c>
      <c r="G30" s="93"/>
      <c r="H30" s="93"/>
      <c r="J30" s="63"/>
      <c r="K30" s="63"/>
      <c r="L30" s="63"/>
      <c r="M30" s="63"/>
    </row>
    <row r="31" spans="1:13" s="62" customFormat="1" ht="11.1" customHeight="1" x14ac:dyDescent="0.15">
      <c r="A31" s="6" t="s">
        <v>8</v>
      </c>
      <c r="B31" s="61"/>
      <c r="C31" s="61"/>
      <c r="D31" s="61">
        <v>676.74</v>
      </c>
      <c r="E31" s="61">
        <v>36170.269999999997</v>
      </c>
      <c r="F31" s="96">
        <v>74069</v>
      </c>
      <c r="G31" s="96">
        <v>2296</v>
      </c>
      <c r="H31" s="96">
        <v>53</v>
      </c>
      <c r="I31" s="61">
        <v>113266</v>
      </c>
      <c r="J31" s="96"/>
      <c r="K31" s="96"/>
      <c r="L31" s="96"/>
      <c r="M31" s="97"/>
    </row>
    <row r="32" spans="1:13" s="62" customFormat="1" ht="11.1" customHeight="1" x14ac:dyDescent="0.15">
      <c r="A32" s="6" t="s">
        <v>9</v>
      </c>
      <c r="B32" s="61"/>
      <c r="C32" s="61"/>
      <c r="D32" s="61">
        <v>289.32</v>
      </c>
      <c r="E32" s="61">
        <v>9295.7800000000007</v>
      </c>
      <c r="F32" s="96">
        <v>35128</v>
      </c>
      <c r="G32" s="96">
        <v>344</v>
      </c>
      <c r="H32" s="202"/>
      <c r="I32" s="61">
        <v>45057</v>
      </c>
      <c r="J32" s="96"/>
      <c r="K32" s="96"/>
      <c r="L32" s="96"/>
      <c r="M32" s="97"/>
    </row>
    <row r="33" spans="1:13" s="62" customFormat="1" ht="11.1" customHeight="1" x14ac:dyDescent="0.15">
      <c r="A33" s="6" t="s">
        <v>10</v>
      </c>
      <c r="B33" s="61"/>
      <c r="C33" s="61"/>
      <c r="D33" s="61">
        <v>7099.29</v>
      </c>
      <c r="E33" s="61">
        <v>133228</v>
      </c>
      <c r="F33" s="96">
        <v>130868</v>
      </c>
      <c r="G33" s="96">
        <v>3402</v>
      </c>
      <c r="H33" s="96">
        <v>60</v>
      </c>
      <c r="I33" s="61">
        <v>274657</v>
      </c>
      <c r="J33" s="96"/>
      <c r="K33" s="96"/>
      <c r="L33" s="96"/>
      <c r="M33" s="97"/>
    </row>
    <row r="34" spans="1:13" s="62" customFormat="1" ht="11.1" customHeight="1" x14ac:dyDescent="0.15">
      <c r="A34" s="6" t="s">
        <v>11</v>
      </c>
      <c r="B34" s="6"/>
      <c r="C34" s="6"/>
      <c r="D34" s="61">
        <v>28164.55</v>
      </c>
      <c r="E34" s="61">
        <v>191432.74</v>
      </c>
      <c r="F34" s="96">
        <v>59838</v>
      </c>
      <c r="G34" s="96">
        <v>317</v>
      </c>
      <c r="H34" s="96">
        <v>45</v>
      </c>
      <c r="I34" s="61">
        <v>279798</v>
      </c>
      <c r="J34" s="96"/>
      <c r="K34" s="96"/>
      <c r="L34" s="96"/>
      <c r="M34" s="97"/>
    </row>
    <row r="35" spans="1:13" s="62" customFormat="1" ht="11.1" customHeight="1" x14ac:dyDescent="0.15">
      <c r="A35" s="10" t="s">
        <v>12</v>
      </c>
      <c r="D35" s="62">
        <f>SUM(D31:D34)</f>
        <v>36229.9</v>
      </c>
      <c r="E35" s="97">
        <f>SUM(E31:E34)</f>
        <v>370126.79</v>
      </c>
      <c r="F35" s="97">
        <v>299903</v>
      </c>
      <c r="G35" s="97">
        <v>6359</v>
      </c>
      <c r="H35" s="97">
        <v>158</v>
      </c>
      <c r="I35" s="62">
        <v>712777</v>
      </c>
      <c r="J35" s="97"/>
      <c r="K35" s="97"/>
      <c r="L35" s="97"/>
      <c r="M35" s="97"/>
    </row>
    <row r="36" spans="1:13" s="61" customFormat="1" ht="11.1" customHeight="1" x14ac:dyDescent="0.15">
      <c r="A36" s="24"/>
      <c r="E36" s="93"/>
      <c r="F36" s="238" t="s">
        <v>49</v>
      </c>
      <c r="G36" s="93"/>
      <c r="H36" s="93"/>
      <c r="J36" s="63"/>
      <c r="K36" s="63"/>
      <c r="L36" s="63"/>
      <c r="M36" s="63"/>
    </row>
    <row r="37" spans="1:13" s="62" customFormat="1" ht="11.1" customHeight="1" x14ac:dyDescent="0.15">
      <c r="A37" s="6" t="s">
        <v>8</v>
      </c>
      <c r="B37" s="61"/>
      <c r="C37" s="61"/>
      <c r="D37" s="61">
        <v>53844.99</v>
      </c>
      <c r="E37" s="61">
        <v>1099752.1299999999</v>
      </c>
      <c r="F37" s="96">
        <f t="shared" ref="F37:I39" si="0">F31+F25+F19+F13+F7</f>
        <v>1887959</v>
      </c>
      <c r="G37" s="96">
        <f t="shared" si="0"/>
        <v>34461</v>
      </c>
      <c r="H37" s="96">
        <f t="shared" si="0"/>
        <v>3367</v>
      </c>
      <c r="I37" s="61">
        <f t="shared" si="0"/>
        <v>3079384</v>
      </c>
      <c r="J37" s="96"/>
      <c r="K37" s="96"/>
      <c r="L37" s="96"/>
      <c r="M37" s="97"/>
    </row>
    <row r="38" spans="1:13" s="62" customFormat="1" ht="11.1" customHeight="1" x14ac:dyDescent="0.15">
      <c r="A38" s="6" t="s">
        <v>9</v>
      </c>
      <c r="B38" s="61"/>
      <c r="C38" s="61"/>
      <c r="D38" s="61">
        <v>6303.55</v>
      </c>
      <c r="E38" s="61">
        <v>165042.48000000001</v>
      </c>
      <c r="F38" s="96">
        <f t="shared" si="0"/>
        <v>358021</v>
      </c>
      <c r="G38" s="96">
        <f t="shared" si="0"/>
        <v>15772</v>
      </c>
      <c r="H38" s="96">
        <f t="shared" si="0"/>
        <v>483</v>
      </c>
      <c r="I38" s="61">
        <f t="shared" si="0"/>
        <v>545624</v>
      </c>
      <c r="J38" s="96"/>
      <c r="K38" s="96"/>
      <c r="L38" s="96"/>
      <c r="M38" s="97"/>
    </row>
    <row r="39" spans="1:13" s="62" customFormat="1" ht="11.1" customHeight="1" x14ac:dyDescent="0.15">
      <c r="A39" s="6" t="s">
        <v>10</v>
      </c>
      <c r="B39" s="61"/>
      <c r="C39" s="61"/>
      <c r="D39" s="61">
        <v>95498.53</v>
      </c>
      <c r="E39" s="61">
        <v>2423964.2799999998</v>
      </c>
      <c r="F39" s="96">
        <f t="shared" si="0"/>
        <v>1817373</v>
      </c>
      <c r="G39" s="96">
        <f t="shared" si="0"/>
        <v>69906</v>
      </c>
      <c r="H39" s="96">
        <f t="shared" si="0"/>
        <v>739</v>
      </c>
      <c r="I39" s="61">
        <f t="shared" si="0"/>
        <v>4407481</v>
      </c>
      <c r="J39" s="96"/>
      <c r="K39" s="96"/>
      <c r="L39" s="96"/>
      <c r="M39" s="97"/>
    </row>
    <row r="40" spans="1:13" s="61" customFormat="1" ht="11.1" customHeight="1" x14ac:dyDescent="0.15">
      <c r="A40" s="6" t="s">
        <v>11</v>
      </c>
      <c r="B40" s="6"/>
      <c r="C40" s="6"/>
      <c r="D40" s="61">
        <v>194794.86</v>
      </c>
      <c r="E40" s="61">
        <v>1707955.78</v>
      </c>
      <c r="F40" s="96">
        <f t="shared" ref="F40:I41" si="1">F34+F28+F22+F16+F10</f>
        <v>495237</v>
      </c>
      <c r="G40" s="96">
        <f t="shared" si="1"/>
        <v>7099</v>
      </c>
      <c r="H40" s="96">
        <f t="shared" si="1"/>
        <v>410</v>
      </c>
      <c r="I40" s="11">
        <f t="shared" si="1"/>
        <v>2405499</v>
      </c>
      <c r="J40" s="96"/>
      <c r="K40" s="96"/>
      <c r="L40" s="96"/>
      <c r="M40" s="97"/>
    </row>
    <row r="41" spans="1:13" s="61" customFormat="1" ht="11.1" customHeight="1" x14ac:dyDescent="0.15">
      <c r="A41" s="10" t="s">
        <v>12</v>
      </c>
      <c r="B41" s="98"/>
      <c r="C41" s="98"/>
      <c r="D41" s="97">
        <f>SUM(D37:D40)</f>
        <v>350441.93</v>
      </c>
      <c r="E41" s="97">
        <f>SUM(E37:E40)</f>
        <v>5396714.6699999999</v>
      </c>
      <c r="F41" s="97">
        <f t="shared" si="1"/>
        <v>4558591</v>
      </c>
      <c r="G41" s="97">
        <f t="shared" si="1"/>
        <v>127240</v>
      </c>
      <c r="H41" s="97">
        <f t="shared" si="1"/>
        <v>4998</v>
      </c>
      <c r="I41" s="62">
        <f t="shared" si="1"/>
        <v>10437986</v>
      </c>
    </row>
    <row r="42" spans="1:13" s="61" customFormat="1" ht="11.1" customHeight="1" x14ac:dyDescent="0.15">
      <c r="A42" s="64"/>
      <c r="B42" s="64"/>
      <c r="C42" s="64"/>
      <c r="D42" s="64"/>
      <c r="E42" s="64"/>
      <c r="F42" s="64"/>
      <c r="G42" s="64"/>
      <c r="H42" s="64"/>
      <c r="I42" s="64"/>
    </row>
    <row r="43" spans="1:13" s="61" customFormat="1" ht="11.1" customHeight="1" x14ac:dyDescent="0.15"/>
    <row r="44" spans="1:13" s="61" customFormat="1" ht="11.1" customHeight="1" x14ac:dyDescent="0.15"/>
    <row r="45" spans="1:13" s="61" customFormat="1" ht="11.1" customHeight="1" x14ac:dyDescent="0.15"/>
    <row r="46" spans="1:13" s="61" customFormat="1" ht="11.1" customHeight="1" x14ac:dyDescent="0.15"/>
    <row r="47" spans="1:13" s="61" customFormat="1" ht="11.1" customHeight="1" x14ac:dyDescent="0.15"/>
    <row r="48" spans="1:13" s="61" customFormat="1" ht="11.1" customHeight="1" x14ac:dyDescent="0.15"/>
    <row r="49" s="61" customFormat="1" ht="11.1" customHeight="1" x14ac:dyDescent="0.15"/>
    <row r="50" s="61" customFormat="1" ht="11.1" customHeight="1" x14ac:dyDescent="0.15"/>
    <row r="51" s="61" customFormat="1" ht="11.1" customHeight="1" x14ac:dyDescent="0.15"/>
    <row r="52" s="61" customFormat="1" ht="11.1" customHeight="1" x14ac:dyDescent="0.15"/>
    <row r="53" s="61" customFormat="1" ht="11.1" customHeight="1" x14ac:dyDescent="0.15"/>
    <row r="54" s="61" customFormat="1" ht="11.1" customHeight="1" x14ac:dyDescent="0.15"/>
    <row r="55" s="61" customFormat="1" ht="11.1" customHeight="1" x14ac:dyDescent="0.15"/>
    <row r="56" s="61" customFormat="1" ht="9" x14ac:dyDescent="0.15"/>
    <row r="57" s="61" customFormat="1" ht="9" x14ac:dyDescent="0.15"/>
    <row r="58" s="61" customFormat="1" ht="9" x14ac:dyDescent="0.15"/>
    <row r="59" s="61" customFormat="1" ht="9" x14ac:dyDescent="0.15"/>
    <row r="60" s="61" customFormat="1" ht="9" x14ac:dyDescent="0.15"/>
    <row r="61" s="61" customFormat="1" ht="9" x14ac:dyDescent="0.15"/>
    <row r="62" s="61" customFormat="1" ht="9" x14ac:dyDescent="0.15"/>
  </sheetData>
  <mergeCells count="9">
    <mergeCell ref="I4:I5"/>
    <mergeCell ref="B1:I2"/>
    <mergeCell ref="D3:I3"/>
    <mergeCell ref="A3:C5"/>
    <mergeCell ref="D4:D5"/>
    <mergeCell ref="E4:E5"/>
    <mergeCell ref="F4:F5"/>
    <mergeCell ref="G4:G5"/>
    <mergeCell ref="H4:H5"/>
  </mergeCells>
  <phoneticPr fontId="6" type="noConversion"/>
  <pageMargins left="0.46" right="0.59" top="0.98425196850393704" bottom="0.98425196850393704" header="0" footer="0"/>
  <pageSetup paperSize="9" orientation="portrait" horizont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60"/>
  <sheetViews>
    <sheetView zoomScaleNormal="100" workbookViewId="0">
      <selection activeCell="J45" sqref="J45"/>
    </sheetView>
  </sheetViews>
  <sheetFormatPr defaultRowHeight="12.75" x14ac:dyDescent="0.2"/>
  <cols>
    <col min="1" max="1" width="5.7109375" customWidth="1"/>
    <col min="2" max="2" width="36.28515625" customWidth="1"/>
    <col min="3" max="4" width="6.28515625" style="65" customWidth="1"/>
    <col min="5" max="5" width="7" style="203" customWidth="1"/>
    <col min="6" max="6" width="0.42578125" customWidth="1"/>
    <col min="7" max="7" width="6.7109375" style="71" customWidth="1"/>
    <col min="8" max="8" width="6.5703125" style="71" customWidth="1"/>
    <col min="9" max="9" width="8" customWidth="1"/>
    <col min="10" max="10" width="0.28515625" customWidth="1"/>
    <col min="11" max="12" width="8.28515625" customWidth="1"/>
    <col min="14" max="14" width="9.28515625" bestFit="1" customWidth="1"/>
  </cols>
  <sheetData>
    <row r="1" spans="1:16" s="3" customFormat="1" ht="11.1" customHeight="1" x14ac:dyDescent="0.2">
      <c r="A1" s="66" t="s">
        <v>52</v>
      </c>
      <c r="B1" s="304" t="s">
        <v>53</v>
      </c>
      <c r="C1" s="305"/>
      <c r="D1" s="305"/>
      <c r="E1" s="305"/>
      <c r="F1" s="305"/>
      <c r="G1" s="305"/>
      <c r="H1" s="305"/>
      <c r="I1" s="305"/>
      <c r="J1" s="305"/>
      <c r="K1" s="305"/>
      <c r="L1" s="305"/>
    </row>
    <row r="2" spans="1:16" s="3" customFormat="1" ht="14.25" customHeight="1" x14ac:dyDescent="0.2">
      <c r="A2" s="67"/>
      <c r="B2" s="306"/>
      <c r="C2" s="306"/>
      <c r="D2" s="306"/>
      <c r="E2" s="306"/>
      <c r="F2" s="306"/>
      <c r="G2" s="306"/>
      <c r="H2" s="306"/>
      <c r="I2" s="306"/>
      <c r="J2" s="306"/>
      <c r="K2" s="306"/>
      <c r="L2" s="306"/>
    </row>
    <row r="3" spans="1:16" s="6" customFormat="1" ht="11.1" customHeight="1" x14ac:dyDescent="0.15">
      <c r="A3" s="269" t="s">
        <v>1</v>
      </c>
      <c r="B3" s="269"/>
      <c r="C3" s="274" t="s">
        <v>2</v>
      </c>
      <c r="D3" s="274" t="s">
        <v>3</v>
      </c>
      <c r="E3" s="272" t="s">
        <v>4</v>
      </c>
      <c r="G3" s="274" t="s">
        <v>2</v>
      </c>
      <c r="H3" s="274" t="s">
        <v>3</v>
      </c>
      <c r="I3" s="272" t="s">
        <v>4</v>
      </c>
      <c r="K3" s="274" t="s">
        <v>2</v>
      </c>
      <c r="L3" s="274" t="s">
        <v>3</v>
      </c>
    </row>
    <row r="4" spans="1:16" s="6" customFormat="1" ht="11.1" customHeight="1" x14ac:dyDescent="0.15">
      <c r="A4" s="270"/>
      <c r="B4" s="270"/>
      <c r="C4" s="275"/>
      <c r="D4" s="275"/>
      <c r="E4" s="273"/>
      <c r="F4" s="27"/>
      <c r="G4" s="275"/>
      <c r="H4" s="275"/>
      <c r="I4" s="273"/>
      <c r="J4" s="25"/>
      <c r="K4" s="281"/>
      <c r="L4" s="281"/>
    </row>
    <row r="5" spans="1:16" s="6" customFormat="1" ht="11.1" customHeight="1" x14ac:dyDescent="0.15">
      <c r="A5" s="270"/>
      <c r="B5" s="270"/>
      <c r="C5" s="281" t="s">
        <v>5</v>
      </c>
      <c r="D5" s="281"/>
      <c r="E5" s="281"/>
      <c r="F5" s="26"/>
      <c r="G5" s="307" t="s">
        <v>54</v>
      </c>
      <c r="H5" s="308"/>
      <c r="I5" s="308"/>
      <c r="J5" s="25"/>
      <c r="K5" s="277" t="s">
        <v>55</v>
      </c>
      <c r="L5" s="278"/>
    </row>
    <row r="6" spans="1:16" s="6" customFormat="1" ht="11.1" customHeight="1" x14ac:dyDescent="0.15">
      <c r="A6" s="271"/>
      <c r="B6" s="271"/>
      <c r="C6" s="275"/>
      <c r="D6" s="275"/>
      <c r="E6" s="275"/>
      <c r="F6" s="69"/>
      <c r="G6" s="280"/>
      <c r="H6" s="280"/>
      <c r="I6" s="280"/>
      <c r="J6" s="70"/>
      <c r="K6" s="280"/>
      <c r="L6" s="280"/>
    </row>
    <row r="7" spans="1:16" s="6" customFormat="1" ht="11.1" customHeight="1" x14ac:dyDescent="0.15">
      <c r="A7" s="10"/>
      <c r="B7" s="10"/>
      <c r="C7" s="309" t="s">
        <v>164</v>
      </c>
      <c r="D7" s="309"/>
      <c r="E7" s="309"/>
      <c r="F7" s="309"/>
      <c r="G7" s="309"/>
      <c r="H7" s="309"/>
      <c r="I7" s="309"/>
      <c r="J7" s="309"/>
      <c r="K7" s="309"/>
      <c r="L7" s="309"/>
    </row>
    <row r="8" spans="1:16" s="6" customFormat="1" ht="11.1" customHeight="1" x14ac:dyDescent="0.15">
      <c r="A8" s="6" t="s">
        <v>8</v>
      </c>
      <c r="C8" s="61">
        <v>1982</v>
      </c>
      <c r="D8" s="61">
        <v>1831</v>
      </c>
      <c r="E8" s="61">
        <v>1941</v>
      </c>
      <c r="F8" s="31"/>
      <c r="G8" s="13">
        <f>C8/C$12*100</f>
        <v>105.6503198294243</v>
      </c>
      <c r="H8" s="13">
        <f t="shared" ref="G8:I12" si="0">D8/D$12*100</f>
        <v>113.02469135802468</v>
      </c>
      <c r="I8" s="31">
        <f t="shared" si="0"/>
        <v>109.97167138810198</v>
      </c>
      <c r="K8" s="31">
        <f>C8/$E$12*100</f>
        <v>112.29461756373938</v>
      </c>
      <c r="L8" s="31">
        <f t="shared" ref="K8:L12" si="1">D8/$E$12*100</f>
        <v>103.73937677053824</v>
      </c>
      <c r="N8" s="31"/>
      <c r="O8" s="40"/>
      <c r="P8" s="31"/>
    </row>
    <row r="9" spans="1:16" s="6" customFormat="1" ht="11.1" customHeight="1" x14ac:dyDescent="0.15">
      <c r="A9" s="6" t="s">
        <v>9</v>
      </c>
      <c r="C9" s="61">
        <v>1869</v>
      </c>
      <c r="D9" s="61">
        <v>1769</v>
      </c>
      <c r="E9" s="61">
        <v>1856</v>
      </c>
      <c r="F9" s="31"/>
      <c r="G9" s="13">
        <f t="shared" si="0"/>
        <v>99.626865671641795</v>
      </c>
      <c r="H9" s="13">
        <f t="shared" si="0"/>
        <v>109.19753086419752</v>
      </c>
      <c r="I9" s="31">
        <f t="shared" si="0"/>
        <v>105.1558073654391</v>
      </c>
      <c r="K9" s="31">
        <f t="shared" si="1"/>
        <v>105.89235127478753</v>
      </c>
      <c r="L9" s="31">
        <f t="shared" si="1"/>
        <v>100.22662889518415</v>
      </c>
      <c r="N9" s="31"/>
      <c r="O9" s="31"/>
      <c r="P9" s="31"/>
    </row>
    <row r="10" spans="1:16" s="6" customFormat="1" ht="11.1" customHeight="1" x14ac:dyDescent="0.15">
      <c r="A10" s="6" t="s">
        <v>10</v>
      </c>
      <c r="C10" s="61">
        <v>1847</v>
      </c>
      <c r="D10" s="61">
        <v>1599</v>
      </c>
      <c r="E10" s="61">
        <v>1739</v>
      </c>
      <c r="F10" s="31"/>
      <c r="G10" s="13">
        <f t="shared" si="0"/>
        <v>98.454157782515992</v>
      </c>
      <c r="H10" s="13">
        <f t="shared" si="0"/>
        <v>98.703703703703709</v>
      </c>
      <c r="I10" s="31">
        <f t="shared" si="0"/>
        <v>98.526912181303118</v>
      </c>
      <c r="K10" s="31">
        <f t="shared" si="1"/>
        <v>104.6458923512748</v>
      </c>
      <c r="L10" s="31">
        <f t="shared" si="1"/>
        <v>90.594900849858362</v>
      </c>
      <c r="N10" s="31"/>
      <c r="O10" s="31"/>
      <c r="P10" s="31"/>
    </row>
    <row r="11" spans="1:16" s="6" customFormat="1" ht="11.1" customHeight="1" x14ac:dyDescent="0.15">
      <c r="A11" s="6" t="s">
        <v>11</v>
      </c>
      <c r="C11" s="61">
        <v>1648</v>
      </c>
      <c r="D11" s="61">
        <v>1533</v>
      </c>
      <c r="E11" s="61">
        <v>1568</v>
      </c>
      <c r="F11" s="31"/>
      <c r="G11" s="13">
        <f t="shared" si="0"/>
        <v>87.846481876332632</v>
      </c>
      <c r="H11" s="13">
        <f t="shared" si="0"/>
        <v>94.629629629629633</v>
      </c>
      <c r="I11" s="31">
        <f t="shared" si="0"/>
        <v>88.838526912181308</v>
      </c>
      <c r="K11" s="31">
        <f t="shared" si="1"/>
        <v>93.37110481586403</v>
      </c>
      <c r="L11" s="31">
        <f t="shared" si="1"/>
        <v>86.855524079320105</v>
      </c>
      <c r="N11" s="31"/>
      <c r="O11" s="31"/>
      <c r="P11" s="31"/>
    </row>
    <row r="12" spans="1:16" s="6" customFormat="1" ht="11.1" customHeight="1" x14ac:dyDescent="0.15">
      <c r="A12" s="10" t="s">
        <v>12</v>
      </c>
      <c r="B12" s="10"/>
      <c r="C12" s="62">
        <v>1876</v>
      </c>
      <c r="D12" s="62">
        <v>1620</v>
      </c>
      <c r="E12" s="62">
        <v>1765</v>
      </c>
      <c r="F12" s="32"/>
      <c r="G12" s="14">
        <f t="shared" si="0"/>
        <v>100</v>
      </c>
      <c r="H12" s="14">
        <f t="shared" si="0"/>
        <v>100</v>
      </c>
      <c r="I12" s="32">
        <f t="shared" si="0"/>
        <v>100</v>
      </c>
      <c r="J12" s="10"/>
      <c r="K12" s="32">
        <f t="shared" si="1"/>
        <v>106.28895184135978</v>
      </c>
      <c r="L12" s="32">
        <f t="shared" si="1"/>
        <v>91.784702549575073</v>
      </c>
      <c r="N12" s="31"/>
      <c r="O12" s="31"/>
      <c r="P12" s="31"/>
    </row>
    <row r="13" spans="1:16" s="6" customFormat="1" ht="11.1" customHeight="1" x14ac:dyDescent="0.15">
      <c r="C13" s="61"/>
      <c r="D13" s="61"/>
      <c r="E13" s="61"/>
      <c r="F13" s="84"/>
      <c r="G13" s="84"/>
      <c r="H13" s="78" t="s">
        <v>176</v>
      </c>
      <c r="I13" s="84"/>
      <c r="J13" s="84"/>
      <c r="K13" s="84"/>
      <c r="L13" s="84"/>
    </row>
    <row r="14" spans="1:16" s="6" customFormat="1" ht="11.1" customHeight="1" x14ac:dyDescent="0.15">
      <c r="A14" s="6" t="s">
        <v>13</v>
      </c>
      <c r="C14" s="61">
        <v>1919</v>
      </c>
      <c r="D14" s="61">
        <v>1768</v>
      </c>
      <c r="E14" s="61">
        <v>1862</v>
      </c>
      <c r="F14" s="31"/>
      <c r="G14" s="13">
        <f t="shared" ref="G14:I15" si="2">C14/C$12*100</f>
        <v>102.29211087420043</v>
      </c>
      <c r="H14" s="13">
        <f t="shared" si="2"/>
        <v>109.13580246913581</v>
      </c>
      <c r="I14" s="31">
        <f t="shared" si="2"/>
        <v>105.49575070821531</v>
      </c>
      <c r="J14" s="10"/>
      <c r="K14" s="31">
        <f>C14/$E$12*100</f>
        <v>108.72521246458923</v>
      </c>
      <c r="L14" s="31">
        <f>D14/$E$12*100</f>
        <v>100.1699716713881</v>
      </c>
    </row>
    <row r="15" spans="1:16" s="6" customFormat="1" ht="11.1" customHeight="1" x14ac:dyDescent="0.15">
      <c r="A15" s="6" t="s">
        <v>14</v>
      </c>
      <c r="C15" s="61">
        <v>1117</v>
      </c>
      <c r="D15" s="61">
        <v>1178</v>
      </c>
      <c r="E15" s="61">
        <v>1164</v>
      </c>
      <c r="F15" s="31"/>
      <c r="G15" s="13">
        <f t="shared" si="2"/>
        <v>59.541577825159919</v>
      </c>
      <c r="H15" s="13">
        <f t="shared" si="2"/>
        <v>72.716049382716051</v>
      </c>
      <c r="I15" s="31">
        <f t="shared" si="2"/>
        <v>65.949008498583567</v>
      </c>
      <c r="J15" s="10"/>
      <c r="K15" s="31">
        <f>C15/$E$12*100</f>
        <v>63.286118980169967</v>
      </c>
      <c r="L15" s="31">
        <f>D15/$E$12*100</f>
        <v>66.742209631728045</v>
      </c>
    </row>
    <row r="16" spans="1:16" s="6" customFormat="1" ht="11.1" customHeight="1" x14ac:dyDescent="0.15">
      <c r="A16" s="10"/>
      <c r="B16" s="10"/>
      <c r="C16" s="61"/>
      <c r="D16" s="61"/>
      <c r="E16" s="61"/>
      <c r="F16" s="91"/>
      <c r="G16" s="91"/>
      <c r="H16" s="204" t="s">
        <v>177</v>
      </c>
      <c r="I16" s="91"/>
      <c r="J16" s="91"/>
      <c r="K16" s="91"/>
      <c r="L16" s="91"/>
    </row>
    <row r="17" spans="1:14" s="6" customFormat="1" ht="11.1" customHeight="1" x14ac:dyDescent="0.15">
      <c r="A17" s="6" t="s">
        <v>15</v>
      </c>
      <c r="C17" s="61">
        <v>1928</v>
      </c>
      <c r="D17" s="61">
        <v>1665</v>
      </c>
      <c r="E17" s="61">
        <v>1815</v>
      </c>
      <c r="F17" s="31"/>
      <c r="G17" s="13">
        <f t="shared" ref="G17:I20" si="3">C17/C$12*100</f>
        <v>102.77185501066097</v>
      </c>
      <c r="H17" s="13">
        <f t="shared" si="3"/>
        <v>102.77777777777777</v>
      </c>
      <c r="I17" s="31">
        <f t="shared" si="3"/>
        <v>102.8328611898017</v>
      </c>
      <c r="K17" s="31">
        <f t="shared" ref="K17:L20" si="4">C17/$E$12*100</f>
        <v>109.23512747875354</v>
      </c>
      <c r="L17" s="31">
        <f t="shared" si="4"/>
        <v>94.334277620396605</v>
      </c>
    </row>
    <row r="18" spans="1:14" s="6" customFormat="1" ht="11.1" customHeight="1" x14ac:dyDescent="0.15">
      <c r="A18" s="6" t="s">
        <v>16</v>
      </c>
      <c r="C18" s="61">
        <v>1216</v>
      </c>
      <c r="D18" s="61">
        <v>1168</v>
      </c>
      <c r="E18" s="61">
        <v>1193</v>
      </c>
      <c r="F18" s="31"/>
      <c r="G18" s="13">
        <f t="shared" si="3"/>
        <v>64.818763326226019</v>
      </c>
      <c r="H18" s="13">
        <f t="shared" si="3"/>
        <v>72.098765432098759</v>
      </c>
      <c r="I18" s="31">
        <f t="shared" si="3"/>
        <v>67.59206798866856</v>
      </c>
      <c r="K18" s="31">
        <f t="shared" si="4"/>
        <v>68.895184135977345</v>
      </c>
      <c r="L18" s="31">
        <f t="shared" si="4"/>
        <v>66.175637393767701</v>
      </c>
    </row>
    <row r="19" spans="1:14" s="6" customFormat="1" ht="11.1" customHeight="1" x14ac:dyDescent="0.15">
      <c r="A19" s="6" t="s">
        <v>17</v>
      </c>
      <c r="C19" s="61">
        <v>1842</v>
      </c>
      <c r="D19" s="61">
        <v>1670</v>
      </c>
      <c r="E19" s="61">
        <v>1768</v>
      </c>
      <c r="F19" s="31"/>
      <c r="G19" s="13">
        <f t="shared" si="3"/>
        <v>98.187633262260135</v>
      </c>
      <c r="H19" s="13">
        <f t="shared" si="3"/>
        <v>103.08641975308642</v>
      </c>
      <c r="I19" s="31">
        <f t="shared" si="3"/>
        <v>100.1699716713881</v>
      </c>
      <c r="K19" s="31">
        <f t="shared" si="4"/>
        <v>104.36260623229461</v>
      </c>
      <c r="L19" s="31">
        <f t="shared" si="4"/>
        <v>94.617563739376777</v>
      </c>
    </row>
    <row r="20" spans="1:14" s="6" customFormat="1" ht="11.1" customHeight="1" x14ac:dyDescent="0.15">
      <c r="A20" s="6" t="s">
        <v>18</v>
      </c>
      <c r="C20" s="61">
        <v>1150</v>
      </c>
      <c r="D20" s="61">
        <v>1086</v>
      </c>
      <c r="E20" s="61">
        <v>1123</v>
      </c>
      <c r="F20" s="31"/>
      <c r="G20" s="13">
        <f t="shared" si="3"/>
        <v>61.30063965884861</v>
      </c>
      <c r="H20" s="13">
        <f t="shared" si="3"/>
        <v>67.037037037037038</v>
      </c>
      <c r="I20" s="31">
        <f t="shared" si="3"/>
        <v>63.626062322946176</v>
      </c>
      <c r="K20" s="31">
        <f t="shared" si="4"/>
        <v>65.155807365439088</v>
      </c>
      <c r="L20" s="31">
        <f t="shared" si="4"/>
        <v>61.52974504249292</v>
      </c>
    </row>
    <row r="21" spans="1:14" s="6" customFormat="1" ht="11.1" customHeight="1" x14ac:dyDescent="0.15">
      <c r="A21" s="10"/>
      <c r="B21" s="10"/>
      <c r="C21" s="61"/>
      <c r="D21" s="61"/>
      <c r="E21" s="61"/>
      <c r="F21" s="91"/>
      <c r="G21" s="91"/>
      <c r="H21" s="204" t="s">
        <v>20</v>
      </c>
      <c r="I21" s="204"/>
      <c r="J21" s="91"/>
      <c r="K21" s="91"/>
      <c r="L21" s="91"/>
    </row>
    <row r="22" spans="1:14" s="6" customFormat="1" ht="11.1" customHeight="1" x14ac:dyDescent="0.15">
      <c r="A22" s="6" t="s">
        <v>21</v>
      </c>
      <c r="C22" s="61">
        <v>1306</v>
      </c>
      <c r="D22" s="61">
        <v>943</v>
      </c>
      <c r="E22" s="61">
        <v>1183</v>
      </c>
      <c r="F22" s="31"/>
      <c r="G22" s="13">
        <f t="shared" ref="G22:I27" si="5">C22/C$12*100</f>
        <v>69.616204690831552</v>
      </c>
      <c r="H22" s="13">
        <f t="shared" si="5"/>
        <v>58.20987654320988</v>
      </c>
      <c r="I22" s="31">
        <f t="shared" si="5"/>
        <v>67.025495750708217</v>
      </c>
      <c r="K22" s="31">
        <f t="shared" ref="K22:L27" si="6">C22/$E$12*100</f>
        <v>73.994334277620396</v>
      </c>
      <c r="L22" s="31">
        <f t="shared" si="6"/>
        <v>53.427762039660053</v>
      </c>
    </row>
    <row r="23" spans="1:14" s="6" customFormat="1" ht="11.1" customHeight="1" x14ac:dyDescent="0.15">
      <c r="A23" s="6" t="s">
        <v>22</v>
      </c>
      <c r="C23" s="61">
        <v>1756</v>
      </c>
      <c r="D23" s="61">
        <v>1595</v>
      </c>
      <c r="E23" s="61">
        <v>1689</v>
      </c>
      <c r="F23" s="31"/>
      <c r="G23" s="13">
        <f t="shared" si="5"/>
        <v>93.603411513859285</v>
      </c>
      <c r="H23" s="13">
        <f t="shared" si="5"/>
        <v>98.456790123456798</v>
      </c>
      <c r="I23" s="31">
        <f t="shared" si="5"/>
        <v>95.694050991501413</v>
      </c>
      <c r="K23" s="31">
        <f t="shared" si="6"/>
        <v>99.490084985835693</v>
      </c>
      <c r="L23" s="31">
        <f t="shared" si="6"/>
        <v>90.368271954674213</v>
      </c>
    </row>
    <row r="24" spans="1:14" s="6" customFormat="1" ht="11.1" customHeight="1" x14ac:dyDescent="0.15">
      <c r="A24" s="6" t="s">
        <v>23</v>
      </c>
      <c r="C24" s="61">
        <v>1889</v>
      </c>
      <c r="D24" s="61">
        <v>1646</v>
      </c>
      <c r="E24" s="61">
        <v>1782</v>
      </c>
      <c r="F24" s="31"/>
      <c r="G24" s="13">
        <f t="shared" si="5"/>
        <v>100.69296375266525</v>
      </c>
      <c r="H24" s="13">
        <f t="shared" si="5"/>
        <v>101.60493827160492</v>
      </c>
      <c r="I24" s="31">
        <f t="shared" si="5"/>
        <v>100.96317280453258</v>
      </c>
      <c r="K24" s="31">
        <f t="shared" si="6"/>
        <v>107.02549575070822</v>
      </c>
      <c r="L24" s="31">
        <f t="shared" si="6"/>
        <v>93.257790368271955</v>
      </c>
    </row>
    <row r="25" spans="1:14" s="6" customFormat="1" ht="11.1" customHeight="1" x14ac:dyDescent="0.15">
      <c r="A25" s="6" t="s">
        <v>24</v>
      </c>
      <c r="C25" s="61">
        <v>1913</v>
      </c>
      <c r="D25" s="61">
        <v>1614</v>
      </c>
      <c r="E25" s="61">
        <v>1782</v>
      </c>
      <c r="F25" s="31"/>
      <c r="G25" s="13">
        <f t="shared" si="5"/>
        <v>101.97228144989339</v>
      </c>
      <c r="H25" s="13">
        <f t="shared" si="5"/>
        <v>99.629629629629633</v>
      </c>
      <c r="I25" s="31">
        <f t="shared" si="5"/>
        <v>100.96317280453258</v>
      </c>
      <c r="K25" s="31">
        <f t="shared" si="6"/>
        <v>108.38526912181304</v>
      </c>
      <c r="L25" s="31">
        <f t="shared" si="6"/>
        <v>91.444759206798864</v>
      </c>
    </row>
    <row r="26" spans="1:14" s="6" customFormat="1" ht="11.1" customHeight="1" x14ac:dyDescent="0.15">
      <c r="A26" s="6" t="s">
        <v>25</v>
      </c>
      <c r="C26" s="61">
        <v>1902</v>
      </c>
      <c r="D26" s="61">
        <v>1634</v>
      </c>
      <c r="E26" s="61">
        <v>1786</v>
      </c>
      <c r="F26" s="31"/>
      <c r="G26" s="13">
        <f t="shared" si="5"/>
        <v>101.38592750533049</v>
      </c>
      <c r="H26" s="13">
        <f t="shared" si="5"/>
        <v>100.8641975308642</v>
      </c>
      <c r="I26" s="31">
        <f t="shared" si="5"/>
        <v>101.18980169971672</v>
      </c>
      <c r="K26" s="31">
        <f t="shared" si="6"/>
        <v>107.76203966005666</v>
      </c>
      <c r="L26" s="31">
        <f t="shared" si="6"/>
        <v>92.577903682719537</v>
      </c>
    </row>
    <row r="27" spans="1:14" s="6" customFormat="1" ht="11.1" customHeight="1" x14ac:dyDescent="0.15">
      <c r="A27" s="6" t="s">
        <v>26</v>
      </c>
      <c r="C27" s="61">
        <v>1728</v>
      </c>
      <c r="D27" s="61">
        <v>1486</v>
      </c>
      <c r="E27" s="61">
        <v>1638</v>
      </c>
      <c r="F27" s="31"/>
      <c r="G27" s="13">
        <f t="shared" si="5"/>
        <v>92.110874200426437</v>
      </c>
      <c r="H27" s="13">
        <f t="shared" si="5"/>
        <v>91.728395061728392</v>
      </c>
      <c r="I27" s="31">
        <f t="shared" si="5"/>
        <v>92.804532577903686</v>
      </c>
      <c r="K27" s="31">
        <f t="shared" si="6"/>
        <v>97.903682719546751</v>
      </c>
      <c r="L27" s="31">
        <f t="shared" si="6"/>
        <v>84.192634560906527</v>
      </c>
    </row>
    <row r="28" spans="1:14" s="6" customFormat="1" ht="11.1" customHeight="1" x14ac:dyDescent="0.15">
      <c r="A28" s="10"/>
      <c r="B28" s="10"/>
      <c r="C28" s="61"/>
      <c r="D28" s="61"/>
      <c r="E28" s="61"/>
      <c r="F28" s="85"/>
      <c r="G28" s="85"/>
      <c r="H28" s="17" t="s">
        <v>27</v>
      </c>
      <c r="I28" s="17"/>
      <c r="J28" s="85"/>
      <c r="K28" s="85"/>
      <c r="L28" s="85"/>
    </row>
    <row r="29" spans="1:14" s="6" customFormat="1" ht="11.1" customHeight="1" x14ac:dyDescent="0.15">
      <c r="A29" s="6" t="s">
        <v>28</v>
      </c>
      <c r="C29" s="61">
        <v>1910</v>
      </c>
      <c r="D29" s="61">
        <v>1808</v>
      </c>
      <c r="E29" s="61">
        <v>1878</v>
      </c>
      <c r="F29" s="31"/>
      <c r="G29" s="13">
        <f t="shared" ref="G29:H33" si="7">C29/C$12*100</f>
        <v>101.81236673773988</v>
      </c>
      <c r="H29" s="13">
        <f t="shared" si="7"/>
        <v>111.60493827160494</v>
      </c>
      <c r="I29" s="31">
        <f>N29/E$12*100</f>
        <v>0</v>
      </c>
      <c r="K29" s="31">
        <f t="shared" ref="K29:L33" si="8">C29/$E$12*100</f>
        <v>108.21529745042493</v>
      </c>
      <c r="L29" s="31">
        <f t="shared" si="8"/>
        <v>102.43626062322946</v>
      </c>
      <c r="M29" s="108"/>
      <c r="N29" s="61"/>
    </row>
    <row r="30" spans="1:14" s="6" customFormat="1" ht="11.1" customHeight="1" x14ac:dyDescent="0.15">
      <c r="A30" s="6" t="s">
        <v>29</v>
      </c>
      <c r="C30" s="61">
        <v>1866</v>
      </c>
      <c r="D30" s="61">
        <v>1640</v>
      </c>
      <c r="E30" s="61">
        <v>1742</v>
      </c>
      <c r="F30" s="31"/>
      <c r="G30" s="13">
        <f t="shared" si="7"/>
        <v>99.466950959488273</v>
      </c>
      <c r="H30" s="13">
        <f t="shared" si="7"/>
        <v>101.23456790123457</v>
      </c>
      <c r="I30" s="31">
        <f>N30/E$12*100</f>
        <v>0</v>
      </c>
      <c r="K30" s="31">
        <f t="shared" si="8"/>
        <v>105.72237960339943</v>
      </c>
      <c r="L30" s="31">
        <f t="shared" si="8"/>
        <v>92.917847025495746</v>
      </c>
      <c r="M30" s="108"/>
      <c r="N30" s="61"/>
    </row>
    <row r="31" spans="1:14" s="6" customFormat="1" ht="11.1" customHeight="1" x14ac:dyDescent="0.15">
      <c r="A31" s="6" t="s">
        <v>30</v>
      </c>
      <c r="C31" s="61">
        <v>1882</v>
      </c>
      <c r="D31" s="61">
        <v>1562</v>
      </c>
      <c r="E31" s="61">
        <v>1786</v>
      </c>
      <c r="F31" s="31"/>
      <c r="G31" s="13">
        <f t="shared" si="7"/>
        <v>100.31982942430704</v>
      </c>
      <c r="H31" s="13">
        <f t="shared" si="7"/>
        <v>96.41975308641976</v>
      </c>
      <c r="I31" s="31">
        <f>N31/E$12*100</f>
        <v>0</v>
      </c>
      <c r="K31" s="31">
        <f t="shared" si="8"/>
        <v>106.62889518413598</v>
      </c>
      <c r="L31" s="31">
        <f t="shared" si="8"/>
        <v>88.498583569405099</v>
      </c>
      <c r="M31" s="108"/>
      <c r="N31" s="61"/>
    </row>
    <row r="32" spans="1:14" s="6" customFormat="1" ht="11.1" customHeight="1" x14ac:dyDescent="0.15">
      <c r="A32" s="6" t="s">
        <v>31</v>
      </c>
      <c r="C32" s="61">
        <v>1805</v>
      </c>
      <c r="D32" s="61">
        <v>1639</v>
      </c>
      <c r="E32" s="61">
        <v>1735</v>
      </c>
      <c r="F32" s="31"/>
      <c r="G32" s="13">
        <f t="shared" si="7"/>
        <v>96.215351812366734</v>
      </c>
      <c r="H32" s="13">
        <f t="shared" si="7"/>
        <v>101.17283950617283</v>
      </c>
      <c r="I32" s="31">
        <f>N32/E$12*100</f>
        <v>0</v>
      </c>
      <c r="K32" s="31">
        <f t="shared" si="8"/>
        <v>102.26628895184136</v>
      </c>
      <c r="L32" s="31">
        <f t="shared" si="8"/>
        <v>92.861189801699723</v>
      </c>
      <c r="M32" s="108"/>
      <c r="N32" s="61"/>
    </row>
    <row r="33" spans="1:14" s="6" customFormat="1" ht="11.1" customHeight="1" x14ac:dyDescent="0.15">
      <c r="A33" s="6" t="s">
        <v>183</v>
      </c>
      <c r="C33" s="61">
        <v>1666</v>
      </c>
      <c r="D33" s="61">
        <v>1351</v>
      </c>
      <c r="E33" s="61">
        <v>1496</v>
      </c>
      <c r="F33" s="31"/>
      <c r="G33" s="13">
        <f t="shared" si="7"/>
        <v>88.805970149253739</v>
      </c>
      <c r="H33" s="13">
        <f t="shared" si="7"/>
        <v>83.395061728395063</v>
      </c>
      <c r="I33" s="31">
        <f>N33/E$12*100</f>
        <v>0</v>
      </c>
      <c r="K33" s="31">
        <f t="shared" si="8"/>
        <v>94.390934844192628</v>
      </c>
      <c r="L33" s="31">
        <f t="shared" si="8"/>
        <v>76.543909348441929</v>
      </c>
      <c r="M33" s="108"/>
      <c r="N33" s="61"/>
    </row>
    <row r="34" spans="1:14" s="6" customFormat="1" ht="11.1" customHeight="1" x14ac:dyDescent="0.15">
      <c r="A34" s="10"/>
      <c r="B34" s="10"/>
      <c r="C34" s="61"/>
      <c r="D34" s="61"/>
      <c r="E34" s="61"/>
      <c r="F34" s="91"/>
      <c r="G34" s="91"/>
      <c r="H34" s="204" t="s">
        <v>180</v>
      </c>
      <c r="I34" s="204"/>
      <c r="J34" s="91"/>
      <c r="K34" s="91"/>
      <c r="L34" s="91"/>
    </row>
    <row r="35" spans="1:14" s="6" customFormat="1" ht="11.1" customHeight="1" x14ac:dyDescent="0.15">
      <c r="A35" s="6" t="s">
        <v>32</v>
      </c>
      <c r="C35" s="61">
        <v>1777</v>
      </c>
      <c r="D35" s="61">
        <v>1406</v>
      </c>
      <c r="E35" s="61">
        <v>1664</v>
      </c>
      <c r="F35" s="31"/>
      <c r="G35" s="13">
        <f t="shared" ref="G35:I38" si="9">C35/C$12*100</f>
        <v>94.7228144989339</v>
      </c>
      <c r="H35" s="13">
        <f t="shared" si="9"/>
        <v>86.790123456790127</v>
      </c>
      <c r="I35" s="31">
        <f t="shared" si="9"/>
        <v>94.277620396600568</v>
      </c>
      <c r="K35" s="31">
        <f t="shared" ref="K35:L38" si="10">C35/$E$12*100</f>
        <v>100.67988668555242</v>
      </c>
      <c r="L35" s="31">
        <f t="shared" si="10"/>
        <v>79.660056657223805</v>
      </c>
    </row>
    <row r="36" spans="1:14" s="6" customFormat="1" ht="11.1" customHeight="1" x14ac:dyDescent="0.15">
      <c r="A36" s="15" t="s">
        <v>33</v>
      </c>
      <c r="B36" s="15"/>
      <c r="C36" s="61">
        <v>1899</v>
      </c>
      <c r="D36" s="61">
        <v>1604</v>
      </c>
      <c r="E36" s="61">
        <v>1798</v>
      </c>
      <c r="F36" s="31"/>
      <c r="G36" s="13">
        <f t="shared" si="9"/>
        <v>101.22601279317698</v>
      </c>
      <c r="H36" s="13">
        <f t="shared" si="9"/>
        <v>99.012345679012341</v>
      </c>
      <c r="I36" s="31">
        <f t="shared" si="9"/>
        <v>101.86968838526913</v>
      </c>
      <c r="K36" s="31">
        <f t="shared" si="10"/>
        <v>107.59206798866856</v>
      </c>
      <c r="L36" s="31">
        <f t="shared" si="10"/>
        <v>90.87818696883852</v>
      </c>
    </row>
    <row r="37" spans="1:14" s="6" customFormat="1" ht="11.1" customHeight="1" x14ac:dyDescent="0.15">
      <c r="A37" s="15" t="s">
        <v>34</v>
      </c>
      <c r="B37" s="15"/>
      <c r="C37" s="61">
        <v>1900</v>
      </c>
      <c r="D37" s="61">
        <v>1677</v>
      </c>
      <c r="E37" s="61">
        <v>1795</v>
      </c>
      <c r="F37" s="31"/>
      <c r="G37" s="13">
        <f t="shared" si="9"/>
        <v>101.27931769722815</v>
      </c>
      <c r="H37" s="13">
        <f t="shared" si="9"/>
        <v>103.51851851851852</v>
      </c>
      <c r="I37" s="31">
        <f t="shared" si="9"/>
        <v>101.69971671388103</v>
      </c>
      <c r="K37" s="31">
        <f t="shared" si="10"/>
        <v>107.64872521246458</v>
      </c>
      <c r="L37" s="31">
        <f t="shared" si="10"/>
        <v>95.014164305949009</v>
      </c>
    </row>
    <row r="38" spans="1:14" s="6" customFormat="1" ht="11.1" customHeight="1" x14ac:dyDescent="0.15">
      <c r="A38" s="15" t="s">
        <v>35</v>
      </c>
      <c r="B38" s="15"/>
      <c r="C38" s="61">
        <v>1759</v>
      </c>
      <c r="D38" s="61">
        <v>1535</v>
      </c>
      <c r="E38" s="61">
        <v>1633</v>
      </c>
      <c r="F38" s="31"/>
      <c r="G38" s="13">
        <f t="shared" si="9"/>
        <v>93.763326226012794</v>
      </c>
      <c r="H38" s="13">
        <f t="shared" si="9"/>
        <v>94.753086419753089</v>
      </c>
      <c r="I38" s="31">
        <f t="shared" si="9"/>
        <v>92.521246458923514</v>
      </c>
      <c r="K38" s="31">
        <f t="shared" si="10"/>
        <v>99.660056657223791</v>
      </c>
      <c r="L38" s="31">
        <f t="shared" si="10"/>
        <v>86.96883852691218</v>
      </c>
    </row>
    <row r="39" spans="1:14" s="6" customFormat="1" ht="11.1" customHeight="1" x14ac:dyDescent="0.15">
      <c r="A39" s="10"/>
      <c r="B39" s="16"/>
      <c r="C39" s="61"/>
      <c r="D39" s="61"/>
      <c r="E39" s="61"/>
      <c r="F39" s="91"/>
      <c r="G39" s="91"/>
      <c r="H39" s="204" t="s">
        <v>36</v>
      </c>
      <c r="I39" s="204"/>
      <c r="J39" s="91"/>
      <c r="K39" s="91"/>
      <c r="L39" s="91"/>
    </row>
    <row r="40" spans="1:14" s="6" customFormat="1" ht="11.1" customHeight="1" x14ac:dyDescent="0.15">
      <c r="A40" s="15" t="s">
        <v>134</v>
      </c>
      <c r="B40" s="10"/>
      <c r="C40" s="61">
        <v>1929</v>
      </c>
      <c r="D40" s="61">
        <v>1741</v>
      </c>
      <c r="E40" s="61">
        <v>1880</v>
      </c>
      <c r="F40" s="31"/>
      <c r="G40" s="13">
        <f t="shared" ref="G40:I48" si="11">C40/C$12*100</f>
        <v>102.82515991471215</v>
      </c>
      <c r="H40" s="13">
        <f t="shared" si="11"/>
        <v>107.46913580246913</v>
      </c>
      <c r="I40" s="31">
        <f t="shared" si="11"/>
        <v>106.5155807365439</v>
      </c>
      <c r="K40" s="31">
        <f t="shared" ref="K40:L48" si="12">C40/$E$12*100</f>
        <v>109.29178470254956</v>
      </c>
      <c r="L40" s="31">
        <f t="shared" si="12"/>
        <v>98.640226628895192</v>
      </c>
    </row>
    <row r="41" spans="1:14" s="6" customFormat="1" ht="11.1" customHeight="1" x14ac:dyDescent="0.15">
      <c r="A41" s="15" t="s">
        <v>135</v>
      </c>
      <c r="C41" s="61">
        <v>1698</v>
      </c>
      <c r="D41" s="61">
        <v>1400</v>
      </c>
      <c r="E41" s="61">
        <v>1521</v>
      </c>
      <c r="F41" s="31"/>
      <c r="G41" s="13">
        <f t="shared" si="11"/>
        <v>90.511727078891255</v>
      </c>
      <c r="H41" s="13">
        <f t="shared" si="11"/>
        <v>86.419753086419746</v>
      </c>
      <c r="I41" s="31">
        <f t="shared" si="11"/>
        <v>86.175637393767701</v>
      </c>
      <c r="K41" s="31">
        <f t="shared" si="12"/>
        <v>96.20396600566572</v>
      </c>
      <c r="L41" s="31">
        <f t="shared" si="12"/>
        <v>79.320113314447596</v>
      </c>
    </row>
    <row r="42" spans="1:14" s="6" customFormat="1" ht="11.1" customHeight="1" x14ac:dyDescent="0.15">
      <c r="A42" s="15" t="s">
        <v>136</v>
      </c>
      <c r="C42" s="61">
        <v>1937</v>
      </c>
      <c r="D42" s="61">
        <v>1757</v>
      </c>
      <c r="E42" s="61">
        <v>1860</v>
      </c>
      <c r="F42" s="31"/>
      <c r="G42" s="13">
        <f t="shared" si="11"/>
        <v>103.25159914712154</v>
      </c>
      <c r="H42" s="13">
        <f t="shared" si="11"/>
        <v>108.4567901234568</v>
      </c>
      <c r="I42" s="31">
        <f t="shared" si="11"/>
        <v>105.38243626062322</v>
      </c>
      <c r="K42" s="31">
        <f t="shared" si="12"/>
        <v>109.74504249291786</v>
      </c>
      <c r="L42" s="31">
        <f t="shared" si="12"/>
        <v>99.546742209631731</v>
      </c>
    </row>
    <row r="43" spans="1:14" s="6" customFormat="1" ht="11.1" customHeight="1" x14ac:dyDescent="0.15">
      <c r="A43" s="15" t="s">
        <v>137</v>
      </c>
      <c r="C43" s="61">
        <v>1902</v>
      </c>
      <c r="D43" s="61">
        <v>1781</v>
      </c>
      <c r="E43" s="61">
        <v>1836</v>
      </c>
      <c r="F43" s="31"/>
      <c r="G43" s="13">
        <f t="shared" si="11"/>
        <v>101.38592750533049</v>
      </c>
      <c r="H43" s="13">
        <f t="shared" si="11"/>
        <v>109.93827160493828</v>
      </c>
      <c r="I43" s="31">
        <f t="shared" si="11"/>
        <v>104.02266288951843</v>
      </c>
      <c r="K43" s="31">
        <f t="shared" si="12"/>
        <v>107.76203966005666</v>
      </c>
      <c r="L43" s="31">
        <f t="shared" si="12"/>
        <v>100.90651558073654</v>
      </c>
    </row>
    <row r="44" spans="1:14" s="6" customFormat="1" ht="11.1" customHeight="1" x14ac:dyDescent="0.15">
      <c r="A44" s="15" t="s">
        <v>138</v>
      </c>
      <c r="C44" s="61">
        <v>1882</v>
      </c>
      <c r="D44" s="61">
        <v>1577</v>
      </c>
      <c r="E44" s="61">
        <v>1697</v>
      </c>
      <c r="F44" s="31"/>
      <c r="G44" s="13">
        <f t="shared" si="11"/>
        <v>100.31982942430704</v>
      </c>
      <c r="H44" s="13">
        <f t="shared" si="11"/>
        <v>97.34567901234567</v>
      </c>
      <c r="I44" s="31">
        <f t="shared" si="11"/>
        <v>96.147308781869683</v>
      </c>
      <c r="K44" s="31">
        <f t="shared" si="12"/>
        <v>106.62889518413598</v>
      </c>
      <c r="L44" s="31">
        <f t="shared" si="12"/>
        <v>89.348441926345615</v>
      </c>
    </row>
    <row r="45" spans="1:14" s="6" customFormat="1" ht="11.1" customHeight="1" x14ac:dyDescent="0.15">
      <c r="A45" s="15" t="s">
        <v>139</v>
      </c>
      <c r="C45" s="61">
        <v>1857</v>
      </c>
      <c r="D45" s="61">
        <v>1566</v>
      </c>
      <c r="E45" s="61">
        <v>1750</v>
      </c>
      <c r="F45" s="31"/>
      <c r="G45" s="13">
        <f t="shared" si="11"/>
        <v>98.987206823027719</v>
      </c>
      <c r="H45" s="13">
        <f t="shared" si="11"/>
        <v>96.666666666666671</v>
      </c>
      <c r="I45" s="31">
        <f t="shared" si="11"/>
        <v>99.150141643059484</v>
      </c>
      <c r="K45" s="31">
        <f t="shared" si="12"/>
        <v>105.21246458923513</v>
      </c>
      <c r="L45" s="31">
        <f t="shared" si="12"/>
        <v>88.725212464589234</v>
      </c>
    </row>
    <row r="46" spans="1:14" s="6" customFormat="1" ht="11.1" customHeight="1" x14ac:dyDescent="0.15">
      <c r="A46" s="15" t="s">
        <v>140</v>
      </c>
      <c r="C46" s="61">
        <v>1901</v>
      </c>
      <c r="D46" s="61">
        <v>1445</v>
      </c>
      <c r="E46" s="61">
        <v>1801</v>
      </c>
      <c r="F46" s="31"/>
      <c r="G46" s="13">
        <f t="shared" si="11"/>
        <v>101.33262260127931</v>
      </c>
      <c r="H46" s="13">
        <f t="shared" si="11"/>
        <v>89.197530864197532</v>
      </c>
      <c r="I46" s="31">
        <f t="shared" si="11"/>
        <v>102.03966005665723</v>
      </c>
      <c r="K46" s="31">
        <f t="shared" si="12"/>
        <v>107.70538243626062</v>
      </c>
      <c r="L46" s="31">
        <f t="shared" si="12"/>
        <v>81.869688385269129</v>
      </c>
    </row>
    <row r="47" spans="1:14" s="6" customFormat="1" ht="11.1" customHeight="1" x14ac:dyDescent="0.15">
      <c r="A47" s="15" t="s">
        <v>141</v>
      </c>
      <c r="C47" s="61">
        <v>1936</v>
      </c>
      <c r="D47" s="61">
        <v>1752</v>
      </c>
      <c r="E47" s="61">
        <v>1897</v>
      </c>
      <c r="F47" s="31"/>
      <c r="G47" s="13">
        <f t="shared" si="11"/>
        <v>103.19829424307036</v>
      </c>
      <c r="H47" s="13">
        <f t="shared" si="11"/>
        <v>108.14814814814815</v>
      </c>
      <c r="I47" s="31">
        <f t="shared" si="11"/>
        <v>107.47875354107647</v>
      </c>
      <c r="K47" s="31">
        <f t="shared" si="12"/>
        <v>109.68838526912181</v>
      </c>
      <c r="L47" s="31">
        <f t="shared" si="12"/>
        <v>99.263456090651559</v>
      </c>
    </row>
    <row r="48" spans="1:14" s="6" customFormat="1" ht="11.1" customHeight="1" x14ac:dyDescent="0.15">
      <c r="A48" s="15" t="s">
        <v>142</v>
      </c>
      <c r="C48" s="61">
        <v>1770</v>
      </c>
      <c r="D48" s="61">
        <v>1412</v>
      </c>
      <c r="E48" s="61">
        <v>1669</v>
      </c>
      <c r="F48" s="31"/>
      <c r="G48" s="13">
        <f t="shared" si="11"/>
        <v>94.349680170575695</v>
      </c>
      <c r="H48" s="13">
        <f t="shared" si="11"/>
        <v>87.160493827160494</v>
      </c>
      <c r="I48" s="31">
        <f t="shared" si="11"/>
        <v>94.56090651558074</v>
      </c>
      <c r="K48" s="31">
        <f t="shared" si="12"/>
        <v>100.28328611898016</v>
      </c>
      <c r="L48" s="31">
        <f t="shared" si="12"/>
        <v>80</v>
      </c>
    </row>
    <row r="49" spans="1:12" s="6" customFormat="1" ht="11.1" customHeight="1" x14ac:dyDescent="0.15">
      <c r="A49" s="10"/>
      <c r="B49" s="10"/>
      <c r="C49" s="61"/>
      <c r="D49" s="61"/>
      <c r="E49" s="61"/>
      <c r="F49" s="91"/>
      <c r="G49" s="91"/>
      <c r="H49" s="204" t="s">
        <v>37</v>
      </c>
      <c r="I49" s="204"/>
      <c r="J49" s="91"/>
      <c r="K49" s="91"/>
      <c r="L49" s="91"/>
    </row>
    <row r="50" spans="1:12" s="6" customFormat="1" ht="11.1" customHeight="1" x14ac:dyDescent="0.15">
      <c r="A50" s="6" t="s">
        <v>38</v>
      </c>
      <c r="C50" s="61">
        <v>1740</v>
      </c>
      <c r="D50" s="61">
        <v>1506</v>
      </c>
      <c r="E50" s="61">
        <v>1640</v>
      </c>
      <c r="F50" s="31"/>
      <c r="G50" s="13">
        <f t="shared" ref="G50:I52" si="13">C50/C$12*100</f>
        <v>92.750533049040513</v>
      </c>
      <c r="H50" s="13">
        <f t="shared" si="13"/>
        <v>92.962962962962962</v>
      </c>
      <c r="I50" s="31">
        <f t="shared" si="13"/>
        <v>92.917847025495746</v>
      </c>
      <c r="K50" s="31">
        <f t="shared" ref="K50:L52" si="14">C50/$E$12*100</f>
        <v>98.583569405099141</v>
      </c>
      <c r="L50" s="31">
        <f t="shared" si="14"/>
        <v>85.3257790368272</v>
      </c>
    </row>
    <row r="51" spans="1:12" s="6" customFormat="1" ht="11.1" customHeight="1" x14ac:dyDescent="0.15">
      <c r="A51" s="18" t="s">
        <v>39</v>
      </c>
      <c r="B51" s="18"/>
      <c r="C51" s="61">
        <v>1969</v>
      </c>
      <c r="D51" s="61">
        <v>1695</v>
      </c>
      <c r="E51" s="61">
        <v>1852</v>
      </c>
      <c r="F51" s="31"/>
      <c r="G51" s="13">
        <f t="shared" si="13"/>
        <v>104.95735607675907</v>
      </c>
      <c r="H51" s="13">
        <f t="shared" si="13"/>
        <v>104.62962962962963</v>
      </c>
      <c r="I51" s="31">
        <f t="shared" si="13"/>
        <v>104.92917847025495</v>
      </c>
      <c r="K51" s="31">
        <f t="shared" si="14"/>
        <v>111.55807365439094</v>
      </c>
      <c r="L51" s="31">
        <f t="shared" si="14"/>
        <v>96.033994334277622</v>
      </c>
    </row>
    <row r="52" spans="1:12" s="6" customFormat="1" ht="11.1" customHeight="1" x14ac:dyDescent="0.15">
      <c r="A52" s="6" t="s">
        <v>40</v>
      </c>
      <c r="C52" s="61">
        <v>1934</v>
      </c>
      <c r="D52" s="61">
        <v>1671</v>
      </c>
      <c r="E52" s="61">
        <v>1817</v>
      </c>
      <c r="F52" s="31"/>
      <c r="G52" s="13">
        <f t="shared" si="13"/>
        <v>103.09168443496802</v>
      </c>
      <c r="H52" s="13">
        <f t="shared" si="13"/>
        <v>103.14814814814814</v>
      </c>
      <c r="I52" s="31">
        <f t="shared" si="13"/>
        <v>102.94617563739376</v>
      </c>
      <c r="K52" s="31">
        <f t="shared" si="14"/>
        <v>109.57507082152975</v>
      </c>
      <c r="L52" s="31">
        <f t="shared" si="14"/>
        <v>94.6742209631728</v>
      </c>
    </row>
    <row r="53" spans="1:12" s="6" customFormat="1" ht="11.1" customHeight="1" x14ac:dyDescent="0.15">
      <c r="A53" s="69"/>
      <c r="B53" s="69"/>
      <c r="C53" s="69"/>
      <c r="D53" s="69"/>
      <c r="E53" s="69"/>
      <c r="F53" s="69"/>
      <c r="G53" s="20"/>
      <c r="H53" s="20"/>
      <c r="I53" s="69"/>
      <c r="J53" s="69"/>
      <c r="K53" s="69"/>
      <c r="L53" s="69"/>
    </row>
    <row r="54" spans="1:12" s="6" customFormat="1" ht="9" x14ac:dyDescent="0.15">
      <c r="C54" s="61"/>
      <c r="D54" s="61"/>
      <c r="E54" s="61"/>
      <c r="G54" s="13"/>
      <c r="H54" s="13"/>
    </row>
    <row r="55" spans="1:12" s="6" customFormat="1" ht="9" x14ac:dyDescent="0.15">
      <c r="C55" s="61"/>
      <c r="D55" s="61"/>
      <c r="E55" s="61"/>
      <c r="G55" s="13"/>
      <c r="H55" s="13"/>
    </row>
    <row r="56" spans="1:12" s="6" customFormat="1" ht="9" x14ac:dyDescent="0.15">
      <c r="C56" s="61"/>
      <c r="D56" s="61"/>
      <c r="E56" s="61"/>
      <c r="G56" s="13"/>
      <c r="H56" s="13"/>
    </row>
    <row r="57" spans="1:12" s="6" customFormat="1" ht="9" x14ac:dyDescent="0.15">
      <c r="C57" s="61"/>
      <c r="D57" s="61"/>
      <c r="E57" s="61"/>
      <c r="G57" s="13"/>
      <c r="H57" s="13"/>
    </row>
    <row r="58" spans="1:12" s="6" customFormat="1" ht="9" x14ac:dyDescent="0.15">
      <c r="C58" s="61"/>
      <c r="D58" s="61"/>
      <c r="E58" s="61"/>
      <c r="G58" s="13"/>
      <c r="H58" s="13"/>
    </row>
    <row r="59" spans="1:12" s="6" customFormat="1" ht="9" x14ac:dyDescent="0.15">
      <c r="C59" s="61"/>
      <c r="D59" s="61"/>
      <c r="E59" s="61"/>
      <c r="G59" s="13"/>
      <c r="H59" s="13"/>
    </row>
    <row r="60" spans="1:12" s="6" customFormat="1" ht="9" x14ac:dyDescent="0.15">
      <c r="C60" s="61"/>
      <c r="D60" s="61"/>
      <c r="E60" s="61"/>
      <c r="G60" s="13"/>
      <c r="H60" s="13"/>
    </row>
  </sheetData>
  <mergeCells count="14">
    <mergeCell ref="C7:L7"/>
    <mergeCell ref="H3:H4"/>
    <mergeCell ref="I3:I4"/>
    <mergeCell ref="K3:K4"/>
    <mergeCell ref="L3:L4"/>
    <mergeCell ref="B1:L2"/>
    <mergeCell ref="A3:B6"/>
    <mergeCell ref="C3:C4"/>
    <mergeCell ref="D3:D4"/>
    <mergeCell ref="E3:E4"/>
    <mergeCell ref="G3:G4"/>
    <mergeCell ref="C5:E6"/>
    <mergeCell ref="G5:I6"/>
    <mergeCell ref="K5:L6"/>
  </mergeCells>
  <phoneticPr fontId="6" type="noConversion"/>
  <pageMargins left="0.28000000000000003" right="0.19" top="0.98425196850393704" bottom="0.98425196850393704"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92"/>
  <sheetViews>
    <sheetView zoomScaleNormal="100" workbookViewId="0">
      <selection activeCell="E35" sqref="E35:N35"/>
    </sheetView>
  </sheetViews>
  <sheetFormatPr defaultRowHeight="12.75" x14ac:dyDescent="0.2"/>
  <cols>
    <col min="1" max="1" width="6.28515625" style="49" customWidth="1"/>
    <col min="2" max="3" width="9.140625" style="49"/>
    <col min="4" max="4" width="22.140625" style="49" customWidth="1"/>
    <col min="5" max="5" width="5.85546875" style="49" customWidth="1"/>
    <col min="6" max="6" width="6.5703125" style="49" bestFit="1" customWidth="1"/>
    <col min="7" max="7" width="6.7109375" style="209" customWidth="1"/>
    <col min="8" max="8" width="0.7109375" style="49" customWidth="1"/>
    <col min="9" max="11" width="6" style="49" customWidth="1"/>
    <col min="12" max="12" width="0.7109375" style="49" customWidth="1"/>
    <col min="13" max="13" width="8" style="49" customWidth="1"/>
    <col min="14" max="14" width="8" style="209" customWidth="1"/>
    <col min="15" max="16384" width="9.140625" style="49"/>
  </cols>
  <sheetData>
    <row r="1" spans="1:15" s="23" customFormat="1" ht="10.5" customHeight="1" x14ac:dyDescent="0.2">
      <c r="A1" s="21" t="s">
        <v>64</v>
      </c>
      <c r="B1" s="266" t="s">
        <v>156</v>
      </c>
      <c r="C1" s="267"/>
      <c r="D1" s="267"/>
      <c r="E1" s="267"/>
      <c r="F1" s="267"/>
      <c r="G1" s="267"/>
      <c r="H1" s="267"/>
      <c r="I1" s="267"/>
      <c r="J1" s="267"/>
      <c r="K1" s="267"/>
      <c r="L1" s="267"/>
      <c r="M1" s="267"/>
      <c r="N1" s="267"/>
      <c r="O1" s="22"/>
    </row>
    <row r="2" spans="1:15" s="23" customFormat="1" ht="12.75" customHeight="1" x14ac:dyDescent="0.2">
      <c r="A2" s="21"/>
      <c r="B2" s="268"/>
      <c r="C2" s="268"/>
      <c r="D2" s="268"/>
      <c r="E2" s="268"/>
      <c r="F2" s="268"/>
      <c r="G2" s="268"/>
      <c r="H2" s="268"/>
      <c r="I2" s="268"/>
      <c r="J2" s="268"/>
      <c r="K2" s="268"/>
      <c r="L2" s="268"/>
      <c r="M2" s="268"/>
      <c r="N2" s="268"/>
      <c r="O2" s="22"/>
    </row>
    <row r="3" spans="1:15" s="25" customFormat="1" ht="9" customHeight="1" x14ac:dyDescent="0.15">
      <c r="A3" s="282" t="s">
        <v>164</v>
      </c>
      <c r="B3" s="283"/>
      <c r="C3" s="283"/>
      <c r="D3" s="283"/>
      <c r="E3" s="292" t="s">
        <v>2</v>
      </c>
      <c r="F3" s="292" t="s">
        <v>3</v>
      </c>
      <c r="G3" s="294" t="s">
        <v>4</v>
      </c>
      <c r="H3" s="143"/>
      <c r="I3" s="292" t="s">
        <v>2</v>
      </c>
      <c r="J3" s="292" t="s">
        <v>3</v>
      </c>
      <c r="K3" s="294" t="s">
        <v>4</v>
      </c>
      <c r="L3" s="139"/>
      <c r="M3" s="292" t="s">
        <v>2</v>
      </c>
      <c r="N3" s="292" t="s">
        <v>3</v>
      </c>
      <c r="O3" s="24"/>
    </row>
    <row r="4" spans="1:15" s="25" customFormat="1" ht="6" customHeight="1" x14ac:dyDescent="0.15">
      <c r="A4" s="284"/>
      <c r="B4" s="284"/>
      <c r="C4" s="284"/>
      <c r="D4" s="284"/>
      <c r="E4" s="293"/>
      <c r="F4" s="293"/>
      <c r="G4" s="295"/>
      <c r="H4" s="144"/>
      <c r="I4" s="293"/>
      <c r="J4" s="293"/>
      <c r="K4" s="295"/>
      <c r="L4" s="140"/>
      <c r="M4" s="293"/>
      <c r="N4" s="293"/>
      <c r="O4" s="24"/>
    </row>
    <row r="5" spans="1:15" s="25" customFormat="1" ht="10.5" customHeight="1" x14ac:dyDescent="0.15">
      <c r="A5" s="284"/>
      <c r="B5" s="284"/>
      <c r="C5" s="284"/>
      <c r="D5" s="284"/>
      <c r="E5" s="286" t="s">
        <v>5</v>
      </c>
      <c r="F5" s="286"/>
      <c r="G5" s="287"/>
      <c r="H5" s="146"/>
      <c r="I5" s="310" t="s">
        <v>99</v>
      </c>
      <c r="J5" s="312"/>
      <c r="K5" s="312"/>
      <c r="L5" s="310" t="s">
        <v>100</v>
      </c>
      <c r="M5" s="310"/>
      <c r="N5" s="310"/>
      <c r="O5" s="24"/>
    </row>
    <row r="6" spans="1:15" s="25" customFormat="1" ht="12.75" customHeight="1" x14ac:dyDescent="0.15">
      <c r="A6" s="285"/>
      <c r="B6" s="285"/>
      <c r="C6" s="285"/>
      <c r="D6" s="285"/>
      <c r="E6" s="288"/>
      <c r="F6" s="288"/>
      <c r="G6" s="288"/>
      <c r="H6" s="147"/>
      <c r="I6" s="313"/>
      <c r="J6" s="313"/>
      <c r="K6" s="313"/>
      <c r="L6" s="311"/>
      <c r="M6" s="311"/>
      <c r="N6" s="311"/>
      <c r="O6" s="24"/>
    </row>
    <row r="7" spans="1:15" s="25" customFormat="1" ht="9" customHeight="1" x14ac:dyDescent="0.15">
      <c r="A7" s="6"/>
      <c r="B7" s="6"/>
      <c r="C7" s="6"/>
      <c r="F7" s="29"/>
      <c r="G7" s="155"/>
      <c r="H7" s="29"/>
      <c r="I7" s="155" t="s">
        <v>43</v>
      </c>
      <c r="J7" s="29"/>
      <c r="K7" s="29"/>
      <c r="L7" s="29"/>
      <c r="M7" s="29"/>
      <c r="N7" s="155"/>
    </row>
    <row r="8" spans="1:15" s="25" customFormat="1" ht="10.5" customHeight="1" x14ac:dyDescent="0.15">
      <c r="A8" s="25" t="s">
        <v>67</v>
      </c>
      <c r="B8" s="114"/>
      <c r="C8" s="6"/>
      <c r="D8" s="114"/>
      <c r="E8" s="108">
        <v>1997</v>
      </c>
      <c r="F8" s="108">
        <v>1829</v>
      </c>
      <c r="G8" s="61">
        <v>1962</v>
      </c>
      <c r="H8" s="6"/>
      <c r="I8" s="31">
        <f>E8/$G$43*100</f>
        <v>110.27056874654886</v>
      </c>
      <c r="J8" s="31">
        <f>F8/$G$43*100</f>
        <v>100.99392600773054</v>
      </c>
      <c r="K8" s="31">
        <f>G8/$G$43*100</f>
        <v>108.33793484262839</v>
      </c>
      <c r="L8" s="32"/>
      <c r="M8" s="31">
        <f>E8/E$43*100</f>
        <v>104.11887382690301</v>
      </c>
      <c r="N8" s="31">
        <f>F8/F$43*100</f>
        <v>109.38995215311004</v>
      </c>
      <c r="O8" s="109"/>
    </row>
    <row r="9" spans="1:15" s="25" customFormat="1" ht="10.5" customHeight="1" x14ac:dyDescent="0.15">
      <c r="A9" s="25" t="s">
        <v>68</v>
      </c>
      <c r="B9" s="114"/>
      <c r="C9" s="6"/>
      <c r="D9" s="114"/>
      <c r="E9" s="61">
        <v>2003</v>
      </c>
      <c r="F9" s="61">
        <v>1868</v>
      </c>
      <c r="G9" s="61">
        <v>1964</v>
      </c>
      <c r="H9" s="6"/>
      <c r="I9" s="31">
        <f t="shared" ref="I9:I43" si="0">E9/$G$43*100</f>
        <v>110.60187741579237</v>
      </c>
      <c r="J9" s="31">
        <f t="shared" ref="J9:J43" si="1">F9/$G$43*100</f>
        <v>103.14743235781336</v>
      </c>
      <c r="K9" s="31">
        <f t="shared" ref="K9:K43" si="2">G9/$G$43*100</f>
        <v>108.44837106570955</v>
      </c>
      <c r="L9" s="32"/>
      <c r="M9" s="31">
        <f t="shared" ref="M9:M43" si="3">E9/E$43*100</f>
        <v>104.43169968717415</v>
      </c>
      <c r="N9" s="31">
        <f t="shared" ref="N9:N43" si="4">F9/F$43*100</f>
        <v>111.72248803827752</v>
      </c>
      <c r="O9" s="109"/>
    </row>
    <row r="10" spans="1:15" s="25" customFormat="1" ht="10.5" customHeight="1" x14ac:dyDescent="0.15">
      <c r="A10" s="101" t="s">
        <v>69</v>
      </c>
      <c r="B10" s="117"/>
      <c r="C10" s="6"/>
      <c r="D10" s="117"/>
      <c r="E10" s="127">
        <v>2030</v>
      </c>
      <c r="F10" s="127">
        <v>1831</v>
      </c>
      <c r="G10" s="127">
        <v>1970</v>
      </c>
      <c r="H10" s="6"/>
      <c r="I10" s="31">
        <f t="shared" si="0"/>
        <v>112.09276642738818</v>
      </c>
      <c r="J10" s="31">
        <f t="shared" si="1"/>
        <v>101.10436223081169</v>
      </c>
      <c r="K10" s="31">
        <f t="shared" si="2"/>
        <v>108.77967973495306</v>
      </c>
      <c r="L10" s="105"/>
      <c r="M10" s="31">
        <f t="shared" si="3"/>
        <v>105.83941605839415</v>
      </c>
      <c r="N10" s="31">
        <f t="shared" si="4"/>
        <v>109.50956937799043</v>
      </c>
      <c r="O10" s="118"/>
    </row>
    <row r="11" spans="1:15" s="25" customFormat="1" ht="10.5" customHeight="1" x14ac:dyDescent="0.15">
      <c r="A11" s="101" t="s">
        <v>70</v>
      </c>
      <c r="B11" s="117"/>
      <c r="C11" s="6"/>
      <c r="D11" s="117"/>
      <c r="E11" s="127">
        <v>1996</v>
      </c>
      <c r="F11" s="127">
        <v>1841</v>
      </c>
      <c r="G11" s="127">
        <v>1901</v>
      </c>
      <c r="H11" s="6"/>
      <c r="I11" s="31">
        <f t="shared" si="0"/>
        <v>110.21535063500829</v>
      </c>
      <c r="J11" s="31">
        <f t="shared" si="1"/>
        <v>101.65654334621756</v>
      </c>
      <c r="K11" s="31">
        <f t="shared" si="2"/>
        <v>104.96963003865267</v>
      </c>
      <c r="L11" s="105"/>
      <c r="M11" s="31">
        <f t="shared" si="3"/>
        <v>104.06673618352451</v>
      </c>
      <c r="N11" s="31">
        <f t="shared" si="4"/>
        <v>110.10765550239235</v>
      </c>
      <c r="O11" s="118"/>
    </row>
    <row r="12" spans="1:15" s="25" customFormat="1" ht="10.5" customHeight="1" x14ac:dyDescent="0.15">
      <c r="A12" s="101" t="s">
        <v>71</v>
      </c>
      <c r="B12" s="117"/>
      <c r="C12" s="6"/>
      <c r="D12" s="36"/>
      <c r="E12" s="127">
        <v>2034</v>
      </c>
      <c r="F12" s="127">
        <v>1888</v>
      </c>
      <c r="G12" s="127">
        <v>1996</v>
      </c>
      <c r="H12" s="6"/>
      <c r="I12" s="31">
        <f t="shared" si="0"/>
        <v>112.31363887355053</v>
      </c>
      <c r="J12" s="31">
        <f t="shared" si="1"/>
        <v>104.25179458862507</v>
      </c>
      <c r="K12" s="31">
        <f t="shared" si="2"/>
        <v>110.21535063500829</v>
      </c>
      <c r="L12" s="105"/>
      <c r="M12" s="31">
        <f t="shared" si="3"/>
        <v>106.04796663190822</v>
      </c>
      <c r="N12" s="31">
        <f t="shared" si="4"/>
        <v>112.91866028708132</v>
      </c>
      <c r="O12" s="118"/>
    </row>
    <row r="13" spans="1:15" s="25" customFormat="1" ht="10.5" customHeight="1" x14ac:dyDescent="0.15">
      <c r="A13" s="101" t="s">
        <v>72</v>
      </c>
      <c r="B13" s="117"/>
      <c r="C13" s="6"/>
      <c r="D13" s="117"/>
      <c r="E13" s="127">
        <v>1974</v>
      </c>
      <c r="F13" s="127">
        <v>1877</v>
      </c>
      <c r="G13" s="127">
        <v>1952</v>
      </c>
      <c r="H13" s="6"/>
      <c r="I13" s="31">
        <f t="shared" si="0"/>
        <v>109.0005521811154</v>
      </c>
      <c r="J13" s="31">
        <f t="shared" si="1"/>
        <v>103.64439536167862</v>
      </c>
      <c r="K13" s="31">
        <f t="shared" si="2"/>
        <v>107.78575372722253</v>
      </c>
      <c r="L13" s="105"/>
      <c r="M13" s="31">
        <f t="shared" si="3"/>
        <v>102.91970802919708</v>
      </c>
      <c r="N13" s="31">
        <f t="shared" si="4"/>
        <v>112.26076555023923</v>
      </c>
      <c r="O13" s="118"/>
    </row>
    <row r="14" spans="1:15" s="25" customFormat="1" ht="10.5" customHeight="1" x14ac:dyDescent="0.15">
      <c r="A14" s="101" t="s">
        <v>73</v>
      </c>
      <c r="B14" s="117"/>
      <c r="C14" s="6"/>
      <c r="D14" s="117"/>
      <c r="E14" s="127">
        <v>1977</v>
      </c>
      <c r="F14" s="127">
        <v>1901</v>
      </c>
      <c r="G14" s="127">
        <v>1954</v>
      </c>
      <c r="H14" s="6"/>
      <c r="I14" s="31">
        <f t="shared" si="0"/>
        <v>109.16620651573716</v>
      </c>
      <c r="J14" s="31">
        <f t="shared" si="1"/>
        <v>104.96963003865267</v>
      </c>
      <c r="K14" s="31">
        <f t="shared" si="2"/>
        <v>107.89618995030369</v>
      </c>
      <c r="L14" s="105"/>
      <c r="M14" s="31">
        <f t="shared" si="3"/>
        <v>103.07612095933263</v>
      </c>
      <c r="N14" s="31">
        <f t="shared" si="4"/>
        <v>113.69617224880382</v>
      </c>
      <c r="O14" s="118"/>
    </row>
    <row r="15" spans="1:15" s="25" customFormat="1" ht="10.5" customHeight="1" x14ac:dyDescent="0.15">
      <c r="A15" s="101" t="s">
        <v>74</v>
      </c>
      <c r="B15" s="117"/>
      <c r="C15" s="6"/>
      <c r="D15" s="117"/>
      <c r="E15" s="127">
        <v>2003</v>
      </c>
      <c r="F15" s="127">
        <v>1907</v>
      </c>
      <c r="G15" s="127">
        <v>1964</v>
      </c>
      <c r="H15" s="6"/>
      <c r="I15" s="31">
        <f t="shared" si="0"/>
        <v>110.60187741579237</v>
      </c>
      <c r="J15" s="31">
        <f t="shared" si="1"/>
        <v>105.30093870789618</v>
      </c>
      <c r="K15" s="31">
        <f t="shared" si="2"/>
        <v>108.44837106570955</v>
      </c>
      <c r="L15" s="105"/>
      <c r="M15" s="31">
        <f t="shared" si="3"/>
        <v>104.43169968717415</v>
      </c>
      <c r="N15" s="31">
        <f t="shared" si="4"/>
        <v>114.05502392344498</v>
      </c>
      <c r="O15" s="118"/>
    </row>
    <row r="16" spans="1:15" s="25" customFormat="1" ht="10.5" customHeight="1" x14ac:dyDescent="0.15">
      <c r="A16" s="101" t="s">
        <v>75</v>
      </c>
      <c r="B16" s="117"/>
      <c r="C16" s="6"/>
      <c r="D16" s="117"/>
      <c r="E16" s="127">
        <v>2028</v>
      </c>
      <c r="F16" s="127">
        <v>1905</v>
      </c>
      <c r="G16" s="127">
        <v>1996</v>
      </c>
      <c r="H16" s="6"/>
      <c r="I16" s="31">
        <f t="shared" si="0"/>
        <v>111.98233020430702</v>
      </c>
      <c r="J16" s="31">
        <f t="shared" si="1"/>
        <v>105.19050248481503</v>
      </c>
      <c r="K16" s="31">
        <f t="shared" si="2"/>
        <v>110.21535063500829</v>
      </c>
      <c r="L16" s="105"/>
      <c r="M16" s="31">
        <f t="shared" si="3"/>
        <v>105.73514077163712</v>
      </c>
      <c r="N16" s="31">
        <f t="shared" si="4"/>
        <v>113.93540669856459</v>
      </c>
      <c r="O16" s="118"/>
    </row>
    <row r="17" spans="1:15" s="25" customFormat="1" ht="10.5" customHeight="1" x14ac:dyDescent="0.15">
      <c r="A17" s="101" t="s">
        <v>76</v>
      </c>
      <c r="B17" s="117"/>
      <c r="C17" s="6"/>
      <c r="D17" s="117"/>
      <c r="E17" s="127">
        <v>1966</v>
      </c>
      <c r="F17" s="127">
        <v>1876</v>
      </c>
      <c r="G17" s="127">
        <v>1949</v>
      </c>
      <c r="H17" s="6"/>
      <c r="I17" s="31">
        <f t="shared" si="0"/>
        <v>108.55880728879073</v>
      </c>
      <c r="J17" s="31">
        <f t="shared" si="1"/>
        <v>103.58917725013805</v>
      </c>
      <c r="K17" s="31">
        <f t="shared" si="2"/>
        <v>107.62009939260078</v>
      </c>
      <c r="L17" s="105"/>
      <c r="M17" s="31">
        <f t="shared" si="3"/>
        <v>102.50260688216892</v>
      </c>
      <c r="N17" s="31">
        <f t="shared" si="4"/>
        <v>112.20095693779903</v>
      </c>
      <c r="O17" s="118"/>
    </row>
    <row r="18" spans="1:15" s="25" customFormat="1" ht="10.5" customHeight="1" x14ac:dyDescent="0.15">
      <c r="A18" s="101" t="s">
        <v>77</v>
      </c>
      <c r="B18" s="117"/>
      <c r="C18" s="6"/>
      <c r="D18" s="117"/>
      <c r="E18" s="127">
        <v>2009</v>
      </c>
      <c r="F18" s="127">
        <v>1903</v>
      </c>
      <c r="G18" s="127">
        <v>1973</v>
      </c>
      <c r="H18" s="6"/>
      <c r="I18" s="31">
        <f t="shared" si="0"/>
        <v>110.93318608503589</v>
      </c>
      <c r="J18" s="31">
        <f t="shared" si="1"/>
        <v>105.08006626173385</v>
      </c>
      <c r="K18" s="31">
        <f t="shared" si="2"/>
        <v>108.94533406957483</v>
      </c>
      <c r="L18" s="105"/>
      <c r="M18" s="31">
        <f t="shared" si="3"/>
        <v>104.74452554744526</v>
      </c>
      <c r="N18" s="31">
        <f t="shared" si="4"/>
        <v>113.81578947368421</v>
      </c>
      <c r="O18" s="118"/>
    </row>
    <row r="19" spans="1:15" s="25" customFormat="1" ht="10.5" customHeight="1" x14ac:dyDescent="0.15">
      <c r="A19" s="101" t="s">
        <v>78</v>
      </c>
      <c r="B19" s="114"/>
      <c r="C19" s="6"/>
      <c r="D19" s="114"/>
      <c r="E19" s="127">
        <v>2054</v>
      </c>
      <c r="F19" s="127">
        <v>1892</v>
      </c>
      <c r="G19" s="127">
        <v>2005</v>
      </c>
      <c r="H19" s="6"/>
      <c r="I19" s="31">
        <f t="shared" si="0"/>
        <v>113.41800110436222</v>
      </c>
      <c r="J19" s="31">
        <f t="shared" si="1"/>
        <v>104.47266703478742</v>
      </c>
      <c r="K19" s="31">
        <f t="shared" si="2"/>
        <v>110.71231363887355</v>
      </c>
      <c r="L19" s="105"/>
      <c r="M19" s="31">
        <f t="shared" si="3"/>
        <v>107.09071949947861</v>
      </c>
      <c r="N19" s="31">
        <f t="shared" si="4"/>
        <v>113.1578947368421</v>
      </c>
      <c r="O19" s="109"/>
    </row>
    <row r="20" spans="1:15" s="25" customFormat="1" ht="10.5" customHeight="1" x14ac:dyDescent="0.15">
      <c r="A20" s="101" t="s">
        <v>79</v>
      </c>
      <c r="B20" s="120"/>
      <c r="C20" s="10"/>
      <c r="D20" s="120"/>
      <c r="E20" s="127">
        <v>1986</v>
      </c>
      <c r="F20" s="127">
        <v>1873</v>
      </c>
      <c r="G20" s="127">
        <v>1965</v>
      </c>
      <c r="H20" s="10"/>
      <c r="I20" s="31">
        <f t="shared" si="0"/>
        <v>109.66316951960242</v>
      </c>
      <c r="J20" s="31">
        <f t="shared" si="1"/>
        <v>103.42352291551629</v>
      </c>
      <c r="K20" s="31">
        <f t="shared" si="2"/>
        <v>108.50358917725013</v>
      </c>
      <c r="L20" s="105"/>
      <c r="M20" s="31">
        <f t="shared" si="3"/>
        <v>103.5453597497393</v>
      </c>
      <c r="N20" s="31">
        <f t="shared" si="4"/>
        <v>112.02153110047848</v>
      </c>
      <c r="O20" s="112"/>
    </row>
    <row r="21" spans="1:15" s="25" customFormat="1" ht="10.5" customHeight="1" x14ac:dyDescent="0.15">
      <c r="A21" s="101" t="s">
        <v>80</v>
      </c>
      <c r="B21" s="120"/>
      <c r="C21" s="10"/>
      <c r="D21" s="120"/>
      <c r="E21" s="127">
        <v>2009</v>
      </c>
      <c r="F21" s="127">
        <v>1859</v>
      </c>
      <c r="G21" s="127">
        <v>1972</v>
      </c>
      <c r="H21" s="10"/>
      <c r="I21" s="31">
        <f t="shared" si="0"/>
        <v>110.93318608503589</v>
      </c>
      <c r="J21" s="31">
        <f t="shared" si="1"/>
        <v>102.6504693539481</v>
      </c>
      <c r="K21" s="31">
        <f t="shared" si="2"/>
        <v>108.89011595803424</v>
      </c>
      <c r="L21" s="105"/>
      <c r="M21" s="31">
        <f t="shared" si="3"/>
        <v>104.74452554744526</v>
      </c>
      <c r="N21" s="31">
        <f t="shared" si="4"/>
        <v>111.18421052631579</v>
      </c>
      <c r="O21" s="112"/>
    </row>
    <row r="22" spans="1:15" s="25" customFormat="1" ht="10.5" customHeight="1" x14ac:dyDescent="0.15">
      <c r="A22" s="101" t="s">
        <v>81</v>
      </c>
      <c r="B22" s="114"/>
      <c r="C22" s="6"/>
      <c r="D22" s="114"/>
      <c r="E22" s="127">
        <v>2041</v>
      </c>
      <c r="F22" s="127">
        <v>1829</v>
      </c>
      <c r="G22" s="127">
        <v>1977</v>
      </c>
      <c r="H22" s="6"/>
      <c r="I22" s="31">
        <f t="shared" si="0"/>
        <v>112.70016565433463</v>
      </c>
      <c r="J22" s="31">
        <f t="shared" si="1"/>
        <v>100.99392600773054</v>
      </c>
      <c r="K22" s="31">
        <f t="shared" si="2"/>
        <v>109.16620651573716</v>
      </c>
      <c r="L22" s="105"/>
      <c r="M22" s="31">
        <f t="shared" si="3"/>
        <v>106.41293013555789</v>
      </c>
      <c r="N22" s="31">
        <f t="shared" si="4"/>
        <v>109.38995215311004</v>
      </c>
      <c r="O22" s="109"/>
    </row>
    <row r="23" spans="1:15" s="25" customFormat="1" ht="10.5" customHeight="1" x14ac:dyDescent="0.15">
      <c r="A23" s="25" t="s">
        <v>82</v>
      </c>
      <c r="B23" s="114"/>
      <c r="C23" s="6"/>
      <c r="D23" s="114"/>
      <c r="E23" s="108">
        <v>2032</v>
      </c>
      <c r="F23" s="108">
        <v>1821</v>
      </c>
      <c r="G23" s="108">
        <v>1996</v>
      </c>
      <c r="H23" s="6"/>
      <c r="I23" s="31">
        <f t="shared" si="0"/>
        <v>112.20320265046935</v>
      </c>
      <c r="J23" s="31">
        <f t="shared" si="1"/>
        <v>100.55218111540584</v>
      </c>
      <c r="K23" s="31">
        <f t="shared" si="2"/>
        <v>110.21535063500829</v>
      </c>
      <c r="L23" s="32"/>
      <c r="M23" s="31">
        <f t="shared" si="3"/>
        <v>105.94369134515121</v>
      </c>
      <c r="N23" s="31">
        <f t="shared" si="4"/>
        <v>108.91148325358853</v>
      </c>
      <c r="O23" s="109"/>
    </row>
    <row r="24" spans="1:15" s="25" customFormat="1" ht="10.5" customHeight="1" x14ac:dyDescent="0.15">
      <c r="A24" s="25" t="s">
        <v>83</v>
      </c>
      <c r="B24" s="114"/>
      <c r="C24" s="6"/>
      <c r="D24" s="114"/>
      <c r="E24" s="108">
        <v>1944</v>
      </c>
      <c r="F24" s="108">
        <v>1802</v>
      </c>
      <c r="G24" s="108">
        <v>1919</v>
      </c>
      <c r="H24" s="6"/>
      <c r="I24" s="31">
        <f t="shared" si="0"/>
        <v>107.34400883489785</v>
      </c>
      <c r="J24" s="31">
        <f t="shared" si="1"/>
        <v>99.503036996134725</v>
      </c>
      <c r="K24" s="31">
        <f t="shared" si="2"/>
        <v>105.96355604638322</v>
      </c>
      <c r="L24" s="32"/>
      <c r="M24" s="31">
        <f t="shared" si="3"/>
        <v>101.3555787278415</v>
      </c>
      <c r="N24" s="31">
        <f t="shared" si="4"/>
        <v>107.77511961722487</v>
      </c>
      <c r="O24" s="109"/>
    </row>
    <row r="25" spans="1:15" s="25" customFormat="1" ht="10.5" customHeight="1" x14ac:dyDescent="0.15">
      <c r="A25" s="42" t="s">
        <v>84</v>
      </c>
      <c r="B25" s="114"/>
      <c r="C25" s="6"/>
      <c r="D25" s="114"/>
      <c r="E25" s="124">
        <v>2001</v>
      </c>
      <c r="F25" s="124">
        <v>1866</v>
      </c>
      <c r="G25" s="124">
        <v>1963</v>
      </c>
      <c r="H25" s="10"/>
      <c r="I25" s="32">
        <f t="shared" si="0"/>
        <v>110.49144119271122</v>
      </c>
      <c r="J25" s="32">
        <f t="shared" si="1"/>
        <v>103.03699613473218</v>
      </c>
      <c r="K25" s="32">
        <f t="shared" si="2"/>
        <v>108.39315295416895</v>
      </c>
      <c r="L25" s="32"/>
      <c r="M25" s="32">
        <f t="shared" si="3"/>
        <v>104.32742440041709</v>
      </c>
      <c r="N25" s="32">
        <f t="shared" si="4"/>
        <v>111.60287081339713</v>
      </c>
      <c r="O25" s="109"/>
    </row>
    <row r="26" spans="1:15" s="25" customFormat="1" ht="10.5" customHeight="1" x14ac:dyDescent="0.15">
      <c r="A26" s="42" t="s">
        <v>44</v>
      </c>
      <c r="B26" s="114"/>
      <c r="C26" s="6"/>
      <c r="D26" s="114"/>
      <c r="E26" s="124">
        <v>1937</v>
      </c>
      <c r="F26" s="124">
        <v>1837</v>
      </c>
      <c r="G26" s="124">
        <v>1921</v>
      </c>
      <c r="H26" s="10"/>
      <c r="I26" s="32">
        <f t="shared" si="0"/>
        <v>106.95748205411375</v>
      </c>
      <c r="J26" s="32">
        <f t="shared" si="1"/>
        <v>101.43567090005521</v>
      </c>
      <c r="K26" s="32">
        <f t="shared" si="2"/>
        <v>106.07399226946438</v>
      </c>
      <c r="L26" s="32"/>
      <c r="M26" s="32">
        <f t="shared" si="3"/>
        <v>100.99061522419186</v>
      </c>
      <c r="N26" s="32">
        <f t="shared" si="4"/>
        <v>109.86842105263158</v>
      </c>
      <c r="O26" s="109"/>
    </row>
    <row r="27" spans="1:15" s="25" customFormat="1" ht="10.5" customHeight="1" x14ac:dyDescent="0.15">
      <c r="A27" s="25" t="s">
        <v>85</v>
      </c>
      <c r="B27" s="120"/>
      <c r="C27" s="10"/>
      <c r="D27" s="120"/>
      <c r="E27" s="108">
        <v>1988</v>
      </c>
      <c r="F27" s="108">
        <v>1719</v>
      </c>
      <c r="G27" s="108">
        <v>1849</v>
      </c>
      <c r="H27" s="10"/>
      <c r="I27" s="31">
        <f t="shared" si="0"/>
        <v>109.7736057426836</v>
      </c>
      <c r="J27" s="31">
        <f t="shared" si="1"/>
        <v>94.919933738266153</v>
      </c>
      <c r="K27" s="31">
        <f t="shared" si="2"/>
        <v>102.09828823854224</v>
      </c>
      <c r="L27" s="32"/>
      <c r="M27" s="31">
        <f t="shared" si="3"/>
        <v>103.64963503649636</v>
      </c>
      <c r="N27" s="31">
        <f t="shared" si="4"/>
        <v>102.81100478468899</v>
      </c>
      <c r="O27" s="112"/>
    </row>
    <row r="28" spans="1:15" s="25" customFormat="1" ht="10.5" customHeight="1" x14ac:dyDescent="0.15">
      <c r="A28" s="25" t="s">
        <v>86</v>
      </c>
      <c r="B28" s="120"/>
      <c r="C28" s="10"/>
      <c r="D28" s="120"/>
      <c r="E28" s="108">
        <v>1916</v>
      </c>
      <c r="F28" s="108">
        <v>1815</v>
      </c>
      <c r="G28" s="108">
        <v>1892</v>
      </c>
      <c r="H28" s="10"/>
      <c r="I28" s="31">
        <f t="shared" si="0"/>
        <v>105.79790171176147</v>
      </c>
      <c r="J28" s="31">
        <f t="shared" si="1"/>
        <v>100.22087244616233</v>
      </c>
      <c r="K28" s="31">
        <f t="shared" si="2"/>
        <v>104.47266703478742</v>
      </c>
      <c r="L28" s="32"/>
      <c r="M28" s="31">
        <f t="shared" si="3"/>
        <v>99.895724713242956</v>
      </c>
      <c r="N28" s="31">
        <f t="shared" si="4"/>
        <v>108.55263157894737</v>
      </c>
      <c r="O28" s="112"/>
    </row>
    <row r="29" spans="1:15" s="25" customFormat="1" ht="10.5" customHeight="1" x14ac:dyDescent="0.15">
      <c r="A29" s="25" t="s">
        <v>87</v>
      </c>
      <c r="B29" s="120"/>
      <c r="C29" s="10"/>
      <c r="D29" s="120"/>
      <c r="E29" s="108">
        <v>1787</v>
      </c>
      <c r="F29" s="108">
        <v>1374</v>
      </c>
      <c r="G29" s="108">
        <v>1549</v>
      </c>
      <c r="H29" s="10"/>
      <c r="I29" s="31">
        <f t="shared" si="0"/>
        <v>98.674765323025952</v>
      </c>
      <c r="J29" s="31">
        <f t="shared" si="1"/>
        <v>75.869685256764214</v>
      </c>
      <c r="K29" s="31">
        <f t="shared" si="2"/>
        <v>85.532854776366648</v>
      </c>
      <c r="L29" s="32"/>
      <c r="M29" s="31">
        <f t="shared" si="3"/>
        <v>93.16996871741398</v>
      </c>
      <c r="N29" s="31">
        <f t="shared" si="4"/>
        <v>82.177033492822972</v>
      </c>
    </row>
    <row r="30" spans="1:15" s="25" customFormat="1" ht="10.5" customHeight="1" x14ac:dyDescent="0.15">
      <c r="A30" s="25" t="s">
        <v>88</v>
      </c>
      <c r="B30" s="120"/>
      <c r="C30" s="10"/>
      <c r="D30" s="120"/>
      <c r="E30" s="108">
        <v>1956</v>
      </c>
      <c r="F30" s="108">
        <v>1862</v>
      </c>
      <c r="G30" s="108">
        <v>1919</v>
      </c>
      <c r="H30" s="10"/>
      <c r="I30" s="31">
        <f t="shared" si="0"/>
        <v>108.00662617338487</v>
      </c>
      <c r="J30" s="31">
        <f t="shared" si="1"/>
        <v>102.81612368856985</v>
      </c>
      <c r="K30" s="31">
        <f t="shared" si="2"/>
        <v>105.96355604638322</v>
      </c>
      <c r="L30" s="32"/>
      <c r="M30" s="31">
        <f t="shared" si="3"/>
        <v>101.98123044838374</v>
      </c>
      <c r="N30" s="31">
        <f t="shared" si="4"/>
        <v>111.36363636363636</v>
      </c>
    </row>
    <row r="31" spans="1:15" s="25" customFormat="1" ht="10.5" customHeight="1" x14ac:dyDescent="0.15">
      <c r="A31" s="25" t="s">
        <v>89</v>
      </c>
      <c r="B31" s="27"/>
      <c r="C31" s="27"/>
      <c r="D31" s="27"/>
      <c r="E31" s="108">
        <v>1871</v>
      </c>
      <c r="F31" s="108">
        <v>1767</v>
      </c>
      <c r="G31" s="108">
        <v>1825</v>
      </c>
      <c r="H31" s="10"/>
      <c r="I31" s="31">
        <f t="shared" si="0"/>
        <v>103.31308669243511</v>
      </c>
      <c r="J31" s="31">
        <f t="shared" si="1"/>
        <v>97.570403092214235</v>
      </c>
      <c r="K31" s="31">
        <f t="shared" si="2"/>
        <v>100.7730535615682</v>
      </c>
      <c r="L31" s="32"/>
      <c r="M31" s="31">
        <f t="shared" si="3"/>
        <v>97.549530761209596</v>
      </c>
      <c r="N31" s="31">
        <f t="shared" si="4"/>
        <v>105.68181818181819</v>
      </c>
    </row>
    <row r="32" spans="1:15" s="25" customFormat="1" ht="10.5" customHeight="1" x14ac:dyDescent="0.15">
      <c r="A32" s="25" t="s">
        <v>90</v>
      </c>
      <c r="B32" s="27"/>
      <c r="C32" s="27"/>
      <c r="D32" s="27"/>
      <c r="E32" s="108">
        <v>1985</v>
      </c>
      <c r="F32" s="108">
        <v>1833</v>
      </c>
      <c r="G32" s="108">
        <v>1910</v>
      </c>
      <c r="H32" s="10"/>
      <c r="I32" s="31">
        <f t="shared" si="0"/>
        <v>109.60795140806185</v>
      </c>
      <c r="J32" s="31">
        <f t="shared" si="1"/>
        <v>101.21479845389287</v>
      </c>
      <c r="K32" s="31">
        <f t="shared" si="2"/>
        <v>105.46659304251796</v>
      </c>
      <c r="L32" s="32"/>
      <c r="M32" s="31">
        <f t="shared" si="3"/>
        <v>103.49322210636078</v>
      </c>
      <c r="N32" s="31">
        <f t="shared" si="4"/>
        <v>109.62918660287082</v>
      </c>
    </row>
    <row r="33" spans="1:15" s="25" customFormat="1" ht="10.5" customHeight="1" x14ac:dyDescent="0.15">
      <c r="A33" s="25" t="s">
        <v>91</v>
      </c>
      <c r="B33" s="6"/>
      <c r="C33" s="6"/>
      <c r="D33" s="39"/>
      <c r="E33" s="108">
        <v>1992</v>
      </c>
      <c r="F33" s="108">
        <v>1898</v>
      </c>
      <c r="G33" s="108">
        <v>1944</v>
      </c>
      <c r="H33" s="6"/>
      <c r="I33" s="31">
        <f t="shared" si="0"/>
        <v>109.99447818884593</v>
      </c>
      <c r="J33" s="31">
        <f t="shared" si="1"/>
        <v>104.80397570403093</v>
      </c>
      <c r="K33" s="31">
        <f t="shared" si="2"/>
        <v>107.34400883489785</v>
      </c>
      <c r="L33" s="32"/>
      <c r="M33" s="31">
        <f t="shared" si="3"/>
        <v>103.85818561001044</v>
      </c>
      <c r="N33" s="31">
        <f t="shared" si="4"/>
        <v>113.51674641148325</v>
      </c>
    </row>
    <row r="34" spans="1:15" s="25" customFormat="1" ht="10.5" customHeight="1" x14ac:dyDescent="0.15">
      <c r="A34" s="25" t="s">
        <v>92</v>
      </c>
      <c r="B34" s="6"/>
      <c r="C34" s="6"/>
      <c r="D34" s="6"/>
      <c r="E34" s="108">
        <v>1611</v>
      </c>
      <c r="F34" s="108">
        <v>1372</v>
      </c>
      <c r="G34" s="108">
        <v>1488</v>
      </c>
      <c r="H34" s="6"/>
      <c r="I34" s="31">
        <f t="shared" si="0"/>
        <v>88.956377691882935</v>
      </c>
      <c r="J34" s="31">
        <f t="shared" si="1"/>
        <v>75.759249033683048</v>
      </c>
      <c r="K34" s="31">
        <f t="shared" si="2"/>
        <v>82.164549972390944</v>
      </c>
      <c r="L34" s="32"/>
      <c r="M34" s="31">
        <f t="shared" si="3"/>
        <v>83.993743482794585</v>
      </c>
      <c r="N34" s="31">
        <f t="shared" si="4"/>
        <v>82.057416267942585</v>
      </c>
    </row>
    <row r="35" spans="1:15" s="25" customFormat="1" ht="10.5" customHeight="1" x14ac:dyDescent="0.15">
      <c r="A35" s="10" t="s">
        <v>98</v>
      </c>
      <c r="B35" s="6"/>
      <c r="C35" s="6"/>
      <c r="D35" s="6"/>
      <c r="E35" s="124">
        <v>1881</v>
      </c>
      <c r="F35" s="124">
        <v>1655</v>
      </c>
      <c r="G35" s="124">
        <v>1779</v>
      </c>
      <c r="H35" s="10"/>
      <c r="I35" s="32">
        <f t="shared" si="0"/>
        <v>103.86526780784098</v>
      </c>
      <c r="J35" s="32">
        <f t="shared" si="1"/>
        <v>91.3859745996687</v>
      </c>
      <c r="K35" s="32">
        <f t="shared" si="2"/>
        <v>98.233020430701274</v>
      </c>
      <c r="L35" s="32"/>
      <c r="M35" s="32">
        <f t="shared" si="3"/>
        <v>98.070907194994788</v>
      </c>
      <c r="N35" s="32">
        <f t="shared" si="4"/>
        <v>98.983253588516746</v>
      </c>
    </row>
    <row r="36" spans="1:15" s="25" customFormat="1" ht="10.5" customHeight="1" x14ac:dyDescent="0.15">
      <c r="A36" s="25" t="s">
        <v>93</v>
      </c>
      <c r="B36" s="6"/>
      <c r="C36" s="6"/>
      <c r="D36" s="6"/>
      <c r="E36" s="108">
        <v>1392</v>
      </c>
      <c r="F36" s="108">
        <v>1394</v>
      </c>
      <c r="G36" s="108">
        <v>1394</v>
      </c>
      <c r="H36" s="6"/>
      <c r="I36" s="31">
        <f t="shared" si="0"/>
        <v>76.863611264494764</v>
      </c>
      <c r="J36" s="31">
        <f t="shared" si="1"/>
        <v>76.97404748757593</v>
      </c>
      <c r="K36" s="31">
        <f t="shared" si="2"/>
        <v>76.97404748757593</v>
      </c>
      <c r="L36" s="32"/>
      <c r="M36" s="31">
        <f t="shared" si="3"/>
        <v>72.57559958289886</v>
      </c>
      <c r="N36" s="31">
        <f t="shared" si="4"/>
        <v>83.373205741626805</v>
      </c>
    </row>
    <row r="37" spans="1:15" s="25" customFormat="1" ht="10.5" customHeight="1" x14ac:dyDescent="0.15">
      <c r="A37" s="25" t="s">
        <v>94</v>
      </c>
      <c r="B37" s="6"/>
      <c r="C37" s="6"/>
      <c r="D37" s="6"/>
      <c r="E37" s="108">
        <v>1864</v>
      </c>
      <c r="F37" s="108">
        <v>1700</v>
      </c>
      <c r="G37" s="108">
        <v>1742</v>
      </c>
      <c r="H37" s="6"/>
      <c r="I37" s="31">
        <f t="shared" si="0"/>
        <v>102.92655991165103</v>
      </c>
      <c r="J37" s="31">
        <f t="shared" si="1"/>
        <v>93.870789618995033</v>
      </c>
      <c r="K37" s="31">
        <f t="shared" si="2"/>
        <v>96.189950303699618</v>
      </c>
      <c r="L37" s="32"/>
      <c r="M37" s="31">
        <f t="shared" si="3"/>
        <v>97.184567257559962</v>
      </c>
      <c r="N37" s="31">
        <f t="shared" si="4"/>
        <v>101.67464114832536</v>
      </c>
    </row>
    <row r="38" spans="1:15" s="25" customFormat="1" ht="10.5" customHeight="1" x14ac:dyDescent="0.15">
      <c r="A38" s="25" t="s">
        <v>95</v>
      </c>
      <c r="B38" s="6"/>
      <c r="C38" s="6"/>
      <c r="D38" s="6"/>
      <c r="E38" s="108">
        <v>1623</v>
      </c>
      <c r="F38" s="108">
        <v>1456</v>
      </c>
      <c r="G38" s="108">
        <v>1549</v>
      </c>
      <c r="H38" s="6"/>
      <c r="I38" s="31">
        <f t="shared" si="0"/>
        <v>89.618995030369959</v>
      </c>
      <c r="J38" s="31">
        <f t="shared" si="1"/>
        <v>80.397570403092217</v>
      </c>
      <c r="K38" s="31">
        <f t="shared" si="2"/>
        <v>85.532854776366648</v>
      </c>
      <c r="L38" s="32"/>
      <c r="M38" s="31">
        <f t="shared" si="3"/>
        <v>84.619395203336808</v>
      </c>
      <c r="N38" s="31">
        <f t="shared" si="4"/>
        <v>87.081339712918663</v>
      </c>
    </row>
    <row r="39" spans="1:15" s="25" customFormat="1" ht="10.5" customHeight="1" x14ac:dyDescent="0.15">
      <c r="A39" s="25" t="s">
        <v>96</v>
      </c>
      <c r="B39" s="6"/>
      <c r="C39" s="6"/>
      <c r="D39" s="6"/>
      <c r="E39" s="108">
        <v>1904</v>
      </c>
      <c r="F39" s="108">
        <v>1764</v>
      </c>
      <c r="G39" s="108">
        <v>1822</v>
      </c>
      <c r="H39" s="6"/>
      <c r="I39" s="31">
        <f t="shared" si="0"/>
        <v>105.13528437327444</v>
      </c>
      <c r="J39" s="31">
        <f t="shared" si="1"/>
        <v>97.404748757592486</v>
      </c>
      <c r="K39" s="31">
        <f t="shared" si="2"/>
        <v>100.60739922694644</v>
      </c>
      <c r="L39" s="32"/>
      <c r="M39" s="31">
        <f t="shared" si="3"/>
        <v>99.270072992700733</v>
      </c>
      <c r="N39" s="31">
        <f t="shared" si="4"/>
        <v>105.50239234449761</v>
      </c>
    </row>
    <row r="40" spans="1:15" s="25" customFormat="1" ht="10.5" customHeight="1" x14ac:dyDescent="0.15">
      <c r="A40" s="10" t="s">
        <v>97</v>
      </c>
      <c r="B40" s="6"/>
      <c r="C40" s="6"/>
      <c r="D40" s="6"/>
      <c r="E40" s="124">
        <v>1666</v>
      </c>
      <c r="F40" s="124">
        <v>1555</v>
      </c>
      <c r="G40" s="124">
        <v>1583</v>
      </c>
      <c r="H40" s="10"/>
      <c r="I40" s="32">
        <f t="shared" si="0"/>
        <v>91.993373826615127</v>
      </c>
      <c r="J40" s="32">
        <f t="shared" si="1"/>
        <v>85.86416344561016</v>
      </c>
      <c r="K40" s="32">
        <f t="shared" si="2"/>
        <v>87.410270568746554</v>
      </c>
      <c r="L40" s="32"/>
      <c r="M40" s="32">
        <f t="shared" si="3"/>
        <v>86.861313868613138</v>
      </c>
      <c r="N40" s="32">
        <f t="shared" si="4"/>
        <v>93.002392344497608</v>
      </c>
    </row>
    <row r="41" spans="1:15" s="25" customFormat="1" ht="10.5" customHeight="1" x14ac:dyDescent="0.15">
      <c r="A41" s="42" t="s">
        <v>181</v>
      </c>
      <c r="B41" s="6"/>
      <c r="C41" s="6"/>
      <c r="D41" s="6"/>
      <c r="E41" s="124">
        <v>1935</v>
      </c>
      <c r="F41" s="124">
        <v>1706</v>
      </c>
      <c r="G41" s="124">
        <v>1845</v>
      </c>
      <c r="H41" s="10"/>
      <c r="I41" s="32">
        <f t="shared" si="0"/>
        <v>106.84704583103257</v>
      </c>
      <c r="J41" s="32">
        <f t="shared" si="1"/>
        <v>94.202098288238545</v>
      </c>
      <c r="K41" s="32">
        <f t="shared" si="2"/>
        <v>101.87741579237991</v>
      </c>
      <c r="L41" s="32"/>
      <c r="M41" s="32">
        <f t="shared" si="3"/>
        <v>100.88633993743483</v>
      </c>
      <c r="N41" s="32">
        <f t="shared" si="4"/>
        <v>102.03349282296649</v>
      </c>
    </row>
    <row r="42" spans="1:15" s="25" customFormat="1" ht="10.5" customHeight="1" x14ac:dyDescent="0.15">
      <c r="A42" s="42" t="s">
        <v>182</v>
      </c>
      <c r="B42" s="6"/>
      <c r="C42" s="6"/>
      <c r="D42" s="6"/>
      <c r="E42" s="124">
        <v>1783</v>
      </c>
      <c r="F42" s="124">
        <v>1576</v>
      </c>
      <c r="G42" s="124">
        <v>1651</v>
      </c>
      <c r="H42" s="10"/>
      <c r="I42" s="32">
        <f t="shared" si="0"/>
        <v>98.45389287686362</v>
      </c>
      <c r="J42" s="32">
        <f t="shared" si="1"/>
        <v>87.023743787962445</v>
      </c>
      <c r="K42" s="32">
        <f t="shared" si="2"/>
        <v>91.165102153506353</v>
      </c>
      <c r="L42" s="32"/>
      <c r="M42" s="32">
        <f t="shared" si="3"/>
        <v>92.961418143899905</v>
      </c>
      <c r="N42" s="32">
        <f t="shared" si="4"/>
        <v>94.258373205741634</v>
      </c>
    </row>
    <row r="43" spans="1:15" s="25" customFormat="1" ht="10.5" customHeight="1" x14ac:dyDescent="0.15">
      <c r="A43" s="42" t="s">
        <v>12</v>
      </c>
      <c r="B43" s="6"/>
      <c r="C43" s="6"/>
      <c r="D43" s="6"/>
      <c r="E43" s="124">
        <v>1918</v>
      </c>
      <c r="F43" s="124">
        <v>1672</v>
      </c>
      <c r="G43" s="124">
        <v>1811</v>
      </c>
      <c r="H43" s="10"/>
      <c r="I43" s="32">
        <f t="shared" si="0"/>
        <v>105.90833793484262</v>
      </c>
      <c r="J43" s="32">
        <f t="shared" si="1"/>
        <v>92.324682495858639</v>
      </c>
      <c r="K43" s="32">
        <f t="shared" si="2"/>
        <v>100</v>
      </c>
      <c r="L43" s="32"/>
      <c r="M43" s="32">
        <f t="shared" si="3"/>
        <v>100</v>
      </c>
      <c r="N43" s="32">
        <f t="shared" si="4"/>
        <v>100</v>
      </c>
    </row>
    <row r="44" spans="1:15" s="25" customFormat="1" ht="8.25" customHeight="1" x14ac:dyDescent="0.15">
      <c r="A44" s="24"/>
      <c r="B44" s="24"/>
      <c r="C44" s="24"/>
      <c r="D44" s="24"/>
      <c r="F44" s="29"/>
      <c r="G44" s="155"/>
      <c r="H44" s="29"/>
      <c r="I44" s="155" t="s">
        <v>45</v>
      </c>
      <c r="J44" s="29"/>
      <c r="K44" s="29"/>
      <c r="L44" s="29"/>
      <c r="M44" s="29"/>
      <c r="N44" s="155"/>
      <c r="O44" s="24"/>
    </row>
    <row r="45" spans="1:15" s="25" customFormat="1" ht="10.5" customHeight="1" x14ac:dyDescent="0.15">
      <c r="A45" s="25" t="s">
        <v>67</v>
      </c>
      <c r="B45" s="114"/>
      <c r="C45" s="6"/>
      <c r="D45" s="114"/>
      <c r="E45" s="108">
        <v>2001</v>
      </c>
      <c r="F45" s="108">
        <v>1656</v>
      </c>
      <c r="G45" s="108">
        <v>1973</v>
      </c>
      <c r="H45" s="6"/>
      <c r="I45" s="31">
        <f>E45/$G$80*100</f>
        <v>111.10494169905607</v>
      </c>
      <c r="J45" s="31">
        <f t="shared" ref="J45:K80" si="5">F45/$G$80*100</f>
        <v>91.948917268184331</v>
      </c>
      <c r="K45" s="31">
        <f t="shared" si="5"/>
        <v>109.55024986118822</v>
      </c>
      <c r="L45" s="32"/>
      <c r="M45" s="31">
        <f>E45/E$80*100</f>
        <v>104.70957613814758</v>
      </c>
      <c r="N45" s="31">
        <f t="shared" ref="N45:N80" si="6">F45/F$80*100</f>
        <v>99.638989169675085</v>
      </c>
      <c r="O45" s="109"/>
    </row>
    <row r="46" spans="1:15" s="25" customFormat="1" ht="10.5" customHeight="1" x14ac:dyDescent="0.15">
      <c r="A46" s="25" t="s">
        <v>68</v>
      </c>
      <c r="B46" s="114"/>
      <c r="C46" s="6"/>
      <c r="D46" s="114"/>
      <c r="E46" s="108">
        <v>2011</v>
      </c>
      <c r="F46" s="108">
        <v>1837</v>
      </c>
      <c r="G46" s="108">
        <v>1958</v>
      </c>
      <c r="H46" s="6"/>
      <c r="I46" s="31">
        <f t="shared" ref="I46:I80" si="7">E46/$G$80*100</f>
        <v>111.66018878400888</v>
      </c>
      <c r="J46" s="31">
        <f t="shared" si="5"/>
        <v>101.99888950583009</v>
      </c>
      <c r="K46" s="31">
        <f t="shared" si="5"/>
        <v>108.71737923375902</v>
      </c>
      <c r="L46" s="32"/>
      <c r="M46" s="31">
        <f t="shared" ref="M46:M80" si="8">E46/E$80*100</f>
        <v>105.23286237571952</v>
      </c>
      <c r="N46" s="31">
        <f t="shared" si="6"/>
        <v>110.5294825511432</v>
      </c>
      <c r="O46" s="109"/>
    </row>
    <row r="47" spans="1:15" s="25" customFormat="1" ht="10.5" customHeight="1" x14ac:dyDescent="0.15">
      <c r="A47" s="101" t="s">
        <v>69</v>
      </c>
      <c r="B47" s="117"/>
      <c r="C47" s="6"/>
      <c r="D47" s="117"/>
      <c r="E47" s="128">
        <v>1997</v>
      </c>
      <c r="F47" s="128">
        <v>1710</v>
      </c>
      <c r="G47" s="128">
        <v>1892</v>
      </c>
      <c r="H47" s="6"/>
      <c r="I47" s="104">
        <f t="shared" si="7"/>
        <v>110.88284286507495</v>
      </c>
      <c r="J47" s="104">
        <f t="shared" si="5"/>
        <v>94.947251526929492</v>
      </c>
      <c r="K47" s="104">
        <f t="shared" si="5"/>
        <v>105.05274847307051</v>
      </c>
      <c r="L47" s="105"/>
      <c r="M47" s="104">
        <f t="shared" si="8"/>
        <v>104.50026164311879</v>
      </c>
      <c r="N47" s="104">
        <f t="shared" si="6"/>
        <v>102.88808664259928</v>
      </c>
      <c r="O47" s="118"/>
    </row>
    <row r="48" spans="1:15" s="25" customFormat="1" ht="10.5" customHeight="1" x14ac:dyDescent="0.15">
      <c r="A48" s="101" t="s">
        <v>70</v>
      </c>
      <c r="B48" s="117"/>
      <c r="C48" s="6"/>
      <c r="D48" s="117"/>
      <c r="E48" s="128">
        <v>2031</v>
      </c>
      <c r="F48" s="128">
        <v>1912</v>
      </c>
      <c r="G48" s="128">
        <v>1960</v>
      </c>
      <c r="H48" s="6"/>
      <c r="I48" s="104">
        <f t="shared" si="7"/>
        <v>112.7706829539145</v>
      </c>
      <c r="J48" s="104">
        <f t="shared" si="5"/>
        <v>106.16324264297612</v>
      </c>
      <c r="K48" s="104">
        <f t="shared" si="5"/>
        <v>108.82842865074957</v>
      </c>
      <c r="L48" s="105"/>
      <c r="M48" s="104">
        <f t="shared" si="8"/>
        <v>106.27943485086342</v>
      </c>
      <c r="N48" s="104">
        <f t="shared" si="6"/>
        <v>115.04211793020458</v>
      </c>
      <c r="O48" s="118"/>
    </row>
    <row r="49" spans="1:15" s="25" customFormat="1" ht="10.5" customHeight="1" x14ac:dyDescent="0.15">
      <c r="A49" s="101" t="s">
        <v>71</v>
      </c>
      <c r="B49" s="117"/>
      <c r="C49" s="6"/>
      <c r="D49" s="36"/>
      <c r="E49" s="128">
        <v>2025</v>
      </c>
      <c r="F49" s="128">
        <v>1840</v>
      </c>
      <c r="G49" s="128">
        <v>1971</v>
      </c>
      <c r="H49" s="6"/>
      <c r="I49" s="104">
        <f t="shared" si="7"/>
        <v>112.4375347029428</v>
      </c>
      <c r="J49" s="104">
        <f t="shared" si="5"/>
        <v>102.16546363131593</v>
      </c>
      <c r="K49" s="104">
        <f t="shared" si="5"/>
        <v>109.43920044419767</v>
      </c>
      <c r="L49" s="105"/>
      <c r="M49" s="104">
        <f t="shared" si="8"/>
        <v>105.96546310832025</v>
      </c>
      <c r="N49" s="104">
        <f t="shared" si="6"/>
        <v>110.70998796630565</v>
      </c>
      <c r="O49" s="118"/>
    </row>
    <row r="50" spans="1:15" s="25" customFormat="1" ht="10.5" customHeight="1" x14ac:dyDescent="0.15">
      <c r="A50" s="101" t="s">
        <v>72</v>
      </c>
      <c r="B50" s="117"/>
      <c r="C50" s="6"/>
      <c r="D50" s="117"/>
      <c r="E50" s="128">
        <v>2007</v>
      </c>
      <c r="F50" s="128">
        <v>1648</v>
      </c>
      <c r="G50" s="128">
        <v>1955</v>
      </c>
      <c r="H50" s="6"/>
      <c r="I50" s="104">
        <f t="shared" si="7"/>
        <v>111.43808995002775</v>
      </c>
      <c r="J50" s="104">
        <f t="shared" si="5"/>
        <v>91.504719600222089</v>
      </c>
      <c r="K50" s="104">
        <f t="shared" si="5"/>
        <v>108.55080510827318</v>
      </c>
      <c r="L50" s="105"/>
      <c r="M50" s="104">
        <f t="shared" si="8"/>
        <v>105.02354788069074</v>
      </c>
      <c r="N50" s="104">
        <f t="shared" si="6"/>
        <v>99.157641395908541</v>
      </c>
      <c r="O50" s="118"/>
    </row>
    <row r="51" spans="1:15" s="25" customFormat="1" ht="10.5" customHeight="1" x14ac:dyDescent="0.15">
      <c r="A51" s="101" t="s">
        <v>73</v>
      </c>
      <c r="B51" s="117"/>
      <c r="C51" s="6"/>
      <c r="D51" s="117"/>
      <c r="E51" s="128">
        <v>1966</v>
      </c>
      <c r="F51" s="128">
        <v>1860</v>
      </c>
      <c r="G51" s="128">
        <v>1941</v>
      </c>
      <c r="H51" s="6"/>
      <c r="I51" s="104">
        <f t="shared" si="7"/>
        <v>109.16157690172126</v>
      </c>
      <c r="J51" s="104">
        <f t="shared" si="5"/>
        <v>103.27595780122154</v>
      </c>
      <c r="K51" s="104">
        <f t="shared" si="5"/>
        <v>107.77345918933925</v>
      </c>
      <c r="L51" s="105"/>
      <c r="M51" s="104">
        <f t="shared" si="8"/>
        <v>102.87807430664573</v>
      </c>
      <c r="N51" s="104">
        <f t="shared" si="6"/>
        <v>111.91335740072202</v>
      </c>
      <c r="O51" s="118"/>
    </row>
    <row r="52" spans="1:15" s="25" customFormat="1" ht="10.5" customHeight="1" x14ac:dyDescent="0.15">
      <c r="A52" s="101" t="s">
        <v>74</v>
      </c>
      <c r="B52" s="117"/>
      <c r="C52" s="6"/>
      <c r="D52" s="117"/>
      <c r="E52" s="128">
        <v>2052</v>
      </c>
      <c r="F52" s="128">
        <v>1928</v>
      </c>
      <c r="G52" s="128">
        <v>2002</v>
      </c>
      <c r="H52" s="6"/>
      <c r="I52" s="104">
        <f t="shared" si="7"/>
        <v>113.93670183231539</v>
      </c>
      <c r="J52" s="104">
        <f t="shared" si="5"/>
        <v>107.0516379789006</v>
      </c>
      <c r="K52" s="104">
        <f t="shared" si="5"/>
        <v>111.16046640755135</v>
      </c>
      <c r="L52" s="105"/>
      <c r="M52" s="104">
        <f t="shared" si="8"/>
        <v>107.37833594976452</v>
      </c>
      <c r="N52" s="104">
        <f t="shared" si="6"/>
        <v>116.00481347773766</v>
      </c>
      <c r="O52" s="118"/>
    </row>
    <row r="53" spans="1:15" s="25" customFormat="1" ht="10.5" customHeight="1" x14ac:dyDescent="0.15">
      <c r="A53" s="101" t="s">
        <v>75</v>
      </c>
      <c r="B53" s="117"/>
      <c r="C53" s="6"/>
      <c r="D53" s="117"/>
      <c r="E53" s="128">
        <v>1966</v>
      </c>
      <c r="F53" s="128">
        <v>1823</v>
      </c>
      <c r="G53" s="128">
        <v>1927</v>
      </c>
      <c r="H53" s="6"/>
      <c r="I53" s="104">
        <f t="shared" si="7"/>
        <v>109.16157690172126</v>
      </c>
      <c r="J53" s="104">
        <f t="shared" si="5"/>
        <v>101.22154358689616</v>
      </c>
      <c r="K53" s="104">
        <f t="shared" si="5"/>
        <v>106.99611327040532</v>
      </c>
      <c r="L53" s="105"/>
      <c r="M53" s="104">
        <f t="shared" si="8"/>
        <v>102.87807430664573</v>
      </c>
      <c r="N53" s="104">
        <f t="shared" si="6"/>
        <v>109.68712394705173</v>
      </c>
      <c r="O53" s="118"/>
    </row>
    <row r="54" spans="1:15" s="25" customFormat="1" ht="10.5" customHeight="1" x14ac:dyDescent="0.15">
      <c r="A54" s="101" t="s">
        <v>76</v>
      </c>
      <c r="B54" s="117"/>
      <c r="C54" s="6"/>
      <c r="D54" s="117"/>
      <c r="E54" s="128">
        <v>2027</v>
      </c>
      <c r="F54" s="128">
        <v>1781</v>
      </c>
      <c r="G54" s="128">
        <v>1981</v>
      </c>
      <c r="H54" s="6"/>
      <c r="I54" s="104">
        <f t="shared" si="7"/>
        <v>112.54858411993338</v>
      </c>
      <c r="J54" s="104">
        <f t="shared" si="5"/>
        <v>98.889505830094393</v>
      </c>
      <c r="K54" s="104">
        <f t="shared" si="5"/>
        <v>109.99444752915046</v>
      </c>
      <c r="L54" s="105"/>
      <c r="M54" s="104">
        <f t="shared" si="8"/>
        <v>106.07012035583465</v>
      </c>
      <c r="N54" s="104">
        <f t="shared" si="6"/>
        <v>107.16004813477737</v>
      </c>
      <c r="O54" s="118"/>
    </row>
    <row r="55" spans="1:15" s="25" customFormat="1" ht="10.5" customHeight="1" x14ac:dyDescent="0.15">
      <c r="A55" s="101" t="s">
        <v>77</v>
      </c>
      <c r="B55" s="117"/>
      <c r="C55" s="6"/>
      <c r="D55" s="117"/>
      <c r="E55" s="128">
        <v>1982</v>
      </c>
      <c r="F55" s="128">
        <v>1885</v>
      </c>
      <c r="G55" s="128">
        <v>1943</v>
      </c>
      <c r="H55" s="6"/>
      <c r="I55" s="104">
        <f t="shared" si="7"/>
        <v>110.04997223764575</v>
      </c>
      <c r="J55" s="104">
        <f t="shared" si="5"/>
        <v>104.66407551360355</v>
      </c>
      <c r="K55" s="104">
        <f t="shared" si="5"/>
        <v>107.8845086063298</v>
      </c>
      <c r="L55" s="105"/>
      <c r="M55" s="104">
        <f t="shared" si="8"/>
        <v>103.71533228676087</v>
      </c>
      <c r="N55" s="104">
        <f t="shared" si="6"/>
        <v>113.41756919374248</v>
      </c>
      <c r="O55" s="118"/>
    </row>
    <row r="56" spans="1:15" s="25" customFormat="1" ht="10.5" customHeight="1" x14ac:dyDescent="0.15">
      <c r="A56" s="101" t="s">
        <v>78</v>
      </c>
      <c r="B56" s="114"/>
      <c r="C56" s="6"/>
      <c r="D56" s="114"/>
      <c r="E56" s="128">
        <v>2025</v>
      </c>
      <c r="F56" s="128">
        <v>1883</v>
      </c>
      <c r="G56" s="128">
        <v>1985</v>
      </c>
      <c r="H56" s="6"/>
      <c r="I56" s="104">
        <f t="shared" si="7"/>
        <v>112.4375347029428</v>
      </c>
      <c r="J56" s="104">
        <f t="shared" si="5"/>
        <v>104.553026096613</v>
      </c>
      <c r="K56" s="104">
        <f t="shared" si="5"/>
        <v>110.21654636313158</v>
      </c>
      <c r="L56" s="105"/>
      <c r="M56" s="104">
        <f t="shared" si="8"/>
        <v>105.96546310832025</v>
      </c>
      <c r="N56" s="104">
        <f t="shared" si="6"/>
        <v>113.29723225030084</v>
      </c>
      <c r="O56" s="109"/>
    </row>
    <row r="57" spans="1:15" s="42" customFormat="1" ht="10.5" customHeight="1" x14ac:dyDescent="0.15">
      <c r="A57" s="101" t="s">
        <v>79</v>
      </c>
      <c r="B57" s="120"/>
      <c r="C57" s="10"/>
      <c r="D57" s="120"/>
      <c r="E57" s="128">
        <v>2047</v>
      </c>
      <c r="F57" s="128">
        <v>1848</v>
      </c>
      <c r="G57" s="128">
        <v>2011</v>
      </c>
      <c r="H57" s="10"/>
      <c r="I57" s="104">
        <f t="shared" si="7"/>
        <v>113.65907828983899</v>
      </c>
      <c r="J57" s="104">
        <f t="shared" si="5"/>
        <v>102.60966129927817</v>
      </c>
      <c r="K57" s="104">
        <f t="shared" si="5"/>
        <v>111.66018878400888</v>
      </c>
      <c r="L57" s="105"/>
      <c r="M57" s="104">
        <f t="shared" si="8"/>
        <v>107.11669283097855</v>
      </c>
      <c r="N57" s="104">
        <f t="shared" si="6"/>
        <v>111.1913357400722</v>
      </c>
      <c r="O57" s="112"/>
    </row>
    <row r="58" spans="1:15" s="42" customFormat="1" ht="10.5" customHeight="1" x14ac:dyDescent="0.15">
      <c r="A58" s="101" t="s">
        <v>80</v>
      </c>
      <c r="B58" s="120"/>
      <c r="C58" s="10"/>
      <c r="D58" s="120"/>
      <c r="E58" s="128">
        <v>1988</v>
      </c>
      <c r="F58" s="128">
        <v>1799</v>
      </c>
      <c r="G58" s="128">
        <v>1920</v>
      </c>
      <c r="H58" s="10"/>
      <c r="I58" s="104">
        <f t="shared" si="7"/>
        <v>110.38312048861742</v>
      </c>
      <c r="J58" s="104">
        <f t="shared" si="5"/>
        <v>99.888950583009432</v>
      </c>
      <c r="K58" s="104">
        <f t="shared" si="5"/>
        <v>106.60744031093836</v>
      </c>
      <c r="L58" s="105"/>
      <c r="M58" s="104">
        <f t="shared" si="8"/>
        <v>104.02930402930404</v>
      </c>
      <c r="N58" s="104">
        <f t="shared" si="6"/>
        <v>108.2430806257521</v>
      </c>
      <c r="O58" s="112"/>
    </row>
    <row r="59" spans="1:15" s="25" customFormat="1" ht="10.5" customHeight="1" x14ac:dyDescent="0.15">
      <c r="A59" s="101" t="s">
        <v>81</v>
      </c>
      <c r="B59" s="114"/>
      <c r="C59" s="6"/>
      <c r="D59" s="114"/>
      <c r="E59" s="128">
        <v>1976</v>
      </c>
      <c r="F59" s="128">
        <v>1858</v>
      </c>
      <c r="G59" s="128">
        <v>1934</v>
      </c>
      <c r="H59" s="6"/>
      <c r="I59" s="104">
        <f t="shared" si="7"/>
        <v>109.71682398667406</v>
      </c>
      <c r="J59" s="104">
        <f t="shared" si="5"/>
        <v>103.16490838423098</v>
      </c>
      <c r="K59" s="104">
        <f t="shared" si="5"/>
        <v>107.38478622987229</v>
      </c>
      <c r="L59" s="105"/>
      <c r="M59" s="104">
        <f t="shared" si="8"/>
        <v>103.4013605442177</v>
      </c>
      <c r="N59" s="104">
        <f t="shared" si="6"/>
        <v>111.79302045728039</v>
      </c>
      <c r="O59" s="109"/>
    </row>
    <row r="60" spans="1:15" s="25" customFormat="1" ht="10.5" customHeight="1" x14ac:dyDescent="0.15">
      <c r="A60" s="25" t="s">
        <v>82</v>
      </c>
      <c r="B60" s="114"/>
      <c r="C60" s="6"/>
      <c r="D60" s="114"/>
      <c r="E60" s="108">
        <v>2023</v>
      </c>
      <c r="F60" s="108">
        <v>1822</v>
      </c>
      <c r="G60" s="108">
        <v>1978</v>
      </c>
      <c r="H60" s="6"/>
      <c r="I60" s="31">
        <f t="shared" si="7"/>
        <v>112.32648528595223</v>
      </c>
      <c r="J60" s="31">
        <f t="shared" si="5"/>
        <v>101.16601887840089</v>
      </c>
      <c r="K60" s="31">
        <f t="shared" si="5"/>
        <v>109.82787340366463</v>
      </c>
      <c r="L60" s="32"/>
      <c r="M60" s="31">
        <f t="shared" si="8"/>
        <v>105.86080586080587</v>
      </c>
      <c r="N60" s="31">
        <f t="shared" si="6"/>
        <v>109.62695547533092</v>
      </c>
      <c r="O60" s="109"/>
    </row>
    <row r="61" spans="1:15" s="25" customFormat="1" ht="10.5" customHeight="1" x14ac:dyDescent="0.15">
      <c r="A61" s="25" t="s">
        <v>83</v>
      </c>
      <c r="B61" s="114"/>
      <c r="C61" s="6"/>
      <c r="D61" s="114"/>
      <c r="E61" s="108">
        <v>1966</v>
      </c>
      <c r="F61" s="108">
        <v>1828</v>
      </c>
      <c r="G61" s="108">
        <v>1938</v>
      </c>
      <c r="H61" s="6"/>
      <c r="I61" s="31">
        <f t="shared" si="7"/>
        <v>109.16157690172126</v>
      </c>
      <c r="J61" s="31">
        <f t="shared" si="5"/>
        <v>101.49916712937257</v>
      </c>
      <c r="K61" s="31">
        <f t="shared" si="5"/>
        <v>107.60688506385341</v>
      </c>
      <c r="L61" s="32"/>
      <c r="M61" s="31">
        <f t="shared" si="8"/>
        <v>102.87807430664573</v>
      </c>
      <c r="N61" s="31">
        <f t="shared" si="6"/>
        <v>109.98796630565583</v>
      </c>
      <c r="O61" s="109"/>
    </row>
    <row r="62" spans="1:15" s="25" customFormat="1" ht="10.5" customHeight="1" x14ac:dyDescent="0.15">
      <c r="A62" s="42" t="s">
        <v>84</v>
      </c>
      <c r="B62" s="114"/>
      <c r="C62" s="6"/>
      <c r="D62" s="114"/>
      <c r="E62" s="124">
        <v>2010</v>
      </c>
      <c r="F62" s="124">
        <v>1837</v>
      </c>
      <c r="G62" s="124">
        <v>1958</v>
      </c>
      <c r="H62" s="6"/>
      <c r="I62" s="32">
        <f t="shared" si="7"/>
        <v>111.6046640755136</v>
      </c>
      <c r="J62" s="32">
        <f t="shared" si="5"/>
        <v>101.99888950583009</v>
      </c>
      <c r="K62" s="32">
        <f t="shared" si="5"/>
        <v>108.71737923375902</v>
      </c>
      <c r="L62" s="32"/>
      <c r="M62" s="32">
        <f t="shared" si="8"/>
        <v>105.18053375196233</v>
      </c>
      <c r="N62" s="32">
        <f t="shared" si="6"/>
        <v>110.5294825511432</v>
      </c>
      <c r="O62" s="109"/>
    </row>
    <row r="63" spans="1:15" s="25" customFormat="1" ht="10.5" customHeight="1" x14ac:dyDescent="0.15">
      <c r="A63" s="42" t="s">
        <v>44</v>
      </c>
      <c r="B63" s="114"/>
      <c r="C63" s="6"/>
      <c r="D63" s="114"/>
      <c r="E63" s="124">
        <v>1995</v>
      </c>
      <c r="F63" s="124">
        <v>1834</v>
      </c>
      <c r="G63" s="124">
        <v>1975</v>
      </c>
      <c r="H63" s="6"/>
      <c r="I63" s="32">
        <f t="shared" si="7"/>
        <v>110.7717934480844</v>
      </c>
      <c r="J63" s="32">
        <f t="shared" si="5"/>
        <v>101.83231538034426</v>
      </c>
      <c r="K63" s="32">
        <f t="shared" si="5"/>
        <v>109.66129927817877</v>
      </c>
      <c r="L63" s="32"/>
      <c r="M63" s="32">
        <f t="shared" si="8"/>
        <v>104.39560439560441</v>
      </c>
      <c r="N63" s="32">
        <f t="shared" si="6"/>
        <v>110.34897713598075</v>
      </c>
      <c r="O63" s="109"/>
    </row>
    <row r="64" spans="1:15" s="42" customFormat="1" ht="10.5" customHeight="1" x14ac:dyDescent="0.15">
      <c r="A64" s="25" t="s">
        <v>85</v>
      </c>
      <c r="B64" s="120"/>
      <c r="C64" s="10"/>
      <c r="D64" s="120"/>
      <c r="E64" s="108">
        <v>2006</v>
      </c>
      <c r="F64" s="108">
        <v>1750</v>
      </c>
      <c r="G64" s="108">
        <v>1871</v>
      </c>
      <c r="H64" s="10"/>
      <c r="I64" s="31">
        <f t="shared" si="7"/>
        <v>111.38256524153248</v>
      </c>
      <c r="J64" s="31">
        <f t="shared" si="5"/>
        <v>97.168239866740706</v>
      </c>
      <c r="K64" s="31">
        <f t="shared" si="5"/>
        <v>103.88672959466962</v>
      </c>
      <c r="L64" s="32"/>
      <c r="M64" s="31">
        <f t="shared" si="8"/>
        <v>104.97121925693354</v>
      </c>
      <c r="N64" s="31">
        <f t="shared" si="6"/>
        <v>105.29482551143201</v>
      </c>
      <c r="O64" s="112"/>
    </row>
    <row r="65" spans="1:15" s="42" customFormat="1" ht="10.5" customHeight="1" x14ac:dyDescent="0.15">
      <c r="A65" s="25" t="s">
        <v>86</v>
      </c>
      <c r="B65" s="120"/>
      <c r="C65" s="10"/>
      <c r="D65" s="120"/>
      <c r="E65" s="108">
        <v>1865</v>
      </c>
      <c r="F65" s="108">
        <v>1757</v>
      </c>
      <c r="G65" s="108">
        <v>1841</v>
      </c>
      <c r="H65" s="10"/>
      <c r="I65" s="31">
        <f t="shared" si="7"/>
        <v>103.55358134369794</v>
      </c>
      <c r="J65" s="31">
        <f t="shared" si="5"/>
        <v>97.556912826207665</v>
      </c>
      <c r="K65" s="31">
        <f t="shared" si="5"/>
        <v>102.22098833981121</v>
      </c>
      <c r="L65" s="32"/>
      <c r="M65" s="31">
        <f t="shared" si="8"/>
        <v>97.592883307169018</v>
      </c>
      <c r="N65" s="31">
        <f t="shared" si="6"/>
        <v>105.71600481347774</v>
      </c>
      <c r="O65" s="112"/>
    </row>
    <row r="66" spans="1:15" s="42" customFormat="1" ht="10.5" customHeight="1" x14ac:dyDescent="0.15">
      <c r="A66" s="25" t="s">
        <v>87</v>
      </c>
      <c r="B66" s="120"/>
      <c r="C66" s="10"/>
      <c r="D66" s="120"/>
      <c r="E66" s="108">
        <v>1574</v>
      </c>
      <c r="F66" s="108">
        <v>1416</v>
      </c>
      <c r="G66" s="108">
        <v>1480</v>
      </c>
      <c r="H66" s="10"/>
      <c r="I66" s="31">
        <f t="shared" si="7"/>
        <v>87.39589117157135</v>
      </c>
      <c r="J66" s="31">
        <f t="shared" si="5"/>
        <v>78.622987229317047</v>
      </c>
      <c r="K66" s="31">
        <f t="shared" si="5"/>
        <v>82.17656857301499</v>
      </c>
      <c r="L66" s="32"/>
      <c r="M66" s="31">
        <f t="shared" si="8"/>
        <v>82.365253793825218</v>
      </c>
      <c r="N66" s="31">
        <f t="shared" si="6"/>
        <v>85.198555956678703</v>
      </c>
      <c r="O66" s="112"/>
    </row>
    <row r="67" spans="1:15" s="42" customFormat="1" ht="10.5" customHeight="1" x14ac:dyDescent="0.15">
      <c r="A67" s="25" t="s">
        <v>88</v>
      </c>
      <c r="B67" s="120"/>
      <c r="C67" s="10"/>
      <c r="D67" s="120"/>
      <c r="E67" s="108">
        <v>1923</v>
      </c>
      <c r="F67" s="108">
        <v>1754</v>
      </c>
      <c r="G67" s="108">
        <v>1849</v>
      </c>
      <c r="H67" s="10"/>
      <c r="I67" s="31">
        <f t="shared" si="7"/>
        <v>106.77401443642421</v>
      </c>
      <c r="J67" s="31">
        <f t="shared" si="5"/>
        <v>97.390338700721827</v>
      </c>
      <c r="K67" s="31">
        <f t="shared" si="5"/>
        <v>102.66518600777346</v>
      </c>
      <c r="L67" s="32"/>
      <c r="M67" s="31">
        <f t="shared" si="8"/>
        <v>100.62794348508635</v>
      </c>
      <c r="N67" s="31">
        <f t="shared" si="6"/>
        <v>105.53549939831528</v>
      </c>
      <c r="O67" s="112"/>
    </row>
    <row r="68" spans="1:15" s="25" customFormat="1" ht="10.5" customHeight="1" x14ac:dyDescent="0.15">
      <c r="A68" s="25" t="s">
        <v>89</v>
      </c>
      <c r="B68" s="27"/>
      <c r="C68" s="27"/>
      <c r="D68" s="27"/>
      <c r="E68" s="108">
        <v>1884</v>
      </c>
      <c r="F68" s="108">
        <v>1738</v>
      </c>
      <c r="G68" s="108">
        <v>1815</v>
      </c>
      <c r="H68" s="10"/>
      <c r="I68" s="31">
        <f t="shared" si="7"/>
        <v>104.60855080510827</v>
      </c>
      <c r="J68" s="31">
        <f t="shared" si="5"/>
        <v>96.501943364797341</v>
      </c>
      <c r="K68" s="31">
        <f t="shared" si="5"/>
        <v>100.77734591893392</v>
      </c>
      <c r="L68" s="32"/>
      <c r="M68" s="31">
        <f t="shared" si="8"/>
        <v>98.587127158555731</v>
      </c>
      <c r="N68" s="31">
        <f t="shared" si="6"/>
        <v>104.57280385078218</v>
      </c>
    </row>
    <row r="69" spans="1:15" s="25" customFormat="1" ht="10.5" customHeight="1" x14ac:dyDescent="0.15">
      <c r="A69" s="25" t="s">
        <v>90</v>
      </c>
      <c r="B69" s="27"/>
      <c r="C69" s="27"/>
      <c r="D69" s="27"/>
      <c r="E69" s="108">
        <v>1913</v>
      </c>
      <c r="F69" s="108">
        <v>1769</v>
      </c>
      <c r="G69" s="108">
        <v>1833</v>
      </c>
      <c r="H69" s="10"/>
      <c r="I69" s="31">
        <f t="shared" si="7"/>
        <v>106.2187673514714</v>
      </c>
      <c r="J69" s="31">
        <f t="shared" si="5"/>
        <v>98.223209328151029</v>
      </c>
      <c r="K69" s="31">
        <f t="shared" si="5"/>
        <v>101.77679067184897</v>
      </c>
      <c r="L69" s="32"/>
      <c r="M69" s="31">
        <f t="shared" si="8"/>
        <v>100.10465724751438</v>
      </c>
      <c r="N69" s="31">
        <f t="shared" si="6"/>
        <v>106.43802647412757</v>
      </c>
    </row>
    <row r="70" spans="1:15" s="25" customFormat="1" ht="10.5" customHeight="1" x14ac:dyDescent="0.15">
      <c r="A70" s="25" t="s">
        <v>91</v>
      </c>
      <c r="B70" s="6"/>
      <c r="C70" s="6"/>
      <c r="D70" s="39"/>
      <c r="E70" s="108">
        <v>1969</v>
      </c>
      <c r="F70" s="108">
        <v>1781</v>
      </c>
      <c r="G70" s="108">
        <v>1864</v>
      </c>
      <c r="H70" s="6"/>
      <c r="I70" s="31">
        <f t="shared" si="7"/>
        <v>109.3281510272071</v>
      </c>
      <c r="J70" s="31">
        <f t="shared" si="5"/>
        <v>98.889505830094393</v>
      </c>
      <c r="K70" s="31">
        <f t="shared" si="5"/>
        <v>103.49805663520266</v>
      </c>
      <c r="L70" s="32"/>
      <c r="M70" s="31">
        <f t="shared" si="8"/>
        <v>103.03506017791733</v>
      </c>
      <c r="N70" s="31">
        <f t="shared" si="6"/>
        <v>107.16004813477737</v>
      </c>
    </row>
    <row r="71" spans="1:15" s="25" customFormat="1" ht="10.5" customHeight="1" x14ac:dyDescent="0.15">
      <c r="A71" s="25" t="s">
        <v>92</v>
      </c>
      <c r="B71" s="6"/>
      <c r="C71" s="6"/>
      <c r="D71" s="6"/>
      <c r="E71" s="108">
        <v>1520</v>
      </c>
      <c r="F71" s="108">
        <v>1373</v>
      </c>
      <c r="G71" s="108">
        <v>1437</v>
      </c>
      <c r="H71" s="6"/>
      <c r="I71" s="31">
        <f t="shared" si="7"/>
        <v>84.397556912826204</v>
      </c>
      <c r="J71" s="31">
        <f t="shared" si="5"/>
        <v>76.235424764019982</v>
      </c>
      <c r="K71" s="31">
        <f t="shared" si="5"/>
        <v>79.789006107717924</v>
      </c>
      <c r="L71" s="32"/>
      <c r="M71" s="31">
        <f t="shared" si="8"/>
        <v>79.53950811093668</v>
      </c>
      <c r="N71" s="31">
        <f t="shared" si="6"/>
        <v>82.611311672683513</v>
      </c>
    </row>
    <row r="72" spans="1:15" s="25" customFormat="1" ht="10.5" customHeight="1" x14ac:dyDescent="0.15">
      <c r="A72" s="10" t="s">
        <v>98</v>
      </c>
      <c r="B72" s="6"/>
      <c r="C72" s="6"/>
      <c r="D72" s="6"/>
      <c r="E72" s="124">
        <v>1841</v>
      </c>
      <c r="F72" s="124">
        <v>1628</v>
      </c>
      <c r="G72" s="124">
        <v>1741</v>
      </c>
      <c r="H72" s="6"/>
      <c r="I72" s="32">
        <f t="shared" ref="I72:K75" si="9">E73/$G$80*100</f>
        <v>75.347029428095496</v>
      </c>
      <c r="J72" s="32">
        <f t="shared" si="9"/>
        <v>77.56801776790671</v>
      </c>
      <c r="K72" s="32">
        <f t="shared" si="9"/>
        <v>77.068295391449197</v>
      </c>
      <c r="L72" s="32"/>
      <c r="M72" s="32">
        <f t="shared" ref="M72:N75" si="10">E73/E$80*100</f>
        <v>71.00994243851386</v>
      </c>
      <c r="N72" s="32">
        <f t="shared" si="10"/>
        <v>84.055354993983158</v>
      </c>
    </row>
    <row r="73" spans="1:15" s="25" customFormat="1" ht="10.5" customHeight="1" x14ac:dyDescent="0.15">
      <c r="A73" s="25" t="s">
        <v>93</v>
      </c>
      <c r="B73" s="6"/>
      <c r="C73" s="6"/>
      <c r="D73" s="6"/>
      <c r="E73" s="108">
        <v>1357</v>
      </c>
      <c r="F73" s="108">
        <v>1397</v>
      </c>
      <c r="G73" s="108">
        <v>1388</v>
      </c>
      <c r="H73" s="6"/>
      <c r="I73" s="31">
        <f t="shared" si="9"/>
        <v>101.77679067184897</v>
      </c>
      <c r="J73" s="31">
        <f t="shared" si="9"/>
        <v>94.669627984453086</v>
      </c>
      <c r="K73" s="31">
        <f t="shared" si="9"/>
        <v>96.501943364797341</v>
      </c>
      <c r="L73" s="32"/>
      <c r="M73" s="31">
        <f t="shared" si="10"/>
        <v>95.918367346938766</v>
      </c>
      <c r="N73" s="31">
        <f t="shared" si="10"/>
        <v>102.58724428399519</v>
      </c>
    </row>
    <row r="74" spans="1:15" s="25" customFormat="1" ht="10.5" customHeight="1" x14ac:dyDescent="0.15">
      <c r="A74" s="25" t="s">
        <v>94</v>
      </c>
      <c r="B74" s="6"/>
      <c r="C74" s="6"/>
      <c r="D74" s="6"/>
      <c r="E74" s="108">
        <v>1833</v>
      </c>
      <c r="F74" s="108">
        <v>1705</v>
      </c>
      <c r="G74" s="108">
        <v>1738</v>
      </c>
      <c r="H74" s="6"/>
      <c r="I74" s="31">
        <f t="shared" si="9"/>
        <v>85.008328706274298</v>
      </c>
      <c r="J74" s="31">
        <f t="shared" si="9"/>
        <v>85.619100499722379</v>
      </c>
      <c r="K74" s="31">
        <f t="shared" si="9"/>
        <v>85.23042754025542</v>
      </c>
      <c r="L74" s="32"/>
      <c r="M74" s="31">
        <f t="shared" si="10"/>
        <v>80.115122972265823</v>
      </c>
      <c r="N74" s="31">
        <f t="shared" si="10"/>
        <v>92.779783393501802</v>
      </c>
    </row>
    <row r="75" spans="1:15" s="25" customFormat="1" ht="10.5" customHeight="1" x14ac:dyDescent="0.15">
      <c r="A75" s="25" t="s">
        <v>95</v>
      </c>
      <c r="B75" s="6"/>
      <c r="C75" s="6"/>
      <c r="D75" s="6"/>
      <c r="E75" s="108">
        <v>1531</v>
      </c>
      <c r="F75" s="108">
        <v>1542</v>
      </c>
      <c r="G75" s="108">
        <v>1535</v>
      </c>
      <c r="H75" s="6"/>
      <c r="I75" s="31">
        <f t="shared" si="9"/>
        <v>99.888950583009432</v>
      </c>
      <c r="J75" s="31">
        <f t="shared" si="9"/>
        <v>85.896724042198784</v>
      </c>
      <c r="K75" s="31">
        <f t="shared" si="9"/>
        <v>90.227651304830644</v>
      </c>
      <c r="L75" s="32"/>
      <c r="M75" s="31">
        <f t="shared" si="10"/>
        <v>94.139194139194132</v>
      </c>
      <c r="N75" s="31">
        <f t="shared" si="10"/>
        <v>93.080625752105888</v>
      </c>
    </row>
    <row r="76" spans="1:15" s="25" customFormat="1" ht="10.5" customHeight="1" x14ac:dyDescent="0.15">
      <c r="A76" s="25" t="s">
        <v>96</v>
      </c>
      <c r="B76" s="6"/>
      <c r="C76" s="6"/>
      <c r="D76" s="6"/>
      <c r="E76" s="108">
        <v>1799</v>
      </c>
      <c r="F76" s="108">
        <v>1547</v>
      </c>
      <c r="G76" s="108">
        <v>1625</v>
      </c>
      <c r="H76" s="6"/>
      <c r="I76" s="31">
        <f>E77/$G$80*100</f>
        <v>90.005552470849523</v>
      </c>
      <c r="J76" s="31">
        <f>F77/$G$80*100</f>
        <v>86.729594669627986</v>
      </c>
      <c r="K76" s="31">
        <f>G77/$G$80*100</f>
        <v>87.562465297057187</v>
      </c>
      <c r="L76" s="32"/>
      <c r="M76" s="31">
        <f>E77/E$80*100</f>
        <v>84.824699110413391</v>
      </c>
      <c r="N76" s="31">
        <f>F77/F$80*100</f>
        <v>93.983152827918175</v>
      </c>
    </row>
    <row r="77" spans="1:15" s="25" customFormat="1" ht="10.5" customHeight="1" x14ac:dyDescent="0.15">
      <c r="A77" s="10" t="s">
        <v>97</v>
      </c>
      <c r="B77" s="6"/>
      <c r="C77" s="6"/>
      <c r="D77" s="6"/>
      <c r="E77" s="124">
        <v>1621</v>
      </c>
      <c r="F77" s="124">
        <v>1562</v>
      </c>
      <c r="G77" s="124">
        <v>1577</v>
      </c>
      <c r="H77" s="6"/>
      <c r="I77" s="32">
        <f t="shared" si="7"/>
        <v>90.005552470849523</v>
      </c>
      <c r="J77" s="32">
        <f t="shared" si="5"/>
        <v>86.729594669627986</v>
      </c>
      <c r="K77" s="32">
        <f t="shared" si="5"/>
        <v>87.562465297057187</v>
      </c>
      <c r="L77" s="32"/>
      <c r="M77" s="32">
        <f t="shared" si="8"/>
        <v>84.824699110413391</v>
      </c>
      <c r="N77" s="32">
        <f t="shared" si="6"/>
        <v>93.983152827918175</v>
      </c>
    </row>
    <row r="78" spans="1:15" s="25" customFormat="1" ht="10.5" customHeight="1" x14ac:dyDescent="0.15">
      <c r="A78" s="42" t="s">
        <v>181</v>
      </c>
      <c r="B78" s="6"/>
      <c r="C78" s="6"/>
      <c r="D78" s="6"/>
      <c r="E78" s="124">
        <v>1935</v>
      </c>
      <c r="F78" s="124">
        <v>1696</v>
      </c>
      <c r="G78" s="124">
        <v>1840</v>
      </c>
      <c r="H78" s="6"/>
      <c r="I78" s="32">
        <f t="shared" si="7"/>
        <v>107.44031093836756</v>
      </c>
      <c r="J78" s="32">
        <f t="shared" si="5"/>
        <v>94.16990560799556</v>
      </c>
      <c r="K78" s="32">
        <f t="shared" si="5"/>
        <v>102.16546363131593</v>
      </c>
      <c r="L78" s="32"/>
      <c r="M78" s="32">
        <f t="shared" si="8"/>
        <v>101.2558869701727</v>
      </c>
      <c r="N78" s="32">
        <f t="shared" si="6"/>
        <v>102.04572803850782</v>
      </c>
    </row>
    <row r="79" spans="1:15" s="25" customFormat="1" ht="10.5" customHeight="1" x14ac:dyDescent="0.15">
      <c r="A79" s="42" t="s">
        <v>182</v>
      </c>
      <c r="B79" s="6"/>
      <c r="C79" s="6"/>
      <c r="D79" s="6"/>
      <c r="E79" s="124">
        <v>1753</v>
      </c>
      <c r="F79" s="124">
        <v>1575</v>
      </c>
      <c r="G79" s="124">
        <v>1641</v>
      </c>
      <c r="H79" s="6"/>
      <c r="I79" s="32">
        <f t="shared" si="7"/>
        <v>97.334813992226543</v>
      </c>
      <c r="J79" s="32">
        <f t="shared" si="5"/>
        <v>87.451415880066634</v>
      </c>
      <c r="K79" s="32">
        <f t="shared" si="5"/>
        <v>91.11604664075513</v>
      </c>
      <c r="L79" s="32"/>
      <c r="M79" s="32">
        <f t="shared" si="8"/>
        <v>91.732077446363164</v>
      </c>
      <c r="N79" s="32">
        <f t="shared" si="6"/>
        <v>94.765342960288805</v>
      </c>
    </row>
    <row r="80" spans="1:15" s="25" customFormat="1" ht="10.5" customHeight="1" x14ac:dyDescent="0.15">
      <c r="A80" s="42" t="s">
        <v>12</v>
      </c>
      <c r="B80" s="6"/>
      <c r="C80" s="6"/>
      <c r="D80" s="6"/>
      <c r="E80" s="124">
        <v>1911</v>
      </c>
      <c r="F80" s="124">
        <v>1662</v>
      </c>
      <c r="G80" s="124">
        <v>1801</v>
      </c>
      <c r="H80" s="6"/>
      <c r="I80" s="32">
        <f t="shared" si="7"/>
        <v>106.10771793448083</v>
      </c>
      <c r="J80" s="32">
        <f t="shared" si="5"/>
        <v>92.282065519156021</v>
      </c>
      <c r="K80" s="32">
        <f t="shared" si="5"/>
        <v>100</v>
      </c>
      <c r="L80" s="32"/>
      <c r="M80" s="32">
        <f t="shared" si="8"/>
        <v>100</v>
      </c>
      <c r="N80" s="32">
        <f t="shared" si="6"/>
        <v>100</v>
      </c>
    </row>
    <row r="81" spans="1:14" ht="3.75" customHeight="1" x14ac:dyDescent="0.2">
      <c r="A81" s="137"/>
      <c r="B81" s="137"/>
      <c r="C81" s="137"/>
      <c r="D81" s="137"/>
      <c r="E81" s="137"/>
      <c r="F81" s="137"/>
      <c r="G81" s="207"/>
      <c r="H81" s="137"/>
      <c r="I81" s="137"/>
      <c r="J81" s="137"/>
      <c r="K81" s="137"/>
      <c r="L81" s="137"/>
      <c r="M81" s="137"/>
      <c r="N81" s="207"/>
    </row>
    <row r="82" spans="1:14" ht="12.75" customHeight="1" x14ac:dyDescent="0.2"/>
    <row r="84" spans="1:14" ht="12.75" customHeight="1" x14ac:dyDescent="0.2"/>
    <row r="91" spans="1:14" ht="12.75" customHeight="1" x14ac:dyDescent="0.2"/>
    <row r="92" spans="1:14" ht="12.75" customHeight="1" x14ac:dyDescent="0.2"/>
  </sheetData>
  <mergeCells count="13">
    <mergeCell ref="B1:N2"/>
    <mergeCell ref="A3:D6"/>
    <mergeCell ref="E3:E4"/>
    <mergeCell ref="F3:F4"/>
    <mergeCell ref="G3:G4"/>
    <mergeCell ref="I3:I4"/>
    <mergeCell ref="J3:J4"/>
    <mergeCell ref="K3:K4"/>
    <mergeCell ref="M3:M4"/>
    <mergeCell ref="N3:N4"/>
    <mergeCell ref="L5:N6"/>
    <mergeCell ref="E5:G6"/>
    <mergeCell ref="I5:K6"/>
  </mergeCells>
  <phoneticPr fontId="6" type="noConversion"/>
  <pageMargins left="0.17" right="0.17" top="0.21" bottom="0.17" header="0"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85"/>
  <sheetViews>
    <sheetView zoomScaleNormal="100" workbookViewId="0">
      <selection activeCell="J45" sqref="J45"/>
    </sheetView>
  </sheetViews>
  <sheetFormatPr defaultRowHeight="12.75" x14ac:dyDescent="0.2"/>
  <cols>
    <col min="1" max="1" width="11.5703125" customWidth="1"/>
    <col min="3" max="3" width="6.5703125" customWidth="1"/>
    <col min="4" max="4" width="19.140625" customWidth="1"/>
    <col min="5" max="5" width="6.28515625" customWidth="1"/>
    <col min="6" max="6" width="6.5703125" customWidth="1"/>
    <col min="7" max="7" width="6.85546875" style="206" customWidth="1"/>
    <col min="8" max="8" width="0.7109375" customWidth="1"/>
    <col min="9" max="10" width="5.42578125" customWidth="1"/>
    <col min="11" max="11" width="5.42578125" style="206" customWidth="1"/>
    <col min="12" max="12" width="0.7109375" customWidth="1"/>
    <col min="13" max="13" width="7.28515625" customWidth="1"/>
    <col min="14" max="14" width="7.28515625" style="206" customWidth="1"/>
  </cols>
  <sheetData>
    <row r="1" spans="1:14" s="3" customFormat="1" ht="10.5" customHeight="1" x14ac:dyDescent="0.2">
      <c r="A1" s="50" t="s">
        <v>146</v>
      </c>
      <c r="B1" s="266" t="s">
        <v>157</v>
      </c>
      <c r="C1" s="267"/>
      <c r="D1" s="267"/>
      <c r="E1" s="267"/>
      <c r="F1" s="267"/>
      <c r="G1" s="267"/>
      <c r="H1" s="267"/>
      <c r="I1" s="267"/>
      <c r="J1" s="267"/>
      <c r="K1" s="267"/>
      <c r="L1" s="267"/>
      <c r="M1" s="267"/>
      <c r="N1" s="267"/>
    </row>
    <row r="2" spans="1:14" s="3" customFormat="1" ht="13.5" customHeight="1" x14ac:dyDescent="0.2">
      <c r="A2" s="50"/>
      <c r="B2" s="268"/>
      <c r="C2" s="268"/>
      <c r="D2" s="268"/>
      <c r="E2" s="268"/>
      <c r="F2" s="268"/>
      <c r="G2" s="268"/>
      <c r="H2" s="268"/>
      <c r="I2" s="268"/>
      <c r="J2" s="268"/>
      <c r="K2" s="268"/>
      <c r="L2" s="268"/>
      <c r="M2" s="268"/>
      <c r="N2" s="268"/>
    </row>
    <row r="3" spans="1:14" s="6" customFormat="1" ht="10.5" customHeight="1" x14ac:dyDescent="0.15">
      <c r="A3" s="282" t="s">
        <v>164</v>
      </c>
      <c r="B3" s="283"/>
      <c r="C3" s="283"/>
      <c r="D3" s="283"/>
      <c r="E3" s="292" t="s">
        <v>2</v>
      </c>
      <c r="F3" s="292" t="s">
        <v>3</v>
      </c>
      <c r="G3" s="294" t="s">
        <v>4</v>
      </c>
      <c r="H3" s="143"/>
      <c r="I3" s="292" t="s">
        <v>2</v>
      </c>
      <c r="J3" s="292" t="s">
        <v>3</v>
      </c>
      <c r="K3" s="294" t="s">
        <v>4</v>
      </c>
      <c r="L3" s="143"/>
      <c r="M3" s="292" t="s">
        <v>2</v>
      </c>
      <c r="N3" s="292" t="s">
        <v>3</v>
      </c>
    </row>
    <row r="4" spans="1:14" s="6" customFormat="1" ht="4.5" customHeight="1" x14ac:dyDescent="0.15">
      <c r="A4" s="284"/>
      <c r="B4" s="284"/>
      <c r="C4" s="284"/>
      <c r="D4" s="284"/>
      <c r="E4" s="293"/>
      <c r="F4" s="293"/>
      <c r="G4" s="295"/>
      <c r="H4" s="144"/>
      <c r="I4" s="293"/>
      <c r="J4" s="293"/>
      <c r="K4" s="295"/>
      <c r="L4" s="145"/>
      <c r="M4" s="293"/>
      <c r="N4" s="293"/>
    </row>
    <row r="5" spans="1:14" s="6" customFormat="1" ht="10.5" customHeight="1" x14ac:dyDescent="0.15">
      <c r="A5" s="284"/>
      <c r="B5" s="284"/>
      <c r="C5" s="284"/>
      <c r="D5" s="284"/>
      <c r="E5" s="286" t="s">
        <v>5</v>
      </c>
      <c r="F5" s="286"/>
      <c r="G5" s="287"/>
      <c r="H5" s="146"/>
      <c r="I5" s="310" t="s">
        <v>99</v>
      </c>
      <c r="J5" s="312"/>
      <c r="K5" s="312"/>
      <c r="L5" s="146"/>
      <c r="M5" s="310" t="s">
        <v>100</v>
      </c>
      <c r="N5" s="312"/>
    </row>
    <row r="6" spans="1:14" s="6" customFormat="1" ht="12" customHeight="1" x14ac:dyDescent="0.15">
      <c r="A6" s="285"/>
      <c r="B6" s="285"/>
      <c r="C6" s="285"/>
      <c r="D6" s="285"/>
      <c r="E6" s="288"/>
      <c r="F6" s="288"/>
      <c r="G6" s="288"/>
      <c r="H6" s="147"/>
      <c r="I6" s="313"/>
      <c r="J6" s="313"/>
      <c r="K6" s="313"/>
      <c r="L6" s="147"/>
      <c r="M6" s="313"/>
      <c r="N6" s="313"/>
    </row>
    <row r="7" spans="1:14" s="6" customFormat="1" ht="9" customHeight="1" x14ac:dyDescent="0.15">
      <c r="F7" s="84"/>
      <c r="G7" s="78"/>
      <c r="H7" s="84"/>
      <c r="I7" s="78" t="s">
        <v>46</v>
      </c>
      <c r="J7" s="84"/>
      <c r="K7" s="78"/>
      <c r="L7" s="84"/>
      <c r="M7" s="84"/>
      <c r="N7" s="78"/>
    </row>
    <row r="8" spans="1:14" s="6" customFormat="1" ht="10.5" customHeight="1" x14ac:dyDescent="0.15">
      <c r="A8" s="25" t="s">
        <v>67</v>
      </c>
      <c r="B8" s="114"/>
      <c r="D8" s="114"/>
      <c r="E8" s="128">
        <v>1974</v>
      </c>
      <c r="F8" s="128">
        <v>1836</v>
      </c>
      <c r="G8" s="128">
        <v>1948</v>
      </c>
      <c r="I8" s="31">
        <f>E8/$G$43*100</f>
        <v>113.05841924398625</v>
      </c>
      <c r="J8" s="31">
        <f t="shared" ref="J8:K43" si="0">F8/$G$43*100</f>
        <v>105.15463917525774</v>
      </c>
      <c r="K8" s="31">
        <f t="shared" si="0"/>
        <v>111.56930126002291</v>
      </c>
      <c r="L8" s="32"/>
      <c r="M8" s="31">
        <f>E8/E$43*100</f>
        <v>106.30048465266559</v>
      </c>
      <c r="N8" s="31">
        <f>F8/F$43*100</f>
        <v>114.03726708074535</v>
      </c>
    </row>
    <row r="9" spans="1:14" s="6" customFormat="1" ht="10.5" customHeight="1" x14ac:dyDescent="0.15">
      <c r="A9" s="25" t="s">
        <v>68</v>
      </c>
      <c r="B9" s="114"/>
      <c r="D9" s="114"/>
      <c r="E9" s="128">
        <v>1973</v>
      </c>
      <c r="F9" s="128">
        <v>1833</v>
      </c>
      <c r="G9" s="128">
        <v>1932</v>
      </c>
      <c r="I9" s="31">
        <f t="shared" ref="I9:I43" si="1">E9/$G$43*100</f>
        <v>113.00114547537228</v>
      </c>
      <c r="J9" s="31">
        <f t="shared" si="0"/>
        <v>104.98281786941581</v>
      </c>
      <c r="K9" s="31">
        <f t="shared" si="0"/>
        <v>110.65292096219932</v>
      </c>
      <c r="L9" s="32"/>
      <c r="M9" s="31">
        <f t="shared" ref="M9:N43" si="2">E9/E$43*100</f>
        <v>106.24663435648895</v>
      </c>
      <c r="N9" s="31">
        <f t="shared" si="2"/>
        <v>113.85093167701864</v>
      </c>
    </row>
    <row r="10" spans="1:14" s="6" customFormat="1" ht="10.5" customHeight="1" x14ac:dyDescent="0.15">
      <c r="A10" s="101" t="s">
        <v>69</v>
      </c>
      <c r="B10" s="117"/>
      <c r="D10" s="117"/>
      <c r="E10" s="128">
        <v>2004</v>
      </c>
      <c r="F10" s="128">
        <v>1846</v>
      </c>
      <c r="G10" s="128">
        <v>1952</v>
      </c>
      <c r="I10" s="104">
        <f t="shared" si="1"/>
        <v>114.77663230240549</v>
      </c>
      <c r="J10" s="104">
        <f t="shared" si="0"/>
        <v>105.72737686139749</v>
      </c>
      <c r="K10" s="104">
        <f t="shared" si="0"/>
        <v>111.79839633447881</v>
      </c>
      <c r="L10" s="105"/>
      <c r="M10" s="104">
        <f t="shared" si="2"/>
        <v>107.91599353796445</v>
      </c>
      <c r="N10" s="104">
        <f t="shared" si="2"/>
        <v>114.65838509316771</v>
      </c>
    </row>
    <row r="11" spans="1:14" s="6" customFormat="1" ht="10.5" customHeight="1" x14ac:dyDescent="0.15">
      <c r="A11" s="101" t="s">
        <v>70</v>
      </c>
      <c r="B11" s="117"/>
      <c r="D11" s="117"/>
      <c r="E11" s="128">
        <v>1977</v>
      </c>
      <c r="F11" s="128">
        <v>1865</v>
      </c>
      <c r="G11" s="128">
        <v>1916</v>
      </c>
      <c r="I11" s="104">
        <f t="shared" si="1"/>
        <v>113.23024054982818</v>
      </c>
      <c r="J11" s="104">
        <f t="shared" si="0"/>
        <v>106.815578465063</v>
      </c>
      <c r="K11" s="104">
        <f t="shared" si="0"/>
        <v>109.73654066437572</v>
      </c>
      <c r="L11" s="105"/>
      <c r="M11" s="104">
        <f t="shared" si="2"/>
        <v>106.46203554119546</v>
      </c>
      <c r="N11" s="104">
        <f t="shared" si="2"/>
        <v>115.83850931677017</v>
      </c>
    </row>
    <row r="12" spans="1:14" s="6" customFormat="1" ht="10.5" customHeight="1" x14ac:dyDescent="0.15">
      <c r="A12" s="101" t="s">
        <v>71</v>
      </c>
      <c r="B12" s="117"/>
      <c r="D12" s="36"/>
      <c r="E12" s="128">
        <v>2014</v>
      </c>
      <c r="F12" s="128">
        <v>1771</v>
      </c>
      <c r="G12" s="128">
        <v>1960</v>
      </c>
      <c r="I12" s="104">
        <f t="shared" si="1"/>
        <v>115.34936998854523</v>
      </c>
      <c r="J12" s="104">
        <f t="shared" si="0"/>
        <v>101.43184421534937</v>
      </c>
      <c r="K12" s="104">
        <f t="shared" si="0"/>
        <v>112.25658648339061</v>
      </c>
      <c r="L12" s="105"/>
      <c r="M12" s="104">
        <f t="shared" si="2"/>
        <v>108.45449649973075</v>
      </c>
      <c r="N12" s="104">
        <f t="shared" si="2"/>
        <v>110.00000000000001</v>
      </c>
    </row>
    <row r="13" spans="1:14" s="6" customFormat="1" ht="10.5" customHeight="1" x14ac:dyDescent="0.15">
      <c r="A13" s="101" t="s">
        <v>72</v>
      </c>
      <c r="B13" s="117"/>
      <c r="D13" s="117"/>
      <c r="E13" s="128">
        <v>1970</v>
      </c>
      <c r="F13" s="128">
        <v>1887</v>
      </c>
      <c r="G13" s="128">
        <v>1955</v>
      </c>
      <c r="I13" s="104">
        <f t="shared" si="1"/>
        <v>112.82932416953035</v>
      </c>
      <c r="J13" s="104">
        <f t="shared" si="0"/>
        <v>108.07560137457044</v>
      </c>
      <c r="K13" s="104">
        <f t="shared" si="0"/>
        <v>111.97021764032074</v>
      </c>
      <c r="L13" s="105"/>
      <c r="M13" s="104">
        <f t="shared" si="2"/>
        <v>106.08508346795908</v>
      </c>
      <c r="N13" s="104">
        <f t="shared" si="2"/>
        <v>117.20496894409938</v>
      </c>
    </row>
    <row r="14" spans="1:14" s="6" customFormat="1" ht="10.5" customHeight="1" x14ac:dyDescent="0.15">
      <c r="A14" s="101" t="s">
        <v>73</v>
      </c>
      <c r="B14" s="117"/>
      <c r="D14" s="117"/>
      <c r="E14" s="128">
        <v>1989</v>
      </c>
      <c r="F14" s="128">
        <v>1796</v>
      </c>
      <c r="G14" s="128">
        <v>1940</v>
      </c>
      <c r="I14" s="104">
        <f t="shared" si="1"/>
        <v>113.91752577319588</v>
      </c>
      <c r="J14" s="104">
        <f t="shared" si="0"/>
        <v>102.86368843069873</v>
      </c>
      <c r="K14" s="104">
        <f t="shared" si="0"/>
        <v>111.11111111111111</v>
      </c>
      <c r="L14" s="105"/>
      <c r="M14" s="104">
        <f t="shared" si="2"/>
        <v>107.10823909531501</v>
      </c>
      <c r="N14" s="104">
        <f t="shared" si="2"/>
        <v>111.55279503105591</v>
      </c>
    </row>
    <row r="15" spans="1:14" s="6" customFormat="1" ht="10.5" customHeight="1" x14ac:dyDescent="0.15">
      <c r="A15" s="101" t="s">
        <v>74</v>
      </c>
      <c r="B15" s="117"/>
      <c r="D15" s="117"/>
      <c r="E15" s="128">
        <v>1987</v>
      </c>
      <c r="F15" s="128">
        <v>1889</v>
      </c>
      <c r="G15" s="128">
        <v>1950</v>
      </c>
      <c r="I15" s="104">
        <f t="shared" si="1"/>
        <v>113.80297823596793</v>
      </c>
      <c r="J15" s="104">
        <f t="shared" si="0"/>
        <v>108.19014891179839</v>
      </c>
      <c r="K15" s="104">
        <f t="shared" si="0"/>
        <v>111.68384879725086</v>
      </c>
      <c r="L15" s="105"/>
      <c r="M15" s="104">
        <f t="shared" si="2"/>
        <v>107.00053850296176</v>
      </c>
      <c r="N15" s="104">
        <f t="shared" si="2"/>
        <v>117.32919254658385</v>
      </c>
    </row>
    <row r="16" spans="1:14" s="6" customFormat="1" ht="10.5" customHeight="1" x14ac:dyDescent="0.15">
      <c r="A16" s="101" t="s">
        <v>75</v>
      </c>
      <c r="B16" s="117"/>
      <c r="D16" s="117"/>
      <c r="E16" s="128">
        <v>1990</v>
      </c>
      <c r="F16" s="128">
        <v>1774</v>
      </c>
      <c r="G16" s="128">
        <v>1945</v>
      </c>
      <c r="I16" s="104">
        <f t="shared" si="1"/>
        <v>113.97479954180984</v>
      </c>
      <c r="J16" s="104">
        <f t="shared" si="0"/>
        <v>101.60366552119129</v>
      </c>
      <c r="K16" s="104">
        <f t="shared" si="0"/>
        <v>111.39747995418099</v>
      </c>
      <c r="L16" s="105"/>
      <c r="M16" s="104">
        <f t="shared" si="2"/>
        <v>107.16208939149166</v>
      </c>
      <c r="N16" s="104">
        <f t="shared" si="2"/>
        <v>110.18633540372672</v>
      </c>
    </row>
    <row r="17" spans="1:14" s="6" customFormat="1" ht="10.5" customHeight="1" x14ac:dyDescent="0.15">
      <c r="A17" s="101" t="s">
        <v>76</v>
      </c>
      <c r="B17" s="117"/>
      <c r="D17" s="117"/>
      <c r="E17" s="128">
        <v>1987</v>
      </c>
      <c r="F17" s="128">
        <v>1852</v>
      </c>
      <c r="G17" s="128">
        <v>1966</v>
      </c>
      <c r="I17" s="104">
        <f t="shared" si="1"/>
        <v>113.80297823596793</v>
      </c>
      <c r="J17" s="104">
        <f t="shared" si="0"/>
        <v>106.07101947308134</v>
      </c>
      <c r="K17" s="104">
        <f t="shared" si="0"/>
        <v>112.60022909507445</v>
      </c>
      <c r="L17" s="105"/>
      <c r="M17" s="104">
        <f t="shared" si="2"/>
        <v>107.00053850296176</v>
      </c>
      <c r="N17" s="104">
        <f t="shared" si="2"/>
        <v>115.03105590062113</v>
      </c>
    </row>
    <row r="18" spans="1:14" s="6" customFormat="1" ht="10.5" customHeight="1" x14ac:dyDescent="0.15">
      <c r="A18" s="101" t="s">
        <v>77</v>
      </c>
      <c r="B18" s="117"/>
      <c r="D18" s="117"/>
      <c r="E18" s="128">
        <v>2008</v>
      </c>
      <c r="F18" s="128">
        <v>1844</v>
      </c>
      <c r="G18" s="128">
        <v>1961</v>
      </c>
      <c r="I18" s="104">
        <f t="shared" si="1"/>
        <v>115.00572737686139</v>
      </c>
      <c r="J18" s="104">
        <f t="shared" si="0"/>
        <v>105.61282932416954</v>
      </c>
      <c r="K18" s="104">
        <f t="shared" si="0"/>
        <v>112.31386025200459</v>
      </c>
      <c r="L18" s="105"/>
      <c r="M18" s="104">
        <f t="shared" si="2"/>
        <v>108.13139472267098</v>
      </c>
      <c r="N18" s="104">
        <f t="shared" si="2"/>
        <v>114.53416149068323</v>
      </c>
    </row>
    <row r="19" spans="1:14" s="6" customFormat="1" ht="10.5" customHeight="1" x14ac:dyDescent="0.15">
      <c r="A19" s="101" t="s">
        <v>78</v>
      </c>
      <c r="B19" s="114"/>
      <c r="D19" s="114"/>
      <c r="E19" s="128">
        <v>1856</v>
      </c>
      <c r="F19" s="128">
        <v>1691</v>
      </c>
      <c r="G19" s="128">
        <v>1809</v>
      </c>
      <c r="I19" s="104">
        <f t="shared" si="1"/>
        <v>106.30011454753723</v>
      </c>
      <c r="J19" s="104">
        <f t="shared" si="0"/>
        <v>96.84994272623139</v>
      </c>
      <c r="K19" s="104">
        <f t="shared" si="0"/>
        <v>103.60824742268042</v>
      </c>
      <c r="L19" s="105"/>
      <c r="M19" s="104">
        <f t="shared" si="2"/>
        <v>99.946149703823366</v>
      </c>
      <c r="N19" s="104">
        <f t="shared" si="2"/>
        <v>105.03105590062111</v>
      </c>
    </row>
    <row r="20" spans="1:14" s="10" customFormat="1" ht="10.5" customHeight="1" x14ac:dyDescent="0.15">
      <c r="A20" s="101" t="s">
        <v>79</v>
      </c>
      <c r="B20" s="120"/>
      <c r="D20" s="120"/>
      <c r="E20" s="128">
        <v>1996</v>
      </c>
      <c r="F20" s="128">
        <v>1876</v>
      </c>
      <c r="G20" s="128">
        <v>1975</v>
      </c>
      <c r="I20" s="104">
        <f t="shared" si="1"/>
        <v>114.31844215349369</v>
      </c>
      <c r="J20" s="104">
        <f t="shared" si="0"/>
        <v>107.44558991981673</v>
      </c>
      <c r="K20" s="104">
        <f t="shared" si="0"/>
        <v>113.11569301260023</v>
      </c>
      <c r="L20" s="105"/>
      <c r="M20" s="104">
        <f t="shared" si="2"/>
        <v>107.48519116855142</v>
      </c>
      <c r="N20" s="104">
        <f t="shared" si="2"/>
        <v>116.52173913043478</v>
      </c>
    </row>
    <row r="21" spans="1:14" s="10" customFormat="1" ht="10.5" customHeight="1" x14ac:dyDescent="0.15">
      <c r="A21" s="101" t="s">
        <v>80</v>
      </c>
      <c r="B21" s="120"/>
      <c r="D21" s="120"/>
      <c r="E21" s="128">
        <v>1978</v>
      </c>
      <c r="F21" s="128">
        <v>1899</v>
      </c>
      <c r="G21" s="128">
        <v>1963</v>
      </c>
      <c r="I21" s="104">
        <f t="shared" si="1"/>
        <v>113.28751431844215</v>
      </c>
      <c r="J21" s="104">
        <f t="shared" si="0"/>
        <v>108.76288659793813</v>
      </c>
      <c r="K21" s="104">
        <f t="shared" si="0"/>
        <v>112.42840778923254</v>
      </c>
      <c r="L21" s="105"/>
      <c r="M21" s="104">
        <f t="shared" si="2"/>
        <v>106.51588583737211</v>
      </c>
      <c r="N21" s="104">
        <f t="shared" si="2"/>
        <v>117.95031055900623</v>
      </c>
    </row>
    <row r="22" spans="1:14" s="6" customFormat="1" ht="10.5" customHeight="1" x14ac:dyDescent="0.15">
      <c r="A22" s="101" t="s">
        <v>81</v>
      </c>
      <c r="B22" s="114"/>
      <c r="D22" s="114"/>
      <c r="E22" s="128">
        <v>1887</v>
      </c>
      <c r="F22" s="128">
        <v>1747</v>
      </c>
      <c r="G22" s="128">
        <v>1849</v>
      </c>
      <c r="I22" s="104">
        <f t="shared" si="1"/>
        <v>108.07560137457044</v>
      </c>
      <c r="J22" s="104">
        <f t="shared" si="0"/>
        <v>100.05727376861398</v>
      </c>
      <c r="K22" s="104">
        <f t="shared" si="0"/>
        <v>105.8991981672394</v>
      </c>
      <c r="L22" s="105"/>
      <c r="M22" s="104">
        <f t="shared" si="2"/>
        <v>101.61550888529887</v>
      </c>
      <c r="N22" s="104">
        <f t="shared" si="2"/>
        <v>108.50931677018633</v>
      </c>
    </row>
    <row r="23" spans="1:14" s="6" customFormat="1" ht="10.5" customHeight="1" x14ac:dyDescent="0.15">
      <c r="A23" s="25" t="s">
        <v>82</v>
      </c>
      <c r="B23" s="114"/>
      <c r="D23" s="114"/>
      <c r="E23" s="108">
        <v>2048</v>
      </c>
      <c r="F23" s="108">
        <v>1940</v>
      </c>
      <c r="G23" s="108">
        <v>2029</v>
      </c>
      <c r="I23" s="31">
        <f t="shared" si="1"/>
        <v>117.2966781214204</v>
      </c>
      <c r="J23" s="31">
        <f t="shared" si="0"/>
        <v>111.11111111111111</v>
      </c>
      <c r="K23" s="31">
        <f t="shared" si="0"/>
        <v>116.20847651775487</v>
      </c>
      <c r="L23" s="32"/>
      <c r="M23" s="31">
        <f t="shared" si="2"/>
        <v>110.28540656973614</v>
      </c>
      <c r="N23" s="31">
        <f t="shared" si="2"/>
        <v>120.49689440993789</v>
      </c>
    </row>
    <row r="24" spans="1:14" s="6" customFormat="1" ht="10.5" customHeight="1" x14ac:dyDescent="0.15">
      <c r="A24" s="25" t="s">
        <v>83</v>
      </c>
      <c r="B24" s="114"/>
      <c r="D24" s="114"/>
      <c r="E24" s="108">
        <v>1908</v>
      </c>
      <c r="F24" s="108">
        <v>1818</v>
      </c>
      <c r="G24" s="108">
        <v>1890</v>
      </c>
      <c r="I24" s="31">
        <f t="shared" si="1"/>
        <v>109.27835051546391</v>
      </c>
      <c r="J24" s="31">
        <f t="shared" si="0"/>
        <v>104.1237113402062</v>
      </c>
      <c r="K24" s="31">
        <f t="shared" si="0"/>
        <v>108.24742268041237</v>
      </c>
      <c r="L24" s="32"/>
      <c r="M24" s="31">
        <f t="shared" si="2"/>
        <v>102.74636510500808</v>
      </c>
      <c r="N24" s="31">
        <f t="shared" si="2"/>
        <v>112.9192546583851</v>
      </c>
    </row>
    <row r="25" spans="1:14" s="6" customFormat="1" ht="10.5" customHeight="1" x14ac:dyDescent="0.15">
      <c r="A25" s="42" t="s">
        <v>84</v>
      </c>
      <c r="B25" s="114"/>
      <c r="D25" s="114"/>
      <c r="E25" s="124">
        <v>1972</v>
      </c>
      <c r="F25" s="124">
        <v>1835</v>
      </c>
      <c r="G25" s="124">
        <v>1933</v>
      </c>
      <c r="I25" s="32">
        <f t="shared" si="1"/>
        <v>112.9438717067583</v>
      </c>
      <c r="J25" s="32">
        <f t="shared" si="0"/>
        <v>105.09736540664376</v>
      </c>
      <c r="K25" s="32">
        <f t="shared" si="0"/>
        <v>110.7101947308133</v>
      </c>
      <c r="L25" s="32"/>
      <c r="M25" s="32">
        <f t="shared" si="2"/>
        <v>106.19278406031233</v>
      </c>
      <c r="N25" s="32">
        <f t="shared" si="2"/>
        <v>113.9751552795031</v>
      </c>
    </row>
    <row r="26" spans="1:14" s="6" customFormat="1" ht="10.5" customHeight="1" x14ac:dyDescent="0.15">
      <c r="A26" s="42" t="s">
        <v>44</v>
      </c>
      <c r="B26" s="114"/>
      <c r="D26" s="114"/>
      <c r="E26" s="124">
        <v>1877</v>
      </c>
      <c r="F26" s="124">
        <v>1745</v>
      </c>
      <c r="G26" s="124">
        <v>1854</v>
      </c>
      <c r="I26" s="32">
        <f t="shared" si="1"/>
        <v>107.50286368843069</v>
      </c>
      <c r="J26" s="32">
        <f t="shared" si="0"/>
        <v>99.942726231386018</v>
      </c>
      <c r="K26" s="32">
        <f t="shared" si="0"/>
        <v>106.18556701030928</v>
      </c>
      <c r="L26" s="32"/>
      <c r="M26" s="32">
        <f t="shared" si="2"/>
        <v>101.07700592353257</v>
      </c>
      <c r="N26" s="32">
        <f t="shared" si="2"/>
        <v>108.38509316770187</v>
      </c>
    </row>
    <row r="27" spans="1:14" s="10" customFormat="1" ht="10.5" customHeight="1" x14ac:dyDescent="0.15">
      <c r="A27" s="25" t="s">
        <v>85</v>
      </c>
      <c r="B27" s="120"/>
      <c r="D27" s="120"/>
      <c r="E27" s="108">
        <v>1946</v>
      </c>
      <c r="F27" s="108">
        <v>1661</v>
      </c>
      <c r="G27" s="108">
        <v>1805</v>
      </c>
      <c r="I27" s="31">
        <f t="shared" si="1"/>
        <v>111.45475372279496</v>
      </c>
      <c r="J27" s="31">
        <f t="shared" si="0"/>
        <v>95.131729667812138</v>
      </c>
      <c r="K27" s="31">
        <f t="shared" si="0"/>
        <v>103.37915234822452</v>
      </c>
      <c r="L27" s="32"/>
      <c r="M27" s="31">
        <f t="shared" si="2"/>
        <v>104.79267635971998</v>
      </c>
      <c r="N27" s="31">
        <f t="shared" si="2"/>
        <v>103.16770186335404</v>
      </c>
    </row>
    <row r="28" spans="1:14" s="10" customFormat="1" ht="10.5" customHeight="1" x14ac:dyDescent="0.15">
      <c r="A28" s="25" t="s">
        <v>86</v>
      </c>
      <c r="B28" s="120"/>
      <c r="D28" s="120"/>
      <c r="E28" s="108">
        <v>1861</v>
      </c>
      <c r="F28" s="108">
        <v>1804</v>
      </c>
      <c r="G28" s="108">
        <v>1849</v>
      </c>
      <c r="I28" s="31">
        <f t="shared" si="1"/>
        <v>106.5864833906071</v>
      </c>
      <c r="J28" s="31">
        <f t="shared" si="0"/>
        <v>103.32187857961055</v>
      </c>
      <c r="K28" s="31">
        <f t="shared" si="0"/>
        <v>105.8991981672394</v>
      </c>
      <c r="L28" s="32"/>
      <c r="M28" s="31">
        <f t="shared" si="2"/>
        <v>100.21540118470651</v>
      </c>
      <c r="N28" s="31">
        <f t="shared" si="2"/>
        <v>112.04968944099379</v>
      </c>
    </row>
    <row r="29" spans="1:14" s="10" customFormat="1" ht="10.5" customHeight="1" x14ac:dyDescent="0.15">
      <c r="A29" s="25" t="s">
        <v>87</v>
      </c>
      <c r="B29" s="120"/>
      <c r="D29" s="120"/>
      <c r="E29" s="108">
        <v>1755</v>
      </c>
      <c r="F29" s="108">
        <v>1483</v>
      </c>
      <c r="G29" s="108">
        <v>1610</v>
      </c>
      <c r="I29" s="31">
        <f t="shared" si="1"/>
        <v>100.51546391752578</v>
      </c>
      <c r="J29" s="31">
        <f t="shared" si="0"/>
        <v>84.936998854524631</v>
      </c>
      <c r="K29" s="31">
        <f t="shared" si="0"/>
        <v>92.210767468499427</v>
      </c>
      <c r="L29" s="32"/>
      <c r="M29" s="31">
        <f t="shared" si="2"/>
        <v>94.507269789983852</v>
      </c>
      <c r="N29" s="31">
        <f t="shared" si="2"/>
        <v>92.111801242236027</v>
      </c>
    </row>
    <row r="30" spans="1:14" s="10" customFormat="1" ht="10.5" customHeight="1" x14ac:dyDescent="0.15">
      <c r="A30" s="25" t="s">
        <v>88</v>
      </c>
      <c r="B30" s="120"/>
      <c r="D30" s="120"/>
      <c r="E30" s="108">
        <v>1842</v>
      </c>
      <c r="F30" s="108">
        <v>1734</v>
      </c>
      <c r="G30" s="108">
        <v>1799</v>
      </c>
      <c r="I30" s="31">
        <f t="shared" si="1"/>
        <v>105.49828178694159</v>
      </c>
      <c r="J30" s="31">
        <f t="shared" si="0"/>
        <v>99.312714776632305</v>
      </c>
      <c r="K30" s="31">
        <f t="shared" si="0"/>
        <v>103.03550973654066</v>
      </c>
      <c r="L30" s="32"/>
      <c r="M30" s="31">
        <f t="shared" si="2"/>
        <v>99.19224555735056</v>
      </c>
      <c r="N30" s="31">
        <f t="shared" si="2"/>
        <v>107.70186335403726</v>
      </c>
    </row>
    <row r="31" spans="1:14" s="6" customFormat="1" ht="10.5" customHeight="1" x14ac:dyDescent="0.15">
      <c r="A31" s="25" t="s">
        <v>89</v>
      </c>
      <c r="B31" s="27"/>
      <c r="C31" s="27"/>
      <c r="D31" s="27"/>
      <c r="E31" s="108">
        <v>1865</v>
      </c>
      <c r="F31" s="108">
        <v>1766</v>
      </c>
      <c r="G31" s="108">
        <v>1821</v>
      </c>
      <c r="H31" s="10"/>
      <c r="I31" s="31">
        <f t="shared" si="1"/>
        <v>106.815578465063</v>
      </c>
      <c r="J31" s="31">
        <f t="shared" si="0"/>
        <v>101.14547537227949</v>
      </c>
      <c r="K31" s="31">
        <f t="shared" si="0"/>
        <v>104.29553264604812</v>
      </c>
      <c r="L31" s="32"/>
      <c r="M31" s="31">
        <f t="shared" si="2"/>
        <v>100.43080236941304</v>
      </c>
      <c r="N31" s="31">
        <f t="shared" si="2"/>
        <v>109.68944099378881</v>
      </c>
    </row>
    <row r="32" spans="1:14" s="6" customFormat="1" ht="10.5" customHeight="1" x14ac:dyDescent="0.15">
      <c r="A32" s="25" t="s">
        <v>90</v>
      </c>
      <c r="B32" s="27"/>
      <c r="C32" s="27"/>
      <c r="D32" s="27"/>
      <c r="E32" s="108">
        <v>1948</v>
      </c>
      <c r="F32" s="108">
        <v>1529</v>
      </c>
      <c r="G32" s="108">
        <v>1768</v>
      </c>
      <c r="H32" s="10"/>
      <c r="I32" s="31">
        <f t="shared" si="1"/>
        <v>111.56930126002291</v>
      </c>
      <c r="J32" s="31">
        <f t="shared" si="0"/>
        <v>87.571592210767463</v>
      </c>
      <c r="K32" s="31">
        <f t="shared" si="0"/>
        <v>101.26002290950744</v>
      </c>
      <c r="L32" s="32"/>
      <c r="M32" s="31">
        <f t="shared" si="2"/>
        <v>104.90037695207323</v>
      </c>
      <c r="N32" s="31">
        <f t="shared" si="2"/>
        <v>94.968944099378888</v>
      </c>
    </row>
    <row r="33" spans="1:14" s="6" customFormat="1" ht="10.5" customHeight="1" x14ac:dyDescent="0.15">
      <c r="A33" s="25" t="s">
        <v>91</v>
      </c>
      <c r="D33" s="39"/>
      <c r="E33" s="108">
        <v>1935</v>
      </c>
      <c r="F33" s="108">
        <v>1825</v>
      </c>
      <c r="G33" s="108">
        <v>1882</v>
      </c>
      <c r="I33" s="31">
        <f t="shared" si="1"/>
        <v>110.82474226804125</v>
      </c>
      <c r="J33" s="31">
        <f t="shared" si="0"/>
        <v>104.52462772050401</v>
      </c>
      <c r="K33" s="31">
        <f t="shared" si="0"/>
        <v>107.78923253150057</v>
      </c>
      <c r="L33" s="32"/>
      <c r="M33" s="31">
        <f t="shared" si="2"/>
        <v>104.20032310177707</v>
      </c>
      <c r="N33" s="31">
        <f t="shared" si="2"/>
        <v>113.35403726708076</v>
      </c>
    </row>
    <row r="34" spans="1:14" s="6" customFormat="1" ht="10.5" customHeight="1" x14ac:dyDescent="0.15">
      <c r="A34" s="25" t="s">
        <v>92</v>
      </c>
      <c r="E34" s="108">
        <v>1584</v>
      </c>
      <c r="F34" s="108">
        <v>1237</v>
      </c>
      <c r="G34" s="108">
        <v>1395</v>
      </c>
      <c r="I34" s="31">
        <f t="shared" si="1"/>
        <v>90.721649484536087</v>
      </c>
      <c r="J34" s="31">
        <f t="shared" si="0"/>
        <v>70.847651775486824</v>
      </c>
      <c r="K34" s="31">
        <f t="shared" si="0"/>
        <v>79.896907216494853</v>
      </c>
      <c r="L34" s="32"/>
      <c r="M34" s="31">
        <f t="shared" si="2"/>
        <v>85.29886914378028</v>
      </c>
      <c r="N34" s="31">
        <f t="shared" si="2"/>
        <v>76.83229813664596</v>
      </c>
    </row>
    <row r="35" spans="1:14" s="6" customFormat="1" ht="10.5" customHeight="1" x14ac:dyDescent="0.15">
      <c r="A35" s="10" t="s">
        <v>98</v>
      </c>
      <c r="E35" s="124">
        <v>1829</v>
      </c>
      <c r="F35" s="124">
        <v>1574</v>
      </c>
      <c r="G35" s="124">
        <v>1717</v>
      </c>
      <c r="H35" s="10"/>
      <c r="I35" s="32">
        <f t="shared" si="1"/>
        <v>104.75372279495991</v>
      </c>
      <c r="J35" s="32">
        <f t="shared" si="0"/>
        <v>90.148911798396341</v>
      </c>
      <c r="K35" s="32">
        <f t="shared" si="0"/>
        <v>98.33906071019473</v>
      </c>
      <c r="L35" s="32"/>
      <c r="M35" s="32">
        <f t="shared" si="2"/>
        <v>98.492191707054388</v>
      </c>
      <c r="N35" s="32">
        <f t="shared" si="2"/>
        <v>97.763975155279496</v>
      </c>
    </row>
    <row r="36" spans="1:14" s="6" customFormat="1" ht="10.5" customHeight="1" x14ac:dyDescent="0.15">
      <c r="A36" s="25" t="s">
        <v>93</v>
      </c>
      <c r="E36" s="108">
        <v>1392</v>
      </c>
      <c r="F36" s="108">
        <v>1381</v>
      </c>
      <c r="G36" s="108">
        <v>1384</v>
      </c>
      <c r="I36" s="31">
        <f t="shared" si="1"/>
        <v>79.725085910652922</v>
      </c>
      <c r="J36" s="31">
        <f t="shared" si="0"/>
        <v>79.095074455899194</v>
      </c>
      <c r="K36" s="31">
        <f t="shared" si="0"/>
        <v>79.266895761741125</v>
      </c>
      <c r="L36" s="32"/>
      <c r="M36" s="31">
        <f t="shared" si="2"/>
        <v>74.959612277867521</v>
      </c>
      <c r="N36" s="31">
        <f t="shared" si="2"/>
        <v>85.776397515527947</v>
      </c>
    </row>
    <row r="37" spans="1:14" s="6" customFormat="1" ht="10.5" customHeight="1" x14ac:dyDescent="0.15">
      <c r="A37" s="25" t="s">
        <v>94</v>
      </c>
      <c r="E37" s="108">
        <v>1881</v>
      </c>
      <c r="F37" s="108">
        <v>1756</v>
      </c>
      <c r="G37" s="108">
        <v>1793</v>
      </c>
      <c r="I37" s="31">
        <f t="shared" si="1"/>
        <v>107.73195876288659</v>
      </c>
      <c r="J37" s="31">
        <f t="shared" si="0"/>
        <v>100.57273768613975</v>
      </c>
      <c r="K37" s="31">
        <f t="shared" si="0"/>
        <v>102.6918671248568</v>
      </c>
      <c r="L37" s="32"/>
      <c r="M37" s="31">
        <f t="shared" si="2"/>
        <v>101.2924071082391</v>
      </c>
      <c r="N37" s="31">
        <f t="shared" si="2"/>
        <v>109.06832298136646</v>
      </c>
    </row>
    <row r="38" spans="1:14" s="6" customFormat="1" ht="10.5" customHeight="1" x14ac:dyDescent="0.15">
      <c r="A38" s="25" t="s">
        <v>95</v>
      </c>
      <c r="E38" s="108">
        <v>1684</v>
      </c>
      <c r="F38" s="108">
        <v>1590</v>
      </c>
      <c r="G38" s="108">
        <v>1642</v>
      </c>
      <c r="I38" s="31">
        <f t="shared" si="1"/>
        <v>96.449026345933561</v>
      </c>
      <c r="J38" s="31">
        <f t="shared" si="0"/>
        <v>91.065292096219935</v>
      </c>
      <c r="K38" s="31">
        <f t="shared" si="0"/>
        <v>94.043528064146614</v>
      </c>
      <c r="L38" s="32"/>
      <c r="M38" s="31">
        <f t="shared" si="2"/>
        <v>90.683898761443189</v>
      </c>
      <c r="N38" s="31">
        <f t="shared" si="2"/>
        <v>98.757763975155271</v>
      </c>
    </row>
    <row r="39" spans="1:14" s="6" customFormat="1" ht="10.5" customHeight="1" x14ac:dyDescent="0.15">
      <c r="A39" s="25" t="s">
        <v>96</v>
      </c>
      <c r="E39" s="108">
        <v>1857</v>
      </c>
      <c r="F39" s="108">
        <v>1646</v>
      </c>
      <c r="G39" s="108">
        <v>1741</v>
      </c>
      <c r="I39" s="31">
        <f t="shared" si="1"/>
        <v>106.3573883161512</v>
      </c>
      <c r="J39" s="31">
        <f t="shared" si="0"/>
        <v>94.272623138602512</v>
      </c>
      <c r="K39" s="31">
        <f t="shared" si="0"/>
        <v>99.71363115693012</v>
      </c>
      <c r="L39" s="32"/>
      <c r="M39" s="31">
        <f t="shared" si="2"/>
        <v>100</v>
      </c>
      <c r="N39" s="31">
        <f t="shared" si="2"/>
        <v>102.2360248447205</v>
      </c>
    </row>
    <row r="40" spans="1:14" s="6" customFormat="1" ht="10.5" customHeight="1" x14ac:dyDescent="0.15">
      <c r="A40" s="10" t="s">
        <v>97</v>
      </c>
      <c r="E40" s="124">
        <v>1662</v>
      </c>
      <c r="F40" s="124">
        <v>1556</v>
      </c>
      <c r="G40" s="124">
        <v>1586</v>
      </c>
      <c r="H40" s="10"/>
      <c r="I40" s="32">
        <f t="shared" si="1"/>
        <v>95.189003436426106</v>
      </c>
      <c r="J40" s="32">
        <f t="shared" si="0"/>
        <v>89.117983963344798</v>
      </c>
      <c r="K40" s="32">
        <f t="shared" si="0"/>
        <v>90.836197021764036</v>
      </c>
      <c r="L40" s="32"/>
      <c r="M40" s="32">
        <f t="shared" si="2"/>
        <v>89.499192245557353</v>
      </c>
      <c r="N40" s="32">
        <f t="shared" si="2"/>
        <v>96.645962732919259</v>
      </c>
    </row>
    <row r="41" spans="1:14" s="6" customFormat="1" ht="10.5" customHeight="1" x14ac:dyDescent="0.15">
      <c r="A41" s="42" t="s">
        <v>181</v>
      </c>
      <c r="E41" s="124">
        <v>1875</v>
      </c>
      <c r="F41" s="124">
        <v>1614</v>
      </c>
      <c r="G41" s="124">
        <v>1770</v>
      </c>
      <c r="H41" s="10"/>
      <c r="I41" s="32">
        <f t="shared" si="1"/>
        <v>107.38831615120274</v>
      </c>
      <c r="J41" s="32">
        <f t="shared" si="0"/>
        <v>92.439862542955325</v>
      </c>
      <c r="K41" s="32">
        <f t="shared" si="0"/>
        <v>101.37457044673539</v>
      </c>
      <c r="L41" s="32"/>
      <c r="M41" s="32">
        <f t="shared" si="2"/>
        <v>100.96930533117931</v>
      </c>
      <c r="N41" s="32">
        <f t="shared" si="2"/>
        <v>100.24844720496895</v>
      </c>
    </row>
    <row r="42" spans="1:14" s="6" customFormat="1" ht="10.5" customHeight="1" x14ac:dyDescent="0.15">
      <c r="A42" s="42" t="s">
        <v>182</v>
      </c>
      <c r="E42" s="124">
        <v>1789</v>
      </c>
      <c r="F42" s="124">
        <v>1603</v>
      </c>
      <c r="G42" s="124">
        <v>1681</v>
      </c>
      <c r="H42" s="10"/>
      <c r="I42" s="32">
        <f t="shared" si="1"/>
        <v>102.4627720504009</v>
      </c>
      <c r="J42" s="32">
        <f t="shared" si="0"/>
        <v>91.809851088201597</v>
      </c>
      <c r="K42" s="32">
        <f t="shared" si="0"/>
        <v>96.277205040091644</v>
      </c>
      <c r="L42" s="32"/>
      <c r="M42" s="32">
        <f t="shared" si="2"/>
        <v>96.338179859989225</v>
      </c>
      <c r="N42" s="32">
        <f t="shared" si="2"/>
        <v>99.565217391304344</v>
      </c>
    </row>
    <row r="43" spans="1:14" s="6" customFormat="1" ht="10.5" customHeight="1" x14ac:dyDescent="0.15">
      <c r="A43" s="42" t="s">
        <v>12</v>
      </c>
      <c r="E43" s="124">
        <v>1857</v>
      </c>
      <c r="F43" s="124">
        <v>1610</v>
      </c>
      <c r="G43" s="124">
        <v>1746</v>
      </c>
      <c r="H43" s="10"/>
      <c r="I43" s="32">
        <f t="shared" si="1"/>
        <v>106.3573883161512</v>
      </c>
      <c r="J43" s="32">
        <f t="shared" si="0"/>
        <v>92.210767468499427</v>
      </c>
      <c r="K43" s="32">
        <f t="shared" si="0"/>
        <v>100</v>
      </c>
      <c r="L43" s="32"/>
      <c r="M43" s="32">
        <f t="shared" si="2"/>
        <v>100</v>
      </c>
      <c r="N43" s="32">
        <f t="shared" si="2"/>
        <v>100</v>
      </c>
    </row>
    <row r="44" spans="1:14" s="6" customFormat="1" ht="8.25" customHeight="1" x14ac:dyDescent="0.15">
      <c r="A44" s="24"/>
      <c r="F44" s="29"/>
      <c r="G44" s="155"/>
      <c r="H44" s="29"/>
      <c r="I44" s="155" t="s">
        <v>47</v>
      </c>
      <c r="J44" s="29"/>
      <c r="K44" s="155"/>
      <c r="L44" s="29"/>
      <c r="M44" s="29"/>
      <c r="N44" s="155"/>
    </row>
    <row r="45" spans="1:14" s="6" customFormat="1" ht="10.5" customHeight="1" x14ac:dyDescent="0.15">
      <c r="A45" s="25" t="s">
        <v>67</v>
      </c>
      <c r="E45" s="108">
        <v>1905</v>
      </c>
      <c r="F45" s="108">
        <v>1944</v>
      </c>
      <c r="G45" s="108">
        <v>1906</v>
      </c>
      <c r="I45" s="31">
        <f>E45/$G$80*100</f>
        <v>113.59570661896244</v>
      </c>
      <c r="J45" s="31">
        <f t="shared" ref="J45:K80" si="3">F45/$G$80*100</f>
        <v>115.92128801431127</v>
      </c>
      <c r="K45" s="31">
        <f t="shared" si="3"/>
        <v>113.65533691115087</v>
      </c>
      <c r="L45" s="32"/>
      <c r="M45" s="31">
        <f>E45/E$80*100</f>
        <v>106.06904231625836</v>
      </c>
      <c r="N45" s="31">
        <f t="shared" ref="N45:N80" si="4">F45/F$80*100</f>
        <v>130.12048192771084</v>
      </c>
    </row>
    <row r="46" spans="1:14" s="6" customFormat="1" ht="10.5" customHeight="1" x14ac:dyDescent="0.15">
      <c r="A46" s="25" t="s">
        <v>68</v>
      </c>
      <c r="E46" s="108">
        <v>1903</v>
      </c>
      <c r="F46" s="108">
        <v>1668</v>
      </c>
      <c r="G46" s="108">
        <v>1856</v>
      </c>
      <c r="I46" s="31">
        <f t="shared" ref="I46:I80" si="5">E46/$G$80*100</f>
        <v>113.47644603458558</v>
      </c>
      <c r="J46" s="31">
        <f t="shared" si="3"/>
        <v>99.463327370304114</v>
      </c>
      <c r="K46" s="31">
        <f t="shared" si="3"/>
        <v>110.67382230172929</v>
      </c>
      <c r="L46" s="32"/>
      <c r="M46" s="31">
        <f t="shared" ref="M46:M80" si="6">E46/E$80*100</f>
        <v>105.95768374164811</v>
      </c>
      <c r="N46" s="31">
        <f t="shared" si="4"/>
        <v>111.64658634538152</v>
      </c>
    </row>
    <row r="47" spans="1:14" s="6" customFormat="1" ht="10.5" customHeight="1" x14ac:dyDescent="0.15">
      <c r="A47" s="101" t="s">
        <v>69</v>
      </c>
      <c r="E47" s="108">
        <v>1910</v>
      </c>
      <c r="F47" s="108">
        <v>1537</v>
      </c>
      <c r="G47" s="108">
        <v>1810</v>
      </c>
      <c r="I47" s="104">
        <f t="shared" si="5"/>
        <v>113.8938580799046</v>
      </c>
      <c r="J47" s="104">
        <f t="shared" si="3"/>
        <v>91.65175909361956</v>
      </c>
      <c r="K47" s="104">
        <f t="shared" si="3"/>
        <v>107.93082886106143</v>
      </c>
      <c r="L47" s="105"/>
      <c r="M47" s="104">
        <f t="shared" si="6"/>
        <v>106.34743875278396</v>
      </c>
      <c r="N47" s="104">
        <f t="shared" si="4"/>
        <v>102.87817938420348</v>
      </c>
    </row>
    <row r="48" spans="1:14" s="6" customFormat="1" ht="10.5" customHeight="1" x14ac:dyDescent="0.15">
      <c r="A48" s="101" t="s">
        <v>70</v>
      </c>
      <c r="E48" s="108">
        <v>1773</v>
      </c>
      <c r="F48" s="108">
        <v>1492</v>
      </c>
      <c r="G48" s="108">
        <v>1630</v>
      </c>
      <c r="I48" s="104">
        <f t="shared" si="5"/>
        <v>105.72450805008944</v>
      </c>
      <c r="J48" s="104">
        <f t="shared" si="3"/>
        <v>88.968395945140131</v>
      </c>
      <c r="K48" s="104">
        <f t="shared" si="3"/>
        <v>97.19737626714371</v>
      </c>
      <c r="L48" s="105"/>
      <c r="M48" s="104">
        <f t="shared" si="6"/>
        <v>98.719376391982181</v>
      </c>
      <c r="N48" s="104">
        <f t="shared" si="4"/>
        <v>99.866131191432402</v>
      </c>
    </row>
    <row r="49" spans="1:14" s="6" customFormat="1" ht="10.5" customHeight="1" x14ac:dyDescent="0.15">
      <c r="A49" s="101" t="s">
        <v>71</v>
      </c>
      <c r="E49" s="108">
        <v>1965</v>
      </c>
      <c r="F49" s="108">
        <v>1855</v>
      </c>
      <c r="G49" s="108">
        <v>1948</v>
      </c>
      <c r="I49" s="104">
        <f t="shared" si="5"/>
        <v>117.17352415026834</v>
      </c>
      <c r="J49" s="104">
        <f t="shared" si="3"/>
        <v>110.61419200954086</v>
      </c>
      <c r="K49" s="104">
        <f t="shared" si="3"/>
        <v>116.15980918306499</v>
      </c>
      <c r="L49" s="105"/>
      <c r="M49" s="104">
        <f t="shared" si="6"/>
        <v>109.40979955456571</v>
      </c>
      <c r="N49" s="104">
        <f t="shared" si="4"/>
        <v>124.16331994645246</v>
      </c>
    </row>
    <row r="50" spans="1:14" s="6" customFormat="1" ht="10.5" customHeight="1" x14ac:dyDescent="0.15">
      <c r="A50" s="101" t="s">
        <v>72</v>
      </c>
      <c r="E50" s="108">
        <v>1992</v>
      </c>
      <c r="F50" s="108">
        <v>1852</v>
      </c>
      <c r="G50" s="108">
        <v>1975</v>
      </c>
      <c r="I50" s="104">
        <f t="shared" si="5"/>
        <v>118.78354203935599</v>
      </c>
      <c r="J50" s="104">
        <f t="shared" si="3"/>
        <v>110.43530113297555</v>
      </c>
      <c r="K50" s="104">
        <f t="shared" si="3"/>
        <v>117.76982707215265</v>
      </c>
      <c r="L50" s="105"/>
      <c r="M50" s="104">
        <f t="shared" si="6"/>
        <v>110.91314031180401</v>
      </c>
      <c r="N50" s="104">
        <f t="shared" si="4"/>
        <v>123.96251673360108</v>
      </c>
    </row>
    <row r="51" spans="1:14" s="6" customFormat="1" ht="10.5" customHeight="1" x14ac:dyDescent="0.15">
      <c r="A51" s="101" t="s">
        <v>73</v>
      </c>
      <c r="E51" s="108">
        <v>1760</v>
      </c>
      <c r="F51" s="108">
        <v>1833</v>
      </c>
      <c r="G51" s="108">
        <v>1771</v>
      </c>
      <c r="I51" s="104">
        <f t="shared" si="5"/>
        <v>104.94931425163982</v>
      </c>
      <c r="J51" s="104">
        <f t="shared" si="3"/>
        <v>109.30232558139534</v>
      </c>
      <c r="K51" s="104">
        <f t="shared" si="3"/>
        <v>105.60524746571258</v>
      </c>
      <c r="L51" s="105"/>
      <c r="M51" s="104">
        <f t="shared" si="6"/>
        <v>97.995545657015597</v>
      </c>
      <c r="N51" s="104">
        <f t="shared" si="4"/>
        <v>122.69076305220882</v>
      </c>
    </row>
    <row r="52" spans="1:14" s="6" customFormat="1" ht="10.5" customHeight="1" x14ac:dyDescent="0.15">
      <c r="A52" s="101" t="s">
        <v>74</v>
      </c>
      <c r="E52" s="108">
        <v>1945</v>
      </c>
      <c r="F52" s="108">
        <v>1869</v>
      </c>
      <c r="G52" s="108">
        <v>1923</v>
      </c>
      <c r="I52" s="104">
        <f t="shared" si="5"/>
        <v>115.9809183064997</v>
      </c>
      <c r="J52" s="104">
        <f t="shared" si="3"/>
        <v>111.44901610017889</v>
      </c>
      <c r="K52" s="104">
        <f t="shared" si="3"/>
        <v>114.66905187835421</v>
      </c>
      <c r="L52" s="105"/>
      <c r="M52" s="104">
        <f t="shared" si="6"/>
        <v>108.29621380846326</v>
      </c>
      <c r="N52" s="104">
        <f t="shared" si="4"/>
        <v>125.10040160642571</v>
      </c>
    </row>
    <row r="53" spans="1:14" s="6" customFormat="1" ht="10.5" customHeight="1" x14ac:dyDescent="0.15">
      <c r="A53" s="101" t="s">
        <v>75</v>
      </c>
      <c r="E53" s="108">
        <v>1918</v>
      </c>
      <c r="F53" s="108">
        <v>1826</v>
      </c>
      <c r="G53" s="108">
        <v>1910</v>
      </c>
      <c r="I53" s="104">
        <f t="shared" si="5"/>
        <v>114.37090041741205</v>
      </c>
      <c r="J53" s="104">
        <f t="shared" si="3"/>
        <v>108.88491353607633</v>
      </c>
      <c r="K53" s="104">
        <f t="shared" si="3"/>
        <v>113.8938580799046</v>
      </c>
      <c r="L53" s="105"/>
      <c r="M53" s="104">
        <f t="shared" si="6"/>
        <v>106.79287305122493</v>
      </c>
      <c r="N53" s="104">
        <f t="shared" si="4"/>
        <v>122.22222222222223</v>
      </c>
    </row>
    <row r="54" spans="1:14" s="6" customFormat="1" ht="10.5" customHeight="1" x14ac:dyDescent="0.15">
      <c r="A54" s="101" t="s">
        <v>76</v>
      </c>
      <c r="E54" s="108">
        <v>1880</v>
      </c>
      <c r="F54" s="108">
        <v>1947</v>
      </c>
      <c r="G54" s="108">
        <v>1887</v>
      </c>
      <c r="I54" s="104">
        <f t="shared" si="5"/>
        <v>112.10494931425163</v>
      </c>
      <c r="J54" s="104">
        <f t="shared" si="3"/>
        <v>116.10017889087656</v>
      </c>
      <c r="K54" s="104">
        <f t="shared" si="3"/>
        <v>112.52236135957065</v>
      </c>
      <c r="L54" s="105"/>
      <c r="M54" s="104">
        <f t="shared" si="6"/>
        <v>104.67706013363029</v>
      </c>
      <c r="N54" s="104">
        <f t="shared" si="4"/>
        <v>130.32128514056225</v>
      </c>
    </row>
    <row r="55" spans="1:14" s="6" customFormat="1" ht="10.5" customHeight="1" x14ac:dyDescent="0.15">
      <c r="A55" s="101" t="s">
        <v>77</v>
      </c>
      <c r="E55" s="108">
        <v>1973</v>
      </c>
      <c r="F55" s="108">
        <v>1878</v>
      </c>
      <c r="G55" s="108">
        <v>1947</v>
      </c>
      <c r="I55" s="104">
        <f t="shared" si="5"/>
        <v>117.65056648777579</v>
      </c>
      <c r="J55" s="104">
        <f t="shared" si="3"/>
        <v>111.98568872987478</v>
      </c>
      <c r="K55" s="104">
        <f t="shared" si="3"/>
        <v>116.10017889087656</v>
      </c>
      <c r="L55" s="105"/>
      <c r="M55" s="104">
        <f t="shared" si="6"/>
        <v>109.85523385300668</v>
      </c>
      <c r="N55" s="104">
        <f t="shared" si="4"/>
        <v>125.70281124497993</v>
      </c>
    </row>
    <row r="56" spans="1:14" s="6" customFormat="1" ht="10.5" customHeight="1" x14ac:dyDescent="0.15">
      <c r="A56" s="101" t="s">
        <v>78</v>
      </c>
      <c r="E56" s="108">
        <v>1933</v>
      </c>
      <c r="F56" s="108">
        <v>1676</v>
      </c>
      <c r="G56" s="108">
        <v>1883</v>
      </c>
      <c r="I56" s="104">
        <f t="shared" si="5"/>
        <v>115.26535480023851</v>
      </c>
      <c r="J56" s="104">
        <f t="shared" si="3"/>
        <v>99.94036970781157</v>
      </c>
      <c r="K56" s="104">
        <f t="shared" si="3"/>
        <v>112.28384019081695</v>
      </c>
      <c r="L56" s="105"/>
      <c r="M56" s="104">
        <f t="shared" si="6"/>
        <v>107.62806236080178</v>
      </c>
      <c r="N56" s="104">
        <f t="shared" si="4"/>
        <v>112.18206157965194</v>
      </c>
    </row>
    <row r="57" spans="1:14" s="10" customFormat="1" ht="10.5" customHeight="1" x14ac:dyDescent="0.15">
      <c r="A57" s="101" t="s">
        <v>79</v>
      </c>
      <c r="B57" s="6"/>
      <c r="C57" s="6"/>
      <c r="D57" s="6"/>
      <c r="E57" s="108">
        <v>1791</v>
      </c>
      <c r="F57" s="108">
        <v>1613</v>
      </c>
      <c r="G57" s="108">
        <v>1765</v>
      </c>
      <c r="I57" s="104">
        <f t="shared" si="5"/>
        <v>106.79785330948121</v>
      </c>
      <c r="J57" s="104">
        <f t="shared" si="3"/>
        <v>96.183661299940368</v>
      </c>
      <c r="K57" s="104">
        <f t="shared" si="3"/>
        <v>105.24746571258198</v>
      </c>
      <c r="L57" s="105"/>
      <c r="M57" s="104">
        <f t="shared" si="6"/>
        <v>99.721603563474389</v>
      </c>
      <c r="N57" s="104">
        <f t="shared" si="4"/>
        <v>107.96519410977243</v>
      </c>
    </row>
    <row r="58" spans="1:14" s="10" customFormat="1" ht="10.5" customHeight="1" x14ac:dyDescent="0.15">
      <c r="A58" s="101" t="s">
        <v>80</v>
      </c>
      <c r="B58" s="6"/>
      <c r="C58" s="6"/>
      <c r="D58" s="6"/>
      <c r="E58" s="108">
        <v>1933</v>
      </c>
      <c r="F58" s="108">
        <v>1830</v>
      </c>
      <c r="G58" s="108">
        <v>1918</v>
      </c>
      <c r="I58" s="104">
        <f t="shared" si="5"/>
        <v>115.26535480023851</v>
      </c>
      <c r="J58" s="104">
        <f t="shared" si="3"/>
        <v>109.12343470483006</v>
      </c>
      <c r="K58" s="104">
        <f t="shared" si="3"/>
        <v>114.37090041741205</v>
      </c>
      <c r="L58" s="105"/>
      <c r="M58" s="104">
        <f t="shared" si="6"/>
        <v>107.62806236080178</v>
      </c>
      <c r="N58" s="104">
        <f t="shared" si="4"/>
        <v>122.48995983935743</v>
      </c>
    </row>
    <row r="59" spans="1:14" s="6" customFormat="1" ht="10.5" customHeight="1" x14ac:dyDescent="0.15">
      <c r="A59" s="101" t="s">
        <v>81</v>
      </c>
      <c r="E59" s="108">
        <v>1966</v>
      </c>
      <c r="F59" s="108">
        <v>1796</v>
      </c>
      <c r="G59" s="108">
        <v>1946</v>
      </c>
      <c r="I59" s="104">
        <f t="shared" si="5"/>
        <v>117.23315444245677</v>
      </c>
      <c r="J59" s="104">
        <f t="shared" si="3"/>
        <v>107.09600477042338</v>
      </c>
      <c r="K59" s="104">
        <f t="shared" si="3"/>
        <v>116.04054859868813</v>
      </c>
      <c r="L59" s="105"/>
      <c r="M59" s="104">
        <f t="shared" si="6"/>
        <v>109.46547884187083</v>
      </c>
      <c r="N59" s="104">
        <f t="shared" si="4"/>
        <v>120.21419009370817</v>
      </c>
    </row>
    <row r="60" spans="1:14" s="6" customFormat="1" ht="10.5" customHeight="1" x14ac:dyDescent="0.15">
      <c r="A60" s="25" t="s">
        <v>82</v>
      </c>
      <c r="E60" s="108">
        <v>2114</v>
      </c>
      <c r="F60" s="108">
        <v>1786</v>
      </c>
      <c r="G60" s="108">
        <v>2080</v>
      </c>
      <c r="I60" s="31">
        <f t="shared" si="5"/>
        <v>126.05843768634466</v>
      </c>
      <c r="J60" s="31">
        <f t="shared" si="3"/>
        <v>106.49970184853905</v>
      </c>
      <c r="K60" s="31">
        <f t="shared" si="3"/>
        <v>124.03100775193798</v>
      </c>
      <c r="L60" s="32"/>
      <c r="M60" s="31">
        <f t="shared" si="6"/>
        <v>117.70601336302894</v>
      </c>
      <c r="N60" s="31">
        <f t="shared" si="4"/>
        <v>119.54484605087015</v>
      </c>
    </row>
    <row r="61" spans="1:14" s="6" customFormat="1" ht="10.5" customHeight="1" x14ac:dyDescent="0.15">
      <c r="A61" s="25" t="s">
        <v>83</v>
      </c>
      <c r="E61" s="108">
        <v>1908</v>
      </c>
      <c r="F61" s="108">
        <v>1692</v>
      </c>
      <c r="G61" s="108">
        <v>1882</v>
      </c>
      <c r="I61" s="31">
        <f t="shared" si="5"/>
        <v>113.77459749552771</v>
      </c>
      <c r="J61" s="31">
        <f t="shared" si="3"/>
        <v>100.89445438282647</v>
      </c>
      <c r="K61" s="31">
        <f t="shared" si="3"/>
        <v>112.22420989862852</v>
      </c>
      <c r="L61" s="32"/>
      <c r="M61" s="31">
        <f t="shared" si="6"/>
        <v>106.23608017817372</v>
      </c>
      <c r="N61" s="31">
        <f t="shared" si="4"/>
        <v>113.25301204819279</v>
      </c>
    </row>
    <row r="62" spans="1:14" s="10" customFormat="1" ht="10.5" customHeight="1" x14ac:dyDescent="0.15">
      <c r="A62" s="42" t="s">
        <v>84</v>
      </c>
      <c r="E62" s="124">
        <v>1912</v>
      </c>
      <c r="F62" s="124">
        <v>1673</v>
      </c>
      <c r="G62" s="124">
        <v>1867</v>
      </c>
      <c r="I62" s="32">
        <f t="shared" si="5"/>
        <v>114.01311866428145</v>
      </c>
      <c r="J62" s="32">
        <f t="shared" si="3"/>
        <v>99.761478831246279</v>
      </c>
      <c r="K62" s="32">
        <f t="shared" si="3"/>
        <v>111.32975551580202</v>
      </c>
      <c r="L62" s="32"/>
      <c r="M62" s="32">
        <f t="shared" si="6"/>
        <v>106.45879732739421</v>
      </c>
      <c r="N62" s="32">
        <f t="shared" si="4"/>
        <v>111.98125836680053</v>
      </c>
    </row>
    <row r="63" spans="1:14" s="10" customFormat="1" ht="10.5" customHeight="1" x14ac:dyDescent="0.15">
      <c r="A63" s="42" t="s">
        <v>44</v>
      </c>
      <c r="E63" s="124">
        <v>1716</v>
      </c>
      <c r="F63" s="124">
        <v>1569</v>
      </c>
      <c r="G63" s="124">
        <v>1707</v>
      </c>
      <c r="I63" s="32">
        <f t="shared" si="5"/>
        <v>102.32558139534885</v>
      </c>
      <c r="J63" s="32">
        <f t="shared" si="3"/>
        <v>93.559928443649369</v>
      </c>
      <c r="K63" s="32">
        <f t="shared" si="3"/>
        <v>101.78890876565293</v>
      </c>
      <c r="L63" s="32"/>
      <c r="M63" s="32">
        <f t="shared" si="6"/>
        <v>95.545657015590209</v>
      </c>
      <c r="N63" s="32">
        <f t="shared" si="4"/>
        <v>105.02008032128514</v>
      </c>
    </row>
    <row r="64" spans="1:14" s="10" customFormat="1" ht="10.5" customHeight="1" x14ac:dyDescent="0.15">
      <c r="A64" s="25" t="s">
        <v>85</v>
      </c>
      <c r="B64" s="6"/>
      <c r="C64" s="6"/>
      <c r="D64" s="6"/>
      <c r="E64" s="108">
        <v>1941</v>
      </c>
      <c r="F64" s="108">
        <v>1631</v>
      </c>
      <c r="G64" s="108">
        <v>1814</v>
      </c>
      <c r="I64" s="31">
        <f t="shared" si="5"/>
        <v>115.74239713774597</v>
      </c>
      <c r="J64" s="31">
        <f t="shared" si="3"/>
        <v>97.25700655933214</v>
      </c>
      <c r="K64" s="31">
        <f t="shared" si="3"/>
        <v>108.16935002981513</v>
      </c>
      <c r="L64" s="32"/>
      <c r="M64" s="31">
        <f t="shared" si="6"/>
        <v>108.07349665924275</v>
      </c>
      <c r="N64" s="31">
        <f t="shared" si="4"/>
        <v>109.17001338688085</v>
      </c>
    </row>
    <row r="65" spans="1:14" s="51" customFormat="1" ht="10.5" customHeight="1" x14ac:dyDescent="0.2">
      <c r="A65" s="25" t="s">
        <v>86</v>
      </c>
      <c r="B65" s="6"/>
      <c r="C65" s="6"/>
      <c r="D65" s="6"/>
      <c r="E65" s="108">
        <v>1886</v>
      </c>
      <c r="F65" s="108">
        <v>1776</v>
      </c>
      <c r="G65" s="108">
        <v>1871</v>
      </c>
      <c r="H65" s="10"/>
      <c r="I65" s="31">
        <f t="shared" si="5"/>
        <v>112.46273106738222</v>
      </c>
      <c r="J65" s="31">
        <f t="shared" si="3"/>
        <v>105.90339892665475</v>
      </c>
      <c r="K65" s="31">
        <f t="shared" si="3"/>
        <v>111.56827668455576</v>
      </c>
      <c r="L65" s="32"/>
      <c r="M65" s="31">
        <f t="shared" si="6"/>
        <v>105.01113585746103</v>
      </c>
      <c r="N65" s="31">
        <f t="shared" si="4"/>
        <v>118.87550200803211</v>
      </c>
    </row>
    <row r="66" spans="1:14" s="10" customFormat="1" ht="10.5" customHeight="1" x14ac:dyDescent="0.15">
      <c r="A66" s="25" t="s">
        <v>87</v>
      </c>
      <c r="B66" s="6"/>
      <c r="C66" s="6"/>
      <c r="D66" s="6"/>
      <c r="E66" s="108">
        <v>1542</v>
      </c>
      <c r="F66" s="108">
        <v>1256</v>
      </c>
      <c r="G66" s="108">
        <v>1391</v>
      </c>
      <c r="I66" s="31">
        <f t="shared" si="5"/>
        <v>91.949910554561725</v>
      </c>
      <c r="J66" s="31">
        <f t="shared" si="3"/>
        <v>74.895646988670237</v>
      </c>
      <c r="K66" s="31">
        <f t="shared" si="3"/>
        <v>82.945736434108525</v>
      </c>
      <c r="L66" s="32"/>
      <c r="M66" s="31">
        <f t="shared" si="6"/>
        <v>85.857461024498889</v>
      </c>
      <c r="N66" s="31">
        <f t="shared" si="4"/>
        <v>84.069611780455162</v>
      </c>
    </row>
    <row r="67" spans="1:14" s="10" customFormat="1" ht="10.5" customHeight="1" x14ac:dyDescent="0.15">
      <c r="A67" s="25" t="s">
        <v>88</v>
      </c>
      <c r="B67" s="6"/>
      <c r="C67" s="6"/>
      <c r="D67" s="6"/>
      <c r="E67" s="108">
        <v>1901</v>
      </c>
      <c r="F67" s="108">
        <v>1773</v>
      </c>
      <c r="G67" s="108">
        <v>1861</v>
      </c>
      <c r="I67" s="31">
        <f t="shared" si="5"/>
        <v>113.3571854502087</v>
      </c>
      <c r="J67" s="31">
        <f t="shared" si="3"/>
        <v>105.72450805008944</v>
      </c>
      <c r="K67" s="31">
        <f t="shared" si="3"/>
        <v>110.97197376267142</v>
      </c>
      <c r="L67" s="32"/>
      <c r="M67" s="31">
        <f t="shared" si="6"/>
        <v>105.84632516703788</v>
      </c>
      <c r="N67" s="31">
        <f t="shared" si="4"/>
        <v>118.67469879518073</v>
      </c>
    </row>
    <row r="68" spans="1:14" s="6" customFormat="1" ht="10.5" customHeight="1" x14ac:dyDescent="0.15">
      <c r="A68" s="25" t="s">
        <v>89</v>
      </c>
      <c r="E68" s="108">
        <v>1888</v>
      </c>
      <c r="F68" s="108">
        <v>1851</v>
      </c>
      <c r="G68" s="108">
        <v>1875</v>
      </c>
      <c r="H68" s="10"/>
      <c r="I68" s="31">
        <f t="shared" si="5"/>
        <v>112.58199165175908</v>
      </c>
      <c r="J68" s="31">
        <f t="shared" si="3"/>
        <v>110.37567084078712</v>
      </c>
      <c r="K68" s="31">
        <f t="shared" si="3"/>
        <v>111.80679785330949</v>
      </c>
      <c r="L68" s="32"/>
      <c r="M68" s="31">
        <f t="shared" si="6"/>
        <v>105.12249443207126</v>
      </c>
      <c r="N68" s="31">
        <f t="shared" si="4"/>
        <v>123.89558232931728</v>
      </c>
    </row>
    <row r="69" spans="1:14" s="6" customFormat="1" ht="10.5" customHeight="1" x14ac:dyDescent="0.15">
      <c r="A69" s="25" t="s">
        <v>90</v>
      </c>
      <c r="E69" s="108">
        <v>1778</v>
      </c>
      <c r="F69" s="108">
        <v>1434</v>
      </c>
      <c r="G69" s="108">
        <v>1651</v>
      </c>
      <c r="H69" s="10"/>
      <c r="I69" s="31">
        <f t="shared" si="5"/>
        <v>106.02265951103161</v>
      </c>
      <c r="J69" s="31">
        <f t="shared" si="3"/>
        <v>85.509838998211094</v>
      </c>
      <c r="K69" s="31">
        <f t="shared" si="3"/>
        <v>98.449612403100772</v>
      </c>
      <c r="L69" s="32"/>
      <c r="M69" s="31">
        <f t="shared" si="6"/>
        <v>98.997772828507792</v>
      </c>
      <c r="N69" s="31">
        <f t="shared" si="4"/>
        <v>95.98393574297188</v>
      </c>
    </row>
    <row r="70" spans="1:14" s="6" customFormat="1" ht="10.5" customHeight="1" x14ac:dyDescent="0.15">
      <c r="A70" s="25" t="s">
        <v>91</v>
      </c>
      <c r="E70" s="108">
        <v>1909</v>
      </c>
      <c r="F70" s="108">
        <v>1766</v>
      </c>
      <c r="G70" s="108">
        <v>1864</v>
      </c>
      <c r="I70" s="31">
        <f t="shared" si="5"/>
        <v>113.83422778771617</v>
      </c>
      <c r="J70" s="31">
        <f t="shared" si="3"/>
        <v>105.30709600477041</v>
      </c>
      <c r="K70" s="31">
        <f t="shared" si="3"/>
        <v>111.15086463923673</v>
      </c>
      <c r="L70" s="32"/>
      <c r="M70" s="31">
        <f t="shared" si="6"/>
        <v>106.29175946547885</v>
      </c>
      <c r="N70" s="31">
        <f t="shared" si="4"/>
        <v>118.20615796519411</v>
      </c>
    </row>
    <row r="71" spans="1:14" s="6" customFormat="1" ht="10.5" customHeight="1" x14ac:dyDescent="0.15">
      <c r="A71" s="25" t="s">
        <v>92</v>
      </c>
      <c r="E71" s="108">
        <v>1457</v>
      </c>
      <c r="F71" s="108">
        <v>1138</v>
      </c>
      <c r="G71" s="108">
        <v>1293</v>
      </c>
      <c r="I71" s="31">
        <f t="shared" si="5"/>
        <v>86.881335718545017</v>
      </c>
      <c r="J71" s="31">
        <f t="shared" si="3"/>
        <v>67.859272510435304</v>
      </c>
      <c r="K71" s="31">
        <f t="shared" si="3"/>
        <v>77.101967799642225</v>
      </c>
      <c r="L71" s="32"/>
      <c r="M71" s="31">
        <f t="shared" si="6"/>
        <v>81.124721603563472</v>
      </c>
      <c r="N71" s="31">
        <f t="shared" si="4"/>
        <v>76.171352074966535</v>
      </c>
    </row>
    <row r="72" spans="1:14" s="10" customFormat="1" ht="10.5" customHeight="1" x14ac:dyDescent="0.15">
      <c r="A72" s="10" t="s">
        <v>98</v>
      </c>
      <c r="E72" s="124">
        <v>1799</v>
      </c>
      <c r="F72" s="124">
        <v>1457</v>
      </c>
      <c r="G72" s="124">
        <v>1673</v>
      </c>
      <c r="I72" s="32">
        <f t="shared" si="5"/>
        <v>107.27489564698867</v>
      </c>
      <c r="J72" s="32">
        <f t="shared" si="3"/>
        <v>86.881335718545017</v>
      </c>
      <c r="K72" s="32">
        <f t="shared" si="3"/>
        <v>99.761478831246279</v>
      </c>
      <c r="L72" s="32"/>
      <c r="M72" s="32">
        <f t="shared" si="6"/>
        <v>100.16703786191536</v>
      </c>
      <c r="N72" s="32">
        <f t="shared" si="4"/>
        <v>97.523427041499332</v>
      </c>
    </row>
    <row r="73" spans="1:14" s="6" customFormat="1" ht="10.5" customHeight="1" x14ac:dyDescent="0.15">
      <c r="A73" s="25" t="s">
        <v>93</v>
      </c>
      <c r="E73" s="108">
        <v>1437</v>
      </c>
      <c r="F73" s="108">
        <v>1347</v>
      </c>
      <c r="G73" s="108">
        <v>1373</v>
      </c>
      <c r="I73" s="31">
        <f t="shared" si="5"/>
        <v>85.688729874776385</v>
      </c>
      <c r="J73" s="31">
        <f t="shared" si="3"/>
        <v>80.32200357781754</v>
      </c>
      <c r="K73" s="31">
        <f t="shared" si="3"/>
        <v>81.872391174716753</v>
      </c>
      <c r="L73" s="32"/>
      <c r="M73" s="31">
        <f t="shared" si="6"/>
        <v>80.011135857461028</v>
      </c>
      <c r="N73" s="31">
        <f t="shared" si="4"/>
        <v>90.160642570281126</v>
      </c>
    </row>
    <row r="74" spans="1:14" s="6" customFormat="1" ht="10.5" customHeight="1" x14ac:dyDescent="0.15">
      <c r="A74" s="25" t="s">
        <v>94</v>
      </c>
      <c r="E74" s="108">
        <v>1854</v>
      </c>
      <c r="F74" s="108">
        <v>1744</v>
      </c>
      <c r="G74" s="108">
        <v>1795</v>
      </c>
      <c r="I74" s="31">
        <f t="shared" si="5"/>
        <v>110.55456171735241</v>
      </c>
      <c r="J74" s="31">
        <f t="shared" si="3"/>
        <v>103.99522957662492</v>
      </c>
      <c r="K74" s="31">
        <f t="shared" si="3"/>
        <v>107.03637447823495</v>
      </c>
      <c r="L74" s="32"/>
      <c r="M74" s="31">
        <f t="shared" si="6"/>
        <v>103.22939866369711</v>
      </c>
      <c r="N74" s="31">
        <f t="shared" si="4"/>
        <v>116.73360107095047</v>
      </c>
    </row>
    <row r="75" spans="1:14" s="6" customFormat="1" ht="10.5" customHeight="1" x14ac:dyDescent="0.15">
      <c r="A75" s="25" t="s">
        <v>95</v>
      </c>
      <c r="E75" s="108">
        <v>1415</v>
      </c>
      <c r="F75" s="108">
        <v>1359</v>
      </c>
      <c r="G75" s="108">
        <v>1394</v>
      </c>
      <c r="I75" s="31">
        <f t="shared" si="5"/>
        <v>84.376863446630892</v>
      </c>
      <c r="J75" s="31">
        <f t="shared" si="3"/>
        <v>81.037567084078717</v>
      </c>
      <c r="K75" s="31">
        <f t="shared" si="3"/>
        <v>83.12462731067383</v>
      </c>
      <c r="L75" s="32"/>
      <c r="M75" s="31">
        <f t="shared" si="6"/>
        <v>78.786191536748333</v>
      </c>
      <c r="N75" s="31">
        <f t="shared" si="4"/>
        <v>90.963855421686745</v>
      </c>
    </row>
    <row r="76" spans="1:14" s="6" customFormat="1" ht="10.5" customHeight="1" x14ac:dyDescent="0.15">
      <c r="A76" s="25" t="s">
        <v>96</v>
      </c>
      <c r="E76" s="108">
        <v>1853</v>
      </c>
      <c r="F76" s="108">
        <v>1464</v>
      </c>
      <c r="G76" s="108">
        <v>1649</v>
      </c>
      <c r="I76" s="31">
        <f t="shared" si="5"/>
        <v>110.49493142516398</v>
      </c>
      <c r="J76" s="31">
        <f t="shared" si="3"/>
        <v>87.298747763864043</v>
      </c>
      <c r="K76" s="31">
        <f t="shared" si="3"/>
        <v>98.330351818723912</v>
      </c>
      <c r="L76" s="32"/>
      <c r="M76" s="31">
        <f t="shared" si="6"/>
        <v>103.17371937639199</v>
      </c>
      <c r="N76" s="31">
        <f t="shared" si="4"/>
        <v>97.99196787148594</v>
      </c>
    </row>
    <row r="77" spans="1:14" s="10" customFormat="1" ht="10.5" customHeight="1" x14ac:dyDescent="0.15">
      <c r="A77" s="10" t="s">
        <v>97</v>
      </c>
      <c r="E77" s="124">
        <v>1647</v>
      </c>
      <c r="F77" s="124">
        <v>1476</v>
      </c>
      <c r="G77" s="124">
        <v>1539</v>
      </c>
      <c r="I77" s="32">
        <f t="shared" si="5"/>
        <v>98.211091234347052</v>
      </c>
      <c r="J77" s="32">
        <f t="shared" si="3"/>
        <v>88.014311270125219</v>
      </c>
      <c r="K77" s="32">
        <f t="shared" si="3"/>
        <v>91.771019677996421</v>
      </c>
      <c r="L77" s="32"/>
      <c r="M77" s="32">
        <f t="shared" si="6"/>
        <v>91.70378619153675</v>
      </c>
      <c r="N77" s="32">
        <f t="shared" si="4"/>
        <v>98.795180722891558</v>
      </c>
    </row>
    <row r="78" spans="1:14" s="10" customFormat="1" ht="10.5" customHeight="1" x14ac:dyDescent="0.15">
      <c r="A78" s="42" t="s">
        <v>181</v>
      </c>
      <c r="E78" s="124">
        <v>1811</v>
      </c>
      <c r="F78" s="124">
        <v>1492</v>
      </c>
      <c r="G78" s="124">
        <v>1714</v>
      </c>
      <c r="I78" s="32">
        <f t="shared" si="5"/>
        <v>107.99045915324984</v>
      </c>
      <c r="J78" s="32">
        <f t="shared" si="3"/>
        <v>88.968395945140131</v>
      </c>
      <c r="K78" s="32">
        <f t="shared" si="3"/>
        <v>102.20632081097199</v>
      </c>
      <c r="L78" s="32"/>
      <c r="M78" s="32">
        <f t="shared" si="6"/>
        <v>100.83518930957685</v>
      </c>
      <c r="N78" s="32">
        <f t="shared" si="4"/>
        <v>99.866131191432402</v>
      </c>
    </row>
    <row r="79" spans="1:14" s="10" customFormat="1" ht="10.5" customHeight="1" x14ac:dyDescent="0.15">
      <c r="A79" s="42" t="s">
        <v>182</v>
      </c>
      <c r="E79" s="124">
        <v>1749</v>
      </c>
      <c r="F79" s="124">
        <v>1495</v>
      </c>
      <c r="G79" s="124">
        <v>1605</v>
      </c>
      <c r="I79" s="32">
        <f t="shared" si="5"/>
        <v>104.29338103756709</v>
      </c>
      <c r="J79" s="32">
        <f t="shared" si="3"/>
        <v>89.147286821705436</v>
      </c>
      <c r="K79" s="32">
        <f t="shared" si="3"/>
        <v>95.706618962432927</v>
      </c>
      <c r="L79" s="32"/>
      <c r="M79" s="32">
        <f t="shared" si="6"/>
        <v>97.38307349665925</v>
      </c>
      <c r="N79" s="32">
        <f t="shared" si="4"/>
        <v>100.0669344042838</v>
      </c>
    </row>
    <row r="80" spans="1:14" s="10" customFormat="1" ht="9.75" customHeight="1" x14ac:dyDescent="0.15">
      <c r="A80" s="42" t="s">
        <v>12</v>
      </c>
      <c r="E80" s="124">
        <v>1796</v>
      </c>
      <c r="F80" s="124">
        <v>1494</v>
      </c>
      <c r="G80" s="124">
        <v>1677</v>
      </c>
      <c r="I80" s="32">
        <f t="shared" si="5"/>
        <v>107.09600477042338</v>
      </c>
      <c r="J80" s="32">
        <f t="shared" si="3"/>
        <v>89.087656529516991</v>
      </c>
      <c r="K80" s="32">
        <f t="shared" si="3"/>
        <v>100</v>
      </c>
      <c r="L80" s="32"/>
      <c r="M80" s="32">
        <f t="shared" si="6"/>
        <v>100</v>
      </c>
      <c r="N80" s="32">
        <f t="shared" si="4"/>
        <v>100</v>
      </c>
    </row>
    <row r="81" spans="1:14" s="135" customFormat="1" ht="5.25" customHeight="1" x14ac:dyDescent="0.2">
      <c r="A81" s="134"/>
      <c r="B81" s="134"/>
      <c r="C81" s="134"/>
      <c r="D81" s="134"/>
      <c r="E81" s="134"/>
      <c r="F81" s="134"/>
      <c r="G81" s="218"/>
      <c r="H81" s="134"/>
      <c r="I81" s="134"/>
      <c r="J81" s="134"/>
      <c r="K81" s="218"/>
      <c r="L81" s="134"/>
      <c r="M81" s="134"/>
      <c r="N81" s="218"/>
    </row>
    <row r="85" spans="1:14" ht="12.95" customHeight="1" x14ac:dyDescent="0.2"/>
  </sheetData>
  <mergeCells count="13">
    <mergeCell ref="B1:N2"/>
    <mergeCell ref="A3:D6"/>
    <mergeCell ref="E3:E4"/>
    <mergeCell ref="F3:F4"/>
    <mergeCell ref="G3:G4"/>
    <mergeCell ref="I3:I4"/>
    <mergeCell ref="J3:J4"/>
    <mergeCell ref="K3:K4"/>
    <mergeCell ref="M3:M4"/>
    <mergeCell ref="N3:N4"/>
    <mergeCell ref="E5:G6"/>
    <mergeCell ref="I5:K6"/>
    <mergeCell ref="M5:N6"/>
  </mergeCells>
  <phoneticPr fontId="6" type="noConversion"/>
  <pageMargins left="0.17" right="0.17" top="0.18" bottom="0.19"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Y81"/>
  <sheetViews>
    <sheetView zoomScaleNormal="100" workbookViewId="0">
      <selection activeCell="E40" sqref="E40:N40"/>
    </sheetView>
  </sheetViews>
  <sheetFormatPr defaultRowHeight="12.75" x14ac:dyDescent="0.2"/>
  <cols>
    <col min="1" max="1" width="11.5703125" customWidth="1"/>
    <col min="3" max="3" width="7.28515625" customWidth="1"/>
    <col min="4" max="4" width="19.7109375" customWidth="1"/>
    <col min="5" max="5" width="5.85546875" customWidth="1"/>
    <col min="6" max="6" width="5.7109375" customWidth="1"/>
    <col min="7" max="7" width="7" style="206" customWidth="1"/>
    <col min="8" max="8" width="0.7109375" customWidth="1"/>
    <col min="9" max="9" width="5.28515625" customWidth="1"/>
    <col min="10" max="10" width="5.7109375" customWidth="1"/>
    <col min="11" max="11" width="6.7109375" style="206" customWidth="1"/>
    <col min="12" max="12" width="0.7109375" customWidth="1"/>
    <col min="13" max="13" width="7.7109375" customWidth="1"/>
    <col min="14" max="14" width="7.7109375" style="206" customWidth="1"/>
  </cols>
  <sheetData>
    <row r="1" spans="1:14" s="3" customFormat="1" ht="10.5" customHeight="1" x14ac:dyDescent="0.2">
      <c r="A1" s="54" t="s">
        <v>147</v>
      </c>
      <c r="B1" s="266" t="s">
        <v>158</v>
      </c>
      <c r="C1" s="267"/>
      <c r="D1" s="267"/>
      <c r="E1" s="267"/>
      <c r="F1" s="267"/>
      <c r="G1" s="267"/>
      <c r="H1" s="267"/>
      <c r="I1" s="267"/>
      <c r="J1" s="267"/>
      <c r="K1" s="267"/>
      <c r="L1" s="267"/>
      <c r="M1" s="267"/>
      <c r="N1" s="267"/>
    </row>
    <row r="2" spans="1:14" s="3" customFormat="1" ht="12.75" customHeight="1" x14ac:dyDescent="0.2">
      <c r="B2" s="268"/>
      <c r="C2" s="268"/>
      <c r="D2" s="268"/>
      <c r="E2" s="268"/>
      <c r="F2" s="268"/>
      <c r="G2" s="268"/>
      <c r="H2" s="268"/>
      <c r="I2" s="268"/>
      <c r="J2" s="268"/>
      <c r="K2" s="268"/>
      <c r="L2" s="268"/>
      <c r="M2" s="268"/>
      <c r="N2" s="268"/>
    </row>
    <row r="3" spans="1:14" s="6" customFormat="1" ht="10.5" customHeight="1" x14ac:dyDescent="0.15">
      <c r="A3" s="282" t="s">
        <v>164</v>
      </c>
      <c r="B3" s="283"/>
      <c r="C3" s="283"/>
      <c r="D3" s="283"/>
      <c r="E3" s="292" t="s">
        <v>2</v>
      </c>
      <c r="F3" s="292" t="s">
        <v>3</v>
      </c>
      <c r="G3" s="294" t="s">
        <v>4</v>
      </c>
      <c r="H3" s="143"/>
      <c r="I3" s="292" t="s">
        <v>2</v>
      </c>
      <c r="J3" s="292" t="s">
        <v>3</v>
      </c>
      <c r="K3" s="294" t="s">
        <v>4</v>
      </c>
      <c r="L3" s="143"/>
      <c r="M3" s="292" t="s">
        <v>2</v>
      </c>
      <c r="N3" s="292" t="s">
        <v>3</v>
      </c>
    </row>
    <row r="4" spans="1:14" s="6" customFormat="1" ht="4.5" customHeight="1" x14ac:dyDescent="0.15">
      <c r="A4" s="284"/>
      <c r="B4" s="284"/>
      <c r="C4" s="284"/>
      <c r="D4" s="284"/>
      <c r="E4" s="293"/>
      <c r="F4" s="293"/>
      <c r="G4" s="295"/>
      <c r="H4" s="144"/>
      <c r="I4" s="293"/>
      <c r="J4" s="293"/>
      <c r="K4" s="295"/>
      <c r="L4" s="145"/>
      <c r="M4" s="293"/>
      <c r="N4" s="293"/>
    </row>
    <row r="5" spans="1:14" s="6" customFormat="1" ht="10.5" customHeight="1" x14ac:dyDescent="0.15">
      <c r="A5" s="284"/>
      <c r="B5" s="284"/>
      <c r="C5" s="284"/>
      <c r="D5" s="284"/>
      <c r="E5" s="286" t="s">
        <v>5</v>
      </c>
      <c r="F5" s="286"/>
      <c r="G5" s="287"/>
      <c r="H5" s="146"/>
      <c r="I5" s="310" t="s">
        <v>99</v>
      </c>
      <c r="J5" s="312"/>
      <c r="K5" s="312"/>
      <c r="L5" s="146"/>
      <c r="M5" s="310" t="s">
        <v>100</v>
      </c>
      <c r="N5" s="312"/>
    </row>
    <row r="6" spans="1:14" s="6" customFormat="1" ht="12.75" customHeight="1" x14ac:dyDescent="0.15">
      <c r="A6" s="285"/>
      <c r="B6" s="285"/>
      <c r="C6" s="285"/>
      <c r="D6" s="285"/>
      <c r="E6" s="288"/>
      <c r="F6" s="288"/>
      <c r="G6" s="288"/>
      <c r="H6" s="147"/>
      <c r="I6" s="313"/>
      <c r="J6" s="313"/>
      <c r="K6" s="313"/>
      <c r="L6" s="147"/>
      <c r="M6" s="313"/>
      <c r="N6" s="313"/>
    </row>
    <row r="7" spans="1:14" s="6" customFormat="1" ht="9" customHeight="1" x14ac:dyDescent="0.15">
      <c r="F7" s="29"/>
      <c r="G7" s="155"/>
      <c r="H7" s="29"/>
      <c r="I7" s="155" t="s">
        <v>48</v>
      </c>
      <c r="J7" s="29"/>
      <c r="K7" s="155"/>
      <c r="L7" s="29"/>
      <c r="M7" s="29"/>
      <c r="N7" s="155"/>
    </row>
    <row r="8" spans="1:14" s="6" customFormat="1" ht="10.5" customHeight="1" x14ac:dyDescent="0.15">
      <c r="A8" s="25" t="s">
        <v>67</v>
      </c>
      <c r="B8" s="114"/>
      <c r="D8" s="114"/>
      <c r="E8" s="108">
        <v>1995</v>
      </c>
      <c r="F8" s="108">
        <v>1720</v>
      </c>
      <c r="G8" s="108">
        <v>1970</v>
      </c>
      <c r="I8" s="31">
        <f>E8/$G$43*100</f>
        <v>119.38958707360862</v>
      </c>
      <c r="J8" s="31">
        <f t="shared" ref="J8:K43" si="0">F8/$G$43*100</f>
        <v>102.93237582286056</v>
      </c>
      <c r="K8" s="31">
        <f t="shared" si="0"/>
        <v>117.89347695990425</v>
      </c>
      <c r="L8" s="32"/>
      <c r="M8" s="31">
        <f>E8/E$43*100</f>
        <v>111.26603457891801</v>
      </c>
      <c r="N8" s="31">
        <f>F8/F$43*100</f>
        <v>114.81975967957277</v>
      </c>
    </row>
    <row r="9" spans="1:14" s="6" customFormat="1" ht="10.5" customHeight="1" x14ac:dyDescent="0.15">
      <c r="A9" s="25" t="s">
        <v>68</v>
      </c>
      <c r="B9" s="114"/>
      <c r="D9" s="114"/>
      <c r="E9" s="108">
        <v>1881</v>
      </c>
      <c r="F9" s="108">
        <v>1783</v>
      </c>
      <c r="G9" s="108">
        <v>1865</v>
      </c>
      <c r="I9" s="31">
        <f t="shared" ref="I9:I43" si="1">E9/$G$43*100</f>
        <v>112.5673249551167</v>
      </c>
      <c r="J9" s="31">
        <f t="shared" si="0"/>
        <v>106.70257330939556</v>
      </c>
      <c r="K9" s="31">
        <f t="shared" si="0"/>
        <v>111.60981448234591</v>
      </c>
      <c r="L9" s="32"/>
      <c r="M9" s="31">
        <f t="shared" ref="M9:N43" si="2">E9/E$43*100</f>
        <v>104.9079754601227</v>
      </c>
      <c r="N9" s="31">
        <f t="shared" si="2"/>
        <v>119.02536715620829</v>
      </c>
    </row>
    <row r="10" spans="1:14" s="6" customFormat="1" ht="10.5" customHeight="1" x14ac:dyDescent="0.15">
      <c r="A10" s="101" t="s">
        <v>69</v>
      </c>
      <c r="B10" s="117"/>
      <c r="D10" s="117"/>
      <c r="E10" s="128">
        <v>1986</v>
      </c>
      <c r="F10" s="128">
        <v>1789</v>
      </c>
      <c r="G10" s="128">
        <v>1932</v>
      </c>
      <c r="I10" s="104">
        <f t="shared" si="1"/>
        <v>118.85098743267504</v>
      </c>
      <c r="J10" s="104">
        <f t="shared" si="0"/>
        <v>107.06163973668461</v>
      </c>
      <c r="K10" s="104">
        <f t="shared" si="0"/>
        <v>115.61938958707361</v>
      </c>
      <c r="L10" s="105"/>
      <c r="M10" s="104">
        <f t="shared" si="2"/>
        <v>110.76408254322365</v>
      </c>
      <c r="N10" s="104">
        <f t="shared" si="2"/>
        <v>119.42590120160214</v>
      </c>
    </row>
    <row r="11" spans="1:14" s="6" customFormat="1" ht="10.5" customHeight="1" x14ac:dyDescent="0.15">
      <c r="A11" s="101" t="s">
        <v>70</v>
      </c>
      <c r="B11" s="117"/>
      <c r="D11" s="117"/>
      <c r="E11" s="128">
        <v>1858</v>
      </c>
      <c r="F11" s="128">
        <v>1828</v>
      </c>
      <c r="G11" s="128">
        <v>1838</v>
      </c>
      <c r="I11" s="104">
        <f t="shared" si="1"/>
        <v>111.19090365050867</v>
      </c>
      <c r="J11" s="104">
        <f t="shared" si="0"/>
        <v>109.39557151406343</v>
      </c>
      <c r="K11" s="104">
        <f t="shared" si="0"/>
        <v>109.99401555954518</v>
      </c>
      <c r="L11" s="105"/>
      <c r="M11" s="104">
        <f t="shared" si="2"/>
        <v>103.62520914668154</v>
      </c>
      <c r="N11" s="104">
        <f t="shared" si="2"/>
        <v>122.02937249666222</v>
      </c>
    </row>
    <row r="12" spans="1:14" s="6" customFormat="1" ht="10.5" customHeight="1" x14ac:dyDescent="0.15">
      <c r="A12" s="101" t="s">
        <v>71</v>
      </c>
      <c r="B12" s="117"/>
      <c r="D12" s="36"/>
      <c r="E12" s="128">
        <v>1897</v>
      </c>
      <c r="F12" s="128">
        <v>1527</v>
      </c>
      <c r="G12" s="128">
        <v>1829</v>
      </c>
      <c r="I12" s="104">
        <f t="shared" si="1"/>
        <v>113.5248354278875</v>
      </c>
      <c r="J12" s="104">
        <f t="shared" si="0"/>
        <v>91.38240574506284</v>
      </c>
      <c r="K12" s="104">
        <f t="shared" si="0"/>
        <v>109.45541591861161</v>
      </c>
      <c r="L12" s="105"/>
      <c r="M12" s="104">
        <f t="shared" si="2"/>
        <v>105.80033463469047</v>
      </c>
      <c r="N12" s="104">
        <f t="shared" si="2"/>
        <v>101.93591455273699</v>
      </c>
    </row>
    <row r="13" spans="1:14" s="6" customFormat="1" ht="10.5" customHeight="1" x14ac:dyDescent="0.15">
      <c r="A13" s="101" t="s">
        <v>72</v>
      </c>
      <c r="B13" s="117"/>
      <c r="D13" s="117"/>
      <c r="E13" s="128">
        <v>1882</v>
      </c>
      <c r="F13" s="128">
        <v>1818</v>
      </c>
      <c r="G13" s="128">
        <v>1878</v>
      </c>
      <c r="I13" s="104">
        <f t="shared" si="1"/>
        <v>112.62716935966488</v>
      </c>
      <c r="J13" s="104">
        <f t="shared" si="0"/>
        <v>108.79712746858168</v>
      </c>
      <c r="K13" s="104">
        <f t="shared" si="0"/>
        <v>112.38779174147217</v>
      </c>
      <c r="L13" s="105"/>
      <c r="M13" s="104">
        <f t="shared" si="2"/>
        <v>104.96374790853318</v>
      </c>
      <c r="N13" s="104">
        <f t="shared" si="2"/>
        <v>121.3618157543391</v>
      </c>
    </row>
    <row r="14" spans="1:14" s="6" customFormat="1" ht="10.5" customHeight="1" x14ac:dyDescent="0.15">
      <c r="A14" s="101" t="s">
        <v>73</v>
      </c>
      <c r="B14" s="117"/>
      <c r="D14" s="117"/>
      <c r="E14" s="128">
        <v>1952</v>
      </c>
      <c r="F14" s="128">
        <v>1833</v>
      </c>
      <c r="G14" s="128">
        <v>1950</v>
      </c>
      <c r="I14" s="104">
        <f t="shared" si="1"/>
        <v>116.81627767803711</v>
      </c>
      <c r="J14" s="104">
        <f t="shared" si="0"/>
        <v>109.69479353680431</v>
      </c>
      <c r="K14" s="104">
        <f t="shared" si="0"/>
        <v>116.69658886894076</v>
      </c>
      <c r="L14" s="105"/>
      <c r="M14" s="104">
        <f t="shared" si="2"/>
        <v>108.86781929726715</v>
      </c>
      <c r="N14" s="104">
        <f t="shared" si="2"/>
        <v>122.36315086782376</v>
      </c>
    </row>
    <row r="15" spans="1:14" s="6" customFormat="1" ht="10.5" customHeight="1" x14ac:dyDescent="0.15">
      <c r="A15" s="101" t="s">
        <v>74</v>
      </c>
      <c r="B15" s="117"/>
      <c r="D15" s="117"/>
      <c r="E15" s="128">
        <v>1913</v>
      </c>
      <c r="F15" s="128">
        <v>2008</v>
      </c>
      <c r="G15" s="128">
        <v>1960</v>
      </c>
      <c r="I15" s="104">
        <f t="shared" si="1"/>
        <v>114.48234590065829</v>
      </c>
      <c r="J15" s="104">
        <f t="shared" si="0"/>
        <v>120.1675643327349</v>
      </c>
      <c r="K15" s="104">
        <f t="shared" si="0"/>
        <v>117.29503291442249</v>
      </c>
      <c r="L15" s="105"/>
      <c r="M15" s="104">
        <f t="shared" si="2"/>
        <v>106.69269380925823</v>
      </c>
      <c r="N15" s="104">
        <f t="shared" si="2"/>
        <v>134.04539385847798</v>
      </c>
    </row>
    <row r="16" spans="1:14" s="6" customFormat="1" ht="10.5" customHeight="1" x14ac:dyDescent="0.15">
      <c r="A16" s="101" t="s">
        <v>75</v>
      </c>
      <c r="B16" s="117"/>
      <c r="D16" s="117"/>
      <c r="E16" s="128">
        <v>2039</v>
      </c>
      <c r="F16" s="128">
        <v>1928</v>
      </c>
      <c r="G16" s="128">
        <v>2026</v>
      </c>
      <c r="I16" s="104">
        <f t="shared" si="1"/>
        <v>122.02274087372831</v>
      </c>
      <c r="J16" s="104">
        <f t="shared" si="0"/>
        <v>115.38001196888091</v>
      </c>
      <c r="K16" s="104">
        <f t="shared" si="0"/>
        <v>121.24476361460204</v>
      </c>
      <c r="L16" s="105"/>
      <c r="M16" s="104">
        <f t="shared" si="2"/>
        <v>113.72002230897937</v>
      </c>
      <c r="N16" s="104">
        <f t="shared" si="2"/>
        <v>128.70493991989318</v>
      </c>
    </row>
    <row r="17" spans="1:14" s="6" customFormat="1" ht="10.5" customHeight="1" x14ac:dyDescent="0.15">
      <c r="A17" s="101" t="s">
        <v>76</v>
      </c>
      <c r="B17" s="117"/>
      <c r="D17" s="117"/>
      <c r="E17" s="128">
        <v>1722</v>
      </c>
      <c r="F17" s="128">
        <v>1606</v>
      </c>
      <c r="G17" s="128">
        <v>1710</v>
      </c>
      <c r="I17" s="104">
        <f t="shared" si="1"/>
        <v>103.05206463195691</v>
      </c>
      <c r="J17" s="104">
        <f t="shared" si="0"/>
        <v>96.110113704368644</v>
      </c>
      <c r="K17" s="104">
        <f t="shared" si="0"/>
        <v>102.33393177737882</v>
      </c>
      <c r="L17" s="105"/>
      <c r="M17" s="104">
        <f t="shared" si="2"/>
        <v>96.040156162855553</v>
      </c>
      <c r="N17" s="104">
        <f t="shared" si="2"/>
        <v>107.20961281708945</v>
      </c>
    </row>
    <row r="18" spans="1:14" s="6" customFormat="1" ht="10.5" customHeight="1" x14ac:dyDescent="0.15">
      <c r="A18" s="101" t="s">
        <v>77</v>
      </c>
      <c r="B18" s="117"/>
      <c r="D18" s="117"/>
      <c r="E18" s="128">
        <v>2091</v>
      </c>
      <c r="F18" s="128">
        <v>1952</v>
      </c>
      <c r="G18" s="128">
        <v>2055</v>
      </c>
      <c r="I18" s="104">
        <f t="shared" si="1"/>
        <v>125.13464991023339</v>
      </c>
      <c r="J18" s="104">
        <f t="shared" si="0"/>
        <v>116.81627767803711</v>
      </c>
      <c r="K18" s="104">
        <f t="shared" si="0"/>
        <v>122.9802513464991</v>
      </c>
      <c r="L18" s="105"/>
      <c r="M18" s="104">
        <f t="shared" si="2"/>
        <v>116.62018962632459</v>
      </c>
      <c r="N18" s="104">
        <f t="shared" si="2"/>
        <v>130.30707610146862</v>
      </c>
    </row>
    <row r="19" spans="1:14" s="6" customFormat="1" ht="10.5" customHeight="1" x14ac:dyDescent="0.15">
      <c r="A19" s="101" t="s">
        <v>78</v>
      </c>
      <c r="B19" s="114"/>
      <c r="D19" s="114"/>
      <c r="E19" s="128">
        <v>1928</v>
      </c>
      <c r="F19" s="128">
        <v>2019</v>
      </c>
      <c r="G19" s="128">
        <v>1933</v>
      </c>
      <c r="I19" s="104">
        <f t="shared" si="1"/>
        <v>115.38001196888091</v>
      </c>
      <c r="J19" s="104">
        <f t="shared" si="0"/>
        <v>120.82585278276481</v>
      </c>
      <c r="K19" s="104">
        <f t="shared" si="0"/>
        <v>115.67923399162179</v>
      </c>
      <c r="L19" s="105"/>
      <c r="M19" s="104">
        <f t="shared" si="2"/>
        <v>107.52928053541551</v>
      </c>
      <c r="N19" s="104">
        <f t="shared" si="2"/>
        <v>134.77970627503336</v>
      </c>
    </row>
    <row r="20" spans="1:14" s="10" customFormat="1" ht="10.5" customHeight="1" x14ac:dyDescent="0.15">
      <c r="A20" s="101" t="s">
        <v>79</v>
      </c>
      <c r="B20" s="120"/>
      <c r="D20" s="120"/>
      <c r="E20" s="128">
        <v>1878</v>
      </c>
      <c r="F20" s="128">
        <v>1758</v>
      </c>
      <c r="G20" s="128">
        <v>1869</v>
      </c>
      <c r="I20" s="104">
        <f t="shared" si="1"/>
        <v>112.38779174147217</v>
      </c>
      <c r="J20" s="104">
        <f t="shared" si="0"/>
        <v>105.2064631956912</v>
      </c>
      <c r="K20" s="104">
        <f t="shared" si="0"/>
        <v>111.8491921005386</v>
      </c>
      <c r="L20" s="105"/>
      <c r="M20" s="104">
        <f t="shared" si="2"/>
        <v>104.74065811489123</v>
      </c>
      <c r="N20" s="104">
        <f t="shared" si="2"/>
        <v>117.35647530040055</v>
      </c>
    </row>
    <row r="21" spans="1:14" s="10" customFormat="1" ht="10.5" customHeight="1" x14ac:dyDescent="0.15">
      <c r="A21" s="101" t="s">
        <v>80</v>
      </c>
      <c r="B21" s="120"/>
      <c r="D21" s="120"/>
      <c r="E21" s="128">
        <v>1742</v>
      </c>
      <c r="F21" s="128">
        <v>1779</v>
      </c>
      <c r="G21" s="128">
        <v>1744</v>
      </c>
      <c r="I21" s="104">
        <f t="shared" si="1"/>
        <v>104.24895272292041</v>
      </c>
      <c r="J21" s="104">
        <f t="shared" si="0"/>
        <v>106.46319569120288</v>
      </c>
      <c r="K21" s="104">
        <f t="shared" si="0"/>
        <v>104.36864153201675</v>
      </c>
      <c r="L21" s="105"/>
      <c r="M21" s="104">
        <f t="shared" si="2"/>
        <v>97.155605131065258</v>
      </c>
      <c r="N21" s="104">
        <f t="shared" si="2"/>
        <v>118.75834445927904</v>
      </c>
    </row>
    <row r="22" spans="1:14" s="6" customFormat="1" ht="10.5" customHeight="1" x14ac:dyDescent="0.15">
      <c r="A22" s="101" t="s">
        <v>81</v>
      </c>
      <c r="B22" s="114"/>
      <c r="D22" s="114"/>
      <c r="E22" s="128">
        <v>1783</v>
      </c>
      <c r="F22" s="128">
        <v>1681</v>
      </c>
      <c r="G22" s="128">
        <v>1775</v>
      </c>
      <c r="I22" s="104">
        <f t="shared" si="1"/>
        <v>106.70257330939556</v>
      </c>
      <c r="J22" s="104">
        <f t="shared" si="0"/>
        <v>100.59844404548176</v>
      </c>
      <c r="K22" s="104">
        <f t="shared" si="0"/>
        <v>106.22381807301018</v>
      </c>
      <c r="L22" s="105"/>
      <c r="M22" s="104">
        <f t="shared" si="2"/>
        <v>99.442275515895147</v>
      </c>
      <c r="N22" s="104">
        <f t="shared" si="2"/>
        <v>112.21628838451268</v>
      </c>
    </row>
    <row r="23" spans="1:14" s="6" customFormat="1" ht="10.5" customHeight="1" x14ac:dyDescent="0.15">
      <c r="A23" s="25" t="s">
        <v>82</v>
      </c>
      <c r="B23" s="114"/>
      <c r="D23" s="114"/>
      <c r="E23" s="108">
        <v>2161</v>
      </c>
      <c r="F23" s="108">
        <v>1935</v>
      </c>
      <c r="G23" s="108">
        <v>2144</v>
      </c>
      <c r="I23" s="31">
        <f t="shared" si="1"/>
        <v>129.32375822860561</v>
      </c>
      <c r="J23" s="31">
        <f t="shared" si="0"/>
        <v>115.79892280071813</v>
      </c>
      <c r="K23" s="31">
        <f t="shared" si="0"/>
        <v>128.30640335128663</v>
      </c>
      <c r="L23" s="32"/>
      <c r="M23" s="31">
        <f t="shared" si="2"/>
        <v>120.52426101505856</v>
      </c>
      <c r="N23" s="31">
        <f t="shared" si="2"/>
        <v>129.17222963951934</v>
      </c>
    </row>
    <row r="24" spans="1:14" s="6" customFormat="1" ht="10.5" customHeight="1" x14ac:dyDescent="0.15">
      <c r="A24" s="25" t="s">
        <v>83</v>
      </c>
      <c r="B24" s="114"/>
      <c r="D24" s="114"/>
      <c r="E24" s="108">
        <v>1855</v>
      </c>
      <c r="F24" s="108">
        <v>1538</v>
      </c>
      <c r="G24" s="108">
        <v>1812</v>
      </c>
      <c r="I24" s="31">
        <f t="shared" si="1"/>
        <v>111.01137043686415</v>
      </c>
      <c r="J24" s="31">
        <f t="shared" si="0"/>
        <v>92.040694195092755</v>
      </c>
      <c r="K24" s="31">
        <f t="shared" si="0"/>
        <v>108.43806104129263</v>
      </c>
      <c r="L24" s="32"/>
      <c r="M24" s="31">
        <f t="shared" si="2"/>
        <v>103.45789180145009</v>
      </c>
      <c r="N24" s="31">
        <f t="shared" si="2"/>
        <v>102.6702269692924</v>
      </c>
    </row>
    <row r="25" spans="1:14" s="6" customFormat="1" ht="10.5" customHeight="1" x14ac:dyDescent="0.15">
      <c r="A25" s="42" t="s">
        <v>84</v>
      </c>
      <c r="B25" s="114"/>
      <c r="D25" s="114"/>
      <c r="E25" s="124">
        <v>1896</v>
      </c>
      <c r="F25" s="124">
        <v>1738</v>
      </c>
      <c r="G25" s="124">
        <v>1873</v>
      </c>
      <c r="H25" s="10"/>
      <c r="I25" s="32">
        <f t="shared" si="1"/>
        <v>113.46499102333931</v>
      </c>
      <c r="J25" s="32">
        <f t="shared" si="0"/>
        <v>104.0095751047277</v>
      </c>
      <c r="K25" s="32">
        <f t="shared" si="0"/>
        <v>112.08856971873129</v>
      </c>
      <c r="L25" s="32"/>
      <c r="M25" s="32">
        <f t="shared" si="2"/>
        <v>105.74456218627996</v>
      </c>
      <c r="N25" s="32">
        <f t="shared" si="2"/>
        <v>116.02136181575433</v>
      </c>
    </row>
    <row r="26" spans="1:14" s="6" customFormat="1" ht="10.5" customHeight="1" x14ac:dyDescent="0.15">
      <c r="A26" s="42" t="s">
        <v>44</v>
      </c>
      <c r="B26" s="114"/>
      <c r="D26" s="114"/>
      <c r="E26" s="124">
        <v>1666</v>
      </c>
      <c r="F26" s="124">
        <v>1507</v>
      </c>
      <c r="G26" s="124">
        <v>1652</v>
      </c>
      <c r="H26" s="10"/>
      <c r="I26" s="32">
        <f t="shared" si="1"/>
        <v>99.700777977259122</v>
      </c>
      <c r="J26" s="32">
        <f t="shared" si="0"/>
        <v>90.185517654099343</v>
      </c>
      <c r="K26" s="32">
        <f t="shared" si="0"/>
        <v>98.862956313584675</v>
      </c>
      <c r="L26" s="32"/>
      <c r="M26" s="32">
        <f t="shared" si="2"/>
        <v>92.91689905186837</v>
      </c>
      <c r="N26" s="32">
        <f t="shared" si="2"/>
        <v>100.60080106809079</v>
      </c>
    </row>
    <row r="27" spans="1:14" s="10" customFormat="1" ht="10.5" customHeight="1" x14ac:dyDescent="0.15">
      <c r="A27" s="25" t="s">
        <v>85</v>
      </c>
      <c r="B27" s="120"/>
      <c r="D27" s="120"/>
      <c r="E27" s="108">
        <v>1947</v>
      </c>
      <c r="F27" s="108">
        <v>1680</v>
      </c>
      <c r="G27" s="108">
        <v>1848</v>
      </c>
      <c r="I27" s="31">
        <f t="shared" si="1"/>
        <v>116.51705565529622</v>
      </c>
      <c r="J27" s="31">
        <f t="shared" si="0"/>
        <v>100.53859964093357</v>
      </c>
      <c r="K27" s="31">
        <f t="shared" si="0"/>
        <v>110.59245960502693</v>
      </c>
      <c r="L27" s="32"/>
      <c r="M27" s="31">
        <f t="shared" si="2"/>
        <v>108.58895705521472</v>
      </c>
      <c r="N27" s="31">
        <f t="shared" si="2"/>
        <v>112.14953271028037</v>
      </c>
    </row>
    <row r="28" spans="1:14" s="10" customFormat="1" ht="10.5" customHeight="1" x14ac:dyDescent="0.15">
      <c r="A28" s="25" t="s">
        <v>86</v>
      </c>
      <c r="B28" s="120"/>
      <c r="D28" s="120"/>
      <c r="E28" s="108">
        <v>1920</v>
      </c>
      <c r="F28" s="108">
        <v>1703</v>
      </c>
      <c r="G28" s="108">
        <v>1885</v>
      </c>
      <c r="I28" s="31">
        <f t="shared" si="1"/>
        <v>114.90125673249551</v>
      </c>
      <c r="J28" s="31">
        <f t="shared" si="0"/>
        <v>101.91502094554158</v>
      </c>
      <c r="K28" s="31">
        <f t="shared" si="0"/>
        <v>112.80670257330941</v>
      </c>
      <c r="L28" s="32"/>
      <c r="M28" s="31">
        <f t="shared" si="2"/>
        <v>107.08310094813163</v>
      </c>
      <c r="N28" s="31">
        <f t="shared" si="2"/>
        <v>113.6849132176235</v>
      </c>
    </row>
    <row r="29" spans="1:14" s="10" customFormat="1" ht="10.5" customHeight="1" x14ac:dyDescent="0.15">
      <c r="A29" s="25" t="s">
        <v>87</v>
      </c>
      <c r="B29" s="120"/>
      <c r="D29" s="120"/>
      <c r="E29" s="108">
        <v>1557</v>
      </c>
      <c r="F29" s="108">
        <v>1395</v>
      </c>
      <c r="G29" s="108">
        <v>1489</v>
      </c>
      <c r="I29" s="31">
        <f t="shared" si="1"/>
        <v>93.177737881508079</v>
      </c>
      <c r="J29" s="31">
        <f t="shared" si="0"/>
        <v>83.482944344703768</v>
      </c>
      <c r="K29" s="31">
        <f t="shared" si="0"/>
        <v>89.108318372232205</v>
      </c>
      <c r="L29" s="32"/>
      <c r="M29" s="31">
        <f t="shared" si="2"/>
        <v>86.837702175125486</v>
      </c>
      <c r="N29" s="31">
        <f t="shared" si="2"/>
        <v>93.124165554072093</v>
      </c>
    </row>
    <row r="30" spans="1:14" s="10" customFormat="1" ht="10.5" customHeight="1" x14ac:dyDescent="0.15">
      <c r="A30" s="25" t="s">
        <v>88</v>
      </c>
      <c r="B30" s="120"/>
      <c r="D30" s="120"/>
      <c r="E30" s="108">
        <v>1933</v>
      </c>
      <c r="F30" s="108">
        <v>1696</v>
      </c>
      <c r="G30" s="108">
        <v>1848</v>
      </c>
      <c r="I30" s="31">
        <f t="shared" si="1"/>
        <v>115.67923399162179</v>
      </c>
      <c r="J30" s="31">
        <f t="shared" si="0"/>
        <v>101.49611011370436</v>
      </c>
      <c r="K30" s="31">
        <f t="shared" si="0"/>
        <v>110.59245960502693</v>
      </c>
      <c r="L30" s="32"/>
      <c r="M30" s="31">
        <f t="shared" si="2"/>
        <v>107.80814277746794</v>
      </c>
      <c r="N30" s="31">
        <f t="shared" si="2"/>
        <v>113.21762349799734</v>
      </c>
    </row>
    <row r="31" spans="1:14" s="6" customFormat="1" ht="10.5" customHeight="1" x14ac:dyDescent="0.15">
      <c r="A31" s="25" t="s">
        <v>89</v>
      </c>
      <c r="B31" s="27"/>
      <c r="C31" s="27"/>
      <c r="D31" s="27"/>
      <c r="E31" s="108">
        <v>1878</v>
      </c>
      <c r="F31" s="108">
        <v>1845</v>
      </c>
      <c r="G31" s="108">
        <v>1868</v>
      </c>
      <c r="H31" s="10"/>
      <c r="I31" s="31">
        <f t="shared" si="1"/>
        <v>112.38779174147217</v>
      </c>
      <c r="J31" s="31">
        <f t="shared" si="0"/>
        <v>110.4129263913824</v>
      </c>
      <c r="K31" s="31">
        <f t="shared" si="0"/>
        <v>111.78934769599043</v>
      </c>
      <c r="L31" s="32"/>
      <c r="M31" s="31">
        <f t="shared" si="2"/>
        <v>104.74065811489123</v>
      </c>
      <c r="N31" s="31">
        <f t="shared" si="2"/>
        <v>123.16421895861147</v>
      </c>
    </row>
    <row r="32" spans="1:14" s="6" customFormat="1" ht="10.5" customHeight="1" x14ac:dyDescent="0.15">
      <c r="A32" s="25" t="s">
        <v>90</v>
      </c>
      <c r="B32" s="27"/>
      <c r="C32" s="27"/>
      <c r="D32" s="27"/>
      <c r="E32" s="108">
        <v>1817</v>
      </c>
      <c r="F32" s="108">
        <v>1938</v>
      </c>
      <c r="G32" s="108">
        <v>1910</v>
      </c>
      <c r="H32" s="10"/>
      <c r="I32" s="31">
        <f t="shared" si="1"/>
        <v>108.73728306403352</v>
      </c>
      <c r="J32" s="31">
        <f t="shared" si="0"/>
        <v>115.97845601436265</v>
      </c>
      <c r="K32" s="31">
        <f t="shared" si="0"/>
        <v>114.30281268701377</v>
      </c>
      <c r="L32" s="32"/>
      <c r="M32" s="31">
        <f t="shared" si="2"/>
        <v>101.33853876185164</v>
      </c>
      <c r="N32" s="31">
        <f t="shared" si="2"/>
        <v>129.37249666221629</v>
      </c>
    </row>
    <row r="33" spans="1:25" s="6" customFormat="1" ht="10.5" customHeight="1" x14ac:dyDescent="0.15">
      <c r="A33" s="25" t="s">
        <v>91</v>
      </c>
      <c r="D33" s="39"/>
      <c r="E33" s="108">
        <v>1854</v>
      </c>
      <c r="F33" s="108">
        <v>1703</v>
      </c>
      <c r="G33" s="108">
        <v>1799</v>
      </c>
      <c r="I33" s="31">
        <f t="shared" si="1"/>
        <v>110.95152603231597</v>
      </c>
      <c r="J33" s="31">
        <f t="shared" si="0"/>
        <v>101.91502094554158</v>
      </c>
      <c r="K33" s="31">
        <f t="shared" si="0"/>
        <v>107.66008378216637</v>
      </c>
      <c r="L33" s="32"/>
      <c r="M33" s="31">
        <f t="shared" si="2"/>
        <v>103.40211935303959</v>
      </c>
      <c r="N33" s="31">
        <f t="shared" si="2"/>
        <v>113.6849132176235</v>
      </c>
      <c r="S33" s="117"/>
    </row>
    <row r="34" spans="1:25" s="6" customFormat="1" ht="10.5" customHeight="1" x14ac:dyDescent="0.15">
      <c r="A34" s="25" t="s">
        <v>92</v>
      </c>
      <c r="E34" s="108">
        <v>1784</v>
      </c>
      <c r="F34" s="108">
        <v>1095</v>
      </c>
      <c r="G34" s="108">
        <v>1394</v>
      </c>
      <c r="I34" s="31">
        <f t="shared" si="1"/>
        <v>106.76241771394375</v>
      </c>
      <c r="J34" s="31">
        <f t="shared" si="0"/>
        <v>65.529622980251347</v>
      </c>
      <c r="K34" s="31">
        <f t="shared" si="0"/>
        <v>83.423099940155595</v>
      </c>
      <c r="L34" s="32"/>
      <c r="M34" s="31">
        <f t="shared" si="2"/>
        <v>99.498047964305641</v>
      </c>
      <c r="N34" s="31">
        <f t="shared" si="2"/>
        <v>73.097463284379174</v>
      </c>
      <c r="S34" s="117"/>
    </row>
    <row r="35" spans="1:25" s="6" customFormat="1" ht="10.5" customHeight="1" x14ac:dyDescent="0.15">
      <c r="A35" s="10" t="s">
        <v>98</v>
      </c>
      <c r="E35" s="124">
        <v>1861</v>
      </c>
      <c r="F35" s="124">
        <v>1483</v>
      </c>
      <c r="G35" s="124">
        <v>1722</v>
      </c>
      <c r="H35" s="10"/>
      <c r="I35" s="32">
        <f t="shared" si="1"/>
        <v>111.37043686415321</v>
      </c>
      <c r="J35" s="32">
        <f t="shared" si="0"/>
        <v>88.749251944943154</v>
      </c>
      <c r="K35" s="32">
        <f t="shared" si="0"/>
        <v>103.05206463195691</v>
      </c>
      <c r="L35" s="32"/>
      <c r="M35" s="32">
        <f t="shared" si="2"/>
        <v>103.79252649191299</v>
      </c>
      <c r="N35" s="32">
        <f t="shared" si="2"/>
        <v>98.998664886515357</v>
      </c>
      <c r="S35" s="117"/>
    </row>
    <row r="36" spans="1:25" s="6" customFormat="1" ht="10.5" customHeight="1" x14ac:dyDescent="0.15">
      <c r="A36" s="25" t="s">
        <v>93</v>
      </c>
      <c r="E36" s="108">
        <v>1468</v>
      </c>
      <c r="F36" s="108">
        <v>1371</v>
      </c>
      <c r="G36" s="108">
        <v>1401</v>
      </c>
      <c r="I36" s="31">
        <f t="shared" si="1"/>
        <v>87.851585876720534</v>
      </c>
      <c r="J36" s="31">
        <f t="shared" si="0"/>
        <v>82.046678635547579</v>
      </c>
      <c r="K36" s="31">
        <f t="shared" si="0"/>
        <v>83.842010771992818</v>
      </c>
      <c r="L36" s="32"/>
      <c r="M36" s="31">
        <f t="shared" si="2"/>
        <v>81.873954266592307</v>
      </c>
      <c r="N36" s="31">
        <f t="shared" si="2"/>
        <v>91.522029372496661</v>
      </c>
      <c r="S36" s="117"/>
    </row>
    <row r="37" spans="1:25" s="6" customFormat="1" ht="10.5" customHeight="1" x14ac:dyDescent="0.15">
      <c r="A37" s="25" t="s">
        <v>94</v>
      </c>
      <c r="E37" s="108">
        <v>1786</v>
      </c>
      <c r="F37" s="108">
        <v>1664</v>
      </c>
      <c r="G37" s="108">
        <v>1719</v>
      </c>
      <c r="I37" s="31">
        <f t="shared" si="1"/>
        <v>106.88210652304009</v>
      </c>
      <c r="J37" s="31">
        <f t="shared" si="0"/>
        <v>99.581089168162777</v>
      </c>
      <c r="K37" s="31">
        <f t="shared" si="0"/>
        <v>102.87253141831239</v>
      </c>
      <c r="L37" s="32"/>
      <c r="M37" s="31">
        <f t="shared" si="2"/>
        <v>99.6095928611266</v>
      </c>
      <c r="N37" s="31">
        <f t="shared" si="2"/>
        <v>111.08144192256341</v>
      </c>
      <c r="S37" s="117"/>
    </row>
    <row r="38" spans="1:25" s="6" customFormat="1" ht="10.5" customHeight="1" x14ac:dyDescent="0.15">
      <c r="A38" s="25" t="s">
        <v>95</v>
      </c>
      <c r="E38" s="108">
        <v>1559</v>
      </c>
      <c r="F38" s="108">
        <v>1413</v>
      </c>
      <c r="G38" s="108">
        <v>1502</v>
      </c>
      <c r="I38" s="31">
        <f t="shared" si="1"/>
        <v>93.297426690604425</v>
      </c>
      <c r="J38" s="31">
        <f t="shared" si="0"/>
        <v>84.56014362657092</v>
      </c>
      <c r="K38" s="31">
        <f t="shared" si="0"/>
        <v>89.886295631358465</v>
      </c>
      <c r="L38" s="32"/>
      <c r="M38" s="31">
        <f t="shared" si="2"/>
        <v>86.949247071946459</v>
      </c>
      <c r="N38" s="31">
        <f t="shared" si="2"/>
        <v>94.32576769025367</v>
      </c>
      <c r="S38" s="117"/>
    </row>
    <row r="39" spans="1:25" s="6" customFormat="1" ht="10.5" customHeight="1" x14ac:dyDescent="0.15">
      <c r="A39" s="25" t="s">
        <v>96</v>
      </c>
      <c r="E39" s="108">
        <v>1880</v>
      </c>
      <c r="F39" s="108">
        <v>1563</v>
      </c>
      <c r="G39" s="108">
        <v>1757</v>
      </c>
      <c r="I39" s="31">
        <f t="shared" si="1"/>
        <v>112.50748055056852</v>
      </c>
      <c r="J39" s="31">
        <f t="shared" si="0"/>
        <v>93.53680430879713</v>
      </c>
      <c r="K39" s="31">
        <f t="shared" si="0"/>
        <v>105.14661879114303</v>
      </c>
      <c r="L39" s="32"/>
      <c r="M39" s="31">
        <f t="shared" si="2"/>
        <v>104.85220301171221</v>
      </c>
      <c r="N39" s="31">
        <f t="shared" si="2"/>
        <v>104.33911882510014</v>
      </c>
      <c r="S39" s="117"/>
    </row>
    <row r="40" spans="1:25" s="6" customFormat="1" ht="10.5" customHeight="1" x14ac:dyDescent="0.15">
      <c r="A40" s="10" t="s">
        <v>97</v>
      </c>
      <c r="E40" s="124">
        <v>1640</v>
      </c>
      <c r="F40" s="124">
        <v>1484</v>
      </c>
      <c r="G40" s="124">
        <v>1544</v>
      </c>
      <c r="H40" s="10"/>
      <c r="I40" s="32">
        <f t="shared" si="1"/>
        <v>98.144823459006574</v>
      </c>
      <c r="J40" s="32">
        <f t="shared" si="0"/>
        <v>88.809096349491327</v>
      </c>
      <c r="K40" s="32">
        <f t="shared" si="0"/>
        <v>92.399760622381805</v>
      </c>
      <c r="L40" s="32"/>
      <c r="M40" s="32">
        <f t="shared" si="2"/>
        <v>91.466815393195759</v>
      </c>
      <c r="N40" s="32">
        <f t="shared" si="2"/>
        <v>99.065420560747668</v>
      </c>
      <c r="S40" s="117"/>
    </row>
    <row r="41" spans="1:25" s="6" customFormat="1" ht="10.5" customHeight="1" x14ac:dyDescent="0.15">
      <c r="A41" s="42" t="s">
        <v>181</v>
      </c>
      <c r="E41" s="124">
        <v>1807</v>
      </c>
      <c r="F41" s="124">
        <v>1484</v>
      </c>
      <c r="G41" s="124">
        <v>1702</v>
      </c>
      <c r="H41" s="10"/>
      <c r="I41" s="32">
        <f t="shared" si="1"/>
        <v>108.13883901855176</v>
      </c>
      <c r="J41" s="32">
        <f t="shared" si="0"/>
        <v>88.809096349491327</v>
      </c>
      <c r="K41" s="32">
        <f t="shared" si="0"/>
        <v>101.85517654099341</v>
      </c>
      <c r="L41" s="32"/>
      <c r="M41" s="32">
        <f t="shared" si="2"/>
        <v>100.78081427774679</v>
      </c>
      <c r="N41" s="32">
        <f t="shared" si="2"/>
        <v>99.065420560747668</v>
      </c>
      <c r="S41" s="117"/>
    </row>
    <row r="42" spans="1:25" s="6" customFormat="1" ht="10.5" customHeight="1" x14ac:dyDescent="0.15">
      <c r="A42" s="42" t="s">
        <v>182</v>
      </c>
      <c r="E42" s="124">
        <v>1765</v>
      </c>
      <c r="F42" s="124">
        <v>1511</v>
      </c>
      <c r="G42" s="124">
        <v>1627</v>
      </c>
      <c r="H42" s="10"/>
      <c r="I42" s="32">
        <f t="shared" si="1"/>
        <v>105.62537402752842</v>
      </c>
      <c r="J42" s="32">
        <f t="shared" si="0"/>
        <v>90.424895272292034</v>
      </c>
      <c r="K42" s="32">
        <f t="shared" si="0"/>
        <v>97.366846199880314</v>
      </c>
      <c r="L42" s="32"/>
      <c r="M42" s="32">
        <f t="shared" si="2"/>
        <v>98.438371444506416</v>
      </c>
      <c r="N42" s="32">
        <f t="shared" si="2"/>
        <v>100.86782376502003</v>
      </c>
      <c r="S42" s="117"/>
    </row>
    <row r="43" spans="1:25" s="6" customFormat="1" ht="10.5" customHeight="1" x14ac:dyDescent="0.15">
      <c r="A43" s="42" t="s">
        <v>12</v>
      </c>
      <c r="E43" s="124">
        <v>1793</v>
      </c>
      <c r="F43" s="124">
        <v>1498</v>
      </c>
      <c r="G43" s="124">
        <v>1671</v>
      </c>
      <c r="H43" s="10"/>
      <c r="I43" s="32">
        <f t="shared" si="1"/>
        <v>107.30101735487732</v>
      </c>
      <c r="J43" s="32">
        <f t="shared" si="0"/>
        <v>89.646918013165759</v>
      </c>
      <c r="K43" s="32">
        <f t="shared" si="0"/>
        <v>100</v>
      </c>
      <c r="L43" s="32"/>
      <c r="M43" s="32">
        <f t="shared" si="2"/>
        <v>100</v>
      </c>
      <c r="N43" s="32">
        <f t="shared" si="2"/>
        <v>100</v>
      </c>
      <c r="S43" s="117"/>
    </row>
    <row r="44" spans="1:25" s="6" customFormat="1" ht="8.25" customHeight="1" x14ac:dyDescent="0.15">
      <c r="B44" s="24"/>
      <c r="D44" s="25"/>
      <c r="F44" s="29"/>
      <c r="G44" s="155"/>
      <c r="H44" s="29"/>
      <c r="I44" s="26" t="s">
        <v>49</v>
      </c>
      <c r="J44" s="29"/>
      <c r="K44" s="155"/>
      <c r="L44" s="29"/>
      <c r="M44" s="29"/>
      <c r="N44" s="155"/>
      <c r="P44" s="108"/>
      <c r="Q44" s="108"/>
      <c r="R44" s="124"/>
      <c r="S44" s="117"/>
      <c r="T44" s="32"/>
      <c r="U44" s="32"/>
      <c r="V44" s="10"/>
      <c r="W44" s="32"/>
      <c r="X44" s="32"/>
      <c r="Y44" s="32"/>
    </row>
    <row r="45" spans="1:25" s="6" customFormat="1" ht="10.5" customHeight="1" x14ac:dyDescent="0.15">
      <c r="A45" s="25" t="s">
        <v>67</v>
      </c>
      <c r="B45" s="114"/>
      <c r="D45" s="114"/>
      <c r="E45" s="108">
        <v>1978</v>
      </c>
      <c r="F45" s="108">
        <v>1813</v>
      </c>
      <c r="G45" s="108">
        <v>1954</v>
      </c>
      <c r="I45" s="31">
        <f>E45/$G$80*100</f>
        <v>112.06798866855524</v>
      </c>
      <c r="J45" s="31">
        <f t="shared" ref="J45:K80" si="3">F45/$G$80*100</f>
        <v>102.71954674220962</v>
      </c>
      <c r="K45" s="31">
        <f t="shared" si="3"/>
        <v>110.70821529745044</v>
      </c>
      <c r="L45" s="32"/>
      <c r="M45" s="31">
        <f>E45/E$80*100</f>
        <v>105.43710021321961</v>
      </c>
      <c r="N45" s="31">
        <f t="shared" ref="N45:N80" si="4">F45/F$80*100</f>
        <v>111.91358024691358</v>
      </c>
      <c r="P45" s="108"/>
      <c r="Q45" s="108"/>
      <c r="R45" s="124"/>
      <c r="S45" s="117"/>
      <c r="T45" s="32"/>
      <c r="U45" s="32"/>
      <c r="V45" s="10"/>
      <c r="W45" s="32"/>
      <c r="X45" s="32"/>
      <c r="Y45" s="32"/>
    </row>
    <row r="46" spans="1:25" s="6" customFormat="1" ht="10.5" customHeight="1" x14ac:dyDescent="0.15">
      <c r="A46" s="25" t="s">
        <v>68</v>
      </c>
      <c r="B46" s="114"/>
      <c r="D46" s="114"/>
      <c r="E46" s="108">
        <v>1984</v>
      </c>
      <c r="F46" s="108">
        <v>1833</v>
      </c>
      <c r="G46" s="108">
        <v>1942</v>
      </c>
      <c r="I46" s="31">
        <f t="shared" ref="I46:I80" si="5">E46/$G$80*100</f>
        <v>112.40793201133144</v>
      </c>
      <c r="J46" s="31">
        <f t="shared" si="3"/>
        <v>103.85269121813032</v>
      </c>
      <c r="K46" s="31">
        <f t="shared" si="3"/>
        <v>110.02832861189802</v>
      </c>
      <c r="L46" s="32"/>
      <c r="M46" s="31">
        <f t="shared" ref="M46:M80" si="6">E46/E$80*100</f>
        <v>105.75692963752665</v>
      </c>
      <c r="N46" s="31">
        <f t="shared" si="4"/>
        <v>113.14814814814815</v>
      </c>
      <c r="P46" s="108"/>
      <c r="Q46" s="108"/>
      <c r="R46" s="124"/>
      <c r="S46" s="117"/>
      <c r="T46" s="32"/>
      <c r="U46" s="32"/>
      <c r="V46" s="10"/>
      <c r="W46" s="32"/>
      <c r="X46" s="32"/>
      <c r="Y46" s="32"/>
    </row>
    <row r="47" spans="1:25" s="6" customFormat="1" ht="10.5" customHeight="1" x14ac:dyDescent="0.15">
      <c r="A47" s="101" t="s">
        <v>69</v>
      </c>
      <c r="B47" s="117"/>
      <c r="D47" s="117"/>
      <c r="E47" s="128">
        <v>1992</v>
      </c>
      <c r="F47" s="128">
        <v>1742</v>
      </c>
      <c r="G47" s="128">
        <v>1912</v>
      </c>
      <c r="I47" s="104">
        <f t="shared" si="5"/>
        <v>112.86118980169972</v>
      </c>
      <c r="J47" s="104">
        <f t="shared" si="3"/>
        <v>98.696883852691215</v>
      </c>
      <c r="K47" s="104">
        <f t="shared" si="3"/>
        <v>108.32861189801699</v>
      </c>
      <c r="L47" s="105"/>
      <c r="M47" s="104">
        <f t="shared" si="6"/>
        <v>106.18336886993602</v>
      </c>
      <c r="N47" s="104">
        <f t="shared" si="4"/>
        <v>107.53086419753086</v>
      </c>
      <c r="P47" s="108"/>
      <c r="Q47" s="108"/>
      <c r="R47" s="124"/>
      <c r="S47" s="117"/>
      <c r="T47" s="29"/>
      <c r="U47" s="29"/>
      <c r="V47" s="29"/>
      <c r="W47" s="29"/>
      <c r="X47" s="29"/>
      <c r="Y47" s="29"/>
    </row>
    <row r="48" spans="1:25" s="6" customFormat="1" ht="10.5" customHeight="1" x14ac:dyDescent="0.15">
      <c r="A48" s="101" t="s">
        <v>70</v>
      </c>
      <c r="B48" s="117"/>
      <c r="D48" s="117"/>
      <c r="E48" s="128">
        <v>1965</v>
      </c>
      <c r="F48" s="128">
        <v>1827</v>
      </c>
      <c r="G48" s="128">
        <v>1884</v>
      </c>
      <c r="I48" s="104">
        <f t="shared" si="5"/>
        <v>111.3314447592068</v>
      </c>
      <c r="J48" s="104">
        <f t="shared" si="3"/>
        <v>103.51274787535412</v>
      </c>
      <c r="K48" s="104">
        <f t="shared" si="3"/>
        <v>106.74220963172804</v>
      </c>
      <c r="L48" s="105"/>
      <c r="M48" s="104">
        <f t="shared" si="6"/>
        <v>104.74413646055436</v>
      </c>
      <c r="N48" s="104">
        <f t="shared" si="4"/>
        <v>112.77777777777777</v>
      </c>
      <c r="P48" s="108"/>
      <c r="Q48" s="108"/>
      <c r="R48" s="124"/>
      <c r="S48" s="117"/>
      <c r="T48" s="29"/>
      <c r="U48" s="29"/>
      <c r="V48" s="29"/>
      <c r="W48" s="29"/>
      <c r="X48" s="29"/>
      <c r="Y48" s="29"/>
    </row>
    <row r="49" spans="1:19" s="6" customFormat="1" ht="10.5" customHeight="1" x14ac:dyDescent="0.15">
      <c r="A49" s="101" t="s">
        <v>71</v>
      </c>
      <c r="B49" s="117"/>
      <c r="D49" s="36"/>
      <c r="E49" s="128">
        <v>2015</v>
      </c>
      <c r="F49" s="128">
        <v>1840</v>
      </c>
      <c r="G49" s="128">
        <v>1971</v>
      </c>
      <c r="I49" s="104">
        <f t="shared" si="5"/>
        <v>114.16430594900851</v>
      </c>
      <c r="J49" s="104">
        <f t="shared" si="3"/>
        <v>104.24929178470255</v>
      </c>
      <c r="K49" s="104">
        <f t="shared" si="3"/>
        <v>111.671388101983</v>
      </c>
      <c r="L49" s="105"/>
      <c r="M49" s="104">
        <f t="shared" si="6"/>
        <v>107.409381663113</v>
      </c>
      <c r="N49" s="104">
        <f t="shared" si="4"/>
        <v>113.58024691358024</v>
      </c>
      <c r="S49" s="117"/>
    </row>
    <row r="50" spans="1:19" s="6" customFormat="1" ht="10.5" customHeight="1" x14ac:dyDescent="0.15">
      <c r="A50" s="101" t="s">
        <v>72</v>
      </c>
      <c r="B50" s="117"/>
      <c r="D50" s="117"/>
      <c r="E50" s="128">
        <v>1939</v>
      </c>
      <c r="F50" s="128">
        <v>1852</v>
      </c>
      <c r="G50" s="128">
        <v>1927</v>
      </c>
      <c r="I50" s="104">
        <f t="shared" si="5"/>
        <v>109.85835694050992</v>
      </c>
      <c r="J50" s="104">
        <f t="shared" si="3"/>
        <v>104.92917847025495</v>
      </c>
      <c r="K50" s="104">
        <f t="shared" si="3"/>
        <v>109.1784702549575</v>
      </c>
      <c r="L50" s="105"/>
      <c r="M50" s="104">
        <f t="shared" si="6"/>
        <v>103.35820895522387</v>
      </c>
      <c r="N50" s="104">
        <f t="shared" si="4"/>
        <v>114.32098765432099</v>
      </c>
      <c r="S50" s="114"/>
    </row>
    <row r="51" spans="1:19" s="6" customFormat="1" ht="10.5" customHeight="1" x14ac:dyDescent="0.15">
      <c r="A51" s="101" t="s">
        <v>73</v>
      </c>
      <c r="B51" s="117"/>
      <c r="D51" s="117"/>
      <c r="E51" s="128">
        <v>1962</v>
      </c>
      <c r="F51" s="128">
        <v>1878</v>
      </c>
      <c r="G51" s="128">
        <v>1940</v>
      </c>
      <c r="I51" s="104">
        <f t="shared" si="5"/>
        <v>111.16147308781869</v>
      </c>
      <c r="J51" s="104">
        <f t="shared" si="3"/>
        <v>106.40226628895184</v>
      </c>
      <c r="K51" s="104">
        <f t="shared" si="3"/>
        <v>109.91501416430596</v>
      </c>
      <c r="L51" s="105"/>
      <c r="M51" s="104">
        <f t="shared" si="6"/>
        <v>104.58422174840085</v>
      </c>
      <c r="N51" s="104">
        <f t="shared" si="4"/>
        <v>115.92592592592592</v>
      </c>
      <c r="S51" s="120"/>
    </row>
    <row r="52" spans="1:19" s="6" customFormat="1" ht="10.5" customHeight="1" x14ac:dyDescent="0.15">
      <c r="A52" s="101" t="s">
        <v>74</v>
      </c>
      <c r="B52" s="117"/>
      <c r="D52" s="117"/>
      <c r="E52" s="128">
        <v>1997</v>
      </c>
      <c r="F52" s="128">
        <v>1902</v>
      </c>
      <c r="G52" s="128">
        <v>1960</v>
      </c>
      <c r="I52" s="104">
        <f t="shared" si="5"/>
        <v>113.14447592067989</v>
      </c>
      <c r="J52" s="104">
        <f t="shared" si="3"/>
        <v>107.76203966005666</v>
      </c>
      <c r="K52" s="104">
        <f t="shared" si="3"/>
        <v>111.04815864022663</v>
      </c>
      <c r="L52" s="105"/>
      <c r="M52" s="104">
        <f t="shared" si="6"/>
        <v>106.4498933901919</v>
      </c>
      <c r="N52" s="104">
        <f t="shared" si="4"/>
        <v>117.4074074074074</v>
      </c>
      <c r="S52" s="120"/>
    </row>
    <row r="53" spans="1:19" s="6" customFormat="1" ht="10.5" customHeight="1" x14ac:dyDescent="0.15">
      <c r="A53" s="101" t="s">
        <v>75</v>
      </c>
      <c r="B53" s="117"/>
      <c r="D53" s="117"/>
      <c r="E53" s="128">
        <v>1989</v>
      </c>
      <c r="F53" s="128">
        <v>1852</v>
      </c>
      <c r="G53" s="128">
        <v>1957</v>
      </c>
      <c r="I53" s="104">
        <f t="shared" si="5"/>
        <v>112.69121813031163</v>
      </c>
      <c r="J53" s="104">
        <f t="shared" si="3"/>
        <v>104.92917847025495</v>
      </c>
      <c r="K53" s="104">
        <f t="shared" si="3"/>
        <v>110.87818696883853</v>
      </c>
      <c r="L53" s="105"/>
      <c r="M53" s="104">
        <f t="shared" si="6"/>
        <v>106.02345415778251</v>
      </c>
      <c r="N53" s="104">
        <f t="shared" si="4"/>
        <v>114.32098765432099</v>
      </c>
      <c r="S53" s="114"/>
    </row>
    <row r="54" spans="1:19" s="6" customFormat="1" ht="10.5" customHeight="1" x14ac:dyDescent="0.15">
      <c r="A54" s="101" t="s">
        <v>76</v>
      </c>
      <c r="B54" s="117"/>
      <c r="D54" s="117"/>
      <c r="E54" s="128">
        <v>1968</v>
      </c>
      <c r="F54" s="128">
        <v>1842</v>
      </c>
      <c r="G54" s="128">
        <v>1946</v>
      </c>
      <c r="I54" s="104">
        <f t="shared" si="5"/>
        <v>111.5014164305949</v>
      </c>
      <c r="J54" s="104">
        <f t="shared" si="3"/>
        <v>104.36260623229461</v>
      </c>
      <c r="K54" s="104">
        <f t="shared" si="3"/>
        <v>110.25495750708217</v>
      </c>
      <c r="L54" s="105"/>
      <c r="M54" s="104">
        <f t="shared" si="6"/>
        <v>104.9040511727079</v>
      </c>
      <c r="N54" s="104">
        <f t="shared" si="4"/>
        <v>113.70370370370371</v>
      </c>
      <c r="S54" s="114"/>
    </row>
    <row r="55" spans="1:19" s="6" customFormat="1" ht="10.5" customHeight="1" x14ac:dyDescent="0.15">
      <c r="A55" s="101" t="s">
        <v>77</v>
      </c>
      <c r="B55" s="117"/>
      <c r="D55" s="117"/>
      <c r="E55" s="128">
        <v>2000</v>
      </c>
      <c r="F55" s="128">
        <v>1886</v>
      </c>
      <c r="G55" s="128">
        <v>1962</v>
      </c>
      <c r="I55" s="104">
        <f t="shared" si="5"/>
        <v>113.31444759206799</v>
      </c>
      <c r="J55" s="104">
        <f t="shared" si="3"/>
        <v>106.85552407932011</v>
      </c>
      <c r="K55" s="104">
        <f t="shared" si="3"/>
        <v>111.16147308781869</v>
      </c>
      <c r="L55" s="105"/>
      <c r="M55" s="104">
        <f t="shared" si="6"/>
        <v>106.60980810234541</v>
      </c>
      <c r="N55" s="104">
        <f t="shared" si="4"/>
        <v>116.41975308641976</v>
      </c>
      <c r="S55" s="114"/>
    </row>
    <row r="56" spans="1:19" s="6" customFormat="1" ht="10.5" customHeight="1" x14ac:dyDescent="0.15">
      <c r="A56" s="101" t="s">
        <v>78</v>
      </c>
      <c r="B56" s="114"/>
      <c r="D56" s="114"/>
      <c r="E56" s="128">
        <v>2004</v>
      </c>
      <c r="F56" s="128">
        <v>1849</v>
      </c>
      <c r="G56" s="128">
        <v>1959</v>
      </c>
      <c r="I56" s="104">
        <f t="shared" si="5"/>
        <v>113.54107648725214</v>
      </c>
      <c r="J56" s="104">
        <f t="shared" si="3"/>
        <v>104.75920679886686</v>
      </c>
      <c r="K56" s="104">
        <f t="shared" si="3"/>
        <v>110.99150141643059</v>
      </c>
      <c r="L56" s="105"/>
      <c r="M56" s="104">
        <f t="shared" si="6"/>
        <v>106.82302771855009</v>
      </c>
      <c r="N56" s="104">
        <f t="shared" si="4"/>
        <v>114.1358024691358</v>
      </c>
      <c r="S56" s="114"/>
    </row>
    <row r="57" spans="1:19" s="10" customFormat="1" ht="10.5" customHeight="1" x14ac:dyDescent="0.15">
      <c r="A57" s="101" t="s">
        <v>79</v>
      </c>
      <c r="B57" s="120"/>
      <c r="D57" s="120"/>
      <c r="E57" s="128">
        <v>2004</v>
      </c>
      <c r="F57" s="128">
        <v>1853</v>
      </c>
      <c r="G57" s="128">
        <v>1977</v>
      </c>
      <c r="I57" s="104">
        <f t="shared" si="5"/>
        <v>113.54107648725214</v>
      </c>
      <c r="J57" s="104">
        <f t="shared" si="3"/>
        <v>104.985835694051</v>
      </c>
      <c r="K57" s="104">
        <f t="shared" si="3"/>
        <v>112.01133144475921</v>
      </c>
      <c r="L57" s="105"/>
      <c r="M57" s="104">
        <f t="shared" si="6"/>
        <v>106.82302771855009</v>
      </c>
      <c r="N57" s="104">
        <f t="shared" si="4"/>
        <v>114.38271604938272</v>
      </c>
      <c r="S57" s="114"/>
    </row>
    <row r="58" spans="1:19" s="10" customFormat="1" ht="10.5" customHeight="1" x14ac:dyDescent="0.15">
      <c r="A58" s="101" t="s">
        <v>80</v>
      </c>
      <c r="B58" s="120"/>
      <c r="D58" s="120"/>
      <c r="E58" s="128">
        <v>1971</v>
      </c>
      <c r="F58" s="128">
        <v>1840</v>
      </c>
      <c r="G58" s="128">
        <v>1941</v>
      </c>
      <c r="I58" s="104">
        <f t="shared" si="5"/>
        <v>111.671388101983</v>
      </c>
      <c r="J58" s="104">
        <f t="shared" si="3"/>
        <v>104.24929178470255</v>
      </c>
      <c r="K58" s="104">
        <f t="shared" si="3"/>
        <v>109.97167138810198</v>
      </c>
      <c r="L58" s="105"/>
      <c r="M58" s="104">
        <f t="shared" si="6"/>
        <v>105.0639658848614</v>
      </c>
      <c r="N58" s="104">
        <f t="shared" si="4"/>
        <v>113.58024691358024</v>
      </c>
    </row>
    <row r="59" spans="1:19" s="6" customFormat="1" ht="10.5" customHeight="1" x14ac:dyDescent="0.15">
      <c r="A59" s="101" t="s">
        <v>81</v>
      </c>
      <c r="B59" s="114"/>
      <c r="D59" s="114"/>
      <c r="E59" s="128">
        <v>1967</v>
      </c>
      <c r="F59" s="128">
        <v>1826</v>
      </c>
      <c r="G59" s="128">
        <v>1927</v>
      </c>
      <c r="I59" s="104">
        <f t="shared" si="5"/>
        <v>111.44475920679886</v>
      </c>
      <c r="J59" s="104">
        <f t="shared" si="3"/>
        <v>103.45609065155807</v>
      </c>
      <c r="K59" s="104">
        <f t="shared" si="3"/>
        <v>109.1784702549575</v>
      </c>
      <c r="L59" s="105"/>
      <c r="M59" s="104">
        <f t="shared" si="6"/>
        <v>104.85074626865671</v>
      </c>
      <c r="N59" s="104">
        <f t="shared" si="4"/>
        <v>112.71604938271605</v>
      </c>
      <c r="S59" s="125"/>
    </row>
    <row r="60" spans="1:19" s="6" customFormat="1" ht="10.5" customHeight="1" x14ac:dyDescent="0.15">
      <c r="A60" s="25" t="s">
        <v>82</v>
      </c>
      <c r="B60" s="114"/>
      <c r="D60" s="114"/>
      <c r="E60" s="108">
        <v>2061</v>
      </c>
      <c r="F60" s="108">
        <v>1853</v>
      </c>
      <c r="G60" s="108">
        <v>2026</v>
      </c>
      <c r="I60" s="31">
        <f t="shared" si="5"/>
        <v>116.77053824362606</v>
      </c>
      <c r="J60" s="31">
        <f t="shared" si="3"/>
        <v>104.985835694051</v>
      </c>
      <c r="K60" s="31">
        <f t="shared" si="3"/>
        <v>114.78753541076487</v>
      </c>
      <c r="L60" s="32"/>
      <c r="M60" s="31">
        <f t="shared" si="6"/>
        <v>109.86140724946696</v>
      </c>
      <c r="N60" s="31">
        <f t="shared" si="4"/>
        <v>114.38271604938272</v>
      </c>
    </row>
    <row r="61" spans="1:19" s="6" customFormat="1" ht="10.5" customHeight="1" x14ac:dyDescent="0.15">
      <c r="A61" s="25" t="s">
        <v>83</v>
      </c>
      <c r="B61" s="114"/>
      <c r="D61" s="114"/>
      <c r="E61" s="108">
        <v>1917</v>
      </c>
      <c r="F61" s="108">
        <v>1759</v>
      </c>
      <c r="G61" s="108">
        <v>1890</v>
      </c>
      <c r="I61" s="31">
        <f t="shared" si="5"/>
        <v>108.61189801699717</v>
      </c>
      <c r="J61" s="31">
        <f t="shared" si="3"/>
        <v>99.660056657223791</v>
      </c>
      <c r="K61" s="31">
        <f t="shared" si="3"/>
        <v>107.08215297450425</v>
      </c>
      <c r="L61" s="32"/>
      <c r="M61" s="31">
        <f t="shared" si="6"/>
        <v>102.18550106609807</v>
      </c>
      <c r="N61" s="31">
        <f t="shared" si="4"/>
        <v>108.58024691358024</v>
      </c>
    </row>
    <row r="62" spans="1:19" s="6" customFormat="1" ht="10.5" customHeight="1" x14ac:dyDescent="0.15">
      <c r="A62" s="42" t="s">
        <v>84</v>
      </c>
      <c r="B62" s="114"/>
      <c r="D62" s="114"/>
      <c r="E62" s="124">
        <v>1982</v>
      </c>
      <c r="F62" s="124">
        <v>1831</v>
      </c>
      <c r="G62" s="124">
        <v>1941</v>
      </c>
      <c r="H62" s="10"/>
      <c r="I62" s="32">
        <f t="shared" si="5"/>
        <v>112.29461756373938</v>
      </c>
      <c r="J62" s="32">
        <f t="shared" si="3"/>
        <v>103.73937677053824</v>
      </c>
      <c r="K62" s="32">
        <f t="shared" si="3"/>
        <v>109.97167138810198</v>
      </c>
      <c r="L62" s="32"/>
      <c r="M62" s="32">
        <f t="shared" si="6"/>
        <v>105.6503198294243</v>
      </c>
      <c r="N62" s="32">
        <f t="shared" si="4"/>
        <v>113.02469135802468</v>
      </c>
      <c r="S62" s="10"/>
    </row>
    <row r="63" spans="1:19" s="6" customFormat="1" ht="10.5" customHeight="1" x14ac:dyDescent="0.15">
      <c r="A63" s="42" t="s">
        <v>44</v>
      </c>
      <c r="B63" s="114"/>
      <c r="D63" s="114"/>
      <c r="E63" s="124">
        <v>1869</v>
      </c>
      <c r="F63" s="124">
        <v>1769</v>
      </c>
      <c r="G63" s="124">
        <v>1856</v>
      </c>
      <c r="H63" s="10"/>
      <c r="I63" s="32">
        <f t="shared" si="5"/>
        <v>105.89235127478753</v>
      </c>
      <c r="J63" s="32">
        <f t="shared" si="3"/>
        <v>100.22662889518415</v>
      </c>
      <c r="K63" s="32">
        <f t="shared" si="3"/>
        <v>105.1558073654391</v>
      </c>
      <c r="L63" s="32"/>
      <c r="M63" s="32">
        <f t="shared" si="6"/>
        <v>99.626865671641795</v>
      </c>
      <c r="N63" s="32">
        <f t="shared" si="4"/>
        <v>109.19753086419752</v>
      </c>
      <c r="S63" s="10"/>
    </row>
    <row r="64" spans="1:19" s="10" customFormat="1" ht="10.5" customHeight="1" x14ac:dyDescent="0.15">
      <c r="A64" s="25" t="s">
        <v>85</v>
      </c>
      <c r="B64" s="120"/>
      <c r="D64" s="120"/>
      <c r="E64" s="108">
        <v>1973</v>
      </c>
      <c r="F64" s="108">
        <v>1704</v>
      </c>
      <c r="G64" s="108">
        <v>1841</v>
      </c>
      <c r="I64" s="31">
        <f t="shared" si="5"/>
        <v>111.78470254957506</v>
      </c>
      <c r="J64" s="31">
        <f t="shared" si="3"/>
        <v>96.543909348441929</v>
      </c>
      <c r="K64" s="31">
        <f t="shared" si="3"/>
        <v>104.30594900849859</v>
      </c>
      <c r="L64" s="32"/>
      <c r="M64" s="31">
        <f t="shared" si="6"/>
        <v>105.17057569296375</v>
      </c>
      <c r="N64" s="31">
        <f t="shared" si="4"/>
        <v>105.18518518518518</v>
      </c>
    </row>
    <row r="65" spans="1:14" s="10" customFormat="1" ht="10.5" customHeight="1" x14ac:dyDescent="0.15">
      <c r="A65" s="25" t="s">
        <v>86</v>
      </c>
      <c r="B65" s="120"/>
      <c r="D65" s="120"/>
      <c r="E65" s="108">
        <v>1887</v>
      </c>
      <c r="F65" s="108">
        <v>1788</v>
      </c>
      <c r="G65" s="108">
        <v>1867</v>
      </c>
      <c r="I65" s="31">
        <f t="shared" si="5"/>
        <v>106.91218130311614</v>
      </c>
      <c r="J65" s="31">
        <f t="shared" si="3"/>
        <v>101.30311614730878</v>
      </c>
      <c r="K65" s="31">
        <f t="shared" si="3"/>
        <v>105.77903682719547</v>
      </c>
      <c r="L65" s="32"/>
      <c r="M65" s="31">
        <f t="shared" si="6"/>
        <v>100.5863539445629</v>
      </c>
      <c r="N65" s="31">
        <f t="shared" si="4"/>
        <v>110.37037037037037</v>
      </c>
    </row>
    <row r="66" spans="1:14" s="10" customFormat="1" ht="10.5" customHeight="1" x14ac:dyDescent="0.15">
      <c r="A66" s="25" t="s">
        <v>87</v>
      </c>
      <c r="B66" s="120"/>
      <c r="D66" s="120"/>
      <c r="E66" s="108">
        <v>1667</v>
      </c>
      <c r="F66" s="108">
        <v>1392</v>
      </c>
      <c r="G66" s="108">
        <v>1515</v>
      </c>
      <c r="I66" s="31">
        <f t="shared" si="5"/>
        <v>94.447592067988666</v>
      </c>
      <c r="J66" s="31">
        <f t="shared" si="3"/>
        <v>78.866855524079313</v>
      </c>
      <c r="K66" s="31">
        <f t="shared" si="3"/>
        <v>85.835694050991506</v>
      </c>
      <c r="L66" s="32"/>
      <c r="M66" s="31">
        <f t="shared" si="6"/>
        <v>88.859275053304913</v>
      </c>
      <c r="N66" s="31">
        <f t="shared" si="4"/>
        <v>85.925925925925924</v>
      </c>
    </row>
    <row r="67" spans="1:14" s="10" customFormat="1" ht="10.5" customHeight="1" x14ac:dyDescent="0.15">
      <c r="A67" s="25" t="s">
        <v>88</v>
      </c>
      <c r="B67" s="120"/>
      <c r="D67" s="120"/>
      <c r="E67" s="108">
        <v>1910</v>
      </c>
      <c r="F67" s="108">
        <v>1792</v>
      </c>
      <c r="G67" s="108">
        <v>1864</v>
      </c>
      <c r="I67" s="31">
        <f t="shared" si="5"/>
        <v>108.21529745042493</v>
      </c>
      <c r="J67" s="31">
        <f t="shared" si="3"/>
        <v>101.52974504249292</v>
      </c>
      <c r="K67" s="31">
        <f t="shared" si="3"/>
        <v>105.60906515580737</v>
      </c>
      <c r="L67" s="32"/>
      <c r="M67" s="31">
        <f t="shared" si="6"/>
        <v>101.81236673773988</v>
      </c>
      <c r="N67" s="31">
        <f t="shared" si="4"/>
        <v>110.61728395061728</v>
      </c>
    </row>
    <row r="68" spans="1:14" s="6" customFormat="1" ht="10.5" customHeight="1" x14ac:dyDescent="0.15">
      <c r="A68" s="25" t="s">
        <v>89</v>
      </c>
      <c r="B68" s="27"/>
      <c r="C68" s="27"/>
      <c r="D68" s="27"/>
      <c r="E68" s="108">
        <v>1875</v>
      </c>
      <c r="F68" s="108">
        <v>1768</v>
      </c>
      <c r="G68" s="108">
        <v>1828</v>
      </c>
      <c r="H68" s="10"/>
      <c r="I68" s="31">
        <f t="shared" si="5"/>
        <v>106.23229461756374</v>
      </c>
      <c r="J68" s="31">
        <f t="shared" si="3"/>
        <v>100.1699716713881</v>
      </c>
      <c r="K68" s="31">
        <f t="shared" si="3"/>
        <v>103.56940509915013</v>
      </c>
      <c r="L68" s="32"/>
      <c r="M68" s="31">
        <f t="shared" si="6"/>
        <v>99.946695095948826</v>
      </c>
      <c r="N68" s="31">
        <f t="shared" si="4"/>
        <v>109.13580246913581</v>
      </c>
    </row>
    <row r="69" spans="1:14" s="6" customFormat="1" ht="10.5" customHeight="1" x14ac:dyDescent="0.15">
      <c r="A69" s="25" t="s">
        <v>90</v>
      </c>
      <c r="B69" s="27"/>
      <c r="C69" s="27"/>
      <c r="D69" s="27"/>
      <c r="E69" s="108">
        <v>1934</v>
      </c>
      <c r="F69" s="108">
        <v>1712</v>
      </c>
      <c r="G69" s="108">
        <v>1825</v>
      </c>
      <c r="H69" s="10"/>
      <c r="I69" s="31">
        <f t="shared" si="5"/>
        <v>109.57507082152975</v>
      </c>
      <c r="J69" s="31">
        <f t="shared" si="3"/>
        <v>96.997167138810198</v>
      </c>
      <c r="K69" s="31">
        <f t="shared" si="3"/>
        <v>103.39943342776203</v>
      </c>
      <c r="L69" s="32"/>
      <c r="M69" s="31">
        <f t="shared" si="6"/>
        <v>103.09168443496802</v>
      </c>
      <c r="N69" s="31">
        <f t="shared" si="4"/>
        <v>105.679012345679</v>
      </c>
    </row>
    <row r="70" spans="1:14" s="6" customFormat="1" ht="10.5" customHeight="1" x14ac:dyDescent="0.15">
      <c r="A70" s="25" t="s">
        <v>91</v>
      </c>
      <c r="D70" s="39"/>
      <c r="E70" s="108">
        <v>1958</v>
      </c>
      <c r="F70" s="108">
        <v>1843</v>
      </c>
      <c r="G70" s="108">
        <v>1901</v>
      </c>
      <c r="I70" s="31">
        <f t="shared" si="5"/>
        <v>110.93484419263456</v>
      </c>
      <c r="J70" s="31">
        <f t="shared" si="3"/>
        <v>104.41926345609065</v>
      </c>
      <c r="K70" s="31">
        <f t="shared" si="3"/>
        <v>107.70538243626062</v>
      </c>
      <c r="L70" s="32"/>
      <c r="M70" s="31">
        <f t="shared" si="6"/>
        <v>104.37100213219617</v>
      </c>
      <c r="N70" s="31">
        <f t="shared" si="4"/>
        <v>113.76543209876544</v>
      </c>
    </row>
    <row r="71" spans="1:14" s="6" customFormat="1" ht="10.5" customHeight="1" x14ac:dyDescent="0.15">
      <c r="A71" s="25" t="s">
        <v>92</v>
      </c>
      <c r="E71" s="108">
        <v>1572</v>
      </c>
      <c r="F71" s="108">
        <v>1286</v>
      </c>
      <c r="G71" s="108">
        <v>1419</v>
      </c>
      <c r="I71" s="31">
        <f t="shared" si="5"/>
        <v>89.065155807365443</v>
      </c>
      <c r="J71" s="31">
        <f t="shared" si="3"/>
        <v>72.861189801699723</v>
      </c>
      <c r="K71" s="31">
        <f t="shared" si="3"/>
        <v>80.396600566572246</v>
      </c>
      <c r="L71" s="32"/>
      <c r="M71" s="31">
        <f t="shared" si="6"/>
        <v>83.795309168443495</v>
      </c>
      <c r="N71" s="31">
        <f t="shared" si="4"/>
        <v>79.382716049382722</v>
      </c>
    </row>
    <row r="72" spans="1:14" s="6" customFormat="1" ht="10.5" customHeight="1" x14ac:dyDescent="0.15">
      <c r="A72" s="10" t="s">
        <v>98</v>
      </c>
      <c r="E72" s="124">
        <v>1847</v>
      </c>
      <c r="F72" s="124">
        <v>1599</v>
      </c>
      <c r="G72" s="124">
        <v>1739</v>
      </c>
      <c r="H72" s="10"/>
      <c r="I72" s="32">
        <f t="shared" si="5"/>
        <v>104.6458923512748</v>
      </c>
      <c r="J72" s="32">
        <f t="shared" si="3"/>
        <v>90.594900849858362</v>
      </c>
      <c r="K72" s="32">
        <f t="shared" si="3"/>
        <v>98.526912181303118</v>
      </c>
      <c r="L72" s="32"/>
      <c r="M72" s="32">
        <f t="shared" si="6"/>
        <v>98.454157782515992</v>
      </c>
      <c r="N72" s="32">
        <f t="shared" si="4"/>
        <v>98.703703703703709</v>
      </c>
    </row>
    <row r="73" spans="1:14" s="6" customFormat="1" ht="10.5" customHeight="1" x14ac:dyDescent="0.15">
      <c r="A73" s="25" t="s">
        <v>93</v>
      </c>
      <c r="E73" s="108">
        <v>1412</v>
      </c>
      <c r="F73" s="108">
        <v>1377</v>
      </c>
      <c r="G73" s="108">
        <v>1386</v>
      </c>
      <c r="I73" s="31">
        <f t="shared" si="5"/>
        <v>80</v>
      </c>
      <c r="J73" s="31">
        <f t="shared" si="3"/>
        <v>78.016997167138811</v>
      </c>
      <c r="K73" s="31">
        <f t="shared" si="3"/>
        <v>78.526912181303118</v>
      </c>
      <c r="L73" s="32"/>
      <c r="M73" s="31">
        <f t="shared" si="6"/>
        <v>75.266524520255857</v>
      </c>
      <c r="N73" s="31">
        <f t="shared" si="4"/>
        <v>85</v>
      </c>
    </row>
    <row r="74" spans="1:14" s="6" customFormat="1" ht="10.5" customHeight="1" x14ac:dyDescent="0.15">
      <c r="A74" s="25" t="s">
        <v>94</v>
      </c>
      <c r="E74" s="108">
        <v>1847</v>
      </c>
      <c r="F74" s="108">
        <v>1716</v>
      </c>
      <c r="G74" s="108">
        <v>1758</v>
      </c>
      <c r="I74" s="31">
        <f t="shared" si="5"/>
        <v>104.6458923512748</v>
      </c>
      <c r="J74" s="31">
        <f t="shared" si="3"/>
        <v>97.223796033994333</v>
      </c>
      <c r="K74" s="31">
        <f t="shared" si="3"/>
        <v>99.603399433427768</v>
      </c>
      <c r="L74" s="32"/>
      <c r="M74" s="31">
        <f t="shared" si="6"/>
        <v>98.454157782515992</v>
      </c>
      <c r="N74" s="31">
        <f t="shared" si="4"/>
        <v>105.92592592592594</v>
      </c>
    </row>
    <row r="75" spans="1:14" s="6" customFormat="1" ht="10.5" customHeight="1" x14ac:dyDescent="0.15">
      <c r="A75" s="25" t="s">
        <v>95</v>
      </c>
      <c r="E75" s="108">
        <v>1580</v>
      </c>
      <c r="F75" s="108">
        <v>1503</v>
      </c>
      <c r="G75" s="108">
        <v>1548</v>
      </c>
      <c r="I75" s="31">
        <f t="shared" si="5"/>
        <v>89.518413597733712</v>
      </c>
      <c r="J75" s="31">
        <f t="shared" si="3"/>
        <v>85.155807365439102</v>
      </c>
      <c r="K75" s="31">
        <f t="shared" si="3"/>
        <v>87.705382436260621</v>
      </c>
      <c r="L75" s="32"/>
      <c r="M75" s="31">
        <f t="shared" si="6"/>
        <v>84.221748400852874</v>
      </c>
      <c r="N75" s="31">
        <f t="shared" si="4"/>
        <v>92.777777777777786</v>
      </c>
    </row>
    <row r="76" spans="1:14" s="6" customFormat="1" ht="10.5" customHeight="1" x14ac:dyDescent="0.15">
      <c r="A76" s="25" t="s">
        <v>96</v>
      </c>
      <c r="E76" s="108">
        <v>1864</v>
      </c>
      <c r="F76" s="108">
        <v>1625</v>
      </c>
      <c r="G76" s="108">
        <v>1725</v>
      </c>
      <c r="I76" s="31">
        <f t="shared" si="5"/>
        <v>105.60906515580737</v>
      </c>
      <c r="J76" s="31">
        <f t="shared" si="3"/>
        <v>92.067988668555245</v>
      </c>
      <c r="K76" s="31">
        <f t="shared" si="3"/>
        <v>97.733711048158639</v>
      </c>
      <c r="L76" s="32"/>
      <c r="M76" s="31">
        <f t="shared" si="6"/>
        <v>99.360341151385924</v>
      </c>
      <c r="N76" s="31">
        <f t="shared" si="4"/>
        <v>100.30864197530865</v>
      </c>
    </row>
    <row r="77" spans="1:14" s="6" customFormat="1" ht="10.5" customHeight="1" x14ac:dyDescent="0.15">
      <c r="A77" s="10" t="s">
        <v>97</v>
      </c>
      <c r="E77" s="124">
        <v>1648</v>
      </c>
      <c r="F77" s="124">
        <v>1533</v>
      </c>
      <c r="G77" s="124">
        <v>1568</v>
      </c>
      <c r="H77" s="10"/>
      <c r="I77" s="32">
        <f t="shared" si="5"/>
        <v>93.37110481586403</v>
      </c>
      <c r="J77" s="32">
        <f t="shared" si="3"/>
        <v>86.855524079320105</v>
      </c>
      <c r="K77" s="32">
        <f t="shared" si="3"/>
        <v>88.838526912181308</v>
      </c>
      <c r="L77" s="32"/>
      <c r="M77" s="32">
        <f t="shared" si="6"/>
        <v>87.846481876332632</v>
      </c>
      <c r="N77" s="32">
        <f t="shared" si="4"/>
        <v>94.629629629629633</v>
      </c>
    </row>
    <row r="78" spans="1:14" s="6" customFormat="1" ht="10.5" customHeight="1" x14ac:dyDescent="0.15">
      <c r="A78" s="42" t="s">
        <v>181</v>
      </c>
      <c r="E78" s="124">
        <v>1898</v>
      </c>
      <c r="F78" s="124">
        <v>1652</v>
      </c>
      <c r="G78" s="124">
        <v>1804</v>
      </c>
      <c r="H78" s="10"/>
      <c r="I78" s="32">
        <f t="shared" si="5"/>
        <v>107.53541076487252</v>
      </c>
      <c r="J78" s="32">
        <f t="shared" si="3"/>
        <v>93.597733711048164</v>
      </c>
      <c r="K78" s="32">
        <f t="shared" si="3"/>
        <v>102.20963172804534</v>
      </c>
      <c r="L78" s="32"/>
      <c r="M78" s="32">
        <f t="shared" si="6"/>
        <v>101.1727078891258</v>
      </c>
      <c r="N78" s="32">
        <f t="shared" si="4"/>
        <v>101.9753086419753</v>
      </c>
    </row>
    <row r="79" spans="1:14" s="6" customFormat="1" ht="10.5" customHeight="1" x14ac:dyDescent="0.15">
      <c r="A79" s="42" t="s">
        <v>182</v>
      </c>
      <c r="E79" s="124">
        <v>1769</v>
      </c>
      <c r="F79" s="124">
        <v>1558</v>
      </c>
      <c r="G79" s="124">
        <v>1643</v>
      </c>
      <c r="H79" s="10"/>
      <c r="I79" s="32">
        <f t="shared" si="5"/>
        <v>100.22662889518415</v>
      </c>
      <c r="J79" s="32">
        <f t="shared" si="3"/>
        <v>88.271954674220964</v>
      </c>
      <c r="K79" s="32">
        <f t="shared" si="3"/>
        <v>93.087818696883858</v>
      </c>
      <c r="L79" s="32"/>
      <c r="M79" s="32">
        <f t="shared" si="6"/>
        <v>94.296375266524521</v>
      </c>
      <c r="N79" s="32">
        <f t="shared" si="4"/>
        <v>96.172839506172835</v>
      </c>
    </row>
    <row r="80" spans="1:14" s="6" customFormat="1" ht="10.5" customHeight="1" x14ac:dyDescent="0.15">
      <c r="A80" s="42" t="s">
        <v>12</v>
      </c>
      <c r="E80" s="124">
        <v>1876</v>
      </c>
      <c r="F80" s="124">
        <v>1620</v>
      </c>
      <c r="G80" s="124">
        <v>1765</v>
      </c>
      <c r="H80" s="10"/>
      <c r="I80" s="32">
        <f t="shared" si="5"/>
        <v>106.28895184135978</v>
      </c>
      <c r="J80" s="32">
        <f t="shared" si="3"/>
        <v>91.784702549575073</v>
      </c>
      <c r="K80" s="32">
        <f t="shared" si="3"/>
        <v>100</v>
      </c>
      <c r="L80" s="32"/>
      <c r="M80" s="32">
        <f t="shared" si="6"/>
        <v>100</v>
      </c>
      <c r="N80" s="32">
        <f t="shared" si="4"/>
        <v>100</v>
      </c>
    </row>
    <row r="81" spans="1:14" s="135" customFormat="1" ht="8.25" customHeight="1" x14ac:dyDescent="0.2">
      <c r="A81" s="134"/>
      <c r="B81" s="134"/>
      <c r="C81" s="134"/>
      <c r="D81" s="134"/>
      <c r="E81" s="134"/>
      <c r="F81" s="134"/>
      <c r="G81" s="218"/>
      <c r="H81" s="134"/>
      <c r="I81" s="134"/>
      <c r="J81" s="134"/>
      <c r="K81" s="218"/>
      <c r="L81" s="134"/>
      <c r="M81" s="134"/>
      <c r="N81" s="218"/>
    </row>
  </sheetData>
  <mergeCells count="13">
    <mergeCell ref="B1:N2"/>
    <mergeCell ref="A3:D6"/>
    <mergeCell ref="E3:E4"/>
    <mergeCell ref="F3:F4"/>
    <mergeCell ref="G3:G4"/>
    <mergeCell ref="I3:I4"/>
    <mergeCell ref="J3:J4"/>
    <mergeCell ref="K3:K4"/>
    <mergeCell ref="M3:M4"/>
    <mergeCell ref="N3:N4"/>
    <mergeCell ref="E5:G6"/>
    <mergeCell ref="I5:K6"/>
    <mergeCell ref="M5:N6"/>
  </mergeCells>
  <phoneticPr fontId="6" type="noConversion"/>
  <pageMargins left="0.17" right="0.17" top="0.17" bottom="0.19" header="0.17"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22</vt:i4>
      </vt:variant>
      <vt:variant>
        <vt:lpstr>Intervalli denominati</vt:lpstr>
      </vt:variant>
      <vt:variant>
        <vt:i4>1</vt:i4>
      </vt:variant>
    </vt:vector>
  </HeadingPairs>
  <TitlesOfParts>
    <vt:vector size="23" baseType="lpstr">
      <vt:lpstr>tav1</vt:lpstr>
      <vt:lpstr>tav2</vt:lpstr>
      <vt:lpstr>tav2 segue</vt:lpstr>
      <vt:lpstr>tav 2 segue</vt:lpstr>
      <vt:lpstr>tav3</vt:lpstr>
      <vt:lpstr>tav  4 </vt:lpstr>
      <vt:lpstr>tav5</vt:lpstr>
      <vt:lpstr>tav5segue</vt:lpstr>
      <vt:lpstr>tav 5 segue</vt:lpstr>
      <vt:lpstr>tav6</vt:lpstr>
      <vt:lpstr>tav  7</vt:lpstr>
      <vt:lpstr>tav8</vt:lpstr>
      <vt:lpstr>tav8segue</vt:lpstr>
      <vt:lpstr>tav 8 segue</vt:lpstr>
      <vt:lpstr>tav 9</vt:lpstr>
      <vt:lpstr>tav   10 </vt:lpstr>
      <vt:lpstr>tav11</vt:lpstr>
      <vt:lpstr>tav11segue</vt:lpstr>
      <vt:lpstr>tav 11 segue</vt:lpstr>
      <vt:lpstr>tav 12</vt:lpstr>
      <vt:lpstr>tav 13</vt:lpstr>
      <vt:lpstr>tavola 14</vt:lpstr>
      <vt:lpstr>'tav  4 '!Area_stampa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Annamaria AT. Tononi</cp:lastModifiedBy>
  <cp:lastPrinted>2013-01-17T14:50:37Z</cp:lastPrinted>
  <dcterms:created xsi:type="dcterms:W3CDTF">1996-11-05T10:16:36Z</dcterms:created>
  <dcterms:modified xsi:type="dcterms:W3CDTF">2013-02-25T10:01:28Z</dcterms:modified>
</cp:coreProperties>
</file>