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" yWindow="-315" windowWidth="8520" windowHeight="4425" firstSheet="12" activeTab="24"/>
  </bookViews>
  <sheets>
    <sheet name="p.1" sheetId="8" r:id="rId1"/>
    <sheet name="p.2" sheetId="32" r:id="rId2"/>
    <sheet name="p.3" sheetId="9" r:id="rId3"/>
    <sheet name="p.4" sheetId="33" r:id="rId4"/>
    <sheet name="p.5 (2)" sheetId="65" state="hidden" r:id="rId5"/>
    <sheet name="p.5" sheetId="11" r:id="rId6"/>
    <sheet name="p.6" sheetId="62" r:id="rId7"/>
    <sheet name="p.6bis" sheetId="34" state="hidden" r:id="rId8"/>
    <sheet name="p.7" sheetId="13" r:id="rId9"/>
    <sheet name="p.8" sheetId="35" r:id="rId10"/>
    <sheet name="p.9" sheetId="36" r:id="rId11"/>
    <sheet name="p.10" sheetId="37" r:id="rId12"/>
    <sheet name="p.11" sheetId="18" r:id="rId13"/>
    <sheet name="p.12 (2)" sheetId="63" state="hidden" r:id="rId14"/>
    <sheet name="p.12" sheetId="19" r:id="rId15"/>
    <sheet name="p.13" sheetId="20" r:id="rId16"/>
    <sheet name="p.14" sheetId="29" r:id="rId17"/>
    <sheet name="p.15" sheetId="22" r:id="rId18"/>
    <sheet name="p.16" sheetId="30" r:id="rId19"/>
    <sheet name="p.17" sheetId="25" r:id="rId20"/>
    <sheet name="p.18" sheetId="40" r:id="rId21"/>
    <sheet name="p.19" sheetId="41" r:id="rId22"/>
    <sheet name="p.20" sheetId="26" r:id="rId23"/>
    <sheet name="p.21" sheetId="27" r:id="rId24"/>
    <sheet name="p.22" sheetId="60" r:id="rId25"/>
  </sheets>
  <definedNames>
    <definedName name="_xlnm.Print_Area" localSheetId="0">p.1!$A$1:$J$11</definedName>
    <definedName name="_xlnm.Print_Area" localSheetId="11">p.10!$A$1:$J$17</definedName>
    <definedName name="_xlnm.Print_Area" localSheetId="12">p.11!$A$1:$G$12</definedName>
    <definedName name="_xlnm.Print_Area" localSheetId="14">p.12!$A$1:$M$19</definedName>
    <definedName name="_xlnm.Print_Area" localSheetId="15">p.13!$A$1:$G$34</definedName>
    <definedName name="_xlnm.Print_Area" localSheetId="16">p.14!$A$1:$G$21</definedName>
    <definedName name="_xlnm.Print_Area" localSheetId="17">p.15!$A$1:$I$10</definedName>
    <definedName name="_xlnm.Print_Area" localSheetId="18">p.16!$A$1:$G$21</definedName>
    <definedName name="_xlnm.Print_Area" localSheetId="19">p.17!$A$1:$F$33</definedName>
    <definedName name="_xlnm.Print_Area" localSheetId="20">p.18!$A$1:$F$17</definedName>
    <definedName name="_xlnm.Print_Area" localSheetId="21">p.19!$A$1:$F$29</definedName>
    <definedName name="_xlnm.Print_Area" localSheetId="1">p.2!$A$1:$E$14</definedName>
    <definedName name="_xlnm.Print_Area" localSheetId="22">p.20!$A$1:$F$11</definedName>
    <definedName name="_xlnm.Print_Area" localSheetId="23">p.21!$A$1:$G$33</definedName>
    <definedName name="_xlnm.Print_Area" localSheetId="24">p.22!$A$1:$G$32</definedName>
    <definedName name="_xlnm.Print_Area" localSheetId="2">p.3!$A$1:$H$18</definedName>
    <definedName name="_xlnm.Print_Area" localSheetId="3">p.4!$A$1:$C$13</definedName>
    <definedName name="_xlnm.Print_Area" localSheetId="5">p.5!$A$1:$I$38</definedName>
    <definedName name="_xlnm.Print_Area" localSheetId="6">p.6!$A$1:$M$14</definedName>
    <definedName name="_xlnm.Print_Area" localSheetId="8">p.7!$A$1:$F$20</definedName>
    <definedName name="_xlnm.Print_Area" localSheetId="9">p.8!$A$1:$F$32</definedName>
    <definedName name="_xlnm.Print_Area" localSheetId="10">p.9!$A$1:$F$14</definedName>
    <definedName name="OLE_LINK9" localSheetId="14">p.12!#REF!</definedName>
    <definedName name="OLE_LINK9" localSheetId="13">'p.12 (2)'!#REF!</definedName>
  </definedNames>
  <calcPr calcId="144525"/>
</workbook>
</file>

<file path=xl/calcChain.xml><?xml version="1.0" encoding="utf-8"?>
<calcChain xmlns="http://schemas.openxmlformats.org/spreadsheetml/2006/main">
  <c r="F6" i="27" l="1"/>
  <c r="D29" i="27"/>
  <c r="C29" i="27"/>
  <c r="B29" i="27"/>
  <c r="I8" i="65"/>
  <c r="G8" i="65"/>
  <c r="E8" i="65"/>
  <c r="C8" i="65"/>
  <c r="I7" i="65"/>
  <c r="G7" i="65"/>
  <c r="E7" i="65"/>
  <c r="C7" i="65"/>
  <c r="I6" i="65"/>
  <c r="G6" i="65"/>
  <c r="E6" i="65"/>
  <c r="C6" i="65"/>
  <c r="I5" i="65"/>
  <c r="G5" i="65"/>
  <c r="E5" i="65"/>
  <c r="C5" i="65"/>
  <c r="F28" i="60"/>
  <c r="G28" i="60" s="1"/>
  <c r="D28" i="60"/>
  <c r="B28" i="60"/>
  <c r="G29" i="60"/>
  <c r="G27" i="60"/>
  <c r="G26" i="60"/>
  <c r="G25" i="60"/>
  <c r="G24" i="60"/>
  <c r="G23" i="60"/>
  <c r="G22" i="60"/>
  <c r="G21" i="60"/>
  <c r="G20" i="60"/>
  <c r="G19" i="60"/>
  <c r="G17" i="60"/>
  <c r="G18" i="60"/>
  <c r="G16" i="60"/>
  <c r="G15" i="60"/>
  <c r="G14" i="60"/>
  <c r="G13" i="60"/>
  <c r="G12" i="60"/>
  <c r="G11" i="60"/>
  <c r="G10" i="60"/>
  <c r="G9" i="60"/>
  <c r="G8" i="60"/>
  <c r="G7" i="60"/>
  <c r="G6" i="60"/>
  <c r="G5" i="60"/>
  <c r="E29" i="60"/>
  <c r="E27" i="60"/>
  <c r="E26" i="60"/>
  <c r="E25" i="60"/>
  <c r="E24" i="60"/>
  <c r="E23" i="60"/>
  <c r="E22" i="60"/>
  <c r="E21" i="60"/>
  <c r="E20" i="60"/>
  <c r="E19" i="60"/>
  <c r="E17" i="60"/>
  <c r="E18" i="60"/>
  <c r="E16" i="60"/>
  <c r="E15" i="60"/>
  <c r="E14" i="60"/>
  <c r="E13" i="60"/>
  <c r="E12" i="60"/>
  <c r="E11" i="60"/>
  <c r="E10" i="60"/>
  <c r="E9" i="60"/>
  <c r="E8" i="60"/>
  <c r="E7" i="60"/>
  <c r="E6" i="60"/>
  <c r="E5" i="60"/>
  <c r="C29" i="60"/>
  <c r="C27" i="60"/>
  <c r="C26" i="60"/>
  <c r="C25" i="60"/>
  <c r="C24" i="60"/>
  <c r="C23" i="60"/>
  <c r="C22" i="60"/>
  <c r="C21" i="60"/>
  <c r="C20" i="60"/>
  <c r="C19" i="60"/>
  <c r="C17" i="60"/>
  <c r="C18" i="60"/>
  <c r="C16" i="60"/>
  <c r="C15" i="60"/>
  <c r="C14" i="60"/>
  <c r="C13" i="60"/>
  <c r="C12" i="60"/>
  <c r="C11" i="60"/>
  <c r="C10" i="60"/>
  <c r="C9" i="60"/>
  <c r="C8" i="60"/>
  <c r="C7" i="60"/>
  <c r="C6" i="60"/>
  <c r="C5" i="60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E6" i="27"/>
  <c r="S29" i="27"/>
  <c r="G28" i="27"/>
  <c r="F28" i="27"/>
  <c r="G27" i="27"/>
  <c r="F27" i="27"/>
  <c r="G26" i="27"/>
  <c r="F26" i="27"/>
  <c r="G25" i="27"/>
  <c r="F25" i="27"/>
  <c r="G24" i="27"/>
  <c r="F24" i="27"/>
  <c r="G23" i="27"/>
  <c r="F23" i="27"/>
  <c r="G22" i="27"/>
  <c r="F22" i="27"/>
  <c r="G21" i="27"/>
  <c r="F21" i="27"/>
  <c r="G20" i="27"/>
  <c r="F20" i="27"/>
  <c r="G18" i="27"/>
  <c r="F18" i="27"/>
  <c r="G19" i="27"/>
  <c r="F19" i="27"/>
  <c r="G17" i="27"/>
  <c r="F17" i="27"/>
  <c r="G16" i="27"/>
  <c r="F16" i="27"/>
  <c r="G15" i="27"/>
  <c r="F15" i="27"/>
  <c r="G14" i="27"/>
  <c r="F14" i="27"/>
  <c r="G13" i="27"/>
  <c r="F13" i="27"/>
  <c r="G12" i="27"/>
  <c r="F12" i="27"/>
  <c r="G11" i="27"/>
  <c r="F11" i="27"/>
  <c r="G10" i="27"/>
  <c r="F10" i="27"/>
  <c r="G9" i="27"/>
  <c r="F9" i="27"/>
  <c r="G8" i="27"/>
  <c r="F8" i="27"/>
  <c r="G7" i="27"/>
  <c r="F7" i="27"/>
  <c r="G6" i="27"/>
  <c r="F37" i="63"/>
  <c r="D37" i="63"/>
  <c r="B37" i="63"/>
  <c r="F18" i="63"/>
  <c r="D18" i="63"/>
  <c r="B18" i="63"/>
  <c r="F29" i="63"/>
  <c r="F38" i="63" s="1"/>
  <c r="G38" i="63" s="1"/>
  <c r="D29" i="63"/>
  <c r="D38" i="63" s="1"/>
  <c r="B29" i="63"/>
  <c r="F10" i="63"/>
  <c r="D10" i="63"/>
  <c r="D19" i="63" s="1"/>
  <c r="E19" i="63" s="1"/>
  <c r="B10" i="63"/>
  <c r="B19" i="63" s="1"/>
  <c r="C14" i="63" l="1"/>
  <c r="C19" i="63"/>
  <c r="C16" i="63"/>
  <c r="C11" i="63"/>
  <c r="C8" i="63"/>
  <c r="C15" i="63"/>
  <c r="C12" i="63"/>
  <c r="C9" i="63"/>
  <c r="C5" i="63"/>
  <c r="E35" i="63"/>
  <c r="E32" i="63"/>
  <c r="E38" i="63"/>
  <c r="E28" i="60"/>
  <c r="C28" i="60"/>
  <c r="E26" i="63"/>
  <c r="E25" i="63"/>
  <c r="E36" i="63"/>
  <c r="E33" i="63"/>
  <c r="E5" i="63"/>
  <c r="G26" i="63"/>
  <c r="E9" i="63"/>
  <c r="E10" i="63"/>
  <c r="G29" i="63"/>
  <c r="E12" i="63"/>
  <c r="G33" i="63"/>
  <c r="E16" i="63"/>
  <c r="E6" i="63"/>
  <c r="G27" i="63"/>
  <c r="C10" i="63"/>
  <c r="E29" i="63"/>
  <c r="G30" i="63"/>
  <c r="E13" i="63"/>
  <c r="G34" i="63"/>
  <c r="E17" i="63"/>
  <c r="E18" i="63"/>
  <c r="G37" i="63"/>
  <c r="C6" i="63"/>
  <c r="E27" i="63"/>
  <c r="E30" i="63"/>
  <c r="C13" i="63"/>
  <c r="E34" i="63"/>
  <c r="C17" i="63"/>
  <c r="B38" i="63"/>
  <c r="C37" i="63" s="1"/>
  <c r="G24" i="63"/>
  <c r="E7" i="63"/>
  <c r="G28" i="63"/>
  <c r="G31" i="63"/>
  <c r="E14" i="63"/>
  <c r="G35" i="63"/>
  <c r="C18" i="63"/>
  <c r="E37" i="63"/>
  <c r="E24" i="63"/>
  <c r="C7" i="63"/>
  <c r="E28" i="63"/>
  <c r="E31" i="63"/>
  <c r="F19" i="63"/>
  <c r="G10" i="63" s="1"/>
  <c r="G25" i="63"/>
  <c r="E8" i="63"/>
  <c r="E11" i="63"/>
  <c r="G32" i="63"/>
  <c r="E15" i="63"/>
  <c r="G36" i="63"/>
  <c r="F29" i="20"/>
  <c r="F31" i="20" s="1"/>
  <c r="D29" i="20"/>
  <c r="D31" i="20" s="1"/>
  <c r="B29" i="20"/>
  <c r="B31" i="20" s="1"/>
  <c r="B11" i="36"/>
  <c r="D29" i="35"/>
  <c r="B29" i="35"/>
  <c r="F29" i="35" s="1"/>
  <c r="F28" i="35"/>
  <c r="F27" i="35"/>
  <c r="F26" i="35"/>
  <c r="F25" i="35"/>
  <c r="F24" i="35"/>
  <c r="F23" i="35"/>
  <c r="F22" i="35"/>
  <c r="F21" i="35"/>
  <c r="F20" i="35"/>
  <c r="F19" i="35"/>
  <c r="F18" i="35"/>
  <c r="F17" i="35"/>
  <c r="F16" i="35"/>
  <c r="F15" i="35"/>
  <c r="F14" i="35"/>
  <c r="F13" i="35"/>
  <c r="F12" i="35"/>
  <c r="F11" i="35"/>
  <c r="F10" i="35"/>
  <c r="F9" i="35"/>
  <c r="F8" i="35"/>
  <c r="F7" i="35"/>
  <c r="F6" i="35"/>
  <c r="F5" i="35"/>
  <c r="F4" i="35"/>
  <c r="I34" i="11"/>
  <c r="I33" i="11"/>
  <c r="I32" i="11"/>
  <c r="I31" i="11"/>
  <c r="I29" i="11"/>
  <c r="I28" i="11"/>
  <c r="I27" i="11"/>
  <c r="I26" i="11"/>
  <c r="I24" i="11"/>
  <c r="I23" i="11"/>
  <c r="I22" i="11"/>
  <c r="I21" i="11"/>
  <c r="I19" i="11"/>
  <c r="I18" i="11"/>
  <c r="I17" i="11"/>
  <c r="I16" i="11"/>
  <c r="I14" i="11"/>
  <c r="I13" i="11"/>
  <c r="I12" i="11"/>
  <c r="I11" i="11"/>
  <c r="I9" i="11"/>
  <c r="I8" i="11"/>
  <c r="I7" i="11"/>
  <c r="I6" i="11"/>
  <c r="C29" i="35"/>
  <c r="D17" i="13"/>
  <c r="F28" i="34"/>
  <c r="F23" i="34"/>
  <c r="F29" i="34" s="1"/>
  <c r="D28" i="34"/>
  <c r="D23" i="34"/>
  <c r="D29" i="34"/>
  <c r="E29" i="34" s="1"/>
  <c r="E28" i="34"/>
  <c r="E20" i="34"/>
  <c r="B28" i="34"/>
  <c r="B23" i="34"/>
  <c r="B29" i="34" s="1"/>
  <c r="F13" i="34"/>
  <c r="F8" i="34"/>
  <c r="D13" i="34"/>
  <c r="D8" i="34"/>
  <c r="D14" i="34"/>
  <c r="E11" i="34" s="1"/>
  <c r="E12" i="34"/>
  <c r="B13" i="34"/>
  <c r="B8" i="34"/>
  <c r="L13" i="62"/>
  <c r="L8" i="62"/>
  <c r="L14" i="62"/>
  <c r="M11" i="62" s="1"/>
  <c r="M12" i="62"/>
  <c r="J13" i="62"/>
  <c r="J8" i="62"/>
  <c r="H13" i="62"/>
  <c r="H8" i="62"/>
  <c r="H14" i="62"/>
  <c r="I11" i="62" s="1"/>
  <c r="I12" i="62"/>
  <c r="F13" i="62"/>
  <c r="F8" i="62"/>
  <c r="D13" i="62"/>
  <c r="D8" i="62"/>
  <c r="D14" i="62"/>
  <c r="E11" i="62" s="1"/>
  <c r="E12" i="62"/>
  <c r="B13" i="62"/>
  <c r="B8" i="62"/>
  <c r="B10" i="8"/>
  <c r="J10" i="19"/>
  <c r="J18" i="19"/>
  <c r="J19" i="19"/>
  <c r="B30" i="27"/>
  <c r="E30" i="27" s="1"/>
  <c r="F19" i="25"/>
  <c r="F20" i="25"/>
  <c r="F21" i="25"/>
  <c r="F22" i="25"/>
  <c r="F23" i="25"/>
  <c r="D7" i="37"/>
  <c r="D13" i="37"/>
  <c r="D14" i="37" s="1"/>
  <c r="J7" i="37"/>
  <c r="J13" i="37"/>
  <c r="J14" i="37"/>
  <c r="G13" i="37"/>
  <c r="G7" i="37"/>
  <c r="G14" i="37" s="1"/>
  <c r="I13" i="37"/>
  <c r="I7" i="37"/>
  <c r="F13" i="37"/>
  <c r="F7" i="37"/>
  <c r="F14" i="37"/>
  <c r="C13" i="37"/>
  <c r="C7" i="37"/>
  <c r="C14" i="37" s="1"/>
  <c r="E7" i="37"/>
  <c r="C10" i="8"/>
  <c r="C30" i="27"/>
  <c r="D10" i="8"/>
  <c r="D30" i="27"/>
  <c r="B31" i="25"/>
  <c r="C31" i="25"/>
  <c r="E31" i="25"/>
  <c r="D31" i="25"/>
  <c r="B30" i="25"/>
  <c r="C30" i="25"/>
  <c r="D30" i="25"/>
  <c r="B29" i="25"/>
  <c r="C29" i="25"/>
  <c r="D29" i="25"/>
  <c r="B28" i="25"/>
  <c r="C28" i="25"/>
  <c r="D28" i="25"/>
  <c r="E28" i="25"/>
  <c r="B27" i="25"/>
  <c r="C27" i="25"/>
  <c r="D27" i="25"/>
  <c r="E27" i="25"/>
  <c r="B26" i="25"/>
  <c r="C26" i="25"/>
  <c r="D26" i="25"/>
  <c r="E26" i="25"/>
  <c r="D11" i="36"/>
  <c r="F11" i="36"/>
  <c r="C11" i="36"/>
  <c r="E11" i="36" s="1"/>
  <c r="F10" i="36"/>
  <c r="E10" i="36"/>
  <c r="F9" i="36"/>
  <c r="E9" i="36"/>
  <c r="F8" i="36"/>
  <c r="E8" i="36"/>
  <c r="F7" i="36"/>
  <c r="E7" i="36"/>
  <c r="F6" i="36"/>
  <c r="E6" i="36"/>
  <c r="F5" i="36"/>
  <c r="E5" i="36"/>
  <c r="F4" i="36"/>
  <c r="E4" i="36"/>
  <c r="E27" i="35"/>
  <c r="E26" i="35"/>
  <c r="E25" i="35"/>
  <c r="E24" i="35"/>
  <c r="E23" i="35"/>
  <c r="E22" i="35"/>
  <c r="E21" i="35"/>
  <c r="E20" i="35"/>
  <c r="E19" i="35"/>
  <c r="E18" i="35"/>
  <c r="E17" i="35"/>
  <c r="E16" i="35"/>
  <c r="E15" i="35"/>
  <c r="E14" i="35"/>
  <c r="E13" i="35"/>
  <c r="E12" i="35"/>
  <c r="E11" i="35"/>
  <c r="E10" i="35"/>
  <c r="E9" i="35"/>
  <c r="E8" i="35"/>
  <c r="E7" i="35"/>
  <c r="E6" i="35"/>
  <c r="E5" i="35"/>
  <c r="E4" i="35"/>
  <c r="C15" i="9"/>
  <c r="H15" i="9"/>
  <c r="B11" i="26"/>
  <c r="C11" i="26"/>
  <c r="D11" i="26"/>
  <c r="E11" i="26"/>
  <c r="F11" i="26" s="1"/>
  <c r="F10" i="26"/>
  <c r="F9" i="26"/>
  <c r="F8" i="26"/>
  <c r="F7" i="26"/>
  <c r="F6" i="26"/>
  <c r="F5" i="26"/>
  <c r="F4" i="26"/>
  <c r="F4" i="41"/>
  <c r="F5" i="41"/>
  <c r="F6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E29" i="41"/>
  <c r="D29" i="41"/>
  <c r="C29" i="41"/>
  <c r="B29" i="41"/>
  <c r="F4" i="40"/>
  <c r="F5" i="40"/>
  <c r="F6" i="40"/>
  <c r="F7" i="40"/>
  <c r="F8" i="40"/>
  <c r="F9" i="40"/>
  <c r="F10" i="40"/>
  <c r="F11" i="40"/>
  <c r="F12" i="40"/>
  <c r="F13" i="40"/>
  <c r="F14" i="40"/>
  <c r="F15" i="40"/>
  <c r="E16" i="40"/>
  <c r="D16" i="40"/>
  <c r="C16" i="40"/>
  <c r="B16" i="40"/>
  <c r="F10" i="25"/>
  <c r="F17" i="25"/>
  <c r="F9" i="25"/>
  <c r="F16" i="25"/>
  <c r="F30" i="25" s="1"/>
  <c r="F8" i="25"/>
  <c r="F29" i="25" s="1"/>
  <c r="F15" i="25"/>
  <c r="F7" i="25"/>
  <c r="F14" i="25"/>
  <c r="F6" i="25"/>
  <c r="F13" i="25"/>
  <c r="F5" i="25"/>
  <c r="F12" i="25"/>
  <c r="F26" i="25"/>
  <c r="I9" i="22"/>
  <c r="I8" i="22"/>
  <c r="I7" i="22"/>
  <c r="I6" i="22"/>
  <c r="E9" i="22"/>
  <c r="E8" i="22"/>
  <c r="E7" i="22"/>
  <c r="E6" i="22"/>
  <c r="L10" i="19"/>
  <c r="L18" i="19"/>
  <c r="L19" i="19" s="1"/>
  <c r="K19" i="19"/>
  <c r="H10" i="19"/>
  <c r="H18" i="19"/>
  <c r="H19" i="19"/>
  <c r="F10" i="19"/>
  <c r="F18" i="19"/>
  <c r="F19" i="19" s="1"/>
  <c r="D10" i="19"/>
  <c r="D18" i="19"/>
  <c r="D19" i="19"/>
  <c r="K18" i="19"/>
  <c r="K10" i="19"/>
  <c r="K17" i="19"/>
  <c r="K16" i="19"/>
  <c r="K15" i="19"/>
  <c r="K14" i="19"/>
  <c r="K13" i="19"/>
  <c r="K12" i="19"/>
  <c r="K11" i="19"/>
  <c r="K9" i="19"/>
  <c r="K8" i="19"/>
  <c r="B10" i="19"/>
  <c r="B18" i="19"/>
  <c r="B19" i="19"/>
  <c r="F10" i="18"/>
  <c r="G10" i="18"/>
  <c r="D10" i="18"/>
  <c r="B10" i="18"/>
  <c r="G9" i="18"/>
  <c r="G8" i="18"/>
  <c r="G7" i="18"/>
  <c r="G6" i="18"/>
  <c r="G5" i="18"/>
  <c r="E10" i="18"/>
  <c r="E9" i="18"/>
  <c r="E8" i="18"/>
  <c r="E7" i="18"/>
  <c r="E6" i="18"/>
  <c r="E5" i="18"/>
  <c r="C10" i="18"/>
  <c r="C9" i="18"/>
  <c r="C8" i="18"/>
  <c r="C7" i="18"/>
  <c r="C6" i="18"/>
  <c r="C5" i="18"/>
  <c r="E13" i="37"/>
  <c r="E14" i="37" s="1"/>
  <c r="B13" i="37"/>
  <c r="B7" i="37"/>
  <c r="B14" i="37"/>
  <c r="H7" i="37"/>
  <c r="H13" i="37"/>
  <c r="H14" i="37" s="1"/>
  <c r="E29" i="35"/>
  <c r="E28" i="35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G34" i="11"/>
  <c r="G33" i="11"/>
  <c r="G32" i="11"/>
  <c r="G31" i="11"/>
  <c r="E34" i="11"/>
  <c r="E33" i="11"/>
  <c r="E32" i="11"/>
  <c r="E31" i="11"/>
  <c r="C34" i="11"/>
  <c r="C33" i="11"/>
  <c r="C32" i="11"/>
  <c r="C31" i="11"/>
  <c r="G29" i="11"/>
  <c r="G28" i="11"/>
  <c r="G27" i="11"/>
  <c r="G26" i="11"/>
  <c r="E29" i="11"/>
  <c r="E28" i="11"/>
  <c r="E27" i="11"/>
  <c r="E26" i="11"/>
  <c r="C29" i="11"/>
  <c r="C28" i="11"/>
  <c r="C27" i="11"/>
  <c r="C26" i="11"/>
  <c r="G24" i="11"/>
  <c r="G23" i="11"/>
  <c r="G22" i="11"/>
  <c r="G21" i="11"/>
  <c r="E24" i="11"/>
  <c r="E23" i="11"/>
  <c r="E22" i="11"/>
  <c r="E21" i="11"/>
  <c r="C24" i="11"/>
  <c r="C23" i="11"/>
  <c r="C22" i="11"/>
  <c r="C21" i="11"/>
  <c r="G19" i="11"/>
  <c r="G18" i="11"/>
  <c r="G17" i="11"/>
  <c r="G16" i="11"/>
  <c r="E19" i="11"/>
  <c r="E18" i="11"/>
  <c r="E17" i="11"/>
  <c r="E16" i="11"/>
  <c r="C19" i="11"/>
  <c r="C18" i="11"/>
  <c r="C17" i="11"/>
  <c r="C16" i="11"/>
  <c r="G14" i="11"/>
  <c r="G13" i="11"/>
  <c r="G12" i="11"/>
  <c r="G11" i="11"/>
  <c r="E14" i="11"/>
  <c r="E13" i="11"/>
  <c r="E12" i="11"/>
  <c r="E11" i="11"/>
  <c r="C14" i="11"/>
  <c r="C13" i="11"/>
  <c r="C12" i="11"/>
  <c r="C11" i="11"/>
  <c r="G9" i="11"/>
  <c r="G8" i="11"/>
  <c r="G7" i="11"/>
  <c r="G6" i="11"/>
  <c r="E9" i="11"/>
  <c r="E8" i="11"/>
  <c r="E7" i="11"/>
  <c r="E6" i="11"/>
  <c r="C9" i="11"/>
  <c r="C8" i="11"/>
  <c r="C7" i="11"/>
  <c r="C6" i="11"/>
  <c r="C10" i="33"/>
  <c r="C8" i="33"/>
  <c r="C7" i="33"/>
  <c r="C6" i="33"/>
  <c r="C5" i="33"/>
  <c r="B8" i="33"/>
  <c r="B10" i="33"/>
  <c r="B7" i="33"/>
  <c r="B6" i="33"/>
  <c r="B5" i="33"/>
  <c r="G15" i="9"/>
  <c r="C10" i="32"/>
  <c r="F15" i="9"/>
  <c r="E15" i="9"/>
  <c r="D15" i="9"/>
  <c r="B15" i="9"/>
  <c r="I5" i="8"/>
  <c r="J5" i="8"/>
  <c r="H6" i="8"/>
  <c r="I6" i="8"/>
  <c r="J6" i="8"/>
  <c r="H7" i="8"/>
  <c r="I7" i="8"/>
  <c r="J7" i="8"/>
  <c r="H8" i="8"/>
  <c r="I8" i="8"/>
  <c r="J8" i="8"/>
  <c r="H9" i="8"/>
  <c r="I9" i="8"/>
  <c r="J9" i="8"/>
  <c r="H10" i="8"/>
  <c r="I10" i="8"/>
  <c r="J10" i="8"/>
  <c r="H11" i="8"/>
  <c r="I11" i="8"/>
  <c r="J11" i="8"/>
  <c r="H5" i="8"/>
  <c r="C11" i="32"/>
  <c r="C9" i="32"/>
  <c r="C8" i="32"/>
  <c r="C7" i="32"/>
  <c r="C6" i="32"/>
  <c r="C5" i="32"/>
  <c r="E29" i="27"/>
  <c r="C26" i="20"/>
  <c r="C22" i="20"/>
  <c r="C18" i="20"/>
  <c r="C14" i="20"/>
  <c r="C9" i="20"/>
  <c r="C31" i="20"/>
  <c r="C27" i="20"/>
  <c r="C23" i="20"/>
  <c r="C19" i="20"/>
  <c r="C15" i="20"/>
  <c r="C10" i="20"/>
  <c r="C5" i="20"/>
  <c r="G26" i="20"/>
  <c r="G22" i="20"/>
  <c r="G20" i="20"/>
  <c r="G18" i="20"/>
  <c r="G16" i="20"/>
  <c r="G14" i="20"/>
  <c r="G11" i="20"/>
  <c r="G9" i="20"/>
  <c r="G7" i="20"/>
  <c r="G31" i="20"/>
  <c r="G30" i="20"/>
  <c r="G27" i="20"/>
  <c r="G25" i="20"/>
  <c r="G23" i="20"/>
  <c r="G21" i="20"/>
  <c r="G19" i="20"/>
  <c r="G17" i="20"/>
  <c r="G15" i="20"/>
  <c r="G12" i="20"/>
  <c r="G10" i="20"/>
  <c r="G8" i="20"/>
  <c r="G5" i="20"/>
  <c r="E30" i="20"/>
  <c r="E27" i="20"/>
  <c r="E25" i="20"/>
  <c r="E23" i="20"/>
  <c r="E21" i="20"/>
  <c r="E19" i="20"/>
  <c r="E17" i="20"/>
  <c r="E15" i="20"/>
  <c r="E12" i="20"/>
  <c r="E10" i="20"/>
  <c r="E8" i="20"/>
  <c r="E5" i="20"/>
  <c r="E31" i="20"/>
  <c r="E28" i="20"/>
  <c r="E26" i="20"/>
  <c r="E24" i="20"/>
  <c r="E22" i="20"/>
  <c r="E20" i="20"/>
  <c r="E18" i="20"/>
  <c r="E16" i="20"/>
  <c r="E14" i="20"/>
  <c r="E11" i="20"/>
  <c r="E9" i="20"/>
  <c r="E7" i="20"/>
  <c r="C29" i="20"/>
  <c r="E29" i="20"/>
  <c r="G29" i="20"/>
  <c r="G10" i="19"/>
  <c r="G16" i="19"/>
  <c r="G14" i="19"/>
  <c r="G12" i="19"/>
  <c r="G9" i="19"/>
  <c r="G7" i="19"/>
  <c r="G5" i="19"/>
  <c r="G19" i="19"/>
  <c r="G18" i="19"/>
  <c r="G17" i="19"/>
  <c r="G15" i="19"/>
  <c r="G13" i="19"/>
  <c r="G11" i="19"/>
  <c r="G8" i="19"/>
  <c r="G6" i="19"/>
  <c r="C28" i="34"/>
  <c r="C26" i="34"/>
  <c r="C24" i="34"/>
  <c r="C22" i="34"/>
  <c r="C20" i="34"/>
  <c r="C29" i="34"/>
  <c r="C27" i="34"/>
  <c r="C25" i="34"/>
  <c r="C23" i="34"/>
  <c r="C21" i="34"/>
  <c r="G28" i="34"/>
  <c r="G26" i="34"/>
  <c r="G24" i="34"/>
  <c r="G22" i="34"/>
  <c r="G20" i="34"/>
  <c r="G29" i="34"/>
  <c r="G27" i="34"/>
  <c r="G25" i="34"/>
  <c r="G23" i="34"/>
  <c r="G21" i="34"/>
  <c r="I14" i="37"/>
  <c r="K5" i="19"/>
  <c r="E5" i="62"/>
  <c r="E7" i="62"/>
  <c r="E9" i="62"/>
  <c r="I5" i="62"/>
  <c r="I7" i="62"/>
  <c r="I9" i="62"/>
  <c r="M5" i="62"/>
  <c r="M7" i="62"/>
  <c r="M9" i="62"/>
  <c r="E5" i="34"/>
  <c r="E7" i="34"/>
  <c r="E9" i="34"/>
  <c r="E21" i="34"/>
  <c r="E23" i="34"/>
  <c r="E25" i="34"/>
  <c r="E27" i="34"/>
  <c r="C19" i="19"/>
  <c r="C5" i="19"/>
  <c r="C13" i="19"/>
  <c r="C7" i="19"/>
  <c r="C15" i="19"/>
  <c r="C8" i="19"/>
  <c r="C12" i="19"/>
  <c r="C16" i="19"/>
  <c r="C9" i="19"/>
  <c r="C17" i="19"/>
  <c r="C11" i="19"/>
  <c r="C6" i="19"/>
  <c r="C10" i="19"/>
  <c r="C14" i="19"/>
  <c r="C18" i="19"/>
  <c r="I16" i="19"/>
  <c r="I12" i="19"/>
  <c r="I7" i="19"/>
  <c r="I19" i="19"/>
  <c r="I17" i="19"/>
  <c r="I13" i="19"/>
  <c r="I8" i="19"/>
  <c r="I18" i="19"/>
  <c r="I14" i="19"/>
  <c r="I9" i="19"/>
  <c r="I5" i="19"/>
  <c r="I10" i="19"/>
  <c r="I15" i="19"/>
  <c r="I11" i="19"/>
  <c r="I6" i="19"/>
  <c r="E16" i="19"/>
  <c r="E12" i="19"/>
  <c r="E7" i="19"/>
  <c r="E19" i="19"/>
  <c r="E17" i="19"/>
  <c r="E13" i="19"/>
  <c r="E8" i="19"/>
  <c r="E18" i="19"/>
  <c r="E14" i="19"/>
  <c r="E9" i="19"/>
  <c r="E5" i="19"/>
  <c r="E10" i="19"/>
  <c r="E15" i="19"/>
  <c r="E11" i="19"/>
  <c r="E6" i="19"/>
  <c r="M5" i="19"/>
  <c r="M7" i="19"/>
  <c r="M9" i="19"/>
  <c r="M12" i="19"/>
  <c r="M14" i="19"/>
  <c r="M16" i="19"/>
  <c r="K6" i="19"/>
  <c r="K7" i="19"/>
  <c r="E13" i="62"/>
  <c r="I13" i="62"/>
  <c r="M13" i="62"/>
  <c r="E13" i="34"/>
  <c r="E6" i="62"/>
  <c r="E10" i="62"/>
  <c r="F14" i="62"/>
  <c r="G12" i="62" s="1"/>
  <c r="I6" i="62"/>
  <c r="I10" i="62"/>
  <c r="J14" i="62"/>
  <c r="M6" i="62"/>
  <c r="M10" i="62"/>
  <c r="B14" i="34"/>
  <c r="C11" i="34" s="1"/>
  <c r="E6" i="34"/>
  <c r="E10" i="34"/>
  <c r="F14" i="34"/>
  <c r="E22" i="34"/>
  <c r="E26" i="34"/>
  <c r="C12" i="34"/>
  <c r="C10" i="34"/>
  <c r="C9" i="34"/>
  <c r="C5" i="34"/>
  <c r="G12" i="34"/>
  <c r="G11" i="34"/>
  <c r="G10" i="34"/>
  <c r="G6" i="34"/>
  <c r="G5" i="34"/>
  <c r="G7" i="34"/>
  <c r="G9" i="34"/>
  <c r="K12" i="62"/>
  <c r="K11" i="62"/>
  <c r="K10" i="62"/>
  <c r="K6" i="62"/>
  <c r="K5" i="62"/>
  <c r="K9" i="62"/>
  <c r="K7" i="62"/>
  <c r="G13" i="34"/>
  <c r="K13" i="62"/>
  <c r="G8" i="34"/>
  <c r="K8" i="62"/>
  <c r="G11" i="62"/>
  <c r="G6" i="62"/>
  <c r="G9" i="62"/>
  <c r="C8" i="34"/>
  <c r="C13" i="34"/>
  <c r="M19" i="19" l="1"/>
  <c r="M15" i="19"/>
  <c r="M11" i="19"/>
  <c r="M6" i="19"/>
  <c r="M10" i="19"/>
  <c r="M17" i="19"/>
  <c r="M13" i="19"/>
  <c r="M8" i="19"/>
  <c r="G13" i="62"/>
  <c r="G8" i="62"/>
  <c r="G7" i="62"/>
  <c r="G5" i="62"/>
  <c r="G10" i="62"/>
  <c r="C7" i="34"/>
  <c r="C6" i="34"/>
  <c r="C28" i="20"/>
  <c r="C24" i="20"/>
  <c r="C20" i="20"/>
  <c r="C16" i="20"/>
  <c r="C11" i="20"/>
  <c r="C7" i="20"/>
  <c r="C30" i="20"/>
  <c r="C25" i="20"/>
  <c r="C21" i="20"/>
  <c r="C17" i="20"/>
  <c r="C12" i="20"/>
  <c r="C8" i="20"/>
  <c r="G28" i="20"/>
  <c r="G24" i="20"/>
  <c r="M18" i="19"/>
  <c r="F27" i="25"/>
  <c r="F28" i="25"/>
  <c r="F16" i="40"/>
  <c r="F24" i="25"/>
  <c r="F31" i="25" s="1"/>
  <c r="B14" i="62"/>
  <c r="C13" i="62" s="1"/>
  <c r="E8" i="62"/>
  <c r="I8" i="62"/>
  <c r="M8" i="62"/>
  <c r="E8" i="34"/>
  <c r="E24" i="34"/>
  <c r="F30" i="27"/>
  <c r="G29" i="27"/>
  <c r="G30" i="27"/>
  <c r="F29" i="27"/>
  <c r="F29" i="41"/>
  <c r="C35" i="63"/>
  <c r="C31" i="63"/>
  <c r="C28" i="63"/>
  <c r="C24" i="63"/>
  <c r="C34" i="63"/>
  <c r="C30" i="63"/>
  <c r="C29" i="63"/>
  <c r="C27" i="63"/>
  <c r="C38" i="63"/>
  <c r="C33" i="63"/>
  <c r="C26" i="63"/>
  <c r="C36" i="63"/>
  <c r="C32" i="63"/>
  <c r="C25" i="63"/>
  <c r="G16" i="63"/>
  <c r="G15" i="63"/>
  <c r="G11" i="63"/>
  <c r="G8" i="63"/>
  <c r="G19" i="63"/>
  <c r="G14" i="63"/>
  <c r="G7" i="63"/>
  <c r="G17" i="63"/>
  <c r="G13" i="63"/>
  <c r="G6" i="63"/>
  <c r="G18" i="63"/>
  <c r="G12" i="63"/>
  <c r="G9" i="63"/>
  <c r="G5" i="63"/>
  <c r="C12" i="62" l="1"/>
  <c r="C6" i="62"/>
  <c r="C11" i="62"/>
  <c r="C5" i="62"/>
  <c r="C10" i="62"/>
  <c r="C9" i="62"/>
  <c r="C7" i="62"/>
  <c r="C8" i="62"/>
</calcChain>
</file>

<file path=xl/sharedStrings.xml><?xml version="1.0" encoding="utf-8"?>
<sst xmlns="http://schemas.openxmlformats.org/spreadsheetml/2006/main" count="715" uniqueCount="239">
  <si>
    <t>PROVINCE</t>
  </si>
  <si>
    <t>Incidenti</t>
  </si>
  <si>
    <t>Morti</t>
  </si>
  <si>
    <t>Feriti</t>
  </si>
  <si>
    <t>Strade urbane</t>
  </si>
  <si>
    <t>Autostrade</t>
  </si>
  <si>
    <t>Totale</t>
  </si>
  <si>
    <t>Incrocio</t>
  </si>
  <si>
    <t>Rotatoria</t>
  </si>
  <si>
    <t>Passaggio a livello</t>
  </si>
  <si>
    <t>Totale incidenti all’intersezione</t>
  </si>
  <si>
    <t>Curva</t>
  </si>
  <si>
    <t>Totale incidenti non all’intersezione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</si>
  <si>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</si>
  <si>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</si>
  <si>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</si>
  <si>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</si>
  <si>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</si>
  <si>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</si>
  <si>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</si>
  <si>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</si>
  <si>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</si>
  <si>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</si>
  <si>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</si>
  <si>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</si>
  <si>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</si>
  <si>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 xml:space="preserve">     Totale</t>
  </si>
  <si>
    <t xml:space="preserve">Incidenti </t>
  </si>
  <si>
    <t xml:space="preserve">      Morti </t>
  </si>
  <si>
    <t xml:space="preserve">      Feriti </t>
  </si>
  <si>
    <t>Totale venerdì e sabato notte</t>
  </si>
  <si>
    <t>Totale altre notti</t>
  </si>
  <si>
    <t>Totale notte nel complesso</t>
  </si>
  <si>
    <t>(a) Dalle ore 22 alle ore 6</t>
  </si>
  <si>
    <t>Marche</t>
  </si>
  <si>
    <t>Pesaro</t>
  </si>
  <si>
    <t>Ancona</t>
  </si>
  <si>
    <t>Macerata</t>
  </si>
  <si>
    <t>Fermo</t>
  </si>
  <si>
    <t>Ascoli Piceno</t>
  </si>
  <si>
    <t>Pesaro e Urbino</t>
  </si>
  <si>
    <t>Italia</t>
  </si>
  <si>
    <t>Anno 2010</t>
  </si>
  <si>
    <t>%</t>
  </si>
  <si>
    <t>num.</t>
  </si>
  <si>
    <t>Strade Urbane</t>
  </si>
  <si>
    <t>NATURA DELL’INCIDENTE</t>
  </si>
  <si>
    <t>Scontro frontale</t>
  </si>
  <si>
    <t>Scontro frontale-laterale</t>
  </si>
  <si>
    <t>Scontro laterale</t>
  </si>
  <si>
    <t>Tamponamento</t>
  </si>
  <si>
    <t>Totale incidenti tra veicoli</t>
  </si>
  <si>
    <t>Investimento di pedone</t>
  </si>
  <si>
    <t>Urto con veicolo in sosta</t>
  </si>
  <si>
    <t>Urto con ostacolo accidentale</t>
  </si>
  <si>
    <t>Urto con treno</t>
  </si>
  <si>
    <t>Fuoriuscita</t>
  </si>
  <si>
    <t>Frenata improvvisa</t>
  </si>
  <si>
    <t>Caduta da veicolo</t>
  </si>
  <si>
    <t>Totale incidenti a veicoli isolati</t>
  </si>
  <si>
    <t>Procedeva senza rispettare le regole della precedenza o il semaforo</t>
  </si>
  <si>
    <t>di cui</t>
  </si>
  <si>
    <t>Procedeva con guida distratta o andamento indeciso</t>
  </si>
  <si>
    <t>Procedeva con velocità troppo elevata</t>
  </si>
  <si>
    <t>Procedeva senza mantenere la distanza di sicurezza</t>
  </si>
  <si>
    <t>Manovrava irregolarmente</t>
  </si>
  <si>
    <t>Svoltava irregolarmente</t>
  </si>
  <si>
    <t>Procedeva contromano</t>
  </si>
  <si>
    <t>Sorpassava irregolarmente</t>
  </si>
  <si>
    <t>Ostacolo accidentale</t>
  </si>
  <si>
    <t>Veicolo fermo evitato</t>
  </si>
  <si>
    <t>Non dava la precedenza al pedone sugli appositi attraversamenti</t>
  </si>
  <si>
    <t>Veicolo fermo in posizione irregolare urtato</t>
  </si>
  <si>
    <t>Altre cause relative al comportamento nella circolazione</t>
  </si>
  <si>
    <t>Comportamento scorretto del pedone</t>
  </si>
  <si>
    <t>Altre cause</t>
  </si>
  <si>
    <t>Circostanza imprecisata</t>
  </si>
  <si>
    <t>Maschi</t>
  </si>
  <si>
    <t>Femmine</t>
  </si>
  <si>
    <t>Da 10 a 14</t>
  </si>
  <si>
    <t>Da 25 a 29</t>
  </si>
  <si>
    <t>Da 55 a 59</t>
  </si>
  <si>
    <t>Da 60 a 64</t>
  </si>
  <si>
    <t xml:space="preserve">Totale </t>
  </si>
  <si>
    <t>Conducenti</t>
  </si>
  <si>
    <t>Trasportati</t>
  </si>
  <si>
    <t>Pedoni</t>
  </si>
  <si>
    <t>Carabinieri</t>
  </si>
  <si>
    <t>Altri</t>
  </si>
  <si>
    <t>Polizia Stradale</t>
  </si>
  <si>
    <t>Polizia Municipale</t>
  </si>
  <si>
    <t>Persone infortunate</t>
  </si>
  <si>
    <t>Fano</t>
  </si>
  <si>
    <t>Senigallia</t>
  </si>
  <si>
    <t>Jesi</t>
  </si>
  <si>
    <t>Osimo</t>
  </si>
  <si>
    <t>Fabriano</t>
  </si>
  <si>
    <t>Falconara Marittima</t>
  </si>
  <si>
    <t>Civitanova Marche</t>
  </si>
  <si>
    <t>Recanati</t>
  </si>
  <si>
    <t>Tolentino</t>
  </si>
  <si>
    <t>Porto Sant'Elpidio</t>
  </si>
  <si>
    <t xml:space="preserve">San Benedetto del Tronto </t>
  </si>
  <si>
    <t>CLASSI DI ETA'</t>
  </si>
  <si>
    <t>Lunedì</t>
  </si>
  <si>
    <t>Martedì</t>
  </si>
  <si>
    <t>Mercoledì</t>
  </si>
  <si>
    <t>Giovedì</t>
  </si>
  <si>
    <t>Venerdì</t>
  </si>
  <si>
    <t>Sabato</t>
  </si>
  <si>
    <t>Domenica</t>
  </si>
  <si>
    <t>Ora imprecisata</t>
  </si>
  <si>
    <t>Venerdì notte</t>
  </si>
  <si>
    <t>Sabato notte</t>
  </si>
  <si>
    <t>Domenica notte</t>
  </si>
  <si>
    <t>Lunedì notte</t>
  </si>
  <si>
    <t>Mercoledì notte</t>
  </si>
  <si>
    <t>Giovedì notte</t>
  </si>
  <si>
    <t>Rispetto all'anno precedente</t>
  </si>
  <si>
    <r>
      <t xml:space="preserve">Indice di mortalità </t>
    </r>
    <r>
      <rPr>
        <sz val="9"/>
        <color indexed="8"/>
        <rFont val="Arial Narrow"/>
        <family val="2"/>
      </rPr>
      <t>(a)</t>
    </r>
  </si>
  <si>
    <t>n.d.</t>
  </si>
  <si>
    <t>MESI</t>
  </si>
  <si>
    <r>
      <t xml:space="preserve">Indice di gravità </t>
    </r>
    <r>
      <rPr>
        <sz val="9"/>
        <color indexed="8"/>
        <rFont val="Arial Narrow"/>
        <family val="2"/>
      </rPr>
      <t>(b)</t>
    </r>
  </si>
  <si>
    <t xml:space="preserve">           Morti</t>
  </si>
  <si>
    <r>
      <t xml:space="preserve">Indice di lesività </t>
    </r>
    <r>
      <rPr>
        <sz val="9"/>
        <color indexed="8"/>
        <rFont val="Arial Narrow"/>
        <family val="2"/>
      </rPr>
      <t>(b)</t>
    </r>
  </si>
  <si>
    <r>
      <t xml:space="preserve">Indice di mortalità </t>
    </r>
    <r>
      <rPr>
        <sz val="9"/>
        <color indexed="8"/>
        <rFont val="Arial Narrow"/>
        <family val="2"/>
      </rPr>
      <t>(a</t>
    </r>
    <r>
      <rPr>
        <b/>
        <sz val="9"/>
        <color indexed="8"/>
        <rFont val="Arial Narrow"/>
        <family val="2"/>
      </rPr>
      <t>)</t>
    </r>
  </si>
  <si>
    <r>
      <t xml:space="preserve">Indice di gravità </t>
    </r>
    <r>
      <rPr>
        <sz val="9"/>
        <color indexed="8"/>
        <rFont val="Arial Narrow"/>
        <family val="2"/>
      </rPr>
      <t>(b)</t>
    </r>
  </si>
  <si>
    <t xml:space="preserve">Altre strade (c) </t>
  </si>
  <si>
    <t xml:space="preserve"> (a) Rapporto percentuale tra il numero dei morti ed il numero degli incidenti.</t>
  </si>
  <si>
    <t xml:space="preserve"> (b) Rapporto percentuale tra il numero dei morti ed il complesso degli infortunati (morti e feriti).</t>
  </si>
  <si>
    <t xml:space="preserve">Variazione percentuale 
del numero di morti </t>
  </si>
  <si>
    <t>Rispetto 
al 2001</t>
  </si>
  <si>
    <t>CARATTERISTICA 
DELLA STRADA</t>
  </si>
  <si>
    <t>Urto con veicolo in fermata o arresto</t>
  </si>
  <si>
    <r>
      <t xml:space="preserve">Indice 
di mortalità </t>
    </r>
    <r>
      <rPr>
        <sz val="9"/>
        <color indexed="8"/>
        <rFont val="Arial Narrow"/>
        <family val="2"/>
      </rPr>
      <t>(a)</t>
    </r>
  </si>
  <si>
    <r>
      <t xml:space="preserve">Indice 
di lesività </t>
    </r>
    <r>
      <rPr>
        <sz val="9"/>
        <color indexed="8"/>
        <rFont val="Arial Narrow"/>
        <family val="2"/>
      </rPr>
      <t>(b)</t>
    </r>
  </si>
  <si>
    <t>per 100 totali</t>
  </si>
  <si>
    <t>UTENTI 
DELLA STRADA</t>
  </si>
  <si>
    <t>Passeggeri</t>
  </si>
  <si>
    <r>
      <t xml:space="preserve">Indice di mortalità </t>
    </r>
    <r>
      <rPr>
        <sz val="9"/>
        <color indexed="8"/>
        <rFont val="Arial Narrow"/>
        <family val="2"/>
      </rPr>
      <t>(a)</t>
    </r>
  </si>
  <si>
    <t xml:space="preserve"> (b) Rapporto percentuale tra il numero dei feriti ed il numero degli incidenti.</t>
  </si>
  <si>
    <t>CATEGORIA 
DELLA STRADA</t>
  </si>
  <si>
    <t>ANNI</t>
  </si>
  <si>
    <t>GIORNI 
DELLA SETTIMANA</t>
  </si>
  <si>
    <t>ORA DEL GIORNO</t>
  </si>
  <si>
    <r>
      <rPr>
        <b/>
        <sz val="9"/>
        <color indexed="8"/>
        <rFont val="Arial"/>
        <family val="2"/>
      </rPr>
      <t>CAPOLUOGHI</t>
    </r>
    <r>
      <rPr>
        <b/>
        <i/>
        <sz val="9"/>
        <color indexed="8"/>
        <rFont val="Arial"/>
        <family val="2"/>
      </rPr>
      <t xml:space="preserve">
ALTRI COMUNI</t>
    </r>
  </si>
  <si>
    <t>Indice di mortalità (a)</t>
  </si>
  <si>
    <t>GIORNO DELLA SETTIMANA</t>
  </si>
  <si>
    <t>MESE</t>
  </si>
  <si>
    <t>GIORNO 
DELLA SETTIMANA</t>
  </si>
  <si>
    <t>Indice di lesività (b)</t>
  </si>
  <si>
    <t>Tutte le strade</t>
  </si>
  <si>
    <t>Martedì notte</t>
  </si>
  <si>
    <t>Da 65 a 74</t>
  </si>
  <si>
    <t>75 e oltre</t>
  </si>
  <si>
    <t>Imprecisata (a)</t>
  </si>
  <si>
    <t>- procedeva senza rispettare lo stop</t>
  </si>
  <si>
    <t>- procedeva senza dare la precedenza al veicolo proveniente da destra</t>
  </si>
  <si>
    <t>- procedeva senza rispettare il segnale di dare precedenza</t>
  </si>
  <si>
    <t>- procedeva senza rispettare le segnalazioni semaforiche o dell'agente</t>
  </si>
  <si>
    <t>- procedeva con eccesso di velocità</t>
  </si>
  <si>
    <t>- procedeva senza rispettare i limiti di velocità</t>
  </si>
  <si>
    <t>Buche, ecc. evitato</t>
  </si>
  <si>
    <t>DESCRIZIONE DELLE CAUSE</t>
  </si>
  <si>
    <t>Strade 
urbane</t>
  </si>
  <si>
    <t>(a) Per ciascun sinistro sono incluse tutte le cause accertate o presunte registrate dalle forze dell'ordine al momento del rilievo.</t>
  </si>
  <si>
    <t>Totale cause (a)</t>
  </si>
  <si>
    <t>Cause imputabili al comportamento scorretto nella circolazione</t>
  </si>
  <si>
    <t>(a) Include gli infortunati in incidenti che hanno coinvolto un elevato numero di  veicoli o di persone, peri quali, oltre certi limiti numerici, non si rileva l'età.</t>
  </si>
  <si>
    <t>Altri comuni</t>
  </si>
  <si>
    <t>(a) ) Include le persone infortunate in incidenti che coinvolgono un elevato numero di veicoli o di persone, per le quali, oltre certi limiti numerici, non si rileva l'età.</t>
  </si>
  <si>
    <t>PROSPETTO 1. INCIDENTI STRADALI, MORTI E FERITI NELLE PROVINCE DELLE MARCHE E IN ITALIA. Anni 2010 e 2011, valori assoluti e percentuali</t>
  </si>
  <si>
    <t>(a) Rapporto percentuale tra il numero dei morti ed il numero degli incidenti.</t>
  </si>
  <si>
    <t>Indice di gravità (b)</t>
  </si>
  <si>
    <t>(b) Rapporto percentuale tra il numero dei morti ed il complesso degli infortunati (morti e feriti).</t>
  </si>
  <si>
    <t>Anno 2011</t>
  </si>
  <si>
    <t>PROSPETTO 2. INDICI DI MORTALITÀ E DI GRAVITÀ NELLE PROVINCE DELLE MARCHE E IN ITALIA. Anni 2010 e 2011, valori assoluti e percentuali</t>
  </si>
  <si>
    <t>Variazioni percentuali 2010/2011</t>
  </si>
  <si>
    <t>PROSPETTO 3. INCIDENTI STRADALI, MORTI E FERITI NELLE MARCHE. Anni 2001-2011, valori assoluti e percentuali</t>
  </si>
  <si>
    <t>PROSPETTO 4. INCIDENTI STRADALI E MORTI PER PROVINCIA. Marche, anni 2001-2011, variazioni percentuali in base 2001=100</t>
  </si>
  <si>
    <t>Variazioni percentuali 
2001-2011</t>
  </si>
  <si>
    <t xml:space="preserve">  Marche</t>
  </si>
  <si>
    <t xml:space="preserve">    Pesaro e Urbino</t>
  </si>
  <si>
    <t xml:space="preserve">    Ancona</t>
  </si>
  <si>
    <t xml:space="preserve">    Macerata</t>
  </si>
  <si>
    <t xml:space="preserve">    Ascoli Piceno</t>
  </si>
  <si>
    <t xml:space="preserve">    Fermo</t>
  </si>
  <si>
    <t>..</t>
  </si>
  <si>
    <t>Fermo (a)</t>
  </si>
  <si>
    <t>(a) Le statistiche sulla nuova provincia di Fermo sono elaborate e diffuse dall'Istat a  partire dal 1° gennaio 2010. Per i confronti temporali si è fatto riferimento ai confini della provincia di Ascoli Piceno antecedenti tale data, cioè all'insieme dei comuni attualmente ricompresi nelle due province di Ascoli Piceno e Fermo.</t>
  </si>
  <si>
    <t>(b) Rapporto percentuale tra il numero dei feriti ed il numero degli incidenti.</t>
  </si>
  <si>
    <t>PROSPETTO 5. INCIDENTI, MORTI E FERITI PER CATEGORIA DELLA STRADA E PROVINCIA. Marche, anno 2011 valori assoluti e percentuali</t>
  </si>
  <si>
    <t xml:space="preserve">Rettilineo </t>
  </si>
  <si>
    <t>Dosso, pendenza, strettoia</t>
  </si>
  <si>
    <t>Galleria</t>
  </si>
  <si>
    <t xml:space="preserve">Ascoli Piceno </t>
  </si>
  <si>
    <t>PROSPETTO 6. INCIDENTI PER CARATTERISTICA DELLA STRADA E PROVINCIA. Marche, anno 2011, valori assoluti e percentuali</t>
  </si>
  <si>
    <t>PROSPETTO 7. INCIDENTI E PERSONE INFORTUNATE PER MESE. Marche, anno 2011, valori assoluti e percentuali</t>
  </si>
  <si>
    <t>PROSPETTO 8. INCIDENTI E PERSONE INFORTUNATE PER ORA DEL GIORNO. Marche, anno 2011, valori assoluti e percentuali</t>
  </si>
  <si>
    <t>PROSPETTO 9. INCIDENTI E PERSONE INFORTUNATE PER GIORNO DELLA SETTIMANA. Marche, anno 2011, valori assoluti e percentuali</t>
  </si>
  <si>
    <t>PROSPETTO 10. INCIDENTI NOTTURNI (a) E PERSONE INFORTUNATE PER GIORNO DELLA SETTIMANA E AMBITO STRADALE. Marche, anno 2011, valori assoluti</t>
  </si>
  <si>
    <t>PROSPETTO 11. INCIDENTI NOTTURNI (a) E PERSONE INFORTUNATE PER PROVINCIA. Marche, anno 2011, valori assoluti e percentuali</t>
  </si>
  <si>
    <t>PROSPETTO 12. INCIDENTI SECONDO LA NATURA PER PROVINCIA. Marche, anno 2011, valori assoluti e percentuali</t>
  </si>
  <si>
    <t>Fino a 5</t>
  </si>
  <si>
    <t>Da 6 a 9</t>
  </si>
  <si>
    <t>Da 15 a 17</t>
  </si>
  <si>
    <t>Da 18 a 20</t>
  </si>
  <si>
    <t>Da 21 a 24</t>
  </si>
  <si>
    <t>Da 30 a 44</t>
  </si>
  <si>
    <t>Da 45 a 54</t>
  </si>
  <si>
    <t>PROSPETTO 14. MORTI E FERITI PER SESSO E CLASSE DI ETÀ. Marche, anno 2011, valori assoluti</t>
  </si>
  <si>
    <t>PROSPETTO 15. MORTI E FERITI PER CATEGORIA DI UTENTI DELLA STRADA E SESSO. Marche, anno 2011, valori assoluti e percentuali</t>
  </si>
  <si>
    <t xml:space="preserve">PROSPETTO 16. MORTI E FERITI PER CATEGORIA DI UTENTE DELLA STRADA E CLASSE DI ETÀ. Marche, anno 2011, valori assoluti </t>
  </si>
  <si>
    <t>Altre strade (a)</t>
  </si>
  <si>
    <t>PROSPETTO 17. INCIDENTI PER ORGANO DI RILEVAZIONE, CATEGORIA DELLA STRADA E PROVINCIA. Marche, anno 2011, valori assoluti</t>
  </si>
  <si>
    <t xml:space="preserve">PROSPETTO 18. INCIDENTI PER ORGANO DI RILEVAZIONE E MESE. Marche, anno 2011, valori assoluti </t>
  </si>
  <si>
    <t>PROSPETTO 19. INCIDENTI PER ORGANO DI RILEVAZIONE E ORA DEL GIORNO. Marche, anno 2011, valori assoluti</t>
  </si>
  <si>
    <t>PROSPETTO 20. INCIDENTI PER ORGANO DI RILEVAZIONE E GIORNO DELLA SETTIMANA. Marche, anno 2011, valori assoluti</t>
  </si>
  <si>
    <t>(c) Sono incluse le strade statali, regionali e provinciali fuori dall’abitato e le comunali extraurbane.</t>
  </si>
  <si>
    <t>(a) Sono incluse le strade statali, regionali e provinciali fuori dall’abitato e le comunali extraurbane.</t>
  </si>
  <si>
    <t>Strade Extraurbane (b)</t>
  </si>
  <si>
    <t>(b) Sono incluse le strade statali, regionali e provinciali fuori dall’abitato, le comunali extraurbane, le autostrade e i raccordi.</t>
  </si>
  <si>
    <t>Strade
extra-urbane (b)</t>
  </si>
  <si>
    <t>numero</t>
  </si>
  <si>
    <t>Strade extra-urbane (a)</t>
  </si>
  <si>
    <t>(a) Sono incluse le strade statali, regionali e provinciali fuori dall’abitato, le comunali extraurbane, le autostrade e i raccordi.</t>
  </si>
  <si>
    <t>(b) Rapporto percentuale tra il numero dei morti ed il numero degli incidenti.</t>
  </si>
  <si>
    <t>Castelfidardo</t>
  </si>
  <si>
    <t>Chiaravalle</t>
  </si>
  <si>
    <t>Corridonia</t>
  </si>
  <si>
    <t>Potenza Picena</t>
  </si>
  <si>
    <t>Porto San Giorgio</t>
  </si>
  <si>
    <t>Sant'Elpidio a Mare</t>
  </si>
  <si>
    <t>Urbino</t>
  </si>
  <si>
    <t>PROSPETTO 21. INCIDENTI E PERSONE INFORTUNATE NEI CAPOLUOGHI E NEI COMUNI CON ALMENO 15.000 ABITANTI. Marche, anno 2011, valori assoluti e percentuali</t>
  </si>
  <si>
    <t>PROSPETTO 13. CAUSE ACCERTATE O PRESUNTE DI INCIDENTE SECONDO L’AMBITO STRADALE. Marche, anno 2011, valori assoluti e percentuali</t>
  </si>
  <si>
    <t>-</t>
  </si>
  <si>
    <t>Incidenti
per 1.000 abitanti</t>
  </si>
  <si>
    <t>PROSPETTO 22. INCIDENTI NEI CAPOLUOGHI E NEI COMUNI CON ALMENO 15.000 ABITANTI SECONDO L'AMBITO STRADALE. Marche, anno 2011, valori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</si>
</sst>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  <numFmt numFmtId="168" formatCode="_-* #,##0.0_-;\-* #,##0.0_-;_-* &quot;-&quot;??_-;_-@_-"/>
    <numFmt numFmtId="169" formatCode="0.000"/>
    <numFmt numFmtId="170" formatCode="0.0000000000"/>
  </numFmts>
  <fonts count="39" x14ac:knownFonts="1">
    <font>
      <sz val="11"/>
      <color theme="1"/>
      <name val="Calibri"/>
      <family val="2"/>
      <scheme val="minor"/>
    </font>
    <font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0"/>
      <color indexed="23"/>
      <name val="Arial Narrow"/>
      <family val="2"/>
    </font>
    <font>
      <sz val="11"/>
      <color indexed="8"/>
      <name val="Calibri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9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9"/>
      <name val="Arial Narrow"/>
      <family val="2"/>
    </font>
    <font>
      <sz val="7.5"/>
      <color indexed="8"/>
      <name val="Arial Narrow"/>
      <family val="2"/>
    </font>
    <font>
      <sz val="8"/>
      <name val="Calibri"/>
      <family val="2"/>
    </font>
    <font>
      <sz val="9.5"/>
      <color indexed="8"/>
      <name val="Calibri"/>
      <family val="2"/>
    </font>
    <font>
      <sz val="10"/>
      <color indexed="9"/>
      <name val="Arial Narrow"/>
      <family val="2"/>
    </font>
    <font>
      <sz val="7.5"/>
      <color indexed="8"/>
      <name val="Times New Roman"/>
      <family val="1"/>
    </font>
    <font>
      <sz val="7.5"/>
      <color indexed="8"/>
      <name val="Calibri"/>
      <family val="2"/>
    </font>
    <font>
      <sz val="11"/>
      <color indexed="23"/>
      <name val="Calibri"/>
      <family val="2"/>
    </font>
    <font>
      <b/>
      <sz val="7.5"/>
      <color indexed="8"/>
      <name val="Arial Narrow"/>
      <family val="2"/>
    </font>
    <font>
      <sz val="11"/>
      <color indexed="8"/>
      <name val="Arial Narrow"/>
      <family val="2"/>
    </font>
    <font>
      <sz val="9"/>
      <name val="Arial Narrow"/>
      <family val="2"/>
    </font>
    <font>
      <sz val="12"/>
      <color indexed="8"/>
      <name val="Arial"/>
      <family val="2"/>
    </font>
    <font>
      <i/>
      <sz val="9"/>
      <color indexed="8"/>
      <name val="Arial Narrow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sz val="9"/>
      <name val="Arial Narrow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Calibri"/>
      <family val="2"/>
    </font>
    <font>
      <sz val="11"/>
      <color indexed="9"/>
      <name val="Calibri"/>
      <family val="2"/>
    </font>
    <font>
      <sz val="8"/>
      <color indexed="9"/>
      <name val="Verdana"/>
      <family val="2"/>
    </font>
    <font>
      <sz val="8"/>
      <color indexed="9"/>
      <name val="Arial"/>
      <family val="2"/>
    </font>
    <font>
      <b/>
      <sz val="13.5"/>
      <color indexed="8"/>
      <name val="Calibri"/>
      <family val="2"/>
    </font>
    <font>
      <sz val="11"/>
      <color rgb="FFFF0000"/>
      <name val="Calibri"/>
      <family val="2"/>
      <scheme val="minor"/>
    </font>
    <font>
      <sz val="9"/>
      <color rgb="FFFF0000"/>
      <name val="Arial Narrow"/>
      <family val="2"/>
    </font>
    <font>
      <sz val="9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ck">
        <color indexed="23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298">
    <xf numFmtId="0" fontId="0" fillId="0" borderId="0" xfId="0"/>
    <xf numFmtId="0" fontId="10" fillId="2" borderId="1" xfId="0" applyFont="1" applyFill="1" applyBorder="1" applyAlignment="1">
      <alignment horizontal="left"/>
    </xf>
    <xf numFmtId="165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0" fontId="7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left"/>
    </xf>
    <xf numFmtId="3" fontId="10" fillId="2" borderId="2" xfId="1" applyNumberFormat="1" applyFont="1" applyFill="1" applyBorder="1"/>
    <xf numFmtId="3" fontId="10" fillId="2" borderId="2" xfId="0" applyNumberFormat="1" applyFont="1" applyFill="1" applyBorder="1"/>
    <xf numFmtId="164" fontId="10" fillId="2" borderId="2" xfId="0" applyNumberFormat="1" applyFont="1" applyFill="1" applyBorder="1"/>
    <xf numFmtId="0" fontId="7" fillId="2" borderId="1" xfId="0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165" fontId="7" fillId="2" borderId="1" xfId="0" applyNumberFormat="1" applyFont="1" applyFill="1" applyBorder="1" applyAlignment="1">
      <alignment horizontal="right" vertical="center"/>
    </xf>
    <xf numFmtId="166" fontId="7" fillId="2" borderId="3" xfId="1" applyNumberFormat="1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3" fontId="7" fillId="2" borderId="1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0" fontId="29" fillId="0" borderId="0" xfId="0" applyFont="1"/>
    <xf numFmtId="0" fontId="5" fillId="3" borderId="1" xfId="0" applyFont="1" applyFill="1" applyBorder="1" applyAlignment="1">
      <alignment wrapText="1"/>
    </xf>
    <xf numFmtId="3" fontId="5" fillId="3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 wrapText="1"/>
    </xf>
    <xf numFmtId="0" fontId="25" fillId="3" borderId="1" xfId="0" applyFont="1" applyFill="1" applyBorder="1" applyAlignment="1"/>
    <xf numFmtId="3" fontId="25" fillId="3" borderId="1" xfId="0" applyNumberFormat="1" applyFont="1" applyFill="1" applyBorder="1" applyAlignment="1"/>
    <xf numFmtId="165" fontId="25" fillId="3" borderId="1" xfId="0" applyNumberFormat="1" applyFont="1" applyFill="1" applyBorder="1" applyAlignment="1"/>
    <xf numFmtId="3" fontId="7" fillId="2" borderId="1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/>
    <xf numFmtId="0" fontId="25" fillId="3" borderId="1" xfId="0" applyFont="1" applyFill="1" applyBorder="1" applyAlignment="1">
      <alignment horizontal="left"/>
    </xf>
    <xf numFmtId="3" fontId="25" fillId="3" borderId="1" xfId="0" applyNumberFormat="1" applyFont="1" applyFill="1" applyBorder="1" applyAlignment="1">
      <alignment horizontal="right"/>
    </xf>
    <xf numFmtId="165" fontId="25" fillId="3" borderId="1" xfId="0" applyNumberFormat="1" applyFont="1" applyFill="1" applyBorder="1"/>
    <xf numFmtId="3" fontId="6" fillId="3" borderId="1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wrapText="1"/>
    </xf>
    <xf numFmtId="3" fontId="6" fillId="3" borderId="1" xfId="0" applyNumberFormat="1" applyFont="1" applyFill="1" applyBorder="1" applyAlignment="1">
      <alignment horizontal="right"/>
    </xf>
    <xf numFmtId="0" fontId="6" fillId="3" borderId="4" xfId="0" applyFont="1" applyFill="1" applyBorder="1" applyAlignment="1">
      <alignment horizontal="justify" vertical="top" wrapText="1"/>
    </xf>
    <xf numFmtId="3" fontId="29" fillId="3" borderId="4" xfId="0" applyNumberFormat="1" applyFont="1" applyFill="1" applyBorder="1"/>
    <xf numFmtId="3" fontId="6" fillId="3" borderId="4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justify" vertical="top" wrapText="1"/>
    </xf>
    <xf numFmtId="0" fontId="6" fillId="3" borderId="5" xfId="0" applyFont="1" applyFill="1" applyBorder="1" applyAlignment="1">
      <alignment wrapText="1"/>
    </xf>
    <xf numFmtId="0" fontId="6" fillId="3" borderId="5" xfId="0" applyFont="1" applyFill="1" applyBorder="1" applyAlignment="1">
      <alignment horizontal="right"/>
    </xf>
    <xf numFmtId="0" fontId="6" fillId="3" borderId="5" xfId="0" applyFont="1" applyFill="1" applyBorder="1" applyAlignment="1">
      <alignment horizontal="right" wrapText="1"/>
    </xf>
    <xf numFmtId="3" fontId="6" fillId="3" borderId="5" xfId="0" applyNumberFormat="1" applyFont="1" applyFill="1" applyBorder="1" applyAlignment="1">
      <alignment horizontal="right" wrapText="1"/>
    </xf>
    <xf numFmtId="0" fontId="7" fillId="2" borderId="5" xfId="0" applyFont="1" applyFill="1" applyBorder="1" applyAlignment="1">
      <alignment wrapText="1"/>
    </xf>
    <xf numFmtId="3" fontId="7" fillId="2" borderId="5" xfId="0" applyNumberFormat="1" applyFont="1" applyFill="1" applyBorder="1" applyAlignment="1">
      <alignment horizontal="right" wrapText="1"/>
    </xf>
    <xf numFmtId="0" fontId="7" fillId="2" borderId="5" xfId="0" applyFont="1" applyFill="1" applyBorder="1" applyAlignment="1">
      <alignment horizontal="right" wrapText="1"/>
    </xf>
    <xf numFmtId="0" fontId="6" fillId="0" borderId="0" xfId="0" applyFont="1"/>
    <xf numFmtId="0" fontId="3" fillId="4" borderId="0" xfId="0" applyFont="1" applyFill="1"/>
    <xf numFmtId="0" fontId="13" fillId="4" borderId="0" xfId="0" applyFont="1" applyFill="1"/>
    <xf numFmtId="0" fontId="0" fillId="4" borderId="0" xfId="0" applyFill="1"/>
    <xf numFmtId="165" fontId="0" fillId="4" borderId="0" xfId="0" applyNumberFormat="1" applyFill="1"/>
    <xf numFmtId="0" fontId="5" fillId="4" borderId="1" xfId="0" applyFont="1" applyFill="1" applyBorder="1" applyAlignment="1">
      <alignment horizontal="right" vertical="center" wrapText="1"/>
    </xf>
    <xf numFmtId="165" fontId="5" fillId="4" borderId="1" xfId="0" applyNumberFormat="1" applyFont="1" applyFill="1" applyBorder="1" applyAlignment="1">
      <alignment horizontal="right" vertical="center" wrapText="1"/>
    </xf>
    <xf numFmtId="0" fontId="0" fillId="4" borderId="0" xfId="0" applyFill="1" applyAlignment="1">
      <alignment vertical="center"/>
    </xf>
    <xf numFmtId="0" fontId="6" fillId="4" borderId="1" xfId="0" applyFont="1" applyFill="1" applyBorder="1" applyAlignment="1">
      <alignment horizontal="justify" wrapText="1"/>
    </xf>
    <xf numFmtId="3" fontId="6" fillId="4" borderId="1" xfId="0" applyNumberFormat="1" applyFont="1" applyFill="1" applyBorder="1" applyAlignment="1">
      <alignment horizontal="right" wrapText="1"/>
    </xf>
    <xf numFmtId="3" fontId="6" fillId="4" borderId="1" xfId="1" applyNumberFormat="1" applyFont="1" applyFill="1" applyBorder="1" applyAlignment="1">
      <alignment horizontal="right"/>
    </xf>
    <xf numFmtId="165" fontId="6" fillId="4" borderId="1" xfId="0" applyNumberFormat="1" applyFont="1" applyFill="1" applyBorder="1" applyAlignment="1">
      <alignment horizontal="right" wrapText="1"/>
    </xf>
    <xf numFmtId="164" fontId="6" fillId="4" borderId="0" xfId="0" applyNumberFormat="1" applyFont="1" applyFill="1" applyBorder="1" applyAlignment="1">
      <alignment horizontal="right"/>
    </xf>
    <xf numFmtId="0" fontId="6" fillId="4" borderId="0" xfId="0" applyFont="1" applyFill="1"/>
    <xf numFmtId="165" fontId="6" fillId="4" borderId="1" xfId="0" applyNumberFormat="1" applyFont="1" applyFill="1" applyBorder="1" applyAlignment="1">
      <alignment horizontal="right" vertical="center" wrapText="1"/>
    </xf>
    <xf numFmtId="165" fontId="6" fillId="4" borderId="1" xfId="0" applyNumberFormat="1" applyFont="1" applyFill="1" applyBorder="1" applyAlignment="1">
      <alignment horizontal="right" vertical="center"/>
    </xf>
    <xf numFmtId="0" fontId="0" fillId="4" borderId="0" xfId="0" applyFill="1" applyBorder="1"/>
    <xf numFmtId="0" fontId="8" fillId="4" borderId="1" xfId="0" applyFont="1" applyFill="1" applyBorder="1" applyAlignment="1">
      <alignment horizontal="right" vertical="center" wrapText="1"/>
    </xf>
    <xf numFmtId="0" fontId="8" fillId="4" borderId="0" xfId="0" applyFont="1" applyFill="1" applyBorder="1" applyAlignment="1">
      <alignment horizontal="right" vertical="center" wrapText="1"/>
    </xf>
    <xf numFmtId="1" fontId="6" fillId="4" borderId="1" xfId="1" applyNumberFormat="1" applyFont="1" applyFill="1" applyBorder="1" applyAlignment="1">
      <alignment horizontal="left"/>
    </xf>
    <xf numFmtId="3" fontId="6" fillId="4" borderId="1" xfId="0" applyNumberFormat="1" applyFont="1" applyFill="1" applyBorder="1" applyAlignment="1">
      <alignment horizontal="right"/>
    </xf>
    <xf numFmtId="164" fontId="6" fillId="4" borderId="1" xfId="0" applyNumberFormat="1" applyFont="1" applyFill="1" applyBorder="1" applyAlignment="1">
      <alignment horizontal="right"/>
    </xf>
    <xf numFmtId="0" fontId="11" fillId="4" borderId="0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right" wrapText="1"/>
    </xf>
    <xf numFmtId="0" fontId="8" fillId="4" borderId="1" xfId="0" applyFont="1" applyFill="1" applyBorder="1" applyAlignment="1">
      <alignment horizontal="right" vertical="top" wrapText="1"/>
    </xf>
    <xf numFmtId="165" fontId="6" fillId="4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Border="1" applyAlignment="1">
      <alignment horizontal="left"/>
    </xf>
    <xf numFmtId="3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right"/>
    </xf>
    <xf numFmtId="0" fontId="10" fillId="2" borderId="6" xfId="0" applyFont="1" applyFill="1" applyBorder="1" applyAlignment="1">
      <alignment horizontal="left"/>
    </xf>
    <xf numFmtId="3" fontId="10" fillId="2" borderId="6" xfId="0" applyNumberFormat="1" applyFont="1" applyFill="1" applyBorder="1" applyAlignment="1">
      <alignment horizontal="right"/>
    </xf>
    <xf numFmtId="165" fontId="10" fillId="2" borderId="6" xfId="0" applyNumberFormat="1" applyFont="1" applyFill="1" applyBorder="1" applyAlignment="1">
      <alignment horizontal="right"/>
    </xf>
    <xf numFmtId="164" fontId="10" fillId="2" borderId="0" xfId="0" applyNumberFormat="1" applyFont="1" applyFill="1" applyBorder="1" applyAlignment="1">
      <alignment horizontal="right"/>
    </xf>
    <xf numFmtId="164" fontId="10" fillId="2" borderId="6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vertical="center" wrapText="1"/>
    </xf>
    <xf numFmtId="3" fontId="9" fillId="4" borderId="1" xfId="0" applyNumberFormat="1" applyFont="1" applyFill="1" applyBorder="1" applyAlignment="1">
      <alignment horizontal="right" vertical="center" wrapText="1"/>
    </xf>
    <xf numFmtId="165" fontId="9" fillId="4" borderId="1" xfId="0" applyNumberFormat="1" applyFont="1" applyFill="1" applyBorder="1" applyAlignment="1">
      <alignment horizontal="right" vertical="center" wrapText="1"/>
    </xf>
    <xf numFmtId="165" fontId="9" fillId="4" borderId="1" xfId="0" applyNumberFormat="1" applyFont="1" applyFill="1" applyBorder="1" applyAlignment="1">
      <alignment horizontal="right" vertical="center"/>
    </xf>
    <xf numFmtId="166" fontId="6" fillId="4" borderId="1" xfId="1" applyNumberFormat="1" applyFont="1" applyFill="1" applyBorder="1" applyAlignment="1">
      <alignment horizontal="right" vertical="center" wrapText="1"/>
    </xf>
    <xf numFmtId="166" fontId="9" fillId="4" borderId="1" xfId="1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right" vertical="center" wrapText="1"/>
    </xf>
    <xf numFmtId="0" fontId="15" fillId="4" borderId="0" xfId="0" applyFont="1" applyFill="1" applyAlignment="1">
      <alignment horizontal="left" vertical="center"/>
    </xf>
    <xf numFmtId="165" fontId="18" fillId="4" borderId="0" xfId="0" applyNumberFormat="1" applyFont="1" applyFill="1" applyBorder="1" applyAlignment="1">
      <alignment horizontal="right" vertical="center" wrapText="1"/>
    </xf>
    <xf numFmtId="0" fontId="0" fillId="4" borderId="0" xfId="0" applyFill="1" applyBorder="1" applyAlignment="1">
      <alignment vertical="center"/>
    </xf>
    <xf numFmtId="0" fontId="16" fillId="4" borderId="0" xfId="0" applyFont="1" applyFill="1" applyAlignment="1">
      <alignment vertical="center"/>
    </xf>
    <xf numFmtId="3" fontId="5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0" fontId="6" fillId="4" borderId="1" xfId="0" applyFont="1" applyFill="1" applyBorder="1" applyAlignment="1"/>
    <xf numFmtId="3" fontId="6" fillId="4" borderId="1" xfId="0" applyNumberFormat="1" applyFont="1" applyFill="1" applyBorder="1" applyAlignment="1"/>
    <xf numFmtId="165" fontId="6" fillId="4" borderId="1" xfId="0" applyNumberFormat="1" applyFont="1" applyFill="1" applyBorder="1" applyAlignment="1"/>
    <xf numFmtId="3" fontId="20" fillId="4" borderId="1" xfId="0" applyNumberFormat="1" applyFont="1" applyFill="1" applyBorder="1" applyAlignment="1"/>
    <xf numFmtId="3" fontId="9" fillId="4" borderId="1" xfId="0" applyNumberFormat="1" applyFont="1" applyFill="1" applyBorder="1" applyAlignment="1"/>
    <xf numFmtId="0" fontId="11" fillId="4" borderId="0" xfId="0" applyFont="1" applyFill="1" applyBorder="1" applyAlignment="1">
      <alignment horizontal="left" vertical="center"/>
    </xf>
    <xf numFmtId="0" fontId="11" fillId="4" borderId="0" xfId="0" applyFont="1" applyFill="1"/>
    <xf numFmtId="0" fontId="2" fillId="4" borderId="0" xfId="0" applyFont="1" applyFill="1" applyBorder="1" applyAlignment="1">
      <alignment horizontal="center" vertical="center" wrapText="1"/>
    </xf>
    <xf numFmtId="165" fontId="1" fillId="4" borderId="0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right"/>
    </xf>
    <xf numFmtId="0" fontId="6" fillId="4" borderId="5" xfId="0" applyFont="1" applyFill="1" applyBorder="1" applyAlignment="1">
      <alignment horizontal="right" wrapText="1"/>
    </xf>
    <xf numFmtId="165" fontId="1" fillId="4" borderId="0" xfId="0" applyNumberFormat="1" applyFont="1" applyFill="1" applyBorder="1" applyAlignment="1">
      <alignment horizontal="center" wrapText="1"/>
    </xf>
    <xf numFmtId="3" fontId="6" fillId="4" borderId="5" xfId="0" applyNumberFormat="1" applyFont="1" applyFill="1" applyBorder="1" applyAlignment="1">
      <alignment horizontal="right" wrapText="1"/>
    </xf>
    <xf numFmtId="165" fontId="14" fillId="4" borderId="0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justify" vertical="top" wrapText="1"/>
    </xf>
    <xf numFmtId="0" fontId="5" fillId="4" borderId="3" xfId="0" applyFont="1" applyFill="1" applyBorder="1" applyAlignment="1">
      <alignment horizontal="right"/>
    </xf>
    <xf numFmtId="0" fontId="6" fillId="4" borderId="3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right"/>
    </xf>
    <xf numFmtId="0" fontId="21" fillId="4" borderId="0" xfId="0" applyFont="1" applyFill="1"/>
    <xf numFmtId="0" fontId="5" fillId="4" borderId="1" xfId="0" applyFont="1" applyFill="1" applyBorder="1" applyAlignment="1">
      <alignment horizontal="right" wrapText="1"/>
    </xf>
    <xf numFmtId="3" fontId="6" fillId="4" borderId="1" xfId="0" applyNumberFormat="1" applyFont="1" applyFill="1" applyBorder="1" applyAlignment="1">
      <alignment horizontal="right" vertical="top" wrapText="1"/>
    </xf>
    <xf numFmtId="164" fontId="6" fillId="4" borderId="1" xfId="0" applyNumberFormat="1" applyFont="1" applyFill="1" applyBorder="1" applyAlignment="1">
      <alignment horizontal="right" vertical="top" wrapText="1"/>
    </xf>
    <xf numFmtId="0" fontId="16" fillId="4" borderId="0" xfId="0" applyFont="1" applyFill="1" applyAlignment="1">
      <alignment vertical="top"/>
    </xf>
    <xf numFmtId="0" fontId="30" fillId="4" borderId="1" xfId="0" applyFont="1" applyFill="1" applyBorder="1" applyAlignment="1">
      <alignment horizontal="right"/>
    </xf>
    <xf numFmtId="0" fontId="6" fillId="4" borderId="1" xfId="0" applyFont="1" applyFill="1" applyBorder="1"/>
    <xf numFmtId="3" fontId="29" fillId="4" borderId="1" xfId="0" applyNumberFormat="1" applyFont="1" applyFill="1" applyBorder="1"/>
    <xf numFmtId="0" fontId="6" fillId="4" borderId="1" xfId="0" applyFont="1" applyFill="1" applyBorder="1" applyAlignment="1">
      <alignment wrapText="1"/>
    </xf>
    <xf numFmtId="0" fontId="29" fillId="4" borderId="0" xfId="0" applyFont="1" applyFill="1"/>
    <xf numFmtId="0" fontId="22" fillId="4" borderId="1" xfId="0" applyFont="1" applyFill="1" applyBorder="1"/>
    <xf numFmtId="3" fontId="6" fillId="4" borderId="1" xfId="0" applyNumberFormat="1" applyFont="1" applyFill="1" applyBorder="1" applyAlignment="1">
      <alignment horizontal="right" vertical="center"/>
    </xf>
    <xf numFmtId="0" fontId="22" fillId="4" borderId="1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 wrapText="1"/>
    </xf>
    <xf numFmtId="0" fontId="31" fillId="4" borderId="0" xfId="0" applyFont="1" applyFill="1"/>
    <xf numFmtId="165" fontId="6" fillId="4" borderId="1" xfId="0" applyNumberFormat="1" applyFont="1" applyFill="1" applyBorder="1"/>
    <xf numFmtId="0" fontId="0" fillId="4" borderId="2" xfId="0" applyFill="1" applyBorder="1"/>
    <xf numFmtId="43" fontId="27" fillId="4" borderId="0" xfId="1" applyFont="1" applyFill="1"/>
    <xf numFmtId="3" fontId="6" fillId="4" borderId="1" xfId="0" applyNumberFormat="1" applyFont="1" applyFill="1" applyBorder="1" applyAlignment="1">
      <alignment wrapText="1"/>
    </xf>
    <xf numFmtId="0" fontId="28" fillId="4" borderId="0" xfId="0" applyFont="1" applyFill="1"/>
    <xf numFmtId="3" fontId="6" fillId="4" borderId="0" xfId="0" applyNumberFormat="1" applyFont="1" applyFill="1" applyBorder="1" applyAlignment="1">
      <alignment horizontal="right"/>
    </xf>
    <xf numFmtId="3" fontId="30" fillId="4" borderId="1" xfId="0" applyNumberFormat="1" applyFont="1" applyFill="1" applyBorder="1" applyAlignment="1">
      <alignment horizontal="right"/>
    </xf>
    <xf numFmtId="164" fontId="6" fillId="4" borderId="1" xfId="0" applyNumberFormat="1" applyFont="1" applyFill="1" applyBorder="1" applyAlignment="1">
      <alignment horizontal="right" wrapText="1"/>
    </xf>
    <xf numFmtId="165" fontId="28" fillId="4" borderId="0" xfId="0" applyNumberFormat="1" applyFont="1" applyFill="1"/>
    <xf numFmtId="0" fontId="28" fillId="4" borderId="2" xfId="0" applyFont="1" applyFill="1" applyBorder="1"/>
    <xf numFmtId="0" fontId="6" fillId="4" borderId="0" xfId="0" applyFont="1" applyFill="1" applyBorder="1" applyAlignment="1">
      <alignment horizontal="left"/>
    </xf>
    <xf numFmtId="165" fontId="29" fillId="4" borderId="0" xfId="0" applyNumberFormat="1" applyFont="1" applyFill="1"/>
    <xf numFmtId="0" fontId="5" fillId="4" borderId="4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left" vertical="center" wrapText="1"/>
    </xf>
    <xf numFmtId="3" fontId="6" fillId="4" borderId="1" xfId="0" applyNumberFormat="1" applyFont="1" applyFill="1" applyBorder="1"/>
    <xf numFmtId="0" fontId="29" fillId="4" borderId="1" xfId="0" applyFont="1" applyFill="1" applyBorder="1"/>
    <xf numFmtId="0" fontId="5" fillId="4" borderId="1" xfId="0" applyFont="1" applyFill="1" applyBorder="1" applyAlignment="1">
      <alignment horizontal="right" vertical="top" wrapText="1"/>
    </xf>
    <xf numFmtId="0" fontId="22" fillId="4" borderId="1" xfId="0" applyFont="1" applyFill="1" applyBorder="1" applyAlignment="1">
      <alignment horizontal="left" vertical="top" wrapText="1" indent="1"/>
    </xf>
    <xf numFmtId="0" fontId="22" fillId="4" borderId="1" xfId="0" applyFont="1" applyFill="1" applyBorder="1" applyAlignment="1">
      <alignment horizontal="left" indent="1"/>
    </xf>
    <xf numFmtId="0" fontId="22" fillId="4" borderId="1" xfId="0" applyFont="1" applyFill="1" applyBorder="1" applyAlignment="1">
      <alignment horizontal="left" wrapText="1" indent="1"/>
    </xf>
    <xf numFmtId="0" fontId="29" fillId="4" borderId="2" xfId="0" applyFont="1" applyFill="1" applyBorder="1"/>
    <xf numFmtId="0" fontId="29" fillId="4" borderId="0" xfId="0" applyFont="1" applyFill="1" applyBorder="1"/>
    <xf numFmtId="3" fontId="29" fillId="4" borderId="0" xfId="0" applyNumberFormat="1" applyFont="1" applyFill="1"/>
    <xf numFmtId="0" fontId="11" fillId="4" borderId="0" xfId="0" applyFont="1" applyFill="1" applyBorder="1" applyAlignment="1">
      <alignment vertical="top" wrapText="1"/>
    </xf>
    <xf numFmtId="0" fontId="32" fillId="4" borderId="0" xfId="0" applyFont="1" applyFill="1" applyBorder="1"/>
    <xf numFmtId="0" fontId="33" fillId="4" borderId="0" xfId="0" applyFont="1" applyFill="1" applyBorder="1" applyAlignment="1">
      <alignment vertical="top" wrapText="1"/>
    </xf>
    <xf numFmtId="0" fontId="34" fillId="4" borderId="0" xfId="0" applyNumberFormat="1" applyFont="1" applyFill="1" applyBorder="1" applyAlignment="1">
      <alignment horizontal="right"/>
    </xf>
    <xf numFmtId="0" fontId="11" fillId="4" borderId="0" xfId="0" applyFont="1" applyFill="1" applyAlignment="1">
      <alignment vertical="center"/>
    </xf>
    <xf numFmtId="165" fontId="6" fillId="3" borderId="5" xfId="0" applyNumberFormat="1" applyFont="1" applyFill="1" applyBorder="1" applyAlignment="1">
      <alignment horizontal="right" wrapText="1"/>
    </xf>
    <xf numFmtId="165" fontId="6" fillId="4" borderId="5" xfId="0" applyNumberFormat="1" applyFont="1" applyFill="1" applyBorder="1" applyAlignment="1">
      <alignment horizontal="right" wrapText="1"/>
    </xf>
    <xf numFmtId="165" fontId="7" fillId="2" borderId="5" xfId="0" applyNumberFormat="1" applyFont="1" applyFill="1" applyBorder="1" applyAlignment="1">
      <alignment horizontal="right" wrapText="1"/>
    </xf>
    <xf numFmtId="0" fontId="20" fillId="4" borderId="0" xfId="0" applyFont="1" applyFill="1"/>
    <xf numFmtId="0" fontId="29" fillId="4" borderId="0" xfId="0" applyFont="1" applyFill="1" applyAlignment="1">
      <alignment horizontal="right"/>
    </xf>
    <xf numFmtId="0" fontId="28" fillId="4" borderId="0" xfId="0" applyFont="1" applyFill="1" applyBorder="1"/>
    <xf numFmtId="164" fontId="29" fillId="3" borderId="4" xfId="0" applyNumberFormat="1" applyFont="1" applyFill="1" applyBorder="1"/>
    <xf numFmtId="164" fontId="29" fillId="4" borderId="1" xfId="0" applyNumberFormat="1" applyFont="1" applyFill="1" applyBorder="1"/>
    <xf numFmtId="164" fontId="6" fillId="3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wrapText="1"/>
    </xf>
    <xf numFmtId="164" fontId="6" fillId="3" borderId="4" xfId="0" applyNumberFormat="1" applyFont="1" applyFill="1" applyBorder="1" applyAlignment="1">
      <alignment horizontal="right"/>
    </xf>
    <xf numFmtId="0" fontId="22" fillId="4" borderId="1" xfId="0" applyFont="1" applyFill="1" applyBorder="1" applyAlignment="1">
      <alignment horizontal="right" vertical="center" wrapText="1"/>
    </xf>
    <xf numFmtId="3" fontId="29" fillId="4" borderId="0" xfId="0" applyNumberFormat="1" applyFont="1" applyFill="1" applyAlignment="1">
      <alignment horizontal="right"/>
    </xf>
    <xf numFmtId="0" fontId="29" fillId="0" borderId="0" xfId="0" applyFont="1" applyAlignment="1">
      <alignment horizontal="right"/>
    </xf>
    <xf numFmtId="164" fontId="25" fillId="3" borderId="1" xfId="0" applyNumberFormat="1" applyFont="1" applyFill="1" applyBorder="1" applyAlignment="1"/>
    <xf numFmtId="166" fontId="6" fillId="4" borderId="1" xfId="1" applyNumberFormat="1" applyFont="1" applyFill="1" applyBorder="1" applyAlignment="1">
      <alignment horizontal="right"/>
    </xf>
    <xf numFmtId="0" fontId="5" fillId="3" borderId="3" xfId="0" applyFont="1" applyFill="1" applyBorder="1" applyAlignment="1">
      <alignment horizontal="left" wrapText="1"/>
    </xf>
    <xf numFmtId="166" fontId="7" fillId="2" borderId="3" xfId="1" applyNumberFormat="1" applyFont="1" applyFill="1" applyBorder="1" applyAlignment="1">
      <alignment horizontal="left" wrapText="1"/>
    </xf>
    <xf numFmtId="168" fontId="0" fillId="4" borderId="0" xfId="0" applyNumberFormat="1" applyFill="1"/>
    <xf numFmtId="43" fontId="0" fillId="4" borderId="0" xfId="0" applyNumberFormat="1" applyFill="1"/>
    <xf numFmtId="165" fontId="7" fillId="2" borderId="1" xfId="0" applyNumberFormat="1" applyFont="1" applyFill="1" applyBorder="1"/>
    <xf numFmtId="3" fontId="37" fillId="4" borderId="0" xfId="0" applyNumberFormat="1" applyFont="1" applyFill="1"/>
    <xf numFmtId="166" fontId="29" fillId="4" borderId="1" xfId="1" applyNumberFormat="1" applyFont="1" applyFill="1" applyBorder="1" applyAlignment="1">
      <alignment horizontal="right"/>
    </xf>
    <xf numFmtId="166" fontId="6" fillId="3" borderId="1" xfId="1" applyNumberFormat="1" applyFont="1" applyFill="1" applyBorder="1" applyAlignment="1">
      <alignment horizontal="right"/>
    </xf>
    <xf numFmtId="166" fontId="7" fillId="2" borderId="1" xfId="1" applyNumberFormat="1" applyFont="1" applyFill="1" applyBorder="1" applyAlignment="1">
      <alignment horizontal="right" wrapText="1"/>
    </xf>
    <xf numFmtId="0" fontId="29" fillId="4" borderId="0" xfId="0" applyFont="1" applyFill="1" applyBorder="1" applyAlignment="1">
      <alignment horizontal="right"/>
    </xf>
    <xf numFmtId="0" fontId="20" fillId="4" borderId="0" xfId="0" applyFont="1" applyFill="1" applyBorder="1"/>
    <xf numFmtId="166" fontId="29" fillId="3" borderId="1" xfId="1" applyNumberFormat="1" applyFont="1" applyFill="1" applyBorder="1" applyAlignment="1">
      <alignment horizontal="right"/>
    </xf>
    <xf numFmtId="166" fontId="29" fillId="5" borderId="1" xfId="1" applyNumberFormat="1" applyFont="1" applyFill="1" applyBorder="1" applyAlignment="1">
      <alignment horizontal="right"/>
    </xf>
    <xf numFmtId="166" fontId="20" fillId="4" borderId="1" xfId="1" applyNumberFormat="1" applyFont="1" applyFill="1" applyBorder="1"/>
    <xf numFmtId="166" fontId="20" fillId="6" borderId="1" xfId="1" applyNumberFormat="1" applyFont="1" applyFill="1" applyBorder="1"/>
    <xf numFmtId="0" fontId="0" fillId="5" borderId="0" xfId="0" applyFill="1"/>
    <xf numFmtId="0" fontId="0" fillId="5" borderId="0" xfId="0" applyFill="1" applyAlignment="1">
      <alignment vertical="center"/>
    </xf>
    <xf numFmtId="0" fontId="35" fillId="5" borderId="0" xfId="0" applyFont="1" applyFill="1"/>
    <xf numFmtId="0" fontId="6" fillId="5" borderId="0" xfId="0" applyFont="1" applyFill="1"/>
    <xf numFmtId="0" fontId="5" fillId="4" borderId="1" xfId="0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left"/>
    </xf>
    <xf numFmtId="0" fontId="5" fillId="4" borderId="1" xfId="0" applyFont="1" applyFill="1" applyBorder="1" applyAlignment="1">
      <alignment vertical="center" wrapText="1"/>
    </xf>
    <xf numFmtId="3" fontId="6" fillId="4" borderId="1" xfId="0" quotePrefix="1" applyNumberFormat="1" applyFont="1" applyFill="1" applyBorder="1" applyAlignment="1">
      <alignment horizontal="right"/>
    </xf>
    <xf numFmtId="3" fontId="29" fillId="4" borderId="1" xfId="0" applyNumberFormat="1" applyFont="1" applyFill="1" applyBorder="1" applyAlignment="1">
      <alignment horizontal="right"/>
    </xf>
    <xf numFmtId="3" fontId="29" fillId="4" borderId="1" xfId="0" quotePrefix="1" applyNumberFormat="1" applyFont="1" applyFill="1" applyBorder="1" applyAlignment="1">
      <alignment horizontal="right"/>
    </xf>
    <xf numFmtId="3" fontId="7" fillId="2" borderId="1" xfId="0" quotePrefix="1" applyNumberFormat="1" applyFont="1" applyFill="1" applyBorder="1" applyAlignment="1">
      <alignment horizontal="right" wrapText="1"/>
    </xf>
    <xf numFmtId="0" fontId="6" fillId="4" borderId="1" xfId="0" quotePrefix="1" applyFont="1" applyFill="1" applyBorder="1" applyAlignment="1">
      <alignment horizontal="right"/>
    </xf>
    <xf numFmtId="0" fontId="6" fillId="4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3" fontId="6" fillId="3" borderId="1" xfId="0" quotePrefix="1" applyNumberFormat="1" applyFont="1" applyFill="1" applyBorder="1" applyAlignment="1">
      <alignment horizontal="right"/>
    </xf>
    <xf numFmtId="0" fontId="29" fillId="4" borderId="1" xfId="0" applyFont="1" applyFill="1" applyBorder="1" applyAlignment="1">
      <alignment horizontal="right"/>
    </xf>
    <xf numFmtId="0" fontId="29" fillId="4" borderId="1" xfId="0" quotePrefix="1" applyFont="1" applyFill="1" applyBorder="1" applyAlignment="1">
      <alignment horizontal="right"/>
    </xf>
    <xf numFmtId="168" fontId="29" fillId="3" borderId="1" xfId="1" applyNumberFormat="1" applyFont="1" applyFill="1" applyBorder="1" applyAlignment="1">
      <alignment horizontal="right"/>
    </xf>
    <xf numFmtId="168" fontId="7" fillId="2" borderId="1" xfId="1" applyNumberFormat="1" applyFont="1" applyFill="1" applyBorder="1" applyAlignment="1">
      <alignment horizontal="right" wrapText="1"/>
    </xf>
    <xf numFmtId="3" fontId="6" fillId="4" borderId="1" xfId="0" quotePrefix="1" applyNumberFormat="1" applyFont="1" applyFill="1" applyBorder="1" applyAlignment="1">
      <alignment horizontal="right" wrapText="1"/>
    </xf>
    <xf numFmtId="3" fontId="6" fillId="3" borderId="1" xfId="0" quotePrefix="1" applyNumberFormat="1" applyFont="1" applyFill="1" applyBorder="1" applyAlignment="1">
      <alignment horizontal="right" wrapText="1"/>
    </xf>
    <xf numFmtId="168" fontId="6" fillId="3" borderId="1" xfId="1" applyNumberFormat="1" applyFont="1" applyFill="1" applyBorder="1" applyAlignment="1">
      <alignment horizontal="right"/>
    </xf>
    <xf numFmtId="168" fontId="6" fillId="4" borderId="1" xfId="1" applyNumberFormat="1" applyFont="1" applyFill="1" applyBorder="1" applyAlignment="1">
      <alignment horizontal="right"/>
    </xf>
    <xf numFmtId="168" fontId="20" fillId="4" borderId="1" xfId="1" applyNumberFormat="1" applyFont="1" applyFill="1" applyBorder="1"/>
    <xf numFmtId="168" fontId="20" fillId="6" borderId="1" xfId="1" applyNumberFormat="1" applyFont="1" applyFill="1" applyBorder="1" applyAlignment="1">
      <alignment horizontal="right"/>
    </xf>
    <xf numFmtId="168" fontId="20" fillId="4" borderId="1" xfId="1" applyNumberFormat="1" applyFont="1" applyFill="1" applyBorder="1" applyAlignment="1">
      <alignment horizontal="right"/>
    </xf>
    <xf numFmtId="0" fontId="29" fillId="5" borderId="0" xfId="0" applyFont="1" applyFill="1"/>
    <xf numFmtId="0" fontId="6" fillId="6" borderId="1" xfId="0" applyFont="1" applyFill="1" applyBorder="1" applyAlignment="1">
      <alignment horizontal="justify" vertical="top" wrapText="1"/>
    </xf>
    <xf numFmtId="166" fontId="29" fillId="6" borderId="1" xfId="1" applyNumberFormat="1" applyFont="1" applyFill="1" applyBorder="1" applyAlignment="1">
      <alignment horizontal="right"/>
    </xf>
    <xf numFmtId="168" fontId="6" fillId="6" borderId="1" xfId="1" applyNumberFormat="1" applyFont="1" applyFill="1" applyBorder="1" applyAlignment="1">
      <alignment horizontal="right"/>
    </xf>
    <xf numFmtId="3" fontId="0" fillId="4" borderId="0" xfId="0" applyNumberFormat="1" applyFill="1"/>
    <xf numFmtId="169" fontId="0" fillId="4" borderId="0" xfId="0" applyNumberFormat="1" applyFill="1"/>
    <xf numFmtId="3" fontId="28" fillId="4" borderId="0" xfId="0" applyNumberFormat="1" applyFont="1" applyFill="1"/>
    <xf numFmtId="3" fontId="29" fillId="4" borderId="0" xfId="0" applyNumberFormat="1" applyFont="1" applyFill="1" applyBorder="1"/>
    <xf numFmtId="170" fontId="29" fillId="4" borderId="0" xfId="0" applyNumberFormat="1" applyFont="1" applyFill="1"/>
    <xf numFmtId="164" fontId="29" fillId="4" borderId="0" xfId="0" applyNumberFormat="1" applyFont="1" applyFill="1"/>
    <xf numFmtId="166" fontId="29" fillId="4" borderId="0" xfId="0" applyNumberFormat="1" applyFont="1" applyFill="1"/>
    <xf numFmtId="166" fontId="37" fillId="5" borderId="0" xfId="1" applyNumberFormat="1" applyFont="1" applyFill="1"/>
    <xf numFmtId="166" fontId="38" fillId="5" borderId="0" xfId="1" applyNumberFormat="1" applyFont="1" applyFill="1"/>
    <xf numFmtId="0" fontId="25" fillId="3" borderId="1" xfId="0" applyFont="1" applyFill="1" applyBorder="1" applyAlignment="1">
      <alignment wrapText="1"/>
    </xf>
    <xf numFmtId="3" fontId="36" fillId="5" borderId="0" xfId="0" applyNumberFormat="1" applyFont="1" applyFill="1"/>
    <xf numFmtId="3" fontId="0" fillId="5" borderId="0" xfId="0" applyNumberFormat="1" applyFill="1"/>
    <xf numFmtId="0" fontId="3" fillId="4" borderId="0" xfId="0" applyFont="1" applyFill="1" applyAlignment="1">
      <alignment horizontal="left" vertical="top" wrapText="1"/>
    </xf>
    <xf numFmtId="0" fontId="11" fillId="4" borderId="0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4" xfId="0" applyFill="1" applyBorder="1" applyAlignment="1">
      <alignment horizontal="left"/>
    </xf>
    <xf numFmtId="0" fontId="8" fillId="4" borderId="2" xfId="0" applyFont="1" applyFill="1" applyBorder="1" applyAlignment="1">
      <alignment horizontal="right" vertical="center" wrapText="1"/>
    </xf>
    <xf numFmtId="0" fontId="8" fillId="4" borderId="4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Border="1" applyAlignment="1">
      <alignment vertical="center"/>
    </xf>
    <xf numFmtId="0" fontId="17" fillId="4" borderId="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/>
    </xf>
    <xf numFmtId="0" fontId="11" fillId="4" borderId="0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right" vertical="center" wrapText="1"/>
    </xf>
    <xf numFmtId="0" fontId="5" fillId="4" borderId="5" xfId="0" applyFont="1" applyFill="1" applyBorder="1" applyAlignment="1">
      <alignment horizontal="righ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top" wrapText="1"/>
    </xf>
    <xf numFmtId="0" fontId="11" fillId="4" borderId="0" xfId="0" applyFont="1" applyFill="1" applyBorder="1" applyAlignment="1">
      <alignment vertical="top" wrapText="1"/>
    </xf>
    <xf numFmtId="0" fontId="30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0" fontId="11" fillId="4" borderId="0" xfId="0" applyFont="1" applyFill="1" applyAlignment="1">
      <alignment horizontal="left" wrapText="1"/>
    </xf>
    <xf numFmtId="0" fontId="11" fillId="4" borderId="0" xfId="0" applyFont="1" applyFill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center" vertical="top" wrapText="1"/>
    </xf>
    <xf numFmtId="0" fontId="24" fillId="4" borderId="2" xfId="0" applyFont="1" applyFill="1" applyBorder="1" applyAlignment="1">
      <alignment horizontal="left" vertical="center" wrapText="1"/>
    </xf>
    <xf numFmtId="0" fontId="24" fillId="4" borderId="0" xfId="0" applyFont="1" applyFill="1" applyBorder="1" applyAlignment="1">
      <alignment horizontal="left" vertical="center" wrapText="1"/>
    </xf>
    <xf numFmtId="0" fontId="24" fillId="4" borderId="4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right" vertical="top" wrapText="1"/>
    </xf>
    <xf numFmtId="0" fontId="0" fillId="0" borderId="4" xfId="0" applyBorder="1"/>
    <xf numFmtId="0" fontId="5" fillId="4" borderId="2" xfId="0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25" fillId="4" borderId="1" xfId="0" applyFont="1" applyFill="1" applyBorder="1" applyAlignment="1">
      <alignment horizontal="center" vertical="center" wrapText="1"/>
    </xf>
  </cellXfs>
  <cellStyles count="3">
    <cellStyle name="Migliaia" xfId="1" builtinId="3"/>
    <cellStyle name="Migliaia 2" xfId="2"/>
    <cellStyle name="Normale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"/>
  <sheetViews>
    <sheetView zoomScale="160" zoomScaleNormal="160" workbookViewId="0">
      <selection sqref="A1:XFD1048576"/>
    </sheetView>
  </sheetViews>
  <sheetFormatPr defaultColWidth="8.85546875" defaultRowHeight="15" x14ac:dyDescent="0.25"/>
  <cols>
    <col min="1" max="1" width="12.7109375" style="58" customWidth="1"/>
    <col min="2" max="7" width="7.28515625" style="58" customWidth="1"/>
    <col min="8" max="10" width="7.28515625" style="59" customWidth="1"/>
    <col min="11" max="11" width="8.85546875" style="58"/>
    <col min="12" max="22" width="8.85546875" style="205"/>
    <col min="23" max="16384" width="8.85546875" style="58"/>
  </cols>
  <sheetData>
    <row r="1" spans="1:14" ht="42" customHeight="1" x14ac:dyDescent="0.25">
      <c r="A1" s="247" t="s">
        <v>171</v>
      </c>
      <c r="B1" s="247"/>
      <c r="C1" s="247"/>
      <c r="D1" s="247"/>
      <c r="E1" s="247"/>
      <c r="F1" s="247"/>
      <c r="G1" s="247"/>
      <c r="H1" s="247"/>
      <c r="I1" s="247"/>
      <c r="J1" s="247"/>
      <c r="K1" s="57"/>
    </row>
    <row r="2" spans="1:14" ht="6" customHeight="1" x14ac:dyDescent="0.25">
      <c r="B2" s="59"/>
      <c r="C2" s="59"/>
      <c r="D2" s="59"/>
    </row>
    <row r="3" spans="1:14" ht="31.5" customHeight="1" x14ac:dyDescent="0.25">
      <c r="A3" s="249" t="s">
        <v>0</v>
      </c>
      <c r="B3" s="250">
        <v>2011</v>
      </c>
      <c r="C3" s="250"/>
      <c r="D3" s="250"/>
      <c r="E3" s="250">
        <v>2010</v>
      </c>
      <c r="F3" s="250"/>
      <c r="G3" s="250"/>
      <c r="H3" s="251" t="s">
        <v>177</v>
      </c>
      <c r="I3" s="251"/>
      <c r="J3" s="251"/>
    </row>
    <row r="4" spans="1:14" x14ac:dyDescent="0.25">
      <c r="A4" s="249"/>
      <c r="B4" s="60" t="s">
        <v>1</v>
      </c>
      <c r="C4" s="60" t="s">
        <v>2</v>
      </c>
      <c r="D4" s="60" t="s">
        <v>3</v>
      </c>
      <c r="E4" s="60" t="s">
        <v>1</v>
      </c>
      <c r="F4" s="60" t="s">
        <v>2</v>
      </c>
      <c r="G4" s="60" t="s">
        <v>3</v>
      </c>
      <c r="H4" s="61" t="s">
        <v>1</v>
      </c>
      <c r="I4" s="61" t="s">
        <v>2</v>
      </c>
      <c r="J4" s="61" t="s">
        <v>3</v>
      </c>
      <c r="L4" s="206"/>
      <c r="M4" s="206"/>
      <c r="N4" s="206"/>
    </row>
    <row r="5" spans="1:14" ht="18" x14ac:dyDescent="0.3">
      <c r="A5" s="63" t="s">
        <v>40</v>
      </c>
      <c r="B5" s="64">
        <v>1467</v>
      </c>
      <c r="C5" s="64">
        <v>43</v>
      </c>
      <c r="D5" s="64">
        <v>2036</v>
      </c>
      <c r="E5" s="64">
        <v>1490</v>
      </c>
      <c r="F5" s="64">
        <v>27</v>
      </c>
      <c r="G5" s="64">
        <v>2070</v>
      </c>
      <c r="H5" s="66">
        <f>B5/E5*100-100</f>
        <v>-1.5436241610738364</v>
      </c>
      <c r="I5" s="66">
        <f t="shared" ref="I5:I11" si="0">C5/F5*100-100</f>
        <v>59.259259259259267</v>
      </c>
      <c r="J5" s="66">
        <f t="shared" ref="J5:J11" si="1">D5/G5*100-100</f>
        <v>-1.6425120772946826</v>
      </c>
      <c r="K5" s="59"/>
      <c r="L5" s="207"/>
      <c r="N5" s="206"/>
    </row>
    <row r="6" spans="1:14" ht="18" x14ac:dyDescent="0.3">
      <c r="A6" s="63" t="s">
        <v>36</v>
      </c>
      <c r="B6" s="64">
        <v>2045</v>
      </c>
      <c r="C6" s="64">
        <v>33</v>
      </c>
      <c r="D6" s="64">
        <v>3056</v>
      </c>
      <c r="E6" s="64">
        <v>2048</v>
      </c>
      <c r="F6" s="64">
        <v>33</v>
      </c>
      <c r="G6" s="64">
        <v>3088</v>
      </c>
      <c r="H6" s="66">
        <f t="shared" ref="H6:H11" si="2">B6/E6*100-100</f>
        <v>-0.146484375</v>
      </c>
      <c r="I6" s="66">
        <f t="shared" si="0"/>
        <v>0</v>
      </c>
      <c r="J6" s="66">
        <f t="shared" si="1"/>
        <v>-1.0362694300518172</v>
      </c>
      <c r="K6" s="59"/>
      <c r="L6" s="207"/>
      <c r="N6" s="206"/>
    </row>
    <row r="7" spans="1:14" ht="18" x14ac:dyDescent="0.3">
      <c r="A7" s="63" t="s">
        <v>37</v>
      </c>
      <c r="B7" s="64">
        <v>1243</v>
      </c>
      <c r="C7" s="64">
        <v>25</v>
      </c>
      <c r="D7" s="64">
        <v>1826</v>
      </c>
      <c r="E7" s="64">
        <v>1290</v>
      </c>
      <c r="F7" s="64">
        <v>23</v>
      </c>
      <c r="G7" s="64">
        <v>1959</v>
      </c>
      <c r="H7" s="66">
        <f t="shared" si="2"/>
        <v>-3.6434108527131741</v>
      </c>
      <c r="I7" s="66">
        <f t="shared" si="0"/>
        <v>8.6956521739130324</v>
      </c>
      <c r="J7" s="66">
        <f t="shared" si="1"/>
        <v>-6.7891781521184242</v>
      </c>
      <c r="K7" s="59"/>
      <c r="L7" s="207"/>
      <c r="N7" s="206"/>
    </row>
    <row r="8" spans="1:14" ht="18" x14ac:dyDescent="0.3">
      <c r="A8" s="63" t="s">
        <v>39</v>
      </c>
      <c r="B8" s="64">
        <v>1009</v>
      </c>
      <c r="C8" s="64">
        <v>8</v>
      </c>
      <c r="D8" s="64">
        <v>1368</v>
      </c>
      <c r="E8" s="64">
        <v>1056</v>
      </c>
      <c r="F8" s="64">
        <v>12</v>
      </c>
      <c r="G8" s="64">
        <v>1461</v>
      </c>
      <c r="H8" s="66">
        <f t="shared" si="2"/>
        <v>-4.4507575757575779</v>
      </c>
      <c r="I8" s="66">
        <f t="shared" si="0"/>
        <v>-33.333333333333343</v>
      </c>
      <c r="J8" s="66">
        <f t="shared" si="1"/>
        <v>-6.3655030800821351</v>
      </c>
      <c r="K8" s="59"/>
      <c r="L8" s="207"/>
      <c r="N8" s="206"/>
    </row>
    <row r="9" spans="1:14" ht="18" x14ac:dyDescent="0.3">
      <c r="A9" s="63" t="s">
        <v>38</v>
      </c>
      <c r="B9" s="64">
        <v>771</v>
      </c>
      <c r="C9" s="64">
        <v>20</v>
      </c>
      <c r="D9" s="64">
        <v>1179</v>
      </c>
      <c r="E9" s="64">
        <v>844</v>
      </c>
      <c r="F9" s="64">
        <v>14</v>
      </c>
      <c r="G9" s="64">
        <v>1296</v>
      </c>
      <c r="H9" s="66">
        <f t="shared" si="2"/>
        <v>-8.6492890995260723</v>
      </c>
      <c r="I9" s="66">
        <f t="shared" si="0"/>
        <v>42.857142857142861</v>
      </c>
      <c r="J9" s="66">
        <f t="shared" si="1"/>
        <v>-9.0277777777777857</v>
      </c>
      <c r="K9" s="59"/>
      <c r="L9" s="207"/>
      <c r="M9" s="208"/>
      <c r="N9" s="208"/>
    </row>
    <row r="10" spans="1:14" ht="15.75" thickBot="1" x14ac:dyDescent="0.3">
      <c r="A10" s="84" t="s">
        <v>34</v>
      </c>
      <c r="B10" s="85">
        <f>SUM(B5:B9)</f>
        <v>6535</v>
      </c>
      <c r="C10" s="85">
        <f>SUM(C5:C9)</f>
        <v>129</v>
      </c>
      <c r="D10" s="85">
        <f>SUM(D5:D9)</f>
        <v>9465</v>
      </c>
      <c r="E10" s="85">
        <v>6728</v>
      </c>
      <c r="F10" s="85">
        <v>109</v>
      </c>
      <c r="G10" s="85">
        <v>9874</v>
      </c>
      <c r="H10" s="86">
        <f t="shared" si="2"/>
        <v>-2.8686087990487579</v>
      </c>
      <c r="I10" s="86">
        <f t="shared" si="0"/>
        <v>18.348623853211009</v>
      </c>
      <c r="J10" s="86">
        <f t="shared" si="1"/>
        <v>-4.1421916143406889</v>
      </c>
      <c r="K10" s="59"/>
    </row>
    <row r="11" spans="1:14" ht="15.75" thickTop="1" x14ac:dyDescent="0.25">
      <c r="A11" s="81" t="s">
        <v>41</v>
      </c>
      <c r="B11" s="82">
        <v>205638</v>
      </c>
      <c r="C11" s="82">
        <v>3860</v>
      </c>
      <c r="D11" s="82">
        <v>292019</v>
      </c>
      <c r="E11" s="82">
        <v>211404</v>
      </c>
      <c r="F11" s="82">
        <v>4090</v>
      </c>
      <c r="G11" s="82">
        <v>302735</v>
      </c>
      <c r="H11" s="83">
        <f t="shared" si="2"/>
        <v>-2.7274791394675617</v>
      </c>
      <c r="I11" s="83">
        <f t="shared" si="0"/>
        <v>-5.6234718826405867</v>
      </c>
      <c r="J11" s="83">
        <f t="shared" si="1"/>
        <v>-3.5397294663649745</v>
      </c>
    </row>
    <row r="12" spans="1:14" ht="6" customHeight="1" x14ac:dyDescent="0.25">
      <c r="B12" s="59"/>
      <c r="C12" s="59"/>
      <c r="D12" s="59"/>
    </row>
    <row r="13" spans="1:14" ht="26.25" customHeight="1" x14ac:dyDescent="0.25">
      <c r="A13" s="248"/>
      <c r="B13" s="248"/>
      <c r="C13" s="248"/>
      <c r="D13" s="248"/>
      <c r="E13" s="248"/>
      <c r="F13" s="248"/>
      <c r="G13" s="248"/>
      <c r="H13" s="248"/>
      <c r="I13" s="248"/>
      <c r="J13" s="248"/>
    </row>
    <row r="14" spans="1:14" ht="27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</row>
    <row r="15" spans="1:14" x14ac:dyDescent="0.25">
      <c r="B15" s="59"/>
      <c r="C15" s="59"/>
      <c r="D15" s="59"/>
    </row>
    <row r="17" spans="3:7" x14ac:dyDescent="0.25">
      <c r="C17" s="59"/>
      <c r="D17" s="59"/>
      <c r="E17" s="59"/>
      <c r="F17" s="59"/>
      <c r="G17" s="59"/>
    </row>
  </sheetData>
  <sheetProtection sheet="1" objects="1" scenarios="1"/>
  <mergeCells count="7">
    <mergeCell ref="A1:J1"/>
    <mergeCell ref="A14:J14"/>
    <mergeCell ref="A3:A4"/>
    <mergeCell ref="B3:D3"/>
    <mergeCell ref="E3:G3"/>
    <mergeCell ref="H3:J3"/>
    <mergeCell ref="A13:J13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90"/>
  <sheetViews>
    <sheetView topLeftCell="A46" zoomScale="150" zoomScaleNormal="150" workbookViewId="0">
      <selection sqref="A1:F32"/>
    </sheetView>
  </sheetViews>
  <sheetFormatPr defaultRowHeight="15" x14ac:dyDescent="0.25"/>
  <cols>
    <col min="1" max="1" width="13.7109375" customWidth="1"/>
    <col min="2" max="6" width="11.7109375" customWidth="1"/>
    <col min="7" max="86" width="8.85546875" style="58" customWidth="1"/>
  </cols>
  <sheetData>
    <row r="1" spans="1:7" ht="24.75" customHeight="1" x14ac:dyDescent="0.25">
      <c r="A1" s="247" t="s">
        <v>198</v>
      </c>
      <c r="B1" s="247"/>
      <c r="C1" s="247"/>
      <c r="D1" s="247"/>
      <c r="E1" s="247"/>
      <c r="F1" s="247"/>
    </row>
    <row r="2" spans="1:7" ht="6" customHeight="1" x14ac:dyDescent="0.25">
      <c r="A2" s="110"/>
      <c r="B2" s="110"/>
      <c r="C2" s="110"/>
      <c r="D2" s="110"/>
      <c r="E2" s="110"/>
      <c r="F2" s="110"/>
      <c r="G2" s="111"/>
    </row>
    <row r="3" spans="1:7" ht="27" x14ac:dyDescent="0.25">
      <c r="A3" s="120" t="s">
        <v>144</v>
      </c>
      <c r="B3" s="121" t="s">
        <v>1</v>
      </c>
      <c r="C3" s="122" t="s">
        <v>123</v>
      </c>
      <c r="D3" s="121" t="s">
        <v>3</v>
      </c>
      <c r="E3" s="60" t="s">
        <v>134</v>
      </c>
      <c r="F3" s="60" t="s">
        <v>135</v>
      </c>
    </row>
    <row r="4" spans="1:7" ht="15.75" thickBot="1" x14ac:dyDescent="0.3">
      <c r="A4" s="20">
        <v>1</v>
      </c>
      <c r="B4" s="21">
        <v>124</v>
      </c>
      <c r="C4" s="21">
        <v>8</v>
      </c>
      <c r="D4" s="21">
        <v>204</v>
      </c>
      <c r="E4" s="174">
        <f>C4/B4*100</f>
        <v>6.4516129032258061</v>
      </c>
      <c r="F4" s="174">
        <f>D4/B4*100</f>
        <v>164.51612903225808</v>
      </c>
    </row>
    <row r="5" spans="1:7" x14ac:dyDescent="0.25">
      <c r="A5" s="123">
        <v>2</v>
      </c>
      <c r="B5" s="124">
        <v>72</v>
      </c>
      <c r="C5" s="124">
        <v>1</v>
      </c>
      <c r="D5" s="124">
        <v>125</v>
      </c>
      <c r="E5" s="125">
        <f t="shared" ref="E5:E29" si="0">C5/B5*100</f>
        <v>1.3888888888888888</v>
      </c>
      <c r="F5" s="125">
        <f t="shared" ref="F5:F29" si="1">D5/B5*100</f>
        <v>173.61111111111111</v>
      </c>
    </row>
    <row r="6" spans="1:7" x14ac:dyDescent="0.25">
      <c r="A6" s="20">
        <v>3</v>
      </c>
      <c r="B6" s="21">
        <v>64</v>
      </c>
      <c r="C6" s="21">
        <v>8</v>
      </c>
      <c r="D6" s="21">
        <v>88</v>
      </c>
      <c r="E6" s="22">
        <f t="shared" si="0"/>
        <v>12.5</v>
      </c>
      <c r="F6" s="22">
        <f t="shared" si="1"/>
        <v>137.5</v>
      </c>
    </row>
    <row r="7" spans="1:7" x14ac:dyDescent="0.25">
      <c r="A7" s="123">
        <v>4</v>
      </c>
      <c r="B7" s="124">
        <v>56</v>
      </c>
      <c r="C7" s="124">
        <v>2</v>
      </c>
      <c r="D7" s="124">
        <v>82</v>
      </c>
      <c r="E7" s="125">
        <f t="shared" si="0"/>
        <v>3.5714285714285712</v>
      </c>
      <c r="F7" s="125">
        <f t="shared" si="1"/>
        <v>146.42857142857142</v>
      </c>
    </row>
    <row r="8" spans="1:7" x14ac:dyDescent="0.25">
      <c r="A8" s="20">
        <v>5</v>
      </c>
      <c r="B8" s="21">
        <v>47</v>
      </c>
      <c r="C8" s="21">
        <v>2</v>
      </c>
      <c r="D8" s="21">
        <v>77</v>
      </c>
      <c r="E8" s="22">
        <f t="shared" si="0"/>
        <v>4.2553191489361701</v>
      </c>
      <c r="F8" s="22">
        <f t="shared" si="1"/>
        <v>163.82978723404256</v>
      </c>
    </row>
    <row r="9" spans="1:7" x14ac:dyDescent="0.25">
      <c r="A9" s="123">
        <v>6</v>
      </c>
      <c r="B9" s="124">
        <v>60</v>
      </c>
      <c r="C9" s="124">
        <v>0</v>
      </c>
      <c r="D9" s="124">
        <v>107</v>
      </c>
      <c r="E9" s="125">
        <f t="shared" si="0"/>
        <v>0</v>
      </c>
      <c r="F9" s="125">
        <f t="shared" si="1"/>
        <v>178.33333333333334</v>
      </c>
    </row>
    <row r="10" spans="1:7" x14ac:dyDescent="0.25">
      <c r="A10" s="20">
        <v>7</v>
      </c>
      <c r="B10" s="21">
        <v>120</v>
      </c>
      <c r="C10" s="21">
        <v>2</v>
      </c>
      <c r="D10" s="21">
        <v>178</v>
      </c>
      <c r="E10" s="22">
        <f t="shared" si="0"/>
        <v>1.6666666666666667</v>
      </c>
      <c r="F10" s="22">
        <f t="shared" si="1"/>
        <v>148.33333333333334</v>
      </c>
    </row>
    <row r="11" spans="1:7" x14ac:dyDescent="0.25">
      <c r="A11" s="123">
        <v>8</v>
      </c>
      <c r="B11" s="124">
        <v>303</v>
      </c>
      <c r="C11" s="124">
        <v>5</v>
      </c>
      <c r="D11" s="124">
        <v>405</v>
      </c>
      <c r="E11" s="125">
        <f t="shared" si="0"/>
        <v>1.6501650165016499</v>
      </c>
      <c r="F11" s="125">
        <f t="shared" si="1"/>
        <v>133.66336633663366</v>
      </c>
    </row>
    <row r="12" spans="1:7" x14ac:dyDescent="0.25">
      <c r="A12" s="20">
        <v>9</v>
      </c>
      <c r="B12" s="21">
        <v>376</v>
      </c>
      <c r="C12" s="21">
        <v>7</v>
      </c>
      <c r="D12" s="21">
        <v>525</v>
      </c>
      <c r="E12" s="22">
        <f t="shared" si="0"/>
        <v>1.8617021276595744</v>
      </c>
      <c r="F12" s="22">
        <f t="shared" si="1"/>
        <v>139.62765957446808</v>
      </c>
    </row>
    <row r="13" spans="1:7" x14ac:dyDescent="0.25">
      <c r="A13" s="123">
        <v>10</v>
      </c>
      <c r="B13" s="124">
        <v>399</v>
      </c>
      <c r="C13" s="124">
        <v>9</v>
      </c>
      <c r="D13" s="124">
        <v>523</v>
      </c>
      <c r="E13" s="125">
        <f t="shared" si="0"/>
        <v>2.2556390977443606</v>
      </c>
      <c r="F13" s="125">
        <f t="shared" si="1"/>
        <v>131.07769423558898</v>
      </c>
    </row>
    <row r="14" spans="1:7" x14ac:dyDescent="0.25">
      <c r="A14" s="20">
        <v>11</v>
      </c>
      <c r="B14" s="21">
        <v>447</v>
      </c>
      <c r="C14" s="21">
        <v>7</v>
      </c>
      <c r="D14" s="21">
        <v>637</v>
      </c>
      <c r="E14" s="22">
        <f t="shared" si="0"/>
        <v>1.5659955257270695</v>
      </c>
      <c r="F14" s="22">
        <f t="shared" si="1"/>
        <v>142.50559284116332</v>
      </c>
    </row>
    <row r="15" spans="1:7" x14ac:dyDescent="0.25">
      <c r="A15" s="123">
        <v>12</v>
      </c>
      <c r="B15" s="124">
        <v>462</v>
      </c>
      <c r="C15" s="124">
        <v>9</v>
      </c>
      <c r="D15" s="124">
        <v>640</v>
      </c>
      <c r="E15" s="125">
        <f t="shared" si="0"/>
        <v>1.948051948051948</v>
      </c>
      <c r="F15" s="125">
        <f t="shared" si="1"/>
        <v>138.52813852813853</v>
      </c>
    </row>
    <row r="16" spans="1:7" x14ac:dyDescent="0.25">
      <c r="A16" s="20">
        <v>13</v>
      </c>
      <c r="B16" s="21">
        <v>516</v>
      </c>
      <c r="C16" s="21">
        <v>7</v>
      </c>
      <c r="D16" s="21">
        <v>722</v>
      </c>
      <c r="E16" s="22">
        <f t="shared" si="0"/>
        <v>1.3565891472868217</v>
      </c>
      <c r="F16" s="22">
        <f t="shared" si="1"/>
        <v>139.92248062015506</v>
      </c>
    </row>
    <row r="17" spans="1:6" x14ac:dyDescent="0.25">
      <c r="A17" s="123">
        <v>14</v>
      </c>
      <c r="B17" s="124">
        <v>407</v>
      </c>
      <c r="C17" s="124">
        <v>7</v>
      </c>
      <c r="D17" s="124">
        <v>588</v>
      </c>
      <c r="E17" s="125">
        <f t="shared" si="0"/>
        <v>1.7199017199017199</v>
      </c>
      <c r="F17" s="125">
        <f t="shared" si="1"/>
        <v>144.47174447174447</v>
      </c>
    </row>
    <row r="18" spans="1:6" x14ac:dyDescent="0.25">
      <c r="A18" s="20">
        <v>15</v>
      </c>
      <c r="B18" s="21">
        <v>350</v>
      </c>
      <c r="C18" s="21">
        <v>8</v>
      </c>
      <c r="D18" s="21">
        <v>504</v>
      </c>
      <c r="E18" s="22">
        <f t="shared" si="0"/>
        <v>2.2857142857142856</v>
      </c>
      <c r="F18" s="22">
        <f t="shared" si="1"/>
        <v>144</v>
      </c>
    </row>
    <row r="19" spans="1:6" x14ac:dyDescent="0.25">
      <c r="A19" s="123">
        <v>16</v>
      </c>
      <c r="B19" s="124">
        <v>340</v>
      </c>
      <c r="C19" s="124">
        <v>8</v>
      </c>
      <c r="D19" s="124">
        <v>513</v>
      </c>
      <c r="E19" s="125">
        <f t="shared" si="0"/>
        <v>2.3529411764705883</v>
      </c>
      <c r="F19" s="125">
        <f t="shared" si="1"/>
        <v>150.88235294117646</v>
      </c>
    </row>
    <row r="20" spans="1:6" x14ac:dyDescent="0.25">
      <c r="A20" s="20">
        <v>17</v>
      </c>
      <c r="B20" s="21">
        <v>424</v>
      </c>
      <c r="C20" s="21">
        <v>6</v>
      </c>
      <c r="D20" s="21">
        <v>619</v>
      </c>
      <c r="E20" s="22">
        <f t="shared" si="0"/>
        <v>1.4150943396226416</v>
      </c>
      <c r="F20" s="22">
        <f t="shared" si="1"/>
        <v>145.99056603773585</v>
      </c>
    </row>
    <row r="21" spans="1:6" x14ac:dyDescent="0.25">
      <c r="A21" s="123">
        <v>18</v>
      </c>
      <c r="B21" s="124">
        <v>488</v>
      </c>
      <c r="C21" s="124">
        <v>5</v>
      </c>
      <c r="D21" s="124">
        <v>723</v>
      </c>
      <c r="E21" s="125">
        <f t="shared" si="0"/>
        <v>1.0245901639344261</v>
      </c>
      <c r="F21" s="125">
        <f t="shared" si="1"/>
        <v>148.15573770491804</v>
      </c>
    </row>
    <row r="22" spans="1:6" x14ac:dyDescent="0.25">
      <c r="A22" s="20">
        <v>19</v>
      </c>
      <c r="B22" s="21">
        <v>521</v>
      </c>
      <c r="C22" s="21">
        <v>9</v>
      </c>
      <c r="D22" s="21">
        <v>768</v>
      </c>
      <c r="E22" s="22">
        <f t="shared" si="0"/>
        <v>1.727447216890595</v>
      </c>
      <c r="F22" s="22">
        <f t="shared" si="1"/>
        <v>147.40882917466411</v>
      </c>
    </row>
    <row r="23" spans="1:6" x14ac:dyDescent="0.25">
      <c r="A23" s="123">
        <v>20</v>
      </c>
      <c r="B23" s="124">
        <v>373</v>
      </c>
      <c r="C23" s="124">
        <v>5</v>
      </c>
      <c r="D23" s="124">
        <v>519</v>
      </c>
      <c r="E23" s="125">
        <f t="shared" si="0"/>
        <v>1.3404825737265416</v>
      </c>
      <c r="F23" s="125">
        <f t="shared" si="1"/>
        <v>139.14209115281503</v>
      </c>
    </row>
    <row r="24" spans="1:6" x14ac:dyDescent="0.25">
      <c r="A24" s="20">
        <v>21</v>
      </c>
      <c r="B24" s="21">
        <v>199</v>
      </c>
      <c r="C24" s="21">
        <v>6</v>
      </c>
      <c r="D24" s="21">
        <v>306</v>
      </c>
      <c r="E24" s="22">
        <f t="shared" si="0"/>
        <v>3.0150753768844218</v>
      </c>
      <c r="F24" s="22">
        <f t="shared" si="1"/>
        <v>153.76884422110552</v>
      </c>
    </row>
    <row r="25" spans="1:6" x14ac:dyDescent="0.25">
      <c r="A25" s="123">
        <v>22</v>
      </c>
      <c r="B25" s="124">
        <v>148</v>
      </c>
      <c r="C25" s="124">
        <v>1</v>
      </c>
      <c r="D25" s="124">
        <v>219</v>
      </c>
      <c r="E25" s="125">
        <f t="shared" si="0"/>
        <v>0.67567567567567566</v>
      </c>
      <c r="F25" s="125">
        <f t="shared" si="1"/>
        <v>147.97297297297297</v>
      </c>
    </row>
    <row r="26" spans="1:6" x14ac:dyDescent="0.25">
      <c r="A26" s="20">
        <v>23</v>
      </c>
      <c r="B26" s="21">
        <v>114</v>
      </c>
      <c r="C26" s="21">
        <v>4</v>
      </c>
      <c r="D26" s="21">
        <v>198</v>
      </c>
      <c r="E26" s="22">
        <f t="shared" si="0"/>
        <v>3.5087719298245612</v>
      </c>
      <c r="F26" s="22">
        <f t="shared" si="1"/>
        <v>173.68421052631581</v>
      </c>
    </row>
    <row r="27" spans="1:6" x14ac:dyDescent="0.25">
      <c r="A27" s="123">
        <v>24</v>
      </c>
      <c r="B27" s="124">
        <v>90</v>
      </c>
      <c r="C27" s="124">
        <v>2</v>
      </c>
      <c r="D27" s="124">
        <v>147</v>
      </c>
      <c r="E27" s="125">
        <f t="shared" si="0"/>
        <v>2.2222222222222223</v>
      </c>
      <c r="F27" s="125">
        <f t="shared" si="1"/>
        <v>163.33333333333334</v>
      </c>
    </row>
    <row r="28" spans="1:6" x14ac:dyDescent="0.25">
      <c r="A28" s="20" t="s">
        <v>111</v>
      </c>
      <c r="B28" s="21">
        <v>35</v>
      </c>
      <c r="C28" s="21">
        <v>1</v>
      </c>
      <c r="D28" s="21">
        <v>48</v>
      </c>
      <c r="E28" s="22">
        <f t="shared" si="0"/>
        <v>2.8571428571428572</v>
      </c>
      <c r="F28" s="22">
        <f t="shared" si="1"/>
        <v>137.14285714285714</v>
      </c>
    </row>
    <row r="29" spans="1:6" x14ac:dyDescent="0.25">
      <c r="A29" s="11" t="s">
        <v>6</v>
      </c>
      <c r="B29" s="12">
        <f>SUM(B4:B28)</f>
        <v>6535</v>
      </c>
      <c r="C29" s="12">
        <f>SUM(C4:C28)</f>
        <v>129</v>
      </c>
      <c r="D29" s="12">
        <f>SUM(D4:D28)</f>
        <v>9465</v>
      </c>
      <c r="E29" s="13">
        <f t="shared" si="0"/>
        <v>1.9739862280030602</v>
      </c>
      <c r="F29" s="13">
        <f t="shared" si="1"/>
        <v>144.83550114766641</v>
      </c>
    </row>
    <row r="30" spans="1:6" ht="6" customHeight="1" x14ac:dyDescent="0.25">
      <c r="A30" s="58"/>
      <c r="B30" s="58"/>
      <c r="C30" s="58"/>
      <c r="D30" s="58"/>
      <c r="E30" s="58"/>
      <c r="F30" s="58"/>
    </row>
    <row r="31" spans="1:6" x14ac:dyDescent="0.25">
      <c r="A31" s="77" t="s">
        <v>128</v>
      </c>
      <c r="B31" s="58"/>
      <c r="C31" s="58"/>
      <c r="D31" s="58"/>
      <c r="E31" s="58"/>
      <c r="F31" s="58"/>
    </row>
    <row r="32" spans="1:6" x14ac:dyDescent="0.25">
      <c r="A32" s="77" t="s">
        <v>140</v>
      </c>
      <c r="B32" s="58"/>
      <c r="C32" s="58"/>
      <c r="D32" s="58"/>
      <c r="E32" s="58"/>
      <c r="F32" s="58"/>
    </row>
    <row r="33" s="58" customFormat="1" x14ac:dyDescent="0.25"/>
    <row r="34" s="58" customFormat="1" x14ac:dyDescent="0.25"/>
    <row r="35" s="58" customFormat="1" x14ac:dyDescent="0.25"/>
    <row r="36" s="58" customFormat="1" x14ac:dyDescent="0.25"/>
    <row r="37" s="58" customFormat="1" x14ac:dyDescent="0.25"/>
    <row r="38" s="58" customFormat="1" x14ac:dyDescent="0.25"/>
    <row r="39" s="58" customFormat="1" x14ac:dyDescent="0.25"/>
    <row r="40" s="58" customFormat="1" x14ac:dyDescent="0.25"/>
    <row r="41" s="58" customFormat="1" x14ac:dyDescent="0.25"/>
    <row r="42" s="58" customFormat="1" x14ac:dyDescent="0.25"/>
    <row r="43" s="58" customFormat="1" x14ac:dyDescent="0.25"/>
    <row r="44" s="58" customFormat="1" x14ac:dyDescent="0.25"/>
    <row r="45" s="58" customFormat="1" x14ac:dyDescent="0.25"/>
    <row r="46" s="58" customFormat="1" x14ac:dyDescent="0.25"/>
    <row r="47" s="58" customFormat="1" x14ac:dyDescent="0.25"/>
    <row r="48" s="58" customFormat="1" x14ac:dyDescent="0.25"/>
    <row r="49" s="58" customFormat="1" x14ac:dyDescent="0.25"/>
    <row r="50" s="58" customFormat="1" x14ac:dyDescent="0.25"/>
    <row r="51" s="58" customFormat="1" x14ac:dyDescent="0.25"/>
    <row r="52" s="58" customFormat="1" x14ac:dyDescent="0.25"/>
    <row r="53" s="58" customFormat="1" x14ac:dyDescent="0.25"/>
    <row r="54" s="58" customFormat="1" x14ac:dyDescent="0.25"/>
    <row r="55" s="58" customFormat="1" x14ac:dyDescent="0.25"/>
    <row r="56" s="58" customFormat="1" x14ac:dyDescent="0.25"/>
    <row r="57" s="58" customFormat="1" x14ac:dyDescent="0.25"/>
    <row r="58" s="58" customFormat="1" x14ac:dyDescent="0.25"/>
    <row r="59" s="58" customFormat="1" x14ac:dyDescent="0.25"/>
    <row r="60" s="58" customFormat="1" x14ac:dyDescent="0.25"/>
    <row r="61" s="58" customFormat="1" x14ac:dyDescent="0.25"/>
    <row r="62" s="58" customFormat="1" x14ac:dyDescent="0.25"/>
    <row r="63" s="58" customFormat="1" x14ac:dyDescent="0.25"/>
    <row r="64" s="58" customFormat="1" x14ac:dyDescent="0.25"/>
    <row r="65" s="58" customFormat="1" x14ac:dyDescent="0.25"/>
    <row r="66" s="58" customFormat="1" x14ac:dyDescent="0.25"/>
    <row r="67" s="58" customFormat="1" x14ac:dyDescent="0.25"/>
    <row r="68" s="58" customFormat="1" x14ac:dyDescent="0.25"/>
    <row r="69" s="58" customFormat="1" x14ac:dyDescent="0.25"/>
    <row r="70" s="58" customFormat="1" x14ac:dyDescent="0.25"/>
    <row r="71" s="58" customFormat="1" x14ac:dyDescent="0.25"/>
    <row r="72" s="58" customFormat="1" x14ac:dyDescent="0.25"/>
    <row r="73" s="58" customFormat="1" x14ac:dyDescent="0.25"/>
    <row r="74" s="58" customFormat="1" x14ac:dyDescent="0.25"/>
    <row r="75" s="58" customFormat="1" x14ac:dyDescent="0.25"/>
    <row r="76" s="58" customFormat="1" x14ac:dyDescent="0.25"/>
    <row r="77" s="58" customFormat="1" x14ac:dyDescent="0.25"/>
    <row r="78" s="58" customFormat="1" x14ac:dyDescent="0.25"/>
    <row r="79" s="58" customFormat="1" x14ac:dyDescent="0.25"/>
    <row r="80" s="58" customFormat="1" x14ac:dyDescent="0.25"/>
    <row r="81" s="58" customFormat="1" x14ac:dyDescent="0.25"/>
    <row r="82" s="58" customFormat="1" x14ac:dyDescent="0.25"/>
    <row r="83" s="58" customFormat="1" x14ac:dyDescent="0.25"/>
    <row r="84" s="58" customFormat="1" x14ac:dyDescent="0.25"/>
    <row r="85" s="58" customFormat="1" x14ac:dyDescent="0.25"/>
    <row r="86" s="58" customFormat="1" x14ac:dyDescent="0.25"/>
    <row r="87" s="58" customFormat="1" x14ac:dyDescent="0.25"/>
    <row r="88" s="58" customFormat="1" x14ac:dyDescent="0.25"/>
    <row r="89" s="58" customFormat="1" x14ac:dyDescent="0.25"/>
    <row r="90" s="58" customFormat="1" x14ac:dyDescent="0.25"/>
    <row r="91" s="58" customFormat="1" x14ac:dyDescent="0.25"/>
    <row r="92" s="58" customFormat="1" x14ac:dyDescent="0.25"/>
    <row r="93" s="58" customFormat="1" x14ac:dyDescent="0.25"/>
    <row r="94" s="58" customFormat="1" x14ac:dyDescent="0.25"/>
    <row r="95" s="58" customFormat="1" x14ac:dyDescent="0.25"/>
    <row r="96" s="58" customFormat="1" x14ac:dyDescent="0.25"/>
    <row r="97" s="58" customFormat="1" x14ac:dyDescent="0.25"/>
    <row r="98" s="58" customFormat="1" x14ac:dyDescent="0.25"/>
    <row r="99" s="58" customFormat="1" x14ac:dyDescent="0.25"/>
    <row r="100" s="58" customFormat="1" x14ac:dyDescent="0.25"/>
    <row r="101" s="58" customFormat="1" x14ac:dyDescent="0.25"/>
    <row r="102" s="58" customFormat="1" x14ac:dyDescent="0.25"/>
    <row r="103" s="58" customFormat="1" x14ac:dyDescent="0.25"/>
    <row r="104" s="58" customFormat="1" x14ac:dyDescent="0.25"/>
    <row r="105" s="58" customFormat="1" x14ac:dyDescent="0.25"/>
    <row r="106" s="58" customFormat="1" x14ac:dyDescent="0.25"/>
    <row r="107" s="58" customFormat="1" x14ac:dyDescent="0.25"/>
    <row r="108" s="58" customFormat="1" x14ac:dyDescent="0.25"/>
    <row r="109" s="58" customFormat="1" x14ac:dyDescent="0.25"/>
    <row r="110" s="58" customFormat="1" x14ac:dyDescent="0.25"/>
    <row r="111" s="58" customFormat="1" x14ac:dyDescent="0.25"/>
    <row r="112" s="58" customFormat="1" x14ac:dyDescent="0.25"/>
    <row r="113" s="58" customFormat="1" x14ac:dyDescent="0.25"/>
    <row r="114" s="58" customFormat="1" x14ac:dyDescent="0.25"/>
    <row r="115" s="58" customFormat="1" x14ac:dyDescent="0.25"/>
    <row r="116" s="58" customFormat="1" x14ac:dyDescent="0.25"/>
    <row r="117" s="58" customFormat="1" x14ac:dyDescent="0.25"/>
    <row r="118" s="58" customFormat="1" x14ac:dyDescent="0.25"/>
    <row r="119" s="58" customFormat="1" x14ac:dyDescent="0.25"/>
    <row r="120" s="58" customFormat="1" x14ac:dyDescent="0.25"/>
    <row r="121" s="58" customFormat="1" x14ac:dyDescent="0.25"/>
    <row r="122" s="58" customFormat="1" x14ac:dyDescent="0.25"/>
    <row r="123" s="58" customFormat="1" x14ac:dyDescent="0.25"/>
    <row r="124" s="58" customFormat="1" x14ac:dyDescent="0.25"/>
    <row r="125" s="58" customFormat="1" x14ac:dyDescent="0.25"/>
    <row r="126" s="58" customFormat="1" x14ac:dyDescent="0.25"/>
    <row r="127" s="58" customFormat="1" x14ac:dyDescent="0.25"/>
    <row r="128" s="58" customFormat="1" x14ac:dyDescent="0.25"/>
    <row r="129" s="58" customFormat="1" x14ac:dyDescent="0.25"/>
    <row r="130" s="58" customFormat="1" x14ac:dyDescent="0.25"/>
    <row r="131" s="58" customFormat="1" x14ac:dyDescent="0.25"/>
    <row r="132" s="58" customFormat="1" x14ac:dyDescent="0.25"/>
    <row r="133" s="58" customFormat="1" x14ac:dyDescent="0.25"/>
    <row r="134" s="58" customFormat="1" x14ac:dyDescent="0.25"/>
    <row r="135" s="58" customFormat="1" x14ac:dyDescent="0.25"/>
    <row r="136" s="58" customFormat="1" x14ac:dyDescent="0.25"/>
    <row r="137" s="58" customFormat="1" x14ac:dyDescent="0.25"/>
    <row r="138" s="58" customFormat="1" x14ac:dyDescent="0.25"/>
    <row r="139" s="58" customFormat="1" x14ac:dyDescent="0.25"/>
    <row r="140" s="58" customFormat="1" x14ac:dyDescent="0.25"/>
    <row r="141" s="58" customFormat="1" x14ac:dyDescent="0.25"/>
    <row r="142" s="58" customFormat="1" x14ac:dyDescent="0.25"/>
    <row r="143" s="58" customFormat="1" x14ac:dyDescent="0.25"/>
    <row r="144" s="58" customFormat="1" x14ac:dyDescent="0.25"/>
    <row r="145" s="58" customFormat="1" x14ac:dyDescent="0.25"/>
    <row r="146" s="58" customFormat="1" x14ac:dyDescent="0.25"/>
    <row r="147" s="58" customFormat="1" x14ac:dyDescent="0.25"/>
    <row r="148" s="58" customFormat="1" x14ac:dyDescent="0.25"/>
    <row r="149" s="58" customFormat="1" x14ac:dyDescent="0.25"/>
    <row r="150" s="58" customFormat="1" x14ac:dyDescent="0.25"/>
    <row r="151" s="58" customFormat="1" x14ac:dyDescent="0.25"/>
    <row r="152" s="58" customFormat="1" x14ac:dyDescent="0.25"/>
    <row r="153" s="58" customFormat="1" x14ac:dyDescent="0.25"/>
    <row r="154" s="58" customFormat="1" x14ac:dyDescent="0.25"/>
    <row r="155" s="58" customFormat="1" x14ac:dyDescent="0.25"/>
    <row r="156" s="58" customFormat="1" x14ac:dyDescent="0.25"/>
    <row r="157" s="58" customFormat="1" x14ac:dyDescent="0.25"/>
    <row r="158" s="58" customFormat="1" x14ac:dyDescent="0.25"/>
    <row r="159" s="58" customFormat="1" x14ac:dyDescent="0.25"/>
    <row r="160" s="58" customFormat="1" x14ac:dyDescent="0.25"/>
    <row r="161" s="58" customFormat="1" x14ac:dyDescent="0.25"/>
    <row r="162" s="58" customFormat="1" x14ac:dyDescent="0.25"/>
    <row r="163" s="58" customFormat="1" x14ac:dyDescent="0.25"/>
    <row r="164" s="58" customFormat="1" x14ac:dyDescent="0.25"/>
    <row r="165" s="58" customFormat="1" x14ac:dyDescent="0.25"/>
    <row r="166" s="58" customFormat="1" x14ac:dyDescent="0.25"/>
    <row r="167" s="58" customFormat="1" x14ac:dyDescent="0.25"/>
    <row r="168" s="58" customFormat="1" x14ac:dyDescent="0.25"/>
    <row r="169" s="58" customFormat="1" x14ac:dyDescent="0.25"/>
    <row r="170" s="58" customFormat="1" x14ac:dyDescent="0.25"/>
    <row r="171" s="58" customFormat="1" x14ac:dyDescent="0.25"/>
    <row r="172" s="58" customFormat="1" x14ac:dyDescent="0.25"/>
    <row r="173" s="58" customFormat="1" x14ac:dyDescent="0.25"/>
    <row r="174" s="58" customFormat="1" x14ac:dyDescent="0.25"/>
    <row r="175" s="58" customFormat="1" x14ac:dyDescent="0.25"/>
    <row r="176" s="58" customFormat="1" x14ac:dyDescent="0.25"/>
    <row r="177" s="58" customFormat="1" x14ac:dyDescent="0.25"/>
    <row r="178" s="58" customFormat="1" x14ac:dyDescent="0.25"/>
    <row r="179" s="58" customFormat="1" x14ac:dyDescent="0.25"/>
    <row r="180" s="58" customFormat="1" x14ac:dyDescent="0.25"/>
    <row r="181" s="58" customFormat="1" x14ac:dyDescent="0.25"/>
    <row r="182" s="58" customFormat="1" x14ac:dyDescent="0.25"/>
    <row r="183" s="58" customFormat="1" x14ac:dyDescent="0.25"/>
    <row r="184" s="58" customFormat="1" x14ac:dyDescent="0.25"/>
    <row r="185" s="58" customFormat="1" x14ac:dyDescent="0.25"/>
    <row r="186" s="58" customFormat="1" x14ac:dyDescent="0.25"/>
    <row r="187" s="58" customFormat="1" x14ac:dyDescent="0.25"/>
    <row r="188" s="58" customFormat="1" x14ac:dyDescent="0.25"/>
    <row r="189" s="58" customFormat="1" x14ac:dyDescent="0.25"/>
    <row r="190" s="58" customFormat="1" x14ac:dyDescent="0.25"/>
    <row r="191" s="58" customFormat="1" x14ac:dyDescent="0.25"/>
    <row r="192" s="58" customFormat="1" x14ac:dyDescent="0.25"/>
    <row r="193" s="58" customFormat="1" x14ac:dyDescent="0.25"/>
    <row r="194" s="58" customFormat="1" x14ac:dyDescent="0.25"/>
    <row r="195" s="58" customFormat="1" x14ac:dyDescent="0.25"/>
    <row r="196" s="58" customFormat="1" x14ac:dyDescent="0.25"/>
    <row r="197" s="58" customFormat="1" x14ac:dyDescent="0.25"/>
    <row r="198" s="58" customFormat="1" x14ac:dyDescent="0.25"/>
    <row r="199" s="58" customFormat="1" x14ac:dyDescent="0.25"/>
    <row r="200" s="58" customFormat="1" x14ac:dyDescent="0.25"/>
    <row r="201" s="58" customFormat="1" x14ac:dyDescent="0.25"/>
    <row r="202" s="58" customFormat="1" x14ac:dyDescent="0.25"/>
    <row r="203" s="58" customFormat="1" x14ac:dyDescent="0.25"/>
    <row r="204" s="58" customFormat="1" x14ac:dyDescent="0.25"/>
    <row r="205" s="58" customFormat="1" x14ac:dyDescent="0.25"/>
    <row r="206" s="58" customFormat="1" x14ac:dyDescent="0.25"/>
    <row r="207" s="58" customFormat="1" x14ac:dyDescent="0.25"/>
    <row r="208" s="58" customFormat="1" x14ac:dyDescent="0.25"/>
    <row r="209" s="58" customFormat="1" x14ac:dyDescent="0.25"/>
    <row r="210" s="58" customFormat="1" x14ac:dyDescent="0.25"/>
    <row r="211" s="58" customFormat="1" x14ac:dyDescent="0.25"/>
    <row r="212" s="58" customFormat="1" x14ac:dyDescent="0.25"/>
    <row r="213" s="58" customFormat="1" x14ac:dyDescent="0.25"/>
    <row r="214" s="58" customFormat="1" x14ac:dyDescent="0.25"/>
    <row r="215" s="58" customFormat="1" x14ac:dyDescent="0.25"/>
    <row r="216" s="58" customFormat="1" x14ac:dyDescent="0.25"/>
    <row r="217" s="58" customFormat="1" x14ac:dyDescent="0.25"/>
    <row r="218" s="58" customFormat="1" x14ac:dyDescent="0.25"/>
    <row r="219" s="58" customFormat="1" x14ac:dyDescent="0.25"/>
    <row r="220" s="58" customFormat="1" x14ac:dyDescent="0.25"/>
    <row r="221" s="58" customFormat="1" x14ac:dyDescent="0.25"/>
    <row r="222" s="58" customFormat="1" x14ac:dyDescent="0.25"/>
    <row r="223" s="58" customFormat="1" x14ac:dyDescent="0.25"/>
    <row r="224" s="58" customFormat="1" x14ac:dyDescent="0.25"/>
    <row r="225" s="58" customFormat="1" x14ac:dyDescent="0.25"/>
    <row r="226" s="58" customFormat="1" x14ac:dyDescent="0.25"/>
    <row r="227" s="58" customFormat="1" x14ac:dyDescent="0.25"/>
    <row r="228" s="58" customFormat="1" x14ac:dyDescent="0.25"/>
    <row r="229" s="58" customFormat="1" x14ac:dyDescent="0.25"/>
    <row r="230" s="58" customFormat="1" x14ac:dyDescent="0.25"/>
    <row r="231" s="58" customFormat="1" x14ac:dyDescent="0.25"/>
    <row r="232" s="58" customFormat="1" x14ac:dyDescent="0.25"/>
    <row r="233" s="58" customFormat="1" x14ac:dyDescent="0.25"/>
    <row r="234" s="58" customFormat="1" x14ac:dyDescent="0.25"/>
    <row r="235" s="58" customFormat="1" x14ac:dyDescent="0.25"/>
    <row r="236" s="58" customFormat="1" x14ac:dyDescent="0.25"/>
    <row r="237" s="58" customFormat="1" x14ac:dyDescent="0.25"/>
    <row r="238" s="58" customFormat="1" x14ac:dyDescent="0.25"/>
    <row r="239" s="58" customFormat="1" x14ac:dyDescent="0.25"/>
    <row r="240" s="58" customFormat="1" x14ac:dyDescent="0.25"/>
    <row r="241" s="58" customFormat="1" x14ac:dyDescent="0.25"/>
    <row r="242" s="58" customFormat="1" x14ac:dyDescent="0.25"/>
    <row r="243" s="58" customFormat="1" x14ac:dyDescent="0.25"/>
    <row r="244" s="58" customFormat="1" x14ac:dyDescent="0.25"/>
    <row r="245" s="58" customFormat="1" x14ac:dyDescent="0.25"/>
    <row r="246" s="58" customFormat="1" x14ac:dyDescent="0.25"/>
    <row r="247" s="58" customFormat="1" x14ac:dyDescent="0.25"/>
    <row r="248" s="58" customFormat="1" x14ac:dyDescent="0.25"/>
    <row r="249" s="58" customFormat="1" x14ac:dyDescent="0.25"/>
    <row r="250" s="58" customFormat="1" x14ac:dyDescent="0.25"/>
    <row r="251" s="58" customFormat="1" x14ac:dyDescent="0.25"/>
    <row r="252" s="58" customFormat="1" x14ac:dyDescent="0.25"/>
    <row r="253" s="58" customFormat="1" x14ac:dyDescent="0.25"/>
    <row r="254" s="58" customFormat="1" x14ac:dyDescent="0.25"/>
    <row r="255" s="58" customFormat="1" x14ac:dyDescent="0.25"/>
    <row r="256" s="58" customFormat="1" x14ac:dyDescent="0.25"/>
    <row r="257" s="58" customFormat="1" x14ac:dyDescent="0.25"/>
    <row r="258" s="58" customFormat="1" x14ac:dyDescent="0.25"/>
    <row r="259" s="58" customFormat="1" x14ac:dyDescent="0.25"/>
    <row r="260" s="58" customFormat="1" x14ac:dyDescent="0.25"/>
    <row r="261" s="58" customFormat="1" x14ac:dyDescent="0.25"/>
    <row r="262" s="58" customFormat="1" x14ac:dyDescent="0.25"/>
    <row r="263" s="58" customFormat="1" x14ac:dyDescent="0.25"/>
    <row r="264" s="58" customFormat="1" x14ac:dyDescent="0.25"/>
    <row r="265" s="58" customFormat="1" x14ac:dyDescent="0.25"/>
    <row r="266" s="58" customFormat="1" x14ac:dyDescent="0.25"/>
    <row r="267" s="58" customFormat="1" x14ac:dyDescent="0.25"/>
    <row r="268" s="58" customFormat="1" x14ac:dyDescent="0.25"/>
    <row r="269" s="58" customFormat="1" x14ac:dyDescent="0.25"/>
    <row r="270" s="58" customFormat="1" x14ac:dyDescent="0.25"/>
    <row r="271" s="58" customFormat="1" x14ac:dyDescent="0.25"/>
    <row r="272" s="58" customFormat="1" x14ac:dyDescent="0.25"/>
    <row r="273" s="58" customFormat="1" x14ac:dyDescent="0.25"/>
    <row r="274" s="58" customFormat="1" x14ac:dyDescent="0.25"/>
    <row r="275" s="58" customFormat="1" x14ac:dyDescent="0.25"/>
    <row r="276" s="58" customFormat="1" x14ac:dyDescent="0.25"/>
    <row r="277" s="58" customFormat="1" x14ac:dyDescent="0.25"/>
    <row r="278" s="58" customFormat="1" x14ac:dyDescent="0.25"/>
    <row r="279" s="58" customFormat="1" x14ac:dyDescent="0.25"/>
    <row r="280" s="58" customFormat="1" x14ac:dyDescent="0.25"/>
    <row r="281" s="58" customFormat="1" x14ac:dyDescent="0.25"/>
    <row r="282" s="58" customFormat="1" x14ac:dyDescent="0.25"/>
    <row r="283" s="58" customFormat="1" x14ac:dyDescent="0.25"/>
    <row r="284" s="58" customFormat="1" x14ac:dyDescent="0.25"/>
    <row r="285" s="58" customFormat="1" x14ac:dyDescent="0.25"/>
    <row r="286" s="58" customFormat="1" x14ac:dyDescent="0.25"/>
    <row r="287" s="58" customFormat="1" x14ac:dyDescent="0.25"/>
    <row r="288" s="58" customFormat="1" x14ac:dyDescent="0.25"/>
    <row r="289" s="58" customFormat="1" x14ac:dyDescent="0.25"/>
    <row r="290" s="58" customFormat="1" x14ac:dyDescent="0.25"/>
    <row r="291" s="58" customFormat="1" x14ac:dyDescent="0.25"/>
    <row r="292" s="58" customFormat="1" x14ac:dyDescent="0.25"/>
    <row r="293" s="58" customFormat="1" x14ac:dyDescent="0.25"/>
    <row r="294" s="58" customFormat="1" x14ac:dyDescent="0.25"/>
    <row r="295" s="58" customFormat="1" x14ac:dyDescent="0.25"/>
    <row r="296" s="58" customFormat="1" x14ac:dyDescent="0.25"/>
    <row r="297" s="58" customFormat="1" x14ac:dyDescent="0.25"/>
    <row r="298" s="58" customFormat="1" x14ac:dyDescent="0.25"/>
    <row r="299" s="58" customFormat="1" x14ac:dyDescent="0.25"/>
    <row r="300" s="58" customFormat="1" x14ac:dyDescent="0.25"/>
    <row r="301" s="58" customFormat="1" x14ac:dyDescent="0.25"/>
    <row r="302" s="58" customFormat="1" x14ac:dyDescent="0.25"/>
    <row r="303" s="58" customFormat="1" x14ac:dyDescent="0.25"/>
    <row r="304" s="58" customFormat="1" x14ac:dyDescent="0.25"/>
    <row r="305" s="58" customFormat="1" x14ac:dyDescent="0.25"/>
    <row r="306" s="58" customFormat="1" x14ac:dyDescent="0.25"/>
    <row r="307" s="58" customFormat="1" x14ac:dyDescent="0.25"/>
    <row r="308" s="58" customFormat="1" x14ac:dyDescent="0.25"/>
    <row r="309" s="58" customFormat="1" x14ac:dyDescent="0.25"/>
    <row r="310" s="58" customFormat="1" x14ac:dyDescent="0.25"/>
    <row r="311" s="58" customFormat="1" x14ac:dyDescent="0.25"/>
    <row r="312" s="58" customFormat="1" x14ac:dyDescent="0.25"/>
    <row r="313" s="58" customFormat="1" x14ac:dyDescent="0.25"/>
    <row r="314" s="58" customFormat="1" x14ac:dyDescent="0.25"/>
    <row r="315" s="58" customFormat="1" x14ac:dyDescent="0.25"/>
    <row r="316" s="58" customFormat="1" x14ac:dyDescent="0.25"/>
    <row r="317" s="58" customFormat="1" x14ac:dyDescent="0.25"/>
    <row r="318" s="58" customFormat="1" x14ac:dyDescent="0.25"/>
    <row r="319" s="58" customFormat="1" x14ac:dyDescent="0.25"/>
    <row r="320" s="58" customFormat="1" x14ac:dyDescent="0.25"/>
    <row r="321" s="58" customFormat="1" x14ac:dyDescent="0.25"/>
    <row r="322" s="58" customFormat="1" x14ac:dyDescent="0.25"/>
    <row r="323" s="58" customFormat="1" x14ac:dyDescent="0.25"/>
    <row r="324" s="58" customFormat="1" x14ac:dyDescent="0.25"/>
    <row r="325" s="58" customFormat="1" x14ac:dyDescent="0.25"/>
    <row r="326" s="58" customFormat="1" x14ac:dyDescent="0.25"/>
    <row r="327" s="58" customFormat="1" x14ac:dyDescent="0.25"/>
    <row r="328" s="58" customFormat="1" x14ac:dyDescent="0.25"/>
    <row r="329" s="58" customFormat="1" x14ac:dyDescent="0.25"/>
    <row r="330" s="58" customFormat="1" x14ac:dyDescent="0.25"/>
    <row r="331" s="58" customFormat="1" x14ac:dyDescent="0.25"/>
    <row r="332" s="58" customFormat="1" x14ac:dyDescent="0.25"/>
    <row r="333" s="58" customFormat="1" x14ac:dyDescent="0.25"/>
    <row r="334" s="58" customFormat="1" x14ac:dyDescent="0.25"/>
    <row r="335" s="58" customFormat="1" x14ac:dyDescent="0.25"/>
    <row r="336" s="58" customFormat="1" x14ac:dyDescent="0.25"/>
    <row r="337" s="58" customFormat="1" x14ac:dyDescent="0.25"/>
    <row r="338" s="58" customFormat="1" x14ac:dyDescent="0.25"/>
    <row r="339" s="58" customFormat="1" x14ac:dyDescent="0.25"/>
    <row r="340" s="58" customFormat="1" x14ac:dyDescent="0.25"/>
    <row r="341" s="58" customFormat="1" x14ac:dyDescent="0.25"/>
    <row r="342" s="58" customFormat="1" x14ac:dyDescent="0.25"/>
    <row r="343" s="58" customFormat="1" x14ac:dyDescent="0.25"/>
    <row r="344" s="58" customFormat="1" x14ac:dyDescent="0.25"/>
    <row r="345" s="58" customFormat="1" x14ac:dyDescent="0.25"/>
    <row r="346" s="58" customFormat="1" x14ac:dyDescent="0.25"/>
    <row r="347" s="58" customFormat="1" x14ac:dyDescent="0.25"/>
    <row r="348" s="58" customFormat="1" x14ac:dyDescent="0.25"/>
    <row r="349" s="58" customFormat="1" x14ac:dyDescent="0.25"/>
    <row r="350" s="58" customFormat="1" x14ac:dyDescent="0.25"/>
    <row r="351" s="58" customFormat="1" x14ac:dyDescent="0.25"/>
    <row r="352" s="58" customFormat="1" x14ac:dyDescent="0.25"/>
    <row r="353" s="58" customFormat="1" x14ac:dyDescent="0.25"/>
    <row r="354" s="58" customFormat="1" x14ac:dyDescent="0.25"/>
    <row r="355" s="58" customFormat="1" x14ac:dyDescent="0.25"/>
    <row r="356" s="58" customFormat="1" x14ac:dyDescent="0.25"/>
    <row r="357" s="58" customFormat="1" x14ac:dyDescent="0.25"/>
    <row r="358" s="58" customFormat="1" x14ac:dyDescent="0.25"/>
    <row r="359" s="58" customFormat="1" x14ac:dyDescent="0.25"/>
    <row r="360" s="58" customFormat="1" x14ac:dyDescent="0.25"/>
    <row r="361" s="58" customFormat="1" x14ac:dyDescent="0.25"/>
    <row r="362" s="58" customFormat="1" x14ac:dyDescent="0.25"/>
    <row r="363" s="58" customFormat="1" x14ac:dyDescent="0.25"/>
    <row r="364" s="58" customFormat="1" x14ac:dyDescent="0.25"/>
    <row r="365" s="58" customFormat="1" x14ac:dyDescent="0.25"/>
    <row r="366" s="58" customFormat="1" x14ac:dyDescent="0.25"/>
    <row r="367" s="58" customFormat="1" x14ac:dyDescent="0.25"/>
    <row r="368" s="58" customFormat="1" x14ac:dyDescent="0.25"/>
    <row r="369" s="58" customFormat="1" x14ac:dyDescent="0.25"/>
    <row r="370" s="58" customFormat="1" x14ac:dyDescent="0.25"/>
    <row r="371" s="58" customFormat="1" x14ac:dyDescent="0.25"/>
    <row r="372" s="58" customFormat="1" x14ac:dyDescent="0.25"/>
    <row r="373" s="58" customFormat="1" x14ac:dyDescent="0.25"/>
    <row r="374" s="58" customFormat="1" x14ac:dyDescent="0.25"/>
    <row r="375" s="58" customFormat="1" x14ac:dyDescent="0.25"/>
    <row r="376" s="58" customFormat="1" x14ac:dyDescent="0.25"/>
    <row r="377" s="58" customFormat="1" x14ac:dyDescent="0.25"/>
    <row r="378" s="58" customFormat="1" x14ac:dyDescent="0.25"/>
    <row r="379" s="58" customFormat="1" x14ac:dyDescent="0.25"/>
    <row r="380" s="58" customFormat="1" x14ac:dyDescent="0.25"/>
    <row r="381" s="58" customFormat="1" x14ac:dyDescent="0.25"/>
    <row r="382" s="58" customFormat="1" x14ac:dyDescent="0.25"/>
    <row r="383" s="58" customFormat="1" x14ac:dyDescent="0.25"/>
    <row r="384" s="58" customFormat="1" x14ac:dyDescent="0.25"/>
    <row r="385" s="58" customFormat="1" x14ac:dyDescent="0.25"/>
    <row r="386" s="58" customFormat="1" x14ac:dyDescent="0.25"/>
    <row r="387" s="58" customFormat="1" x14ac:dyDescent="0.25"/>
    <row r="388" s="58" customFormat="1" x14ac:dyDescent="0.25"/>
    <row r="389" s="58" customFormat="1" x14ac:dyDescent="0.25"/>
    <row r="390" s="58" customFormat="1" x14ac:dyDescent="0.25"/>
  </sheetData>
  <mergeCells count="1">
    <mergeCell ref="A1:F1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322"/>
  <sheetViews>
    <sheetView zoomScale="140" zoomScaleNormal="140" workbookViewId="0">
      <selection sqref="A1:F14"/>
    </sheetView>
  </sheetViews>
  <sheetFormatPr defaultRowHeight="15" x14ac:dyDescent="0.25"/>
  <cols>
    <col min="1" max="1" width="17.7109375" customWidth="1"/>
    <col min="2" max="6" width="11.7109375" customWidth="1"/>
    <col min="7" max="108" width="8.85546875" style="58" customWidth="1"/>
  </cols>
  <sheetData>
    <row r="1" spans="1:7" ht="35.25" customHeight="1" x14ac:dyDescent="0.25">
      <c r="A1" s="247" t="s">
        <v>199</v>
      </c>
      <c r="B1" s="247"/>
      <c r="C1" s="247"/>
      <c r="D1" s="247"/>
      <c r="E1" s="247"/>
      <c r="F1" s="247"/>
    </row>
    <row r="2" spans="1:7" ht="6" customHeight="1" x14ac:dyDescent="0.25">
      <c r="A2" s="110"/>
      <c r="B2" s="110"/>
      <c r="C2" s="110"/>
      <c r="D2" s="110"/>
      <c r="E2" s="110"/>
      <c r="F2" s="110"/>
      <c r="G2" s="111"/>
    </row>
    <row r="3" spans="1:7" ht="27" x14ac:dyDescent="0.25">
      <c r="A3" s="126" t="s">
        <v>149</v>
      </c>
      <c r="B3" s="121" t="s">
        <v>1</v>
      </c>
      <c r="C3" s="122" t="s">
        <v>123</v>
      </c>
      <c r="D3" s="121" t="s">
        <v>3</v>
      </c>
      <c r="E3" s="60" t="s">
        <v>134</v>
      </c>
      <c r="F3" s="60" t="s">
        <v>135</v>
      </c>
    </row>
    <row r="4" spans="1:7" x14ac:dyDescent="0.25">
      <c r="A4" s="127" t="s">
        <v>104</v>
      </c>
      <c r="B4" s="189">
        <v>915</v>
      </c>
      <c r="C4" s="124">
        <v>28</v>
      </c>
      <c r="D4" s="75">
        <v>1257</v>
      </c>
      <c r="E4" s="125">
        <f t="shared" ref="E4:E11" si="0">C4/B4*100</f>
        <v>3.0601092896174862</v>
      </c>
      <c r="F4" s="125">
        <f t="shared" ref="F4:F11" si="1">D4/B4*100</f>
        <v>137.37704918032787</v>
      </c>
    </row>
    <row r="5" spans="1:7" x14ac:dyDescent="0.25">
      <c r="A5" s="127" t="s">
        <v>105</v>
      </c>
      <c r="B5" s="189">
        <v>1038</v>
      </c>
      <c r="C5" s="124">
        <v>17</v>
      </c>
      <c r="D5" s="75">
        <v>1476</v>
      </c>
      <c r="E5" s="125">
        <f t="shared" si="0"/>
        <v>1.6377649325626205</v>
      </c>
      <c r="F5" s="125">
        <f t="shared" si="1"/>
        <v>142.19653179190752</v>
      </c>
    </row>
    <row r="6" spans="1:7" x14ac:dyDescent="0.25">
      <c r="A6" s="127" t="s">
        <v>106</v>
      </c>
      <c r="B6" s="189">
        <v>984</v>
      </c>
      <c r="C6" s="124">
        <v>24</v>
      </c>
      <c r="D6" s="75">
        <v>1407</v>
      </c>
      <c r="E6" s="125">
        <f t="shared" si="0"/>
        <v>2.4390243902439024</v>
      </c>
      <c r="F6" s="125">
        <f t="shared" si="1"/>
        <v>142.98780487804879</v>
      </c>
    </row>
    <row r="7" spans="1:7" x14ac:dyDescent="0.25">
      <c r="A7" s="127" t="s">
        <v>107</v>
      </c>
      <c r="B7" s="189">
        <v>957</v>
      </c>
      <c r="C7" s="124">
        <v>11</v>
      </c>
      <c r="D7" s="75">
        <v>1346</v>
      </c>
      <c r="E7" s="125">
        <f t="shared" si="0"/>
        <v>1.1494252873563218</v>
      </c>
      <c r="F7" s="125">
        <f t="shared" si="1"/>
        <v>140.6478578892372</v>
      </c>
    </row>
    <row r="8" spans="1:7" x14ac:dyDescent="0.25">
      <c r="A8" s="127" t="s">
        <v>108</v>
      </c>
      <c r="B8" s="189">
        <v>994</v>
      </c>
      <c r="C8" s="124">
        <v>11</v>
      </c>
      <c r="D8" s="75">
        <v>1411</v>
      </c>
      <c r="E8" s="125">
        <f t="shared" si="0"/>
        <v>1.1066398390342052</v>
      </c>
      <c r="F8" s="125">
        <f t="shared" si="1"/>
        <v>141.95171026156942</v>
      </c>
    </row>
    <row r="9" spans="1:7" x14ac:dyDescent="0.25">
      <c r="A9" s="127" t="s">
        <v>109</v>
      </c>
      <c r="B9" s="189">
        <v>939</v>
      </c>
      <c r="C9" s="124">
        <v>26</v>
      </c>
      <c r="D9" s="75">
        <v>1410</v>
      </c>
      <c r="E9" s="125">
        <f t="shared" si="0"/>
        <v>2.7689030883919061</v>
      </c>
      <c r="F9" s="125">
        <f t="shared" si="1"/>
        <v>150.15974440894567</v>
      </c>
    </row>
    <row r="10" spans="1:7" x14ac:dyDescent="0.25">
      <c r="A10" s="127" t="s">
        <v>110</v>
      </c>
      <c r="B10" s="189">
        <v>708</v>
      </c>
      <c r="C10" s="124">
        <v>12</v>
      </c>
      <c r="D10" s="75">
        <v>1158</v>
      </c>
      <c r="E10" s="125">
        <f t="shared" si="0"/>
        <v>1.6949152542372881</v>
      </c>
      <c r="F10" s="125">
        <f t="shared" si="1"/>
        <v>163.55932203389833</v>
      </c>
    </row>
    <row r="11" spans="1:7" x14ac:dyDescent="0.25">
      <c r="A11" s="11" t="s">
        <v>6</v>
      </c>
      <c r="B11" s="12">
        <f>SUM(B4:B10)</f>
        <v>6535</v>
      </c>
      <c r="C11" s="12">
        <f>SUM(C4:C10)</f>
        <v>129</v>
      </c>
      <c r="D11" s="12">
        <f>SUM(D4:D10)</f>
        <v>9465</v>
      </c>
      <c r="E11" s="13">
        <f t="shared" si="0"/>
        <v>1.9739862280030602</v>
      </c>
      <c r="F11" s="13">
        <f t="shared" si="1"/>
        <v>144.83550114766641</v>
      </c>
    </row>
    <row r="12" spans="1:7" ht="6" customHeight="1" x14ac:dyDescent="0.25">
      <c r="A12" s="58"/>
      <c r="B12" s="58"/>
      <c r="C12" s="58"/>
      <c r="D12" s="58"/>
      <c r="E12" s="58"/>
      <c r="F12" s="58"/>
    </row>
    <row r="13" spans="1:7" x14ac:dyDescent="0.25">
      <c r="A13" s="77" t="s">
        <v>128</v>
      </c>
      <c r="B13" s="58"/>
      <c r="C13" s="58"/>
      <c r="D13" s="58"/>
      <c r="E13" s="58"/>
      <c r="F13" s="58"/>
    </row>
    <row r="14" spans="1:7" x14ac:dyDescent="0.25">
      <c r="A14" s="77" t="s">
        <v>140</v>
      </c>
      <c r="B14" s="58"/>
      <c r="C14" s="58"/>
      <c r="D14" s="58"/>
      <c r="E14" s="58"/>
      <c r="F14" s="58"/>
    </row>
    <row r="15" spans="1:7" x14ac:dyDescent="0.25">
      <c r="A15" s="58"/>
      <c r="B15" s="58"/>
      <c r="C15" s="58"/>
      <c r="D15" s="58"/>
      <c r="E15" s="58"/>
      <c r="F15" s="58"/>
    </row>
    <row r="16" spans="1:7" x14ac:dyDescent="0.25">
      <c r="A16" s="58"/>
      <c r="B16" s="58"/>
      <c r="C16" s="58"/>
      <c r="D16" s="58"/>
      <c r="E16" s="58"/>
      <c r="F16" s="58"/>
    </row>
    <row r="17" s="58" customFormat="1" x14ac:dyDescent="0.25"/>
    <row r="18" s="58" customFormat="1" x14ac:dyDescent="0.25"/>
    <row r="19" s="58" customFormat="1" x14ac:dyDescent="0.25"/>
    <row r="20" s="58" customFormat="1" x14ac:dyDescent="0.25"/>
    <row r="21" s="58" customFormat="1" x14ac:dyDescent="0.25"/>
    <row r="22" s="58" customFormat="1" x14ac:dyDescent="0.25"/>
    <row r="23" s="58" customFormat="1" x14ac:dyDescent="0.25"/>
    <row r="24" s="58" customFormat="1" x14ac:dyDescent="0.25"/>
    <row r="25" s="58" customFormat="1" x14ac:dyDescent="0.25"/>
    <row r="26" s="58" customFormat="1" x14ac:dyDescent="0.25"/>
    <row r="27" s="58" customFormat="1" x14ac:dyDescent="0.25"/>
    <row r="28" s="58" customFormat="1" x14ac:dyDescent="0.25"/>
    <row r="29" s="58" customFormat="1" x14ac:dyDescent="0.25"/>
    <row r="30" s="58" customFormat="1" x14ac:dyDescent="0.25"/>
    <row r="31" s="58" customFormat="1" x14ac:dyDescent="0.25"/>
    <row r="32" s="58" customFormat="1" x14ac:dyDescent="0.25"/>
    <row r="33" s="58" customFormat="1" x14ac:dyDescent="0.25"/>
    <row r="34" s="58" customFormat="1" x14ac:dyDescent="0.25"/>
    <row r="35" s="58" customFormat="1" x14ac:dyDescent="0.25"/>
    <row r="36" s="58" customFormat="1" x14ac:dyDescent="0.25"/>
    <row r="37" s="58" customFormat="1" x14ac:dyDescent="0.25"/>
    <row r="38" s="58" customFormat="1" x14ac:dyDescent="0.25"/>
    <row r="39" s="58" customFormat="1" x14ac:dyDescent="0.25"/>
    <row r="40" s="58" customFormat="1" x14ac:dyDescent="0.25"/>
    <row r="41" s="58" customFormat="1" x14ac:dyDescent="0.25"/>
    <row r="42" s="58" customFormat="1" x14ac:dyDescent="0.25"/>
    <row r="43" s="58" customFormat="1" x14ac:dyDescent="0.25"/>
    <row r="44" s="58" customFormat="1" x14ac:dyDescent="0.25"/>
    <row r="45" s="58" customFormat="1" x14ac:dyDescent="0.25"/>
    <row r="46" s="58" customFormat="1" x14ac:dyDescent="0.25"/>
    <row r="47" s="58" customFormat="1" x14ac:dyDescent="0.25"/>
    <row r="48" s="58" customFormat="1" x14ac:dyDescent="0.25"/>
    <row r="49" s="58" customFormat="1" x14ac:dyDescent="0.25"/>
    <row r="50" s="58" customFormat="1" x14ac:dyDescent="0.25"/>
    <row r="51" s="58" customFormat="1" x14ac:dyDescent="0.25"/>
    <row r="52" s="58" customFormat="1" x14ac:dyDescent="0.25"/>
    <row r="53" s="58" customFormat="1" x14ac:dyDescent="0.25"/>
    <row r="54" s="58" customFormat="1" x14ac:dyDescent="0.25"/>
    <row r="55" s="58" customFormat="1" x14ac:dyDescent="0.25"/>
    <row r="56" s="58" customFormat="1" x14ac:dyDescent="0.25"/>
    <row r="57" s="58" customFormat="1" x14ac:dyDescent="0.25"/>
    <row r="58" s="58" customFormat="1" x14ac:dyDescent="0.25"/>
    <row r="59" s="58" customFormat="1" x14ac:dyDescent="0.25"/>
    <row r="60" s="58" customFormat="1" x14ac:dyDescent="0.25"/>
    <row r="61" s="58" customFormat="1" x14ac:dyDescent="0.25"/>
    <row r="62" s="58" customFormat="1" x14ac:dyDescent="0.25"/>
    <row r="63" s="58" customFormat="1" x14ac:dyDescent="0.25"/>
    <row r="64" s="58" customFormat="1" x14ac:dyDescent="0.25"/>
    <row r="65" s="58" customFormat="1" x14ac:dyDescent="0.25"/>
    <row r="66" s="58" customFormat="1" x14ac:dyDescent="0.25"/>
    <row r="67" s="58" customFormat="1" x14ac:dyDescent="0.25"/>
    <row r="68" s="58" customFormat="1" x14ac:dyDescent="0.25"/>
    <row r="69" s="58" customFormat="1" x14ac:dyDescent="0.25"/>
    <row r="70" s="58" customFormat="1" x14ac:dyDescent="0.25"/>
    <row r="71" s="58" customFormat="1" x14ac:dyDescent="0.25"/>
    <row r="72" s="58" customFormat="1" x14ac:dyDescent="0.25"/>
    <row r="73" s="58" customFormat="1" x14ac:dyDescent="0.25"/>
    <row r="74" s="58" customFormat="1" x14ac:dyDescent="0.25"/>
    <row r="75" s="58" customFormat="1" x14ac:dyDescent="0.25"/>
    <row r="76" s="58" customFormat="1" x14ac:dyDescent="0.25"/>
    <row r="77" s="58" customFormat="1" x14ac:dyDescent="0.25"/>
    <row r="78" s="58" customFormat="1" x14ac:dyDescent="0.25"/>
    <row r="79" s="58" customFormat="1" x14ac:dyDescent="0.25"/>
    <row r="80" s="58" customFormat="1" x14ac:dyDescent="0.25"/>
    <row r="81" s="58" customFormat="1" x14ac:dyDescent="0.25"/>
    <row r="82" s="58" customFormat="1" x14ac:dyDescent="0.25"/>
    <row r="83" s="58" customFormat="1" x14ac:dyDescent="0.25"/>
    <row r="84" s="58" customFormat="1" x14ac:dyDescent="0.25"/>
    <row r="85" s="58" customFormat="1" x14ac:dyDescent="0.25"/>
    <row r="86" s="58" customFormat="1" x14ac:dyDescent="0.25"/>
    <row r="87" s="58" customFormat="1" x14ac:dyDescent="0.25"/>
    <row r="88" s="58" customFormat="1" x14ac:dyDescent="0.25"/>
    <row r="89" s="58" customFormat="1" x14ac:dyDescent="0.25"/>
    <row r="90" s="58" customFormat="1" x14ac:dyDescent="0.25"/>
    <row r="91" s="58" customFormat="1" x14ac:dyDescent="0.25"/>
    <row r="92" s="58" customFormat="1" x14ac:dyDescent="0.25"/>
    <row r="93" s="58" customFormat="1" x14ac:dyDescent="0.25"/>
    <row r="94" s="58" customFormat="1" x14ac:dyDescent="0.25"/>
    <row r="95" s="58" customFormat="1" x14ac:dyDescent="0.25"/>
    <row r="96" s="58" customFormat="1" x14ac:dyDescent="0.25"/>
    <row r="97" s="58" customFormat="1" x14ac:dyDescent="0.25"/>
    <row r="98" s="58" customFormat="1" x14ac:dyDescent="0.25"/>
    <row r="99" s="58" customFormat="1" x14ac:dyDescent="0.25"/>
    <row r="100" s="58" customFormat="1" x14ac:dyDescent="0.25"/>
    <row r="101" s="58" customFormat="1" x14ac:dyDescent="0.25"/>
    <row r="102" s="58" customFormat="1" x14ac:dyDescent="0.25"/>
    <row r="103" s="58" customFormat="1" x14ac:dyDescent="0.25"/>
    <row r="104" s="58" customFormat="1" x14ac:dyDescent="0.25"/>
    <row r="105" s="58" customFormat="1" x14ac:dyDescent="0.25"/>
    <row r="106" s="58" customFormat="1" x14ac:dyDescent="0.25"/>
    <row r="107" s="58" customFormat="1" x14ac:dyDescent="0.25"/>
    <row r="108" s="58" customFormat="1" x14ac:dyDescent="0.25"/>
    <row r="109" s="58" customFormat="1" x14ac:dyDescent="0.25"/>
    <row r="110" s="58" customFormat="1" x14ac:dyDescent="0.25"/>
    <row r="111" s="58" customFormat="1" x14ac:dyDescent="0.25"/>
    <row r="112" s="58" customFormat="1" x14ac:dyDescent="0.25"/>
    <row r="113" s="58" customFormat="1" x14ac:dyDescent="0.25"/>
    <row r="114" s="58" customFormat="1" x14ac:dyDescent="0.25"/>
    <row r="115" s="58" customFormat="1" x14ac:dyDescent="0.25"/>
    <row r="116" s="58" customFormat="1" x14ac:dyDescent="0.25"/>
    <row r="117" s="58" customFormat="1" x14ac:dyDescent="0.25"/>
    <row r="118" s="58" customFormat="1" x14ac:dyDescent="0.25"/>
    <row r="119" s="58" customFormat="1" x14ac:dyDescent="0.25"/>
    <row r="120" s="58" customFormat="1" x14ac:dyDescent="0.25"/>
    <row r="121" s="58" customFormat="1" x14ac:dyDescent="0.25"/>
    <row r="122" s="58" customFormat="1" x14ac:dyDescent="0.25"/>
    <row r="123" s="58" customFormat="1" x14ac:dyDescent="0.25"/>
    <row r="124" s="58" customFormat="1" x14ac:dyDescent="0.25"/>
    <row r="125" s="58" customFormat="1" x14ac:dyDescent="0.25"/>
    <row r="126" s="58" customFormat="1" x14ac:dyDescent="0.25"/>
    <row r="127" s="58" customFormat="1" x14ac:dyDescent="0.25"/>
    <row r="128" s="58" customFormat="1" x14ac:dyDescent="0.25"/>
    <row r="129" s="58" customFormat="1" x14ac:dyDescent="0.25"/>
    <row r="130" s="58" customFormat="1" x14ac:dyDescent="0.25"/>
    <row r="131" s="58" customFormat="1" x14ac:dyDescent="0.25"/>
    <row r="132" s="58" customFormat="1" x14ac:dyDescent="0.25"/>
    <row r="133" s="58" customFormat="1" x14ac:dyDescent="0.25"/>
    <row r="134" s="58" customFormat="1" x14ac:dyDescent="0.25"/>
    <row r="135" s="58" customFormat="1" x14ac:dyDescent="0.25"/>
    <row r="136" s="58" customFormat="1" x14ac:dyDescent="0.25"/>
    <row r="137" s="58" customFormat="1" x14ac:dyDescent="0.25"/>
    <row r="138" s="58" customFormat="1" x14ac:dyDescent="0.25"/>
    <row r="139" s="58" customFormat="1" x14ac:dyDescent="0.25"/>
    <row r="140" s="58" customFormat="1" x14ac:dyDescent="0.25"/>
    <row r="141" s="58" customFormat="1" x14ac:dyDescent="0.25"/>
    <row r="142" s="58" customFormat="1" x14ac:dyDescent="0.25"/>
    <row r="143" s="58" customFormat="1" x14ac:dyDescent="0.25"/>
    <row r="144" s="58" customFormat="1" x14ac:dyDescent="0.25"/>
    <row r="145" s="58" customFormat="1" x14ac:dyDescent="0.25"/>
    <row r="146" s="58" customFormat="1" x14ac:dyDescent="0.25"/>
    <row r="147" s="58" customFormat="1" x14ac:dyDescent="0.25"/>
    <row r="148" s="58" customFormat="1" x14ac:dyDescent="0.25"/>
    <row r="149" s="58" customFormat="1" x14ac:dyDescent="0.25"/>
    <row r="150" s="58" customFormat="1" x14ac:dyDescent="0.25"/>
    <row r="151" s="58" customFormat="1" x14ac:dyDescent="0.25"/>
    <row r="152" s="58" customFormat="1" x14ac:dyDescent="0.25"/>
    <row r="153" s="58" customFormat="1" x14ac:dyDescent="0.25"/>
    <row r="154" s="58" customFormat="1" x14ac:dyDescent="0.25"/>
    <row r="155" s="58" customFormat="1" x14ac:dyDescent="0.25"/>
    <row r="156" s="58" customFormat="1" x14ac:dyDescent="0.25"/>
    <row r="157" s="58" customFormat="1" x14ac:dyDescent="0.25"/>
    <row r="158" s="58" customFormat="1" x14ac:dyDescent="0.25"/>
    <row r="159" s="58" customFormat="1" x14ac:dyDescent="0.25"/>
    <row r="160" s="58" customFormat="1" x14ac:dyDescent="0.25"/>
    <row r="161" s="58" customFormat="1" x14ac:dyDescent="0.25"/>
    <row r="162" s="58" customFormat="1" x14ac:dyDescent="0.25"/>
    <row r="163" s="58" customFormat="1" x14ac:dyDescent="0.25"/>
    <row r="164" s="58" customFormat="1" x14ac:dyDescent="0.25"/>
    <row r="165" s="58" customFormat="1" x14ac:dyDescent="0.25"/>
    <row r="166" s="58" customFormat="1" x14ac:dyDescent="0.25"/>
    <row r="167" s="58" customFormat="1" x14ac:dyDescent="0.25"/>
    <row r="168" s="58" customFormat="1" x14ac:dyDescent="0.25"/>
    <row r="169" s="58" customFormat="1" x14ac:dyDescent="0.25"/>
    <row r="170" s="58" customFormat="1" x14ac:dyDescent="0.25"/>
    <row r="171" s="58" customFormat="1" x14ac:dyDescent="0.25"/>
    <row r="172" s="58" customFormat="1" x14ac:dyDescent="0.25"/>
    <row r="173" s="58" customFormat="1" x14ac:dyDescent="0.25"/>
    <row r="174" s="58" customFormat="1" x14ac:dyDescent="0.25"/>
    <row r="175" s="58" customFormat="1" x14ac:dyDescent="0.25"/>
    <row r="176" s="58" customFormat="1" x14ac:dyDescent="0.25"/>
    <row r="177" s="58" customFormat="1" x14ac:dyDescent="0.25"/>
    <row r="178" s="58" customFormat="1" x14ac:dyDescent="0.25"/>
    <row r="179" s="58" customFormat="1" x14ac:dyDescent="0.25"/>
    <row r="180" s="58" customFormat="1" x14ac:dyDescent="0.25"/>
    <row r="181" s="58" customFormat="1" x14ac:dyDescent="0.25"/>
    <row r="182" s="58" customFormat="1" x14ac:dyDescent="0.25"/>
    <row r="183" s="58" customFormat="1" x14ac:dyDescent="0.25"/>
    <row r="184" s="58" customFormat="1" x14ac:dyDescent="0.25"/>
    <row r="185" s="58" customFormat="1" x14ac:dyDescent="0.25"/>
    <row r="186" s="58" customFormat="1" x14ac:dyDescent="0.25"/>
    <row r="187" s="58" customFormat="1" x14ac:dyDescent="0.25"/>
    <row r="188" s="58" customFormat="1" x14ac:dyDescent="0.25"/>
    <row r="189" s="58" customFormat="1" x14ac:dyDescent="0.25"/>
    <row r="190" s="58" customFormat="1" x14ac:dyDescent="0.25"/>
    <row r="191" s="58" customFormat="1" x14ac:dyDescent="0.25"/>
    <row r="192" s="58" customFormat="1" x14ac:dyDescent="0.25"/>
    <row r="193" s="58" customFormat="1" x14ac:dyDescent="0.25"/>
    <row r="194" s="58" customFormat="1" x14ac:dyDescent="0.25"/>
    <row r="195" s="58" customFormat="1" x14ac:dyDescent="0.25"/>
    <row r="196" s="58" customFormat="1" x14ac:dyDescent="0.25"/>
    <row r="197" s="58" customFormat="1" x14ac:dyDescent="0.25"/>
    <row r="198" s="58" customFormat="1" x14ac:dyDescent="0.25"/>
    <row r="199" s="58" customFormat="1" x14ac:dyDescent="0.25"/>
    <row r="200" s="58" customFormat="1" x14ac:dyDescent="0.25"/>
    <row r="201" s="58" customFormat="1" x14ac:dyDescent="0.25"/>
    <row r="202" s="58" customFormat="1" x14ac:dyDescent="0.25"/>
    <row r="203" s="58" customFormat="1" x14ac:dyDescent="0.25"/>
    <row r="204" s="58" customFormat="1" x14ac:dyDescent="0.25"/>
    <row r="205" s="58" customFormat="1" x14ac:dyDescent="0.25"/>
    <row r="206" s="58" customFormat="1" x14ac:dyDescent="0.25"/>
    <row r="207" s="58" customFormat="1" x14ac:dyDescent="0.25"/>
    <row r="208" s="58" customFormat="1" x14ac:dyDescent="0.25"/>
    <row r="209" s="58" customFormat="1" x14ac:dyDescent="0.25"/>
    <row r="210" s="58" customFormat="1" x14ac:dyDescent="0.25"/>
    <row r="211" s="58" customFormat="1" x14ac:dyDescent="0.25"/>
    <row r="212" s="58" customFormat="1" x14ac:dyDescent="0.25"/>
    <row r="213" s="58" customFormat="1" x14ac:dyDescent="0.25"/>
    <row r="214" s="58" customFormat="1" x14ac:dyDescent="0.25"/>
    <row r="215" s="58" customFormat="1" x14ac:dyDescent="0.25"/>
    <row r="216" s="58" customFormat="1" x14ac:dyDescent="0.25"/>
    <row r="217" s="58" customFormat="1" x14ac:dyDescent="0.25"/>
    <row r="218" s="58" customFormat="1" x14ac:dyDescent="0.25"/>
    <row r="219" s="58" customFormat="1" x14ac:dyDescent="0.25"/>
    <row r="220" s="58" customFormat="1" x14ac:dyDescent="0.25"/>
    <row r="221" s="58" customFormat="1" x14ac:dyDescent="0.25"/>
    <row r="222" s="58" customFormat="1" x14ac:dyDescent="0.25"/>
    <row r="223" s="58" customFormat="1" x14ac:dyDescent="0.25"/>
    <row r="224" s="58" customFormat="1" x14ac:dyDescent="0.25"/>
    <row r="225" s="58" customFormat="1" x14ac:dyDescent="0.25"/>
    <row r="226" s="58" customFormat="1" x14ac:dyDescent="0.25"/>
    <row r="227" s="58" customFormat="1" x14ac:dyDescent="0.25"/>
    <row r="228" s="58" customFormat="1" x14ac:dyDescent="0.25"/>
    <row r="229" s="58" customFormat="1" x14ac:dyDescent="0.25"/>
    <row r="230" s="58" customFormat="1" x14ac:dyDescent="0.25"/>
    <row r="231" s="58" customFormat="1" x14ac:dyDescent="0.25"/>
    <row r="232" s="58" customFormat="1" x14ac:dyDescent="0.25"/>
    <row r="233" s="58" customFormat="1" x14ac:dyDescent="0.25"/>
    <row r="234" s="58" customFormat="1" x14ac:dyDescent="0.25"/>
    <row r="235" s="58" customFormat="1" x14ac:dyDescent="0.25"/>
    <row r="236" s="58" customFormat="1" x14ac:dyDescent="0.25"/>
    <row r="237" s="58" customFormat="1" x14ac:dyDescent="0.25"/>
    <row r="238" s="58" customFormat="1" x14ac:dyDescent="0.25"/>
    <row r="239" s="58" customFormat="1" x14ac:dyDescent="0.25"/>
    <row r="240" s="58" customFormat="1" x14ac:dyDescent="0.25"/>
    <row r="241" s="58" customFormat="1" x14ac:dyDescent="0.25"/>
    <row r="242" s="58" customFormat="1" x14ac:dyDescent="0.25"/>
    <row r="243" s="58" customFormat="1" x14ac:dyDescent="0.25"/>
    <row r="244" s="58" customFormat="1" x14ac:dyDescent="0.25"/>
    <row r="245" s="58" customFormat="1" x14ac:dyDescent="0.25"/>
    <row r="246" s="58" customFormat="1" x14ac:dyDescent="0.25"/>
    <row r="247" s="58" customFormat="1" x14ac:dyDescent="0.25"/>
    <row r="248" s="58" customFormat="1" x14ac:dyDescent="0.25"/>
    <row r="249" s="58" customFormat="1" x14ac:dyDescent="0.25"/>
    <row r="250" s="58" customFormat="1" x14ac:dyDescent="0.25"/>
    <row r="251" s="58" customFormat="1" x14ac:dyDescent="0.25"/>
    <row r="252" s="58" customFormat="1" x14ac:dyDescent="0.25"/>
    <row r="253" s="58" customFormat="1" x14ac:dyDescent="0.25"/>
    <row r="254" s="58" customFormat="1" x14ac:dyDescent="0.25"/>
    <row r="255" s="58" customFormat="1" x14ac:dyDescent="0.25"/>
    <row r="256" s="58" customFormat="1" x14ac:dyDescent="0.25"/>
    <row r="257" s="58" customFormat="1" x14ac:dyDescent="0.25"/>
    <row r="258" s="58" customFormat="1" x14ac:dyDescent="0.25"/>
    <row r="259" s="58" customFormat="1" x14ac:dyDescent="0.25"/>
    <row r="260" s="58" customFormat="1" x14ac:dyDescent="0.25"/>
    <row r="261" s="58" customFormat="1" x14ac:dyDescent="0.25"/>
    <row r="262" s="58" customFormat="1" x14ac:dyDescent="0.25"/>
    <row r="263" s="58" customFormat="1" x14ac:dyDescent="0.25"/>
    <row r="264" s="58" customFormat="1" x14ac:dyDescent="0.25"/>
    <row r="265" s="58" customFormat="1" x14ac:dyDescent="0.25"/>
    <row r="266" s="58" customFormat="1" x14ac:dyDescent="0.25"/>
    <row r="267" s="58" customFormat="1" x14ac:dyDescent="0.25"/>
    <row r="268" s="58" customFormat="1" x14ac:dyDescent="0.25"/>
    <row r="269" s="58" customFormat="1" x14ac:dyDescent="0.25"/>
    <row r="270" s="58" customFormat="1" x14ac:dyDescent="0.25"/>
    <row r="271" s="58" customFormat="1" x14ac:dyDescent="0.25"/>
    <row r="272" s="58" customFormat="1" x14ac:dyDescent="0.25"/>
    <row r="273" s="58" customFormat="1" x14ac:dyDescent="0.25"/>
    <row r="274" s="58" customFormat="1" x14ac:dyDescent="0.25"/>
    <row r="275" s="58" customFormat="1" x14ac:dyDescent="0.25"/>
    <row r="276" s="58" customFormat="1" x14ac:dyDescent="0.25"/>
    <row r="277" s="58" customFormat="1" x14ac:dyDescent="0.25"/>
    <row r="278" s="58" customFormat="1" x14ac:dyDescent="0.25"/>
    <row r="279" s="58" customFormat="1" x14ac:dyDescent="0.25"/>
    <row r="280" s="58" customFormat="1" x14ac:dyDescent="0.25"/>
    <row r="281" s="58" customFormat="1" x14ac:dyDescent="0.25"/>
    <row r="282" s="58" customFormat="1" x14ac:dyDescent="0.25"/>
    <row r="283" s="58" customFormat="1" x14ac:dyDescent="0.25"/>
    <row r="284" s="58" customFormat="1" x14ac:dyDescent="0.25"/>
    <row r="285" s="58" customFormat="1" x14ac:dyDescent="0.25"/>
    <row r="286" s="58" customFormat="1" x14ac:dyDescent="0.25"/>
    <row r="287" s="58" customFormat="1" x14ac:dyDescent="0.25"/>
    <row r="288" s="58" customFormat="1" x14ac:dyDescent="0.25"/>
    <row r="289" s="58" customFormat="1" x14ac:dyDescent="0.25"/>
    <row r="290" s="58" customFormat="1" x14ac:dyDescent="0.25"/>
    <row r="291" s="58" customFormat="1" x14ac:dyDescent="0.25"/>
    <row r="292" s="58" customFormat="1" x14ac:dyDescent="0.25"/>
    <row r="293" s="58" customFormat="1" x14ac:dyDescent="0.25"/>
    <row r="294" s="58" customFormat="1" x14ac:dyDescent="0.25"/>
    <row r="295" s="58" customFormat="1" x14ac:dyDescent="0.25"/>
    <row r="296" s="58" customFormat="1" x14ac:dyDescent="0.25"/>
    <row r="297" s="58" customFormat="1" x14ac:dyDescent="0.25"/>
    <row r="298" s="58" customFormat="1" x14ac:dyDescent="0.25"/>
    <row r="299" s="58" customFormat="1" x14ac:dyDescent="0.25"/>
    <row r="300" s="58" customFormat="1" x14ac:dyDescent="0.25"/>
    <row r="301" s="58" customFormat="1" x14ac:dyDescent="0.25"/>
    <row r="302" s="58" customFormat="1" x14ac:dyDescent="0.25"/>
    <row r="303" s="58" customFormat="1" x14ac:dyDescent="0.25"/>
    <row r="304" s="58" customFormat="1" x14ac:dyDescent="0.25"/>
    <row r="305" s="58" customFormat="1" x14ac:dyDescent="0.25"/>
    <row r="306" s="58" customFormat="1" x14ac:dyDescent="0.25"/>
    <row r="307" s="58" customFormat="1" x14ac:dyDescent="0.25"/>
    <row r="308" s="58" customFormat="1" x14ac:dyDescent="0.25"/>
    <row r="309" s="58" customFormat="1" x14ac:dyDescent="0.25"/>
    <row r="310" s="58" customFormat="1" x14ac:dyDescent="0.25"/>
    <row r="311" s="58" customFormat="1" x14ac:dyDescent="0.25"/>
    <row r="312" s="58" customFormat="1" x14ac:dyDescent="0.25"/>
    <row r="313" s="58" customFormat="1" x14ac:dyDescent="0.25"/>
    <row r="314" s="58" customFormat="1" x14ac:dyDescent="0.25"/>
    <row r="315" s="58" customFormat="1" x14ac:dyDescent="0.25"/>
    <row r="316" s="58" customFormat="1" x14ac:dyDescent="0.25"/>
    <row r="317" s="58" customFormat="1" x14ac:dyDescent="0.25"/>
    <row r="318" s="58" customFormat="1" x14ac:dyDescent="0.25"/>
    <row r="319" s="58" customFormat="1" x14ac:dyDescent="0.25"/>
    <row r="320" s="58" customFormat="1" x14ac:dyDescent="0.25"/>
    <row r="321" s="58" customFormat="1" x14ac:dyDescent="0.25"/>
    <row r="322" s="58" customFormat="1" x14ac:dyDescent="0.25"/>
  </sheetData>
  <mergeCells count="1">
    <mergeCell ref="A1:F1"/>
  </mergeCells>
  <phoneticPr fontId="12" type="noConversion"/>
  <pageMargins left="0.75" right="0.75" top="1" bottom="1" header="0.5" footer="0.5"/>
  <pageSetup paperSize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="150" zoomScaleNormal="150" workbookViewId="0">
      <selection sqref="A1:J1"/>
    </sheetView>
  </sheetViews>
  <sheetFormatPr defaultColWidth="8.85546875" defaultRowHeight="15" x14ac:dyDescent="0.25"/>
  <cols>
    <col min="1" max="1" width="21" style="58" customWidth="1"/>
    <col min="2" max="2" width="7.28515625" style="58" customWidth="1"/>
    <col min="3" max="4" width="5.7109375" style="58" customWidth="1"/>
    <col min="5" max="5" width="7.28515625" style="58" customWidth="1"/>
    <col min="6" max="7" width="5.7109375" style="58" customWidth="1"/>
    <col min="8" max="8" width="7.28515625" style="58" customWidth="1"/>
    <col min="9" max="10" width="5.7109375" style="58" customWidth="1"/>
    <col min="11" max="16384" width="8.85546875" style="58"/>
  </cols>
  <sheetData>
    <row r="1" spans="1:19" ht="26.25" customHeight="1" x14ac:dyDescent="0.25">
      <c r="A1" s="247" t="s">
        <v>200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9" x14ac:dyDescent="0.25">
      <c r="A2" s="110"/>
      <c r="C2" s="110"/>
      <c r="D2" s="110"/>
      <c r="E2" s="110"/>
      <c r="F2" s="111"/>
    </row>
    <row r="3" spans="1:19" x14ac:dyDescent="0.25">
      <c r="A3" s="279" t="s">
        <v>143</v>
      </c>
      <c r="B3" s="278" t="s">
        <v>45</v>
      </c>
      <c r="C3" s="278"/>
      <c r="D3" s="278"/>
      <c r="E3" s="278" t="s">
        <v>220</v>
      </c>
      <c r="F3" s="278"/>
      <c r="G3" s="278"/>
      <c r="H3" s="278" t="s">
        <v>26</v>
      </c>
      <c r="I3" s="278"/>
      <c r="J3" s="278"/>
    </row>
    <row r="4" spans="1:19" x14ac:dyDescent="0.25">
      <c r="A4" s="280"/>
      <c r="B4" s="128" t="s">
        <v>27</v>
      </c>
      <c r="C4" s="128" t="s">
        <v>2</v>
      </c>
      <c r="D4" s="128" t="s">
        <v>3</v>
      </c>
      <c r="E4" s="128" t="s">
        <v>1</v>
      </c>
      <c r="F4" s="128" t="s">
        <v>2</v>
      </c>
      <c r="G4" s="128" t="s">
        <v>3</v>
      </c>
      <c r="H4" s="128" t="s">
        <v>27</v>
      </c>
      <c r="I4" s="128" t="s">
        <v>28</v>
      </c>
      <c r="J4" s="128" t="s">
        <v>29</v>
      </c>
    </row>
    <row r="5" spans="1:19" x14ac:dyDescent="0.25">
      <c r="A5" s="129" t="s">
        <v>112</v>
      </c>
      <c r="B5" s="130">
        <v>69</v>
      </c>
      <c r="C5" s="130">
        <v>0</v>
      </c>
      <c r="D5" s="130">
        <v>115</v>
      </c>
      <c r="E5" s="130">
        <v>27</v>
      </c>
      <c r="F5" s="130">
        <v>1</v>
      </c>
      <c r="G5" s="130">
        <v>42</v>
      </c>
      <c r="H5" s="130">
        <v>96</v>
      </c>
      <c r="I5" s="130">
        <v>1</v>
      </c>
      <c r="J5" s="130">
        <v>157</v>
      </c>
      <c r="M5" s="59"/>
      <c r="P5" s="59"/>
      <c r="S5" s="59"/>
    </row>
    <row r="6" spans="1:19" x14ac:dyDescent="0.25">
      <c r="A6" s="129" t="s">
        <v>113</v>
      </c>
      <c r="B6" s="130">
        <v>99</v>
      </c>
      <c r="C6" s="130">
        <v>2</v>
      </c>
      <c r="D6" s="130">
        <v>150</v>
      </c>
      <c r="E6" s="130">
        <v>46</v>
      </c>
      <c r="F6" s="130">
        <v>0</v>
      </c>
      <c r="G6" s="130">
        <v>79</v>
      </c>
      <c r="H6" s="130">
        <v>145</v>
      </c>
      <c r="I6" s="130">
        <v>2</v>
      </c>
      <c r="J6" s="130">
        <v>229</v>
      </c>
      <c r="M6" s="59"/>
      <c r="P6" s="59"/>
      <c r="S6" s="59"/>
    </row>
    <row r="7" spans="1:19" x14ac:dyDescent="0.25">
      <c r="A7" s="190" t="s">
        <v>30</v>
      </c>
      <c r="B7" s="16">
        <f t="shared" ref="B7:J7" si="0">SUM(B5:B6)</f>
        <v>168</v>
      </c>
      <c r="C7" s="16">
        <f t="shared" si="0"/>
        <v>2</v>
      </c>
      <c r="D7" s="16">
        <f t="shared" si="0"/>
        <v>265</v>
      </c>
      <c r="E7" s="16">
        <f t="shared" si="0"/>
        <v>73</v>
      </c>
      <c r="F7" s="16">
        <f t="shared" si="0"/>
        <v>1</v>
      </c>
      <c r="G7" s="16">
        <f t="shared" si="0"/>
        <v>121</v>
      </c>
      <c r="H7" s="16">
        <f t="shared" si="0"/>
        <v>241</v>
      </c>
      <c r="I7" s="16">
        <f t="shared" si="0"/>
        <v>3</v>
      </c>
      <c r="J7" s="16">
        <f t="shared" si="0"/>
        <v>386</v>
      </c>
      <c r="K7" s="192"/>
      <c r="L7" s="192"/>
      <c r="M7" s="192"/>
      <c r="P7" s="59"/>
      <c r="S7" s="59"/>
    </row>
    <row r="8" spans="1:19" x14ac:dyDescent="0.25">
      <c r="A8" s="129" t="s">
        <v>114</v>
      </c>
      <c r="B8" s="130">
        <v>119</v>
      </c>
      <c r="C8" s="130">
        <v>1</v>
      </c>
      <c r="D8" s="130">
        <v>223</v>
      </c>
      <c r="E8" s="130">
        <v>67</v>
      </c>
      <c r="F8" s="130">
        <v>6</v>
      </c>
      <c r="G8" s="130">
        <v>121</v>
      </c>
      <c r="H8" s="130">
        <v>186</v>
      </c>
      <c r="I8" s="130">
        <v>7</v>
      </c>
      <c r="J8" s="130">
        <v>344</v>
      </c>
      <c r="M8" s="59"/>
      <c r="P8" s="59"/>
      <c r="S8" s="59"/>
    </row>
    <row r="9" spans="1:19" x14ac:dyDescent="0.25">
      <c r="A9" s="129" t="s">
        <v>115</v>
      </c>
      <c r="B9" s="130">
        <v>42</v>
      </c>
      <c r="C9" s="130">
        <v>1</v>
      </c>
      <c r="D9" s="130">
        <v>57</v>
      </c>
      <c r="E9" s="130">
        <v>37</v>
      </c>
      <c r="F9" s="130">
        <v>9</v>
      </c>
      <c r="G9" s="130">
        <v>45</v>
      </c>
      <c r="H9" s="130">
        <v>79</v>
      </c>
      <c r="I9" s="130">
        <v>10</v>
      </c>
      <c r="J9" s="130">
        <v>102</v>
      </c>
      <c r="M9" s="59"/>
      <c r="P9" s="59"/>
      <c r="S9" s="59"/>
    </row>
    <row r="10" spans="1:19" x14ac:dyDescent="0.25">
      <c r="A10" s="129" t="s">
        <v>152</v>
      </c>
      <c r="B10" s="130">
        <v>53</v>
      </c>
      <c r="C10" s="130">
        <v>3</v>
      </c>
      <c r="D10" s="130">
        <v>83</v>
      </c>
      <c r="E10" s="130">
        <v>26</v>
      </c>
      <c r="F10" s="130">
        <v>1</v>
      </c>
      <c r="G10" s="130">
        <v>47</v>
      </c>
      <c r="H10" s="130">
        <v>79</v>
      </c>
      <c r="I10" s="130">
        <v>4</v>
      </c>
      <c r="J10" s="130">
        <v>130</v>
      </c>
      <c r="M10" s="59"/>
      <c r="P10" s="59"/>
      <c r="S10" s="59"/>
    </row>
    <row r="11" spans="1:19" x14ac:dyDescent="0.25">
      <c r="A11" s="129" t="s">
        <v>116</v>
      </c>
      <c r="B11" s="130">
        <v>50</v>
      </c>
      <c r="C11" s="130">
        <v>1</v>
      </c>
      <c r="D11" s="130">
        <v>70</v>
      </c>
      <c r="E11" s="130">
        <v>40</v>
      </c>
      <c r="F11" s="130">
        <v>1</v>
      </c>
      <c r="G11" s="130">
        <v>61</v>
      </c>
      <c r="H11" s="130">
        <v>90</v>
      </c>
      <c r="I11" s="130">
        <v>2</v>
      </c>
      <c r="J11" s="130">
        <v>131</v>
      </c>
      <c r="M11" s="59"/>
      <c r="P11" s="59"/>
      <c r="S11" s="59"/>
    </row>
    <row r="12" spans="1:19" x14ac:dyDescent="0.25">
      <c r="A12" s="129" t="s">
        <v>117</v>
      </c>
      <c r="B12" s="130">
        <v>63</v>
      </c>
      <c r="C12" s="130">
        <v>2</v>
      </c>
      <c r="D12" s="130">
        <v>93</v>
      </c>
      <c r="E12" s="130">
        <v>37</v>
      </c>
      <c r="F12" s="130">
        <v>0</v>
      </c>
      <c r="G12" s="130">
        <v>61</v>
      </c>
      <c r="H12" s="130">
        <v>100</v>
      </c>
      <c r="I12" s="130">
        <v>2</v>
      </c>
      <c r="J12" s="130">
        <v>154</v>
      </c>
      <c r="M12" s="59"/>
      <c r="P12" s="59"/>
      <c r="S12" s="59"/>
    </row>
    <row r="13" spans="1:19" x14ac:dyDescent="0.25">
      <c r="A13" s="190" t="s">
        <v>31</v>
      </c>
      <c r="B13" s="16">
        <f t="shared" ref="B13:J13" si="1">SUM(B8:B12)</f>
        <v>327</v>
      </c>
      <c r="C13" s="16">
        <f t="shared" si="1"/>
        <v>8</v>
      </c>
      <c r="D13" s="16">
        <f t="shared" si="1"/>
        <v>526</v>
      </c>
      <c r="E13" s="16">
        <f t="shared" si="1"/>
        <v>207</v>
      </c>
      <c r="F13" s="16">
        <f t="shared" si="1"/>
        <v>17</v>
      </c>
      <c r="G13" s="16">
        <f t="shared" si="1"/>
        <v>335</v>
      </c>
      <c r="H13" s="16">
        <f t="shared" si="1"/>
        <v>534</v>
      </c>
      <c r="I13" s="16">
        <f t="shared" si="1"/>
        <v>25</v>
      </c>
      <c r="J13" s="16">
        <f t="shared" si="1"/>
        <v>861</v>
      </c>
      <c r="M13" s="59"/>
      <c r="P13" s="59"/>
      <c r="S13" s="59"/>
    </row>
    <row r="14" spans="1:19" x14ac:dyDescent="0.25">
      <c r="A14" s="191" t="s">
        <v>32</v>
      </c>
      <c r="B14" s="15">
        <f>SUM(B7,B13)</f>
        <v>495</v>
      </c>
      <c r="C14" s="15">
        <f>SUM(C13,C7)</f>
        <v>10</v>
      </c>
      <c r="D14" s="15">
        <f>SUM(D7,D13)</f>
        <v>791</v>
      </c>
      <c r="E14" s="15">
        <f>SUM(E7,E13)</f>
        <v>280</v>
      </c>
      <c r="F14" s="15">
        <f>SUM(F13,F7)</f>
        <v>18</v>
      </c>
      <c r="G14" s="15">
        <f>SUM(G13,G7)</f>
        <v>456</v>
      </c>
      <c r="H14" s="15">
        <f>SUM(H7,H13)</f>
        <v>775</v>
      </c>
      <c r="I14" s="15">
        <f>SUM(I13,I7)</f>
        <v>28</v>
      </c>
      <c r="J14" s="15">
        <f>SUM(J7,J13)</f>
        <v>1247</v>
      </c>
      <c r="L14" s="193"/>
      <c r="M14" s="59"/>
      <c r="P14" s="59"/>
      <c r="S14" s="59"/>
    </row>
    <row r="15" spans="1:19" x14ac:dyDescent="0.25">
      <c r="B15" s="59"/>
      <c r="C15" s="59"/>
      <c r="D15" s="59"/>
      <c r="E15" s="59"/>
      <c r="F15" s="59"/>
      <c r="G15" s="59"/>
    </row>
    <row r="16" spans="1:19" x14ac:dyDescent="0.25">
      <c r="A16" s="273" t="s">
        <v>33</v>
      </c>
      <c r="B16" s="273"/>
      <c r="C16" s="273"/>
      <c r="D16" s="273"/>
      <c r="E16" s="273"/>
      <c r="F16" s="273"/>
      <c r="G16" s="273"/>
      <c r="H16" s="273"/>
      <c r="I16" s="273"/>
      <c r="J16" s="273"/>
    </row>
    <row r="17" spans="1:10" x14ac:dyDescent="0.25">
      <c r="A17" s="273" t="s">
        <v>221</v>
      </c>
      <c r="B17" s="273"/>
      <c r="C17" s="273"/>
      <c r="D17" s="273"/>
      <c r="E17" s="273"/>
      <c r="F17" s="273"/>
      <c r="G17" s="273"/>
      <c r="H17" s="273"/>
      <c r="I17" s="273"/>
      <c r="J17" s="273"/>
    </row>
    <row r="20" spans="1:10" ht="15.75" x14ac:dyDescent="0.25">
      <c r="C20" s="131"/>
    </row>
  </sheetData>
  <mergeCells count="7">
    <mergeCell ref="A1:J1"/>
    <mergeCell ref="A17:J17"/>
    <mergeCell ref="A16:J16"/>
    <mergeCell ref="H3:J3"/>
    <mergeCell ref="A3:A4"/>
    <mergeCell ref="B3:D3"/>
    <mergeCell ref="E3:G3"/>
  </mergeCells>
  <phoneticPr fontId="12" type="noConversion"/>
  <pageMargins left="0.75" right="0.75" top="1" bottom="1" header="0.5" footer="0.5"/>
  <pageSetup paperSize="9" orientation="portrait" r:id="rId1"/>
  <headerFooter alignWithMargins="0"/>
  <ignoredErrors>
    <ignoredError sqref="H13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A28" zoomScale="170" zoomScaleNormal="170" workbookViewId="0">
      <selection sqref="A1:G12"/>
    </sheetView>
  </sheetViews>
  <sheetFormatPr defaultColWidth="8.85546875" defaultRowHeight="15" x14ac:dyDescent="0.25"/>
  <cols>
    <col min="1" max="1" width="15.7109375" style="58" customWidth="1"/>
    <col min="2" max="2" width="6.7109375" style="58" customWidth="1"/>
    <col min="3" max="3" width="10.5703125" style="58" customWidth="1"/>
    <col min="4" max="4" width="6.7109375" style="58" customWidth="1"/>
    <col min="5" max="5" width="10.5703125" style="58" customWidth="1"/>
    <col min="6" max="6" width="6.7109375" style="58" customWidth="1"/>
    <col min="7" max="7" width="10.5703125" style="58" customWidth="1"/>
    <col min="8" max="16384" width="8.85546875" style="58"/>
  </cols>
  <sheetData>
    <row r="1" spans="1:8" ht="29.25" customHeight="1" x14ac:dyDescent="0.25">
      <c r="A1" s="247" t="s">
        <v>201</v>
      </c>
      <c r="B1" s="247"/>
      <c r="C1" s="247"/>
      <c r="D1" s="247"/>
      <c r="E1" s="247"/>
      <c r="F1" s="247"/>
      <c r="G1" s="247"/>
    </row>
    <row r="2" spans="1:8" ht="6" customHeight="1" x14ac:dyDescent="0.25">
      <c r="A2" s="110"/>
      <c r="B2" s="110"/>
      <c r="C2" s="110"/>
      <c r="D2" s="110"/>
      <c r="E2" s="110"/>
      <c r="F2" s="111"/>
    </row>
    <row r="3" spans="1:8" x14ac:dyDescent="0.25">
      <c r="A3" s="249" t="s">
        <v>0</v>
      </c>
      <c r="B3" s="257" t="s">
        <v>1</v>
      </c>
      <c r="C3" s="257"/>
      <c r="D3" s="257" t="s">
        <v>2</v>
      </c>
      <c r="E3" s="257"/>
      <c r="F3" s="257" t="s">
        <v>3</v>
      </c>
      <c r="G3" s="257"/>
      <c r="H3" s="62"/>
    </row>
    <row r="4" spans="1:8" x14ac:dyDescent="0.25">
      <c r="A4" s="249"/>
      <c r="B4" s="132" t="s">
        <v>44</v>
      </c>
      <c r="C4" s="132" t="s">
        <v>136</v>
      </c>
      <c r="D4" s="132" t="s">
        <v>44</v>
      </c>
      <c r="E4" s="132" t="s">
        <v>136</v>
      </c>
      <c r="F4" s="132" t="s">
        <v>44</v>
      </c>
      <c r="G4" s="132" t="s">
        <v>136</v>
      </c>
      <c r="H4" s="62"/>
    </row>
    <row r="5" spans="1:8" ht="14.25" customHeight="1" x14ac:dyDescent="0.25">
      <c r="A5" s="63" t="s">
        <v>40</v>
      </c>
      <c r="B5" s="133">
        <v>165</v>
      </c>
      <c r="C5" s="134">
        <f>B5/p.1!B5*100</f>
        <v>11.247443762781186</v>
      </c>
      <c r="D5" s="133">
        <v>12</v>
      </c>
      <c r="E5" s="134">
        <f>D5/p.1!C5*100</f>
        <v>27.906976744186046</v>
      </c>
      <c r="F5" s="75">
        <v>249</v>
      </c>
      <c r="G5" s="134">
        <f>F5/p.1!D5*100</f>
        <v>12.229862475442044</v>
      </c>
      <c r="H5" s="62"/>
    </row>
    <row r="6" spans="1:8" ht="14.25" customHeight="1" x14ac:dyDescent="0.25">
      <c r="A6" s="63" t="s">
        <v>36</v>
      </c>
      <c r="B6" s="133">
        <v>229</v>
      </c>
      <c r="C6" s="134">
        <f>B6/p.1!B6*100</f>
        <v>11.198044009779951</v>
      </c>
      <c r="D6" s="75">
        <v>8</v>
      </c>
      <c r="E6" s="134">
        <f>D6/p.1!C6*100</f>
        <v>24.242424242424242</v>
      </c>
      <c r="F6" s="75">
        <v>396</v>
      </c>
      <c r="G6" s="134">
        <f>F6/p.1!D6*100</f>
        <v>12.958115183246074</v>
      </c>
      <c r="H6" s="62"/>
    </row>
    <row r="7" spans="1:8" ht="14.25" customHeight="1" x14ac:dyDescent="0.25">
      <c r="A7" s="63" t="s">
        <v>37</v>
      </c>
      <c r="B7" s="133">
        <v>172</v>
      </c>
      <c r="C7" s="134">
        <f>B7/p.1!B7*100</f>
        <v>13.837489943684634</v>
      </c>
      <c r="D7" s="75">
        <v>1</v>
      </c>
      <c r="E7" s="134">
        <f>D7/p.1!C7*100</f>
        <v>4</v>
      </c>
      <c r="F7" s="75">
        <v>282</v>
      </c>
      <c r="G7" s="134">
        <f>F7/p.1!D7*100</f>
        <v>15.443592552026287</v>
      </c>
    </row>
    <row r="8" spans="1:8" ht="14.25" customHeight="1" x14ac:dyDescent="0.25">
      <c r="A8" s="63" t="s">
        <v>39</v>
      </c>
      <c r="B8" s="75">
        <v>102</v>
      </c>
      <c r="C8" s="76">
        <f>B8/p.1!B8*100</f>
        <v>10.109018830525272</v>
      </c>
      <c r="D8" s="75">
        <v>1</v>
      </c>
      <c r="E8" s="76">
        <f>D8/p.1!C8*100</f>
        <v>12.5</v>
      </c>
      <c r="F8" s="75">
        <v>162</v>
      </c>
      <c r="G8" s="76">
        <f>F8/p.1!D8*100</f>
        <v>11.842105263157894</v>
      </c>
    </row>
    <row r="9" spans="1:8" ht="14.25" customHeight="1" x14ac:dyDescent="0.25">
      <c r="A9" s="63" t="s">
        <v>38</v>
      </c>
      <c r="B9" s="75">
        <v>107</v>
      </c>
      <c r="C9" s="76">
        <f>B9/p.1!B9*100</f>
        <v>13.878080415045396</v>
      </c>
      <c r="D9" s="75">
        <v>6</v>
      </c>
      <c r="E9" s="76">
        <f>D9/p.1!C9*100</f>
        <v>30</v>
      </c>
      <c r="F9" s="75">
        <v>158</v>
      </c>
      <c r="G9" s="76">
        <f>F9/p.1!D9*100</f>
        <v>13.401187446988974</v>
      </c>
    </row>
    <row r="10" spans="1:8" ht="14.25" customHeight="1" x14ac:dyDescent="0.25">
      <c r="A10" s="17" t="s">
        <v>34</v>
      </c>
      <c r="B10" s="18">
        <f>SUM(B5:B9)</f>
        <v>775</v>
      </c>
      <c r="C10" s="19">
        <f>B10/p.1!B10*100</f>
        <v>11.859219586840092</v>
      </c>
      <c r="D10" s="18">
        <f>SUM(D5:D9)</f>
        <v>28</v>
      </c>
      <c r="E10" s="19">
        <f>D10/p.1!C10*100</f>
        <v>21.705426356589147</v>
      </c>
      <c r="F10" s="18">
        <f>SUM(F5:F9)</f>
        <v>1247</v>
      </c>
      <c r="G10" s="19">
        <f>F10/p.1!D10*100</f>
        <v>13.174854727945059</v>
      </c>
    </row>
    <row r="11" spans="1:8" ht="6" customHeight="1" x14ac:dyDescent="0.25"/>
    <row r="12" spans="1:8" x14ac:dyDescent="0.25">
      <c r="A12" s="282" t="s">
        <v>33</v>
      </c>
      <c r="B12" s="282"/>
      <c r="C12" s="135"/>
      <c r="D12" s="135"/>
      <c r="E12" s="135"/>
      <c r="F12" s="135"/>
      <c r="G12" s="135"/>
    </row>
    <row r="13" spans="1:8" ht="14.45" customHeight="1" x14ac:dyDescent="0.25">
      <c r="A13" s="281"/>
      <c r="B13" s="281"/>
      <c r="C13" s="281"/>
      <c r="D13" s="281"/>
      <c r="E13" s="281"/>
      <c r="F13" s="281"/>
      <c r="G13" s="281"/>
    </row>
    <row r="19" spans="1:1" x14ac:dyDescent="0.25">
      <c r="A19" s="71"/>
    </row>
  </sheetData>
  <mergeCells count="7">
    <mergeCell ref="A1:G1"/>
    <mergeCell ref="A13:G13"/>
    <mergeCell ref="B3:C3"/>
    <mergeCell ref="D3:E3"/>
    <mergeCell ref="F3:G3"/>
    <mergeCell ref="A12:B12"/>
    <mergeCell ref="A3:A4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342"/>
  <sheetViews>
    <sheetView topLeftCell="A14" zoomScale="140" zoomScaleNormal="140" workbookViewId="0">
      <selection activeCell="A21" sqref="A21"/>
    </sheetView>
  </sheetViews>
  <sheetFormatPr defaultColWidth="8.85546875" defaultRowHeight="15" x14ac:dyDescent="0.25"/>
  <cols>
    <col min="1" max="1" width="24.5703125" customWidth="1"/>
    <col min="2" max="7" width="7.7109375" customWidth="1"/>
    <col min="8" max="8" width="6.42578125" style="205" customWidth="1"/>
    <col min="9" max="13" width="9.140625" style="205" customWidth="1"/>
    <col min="14" max="27" width="8.85546875" style="205"/>
    <col min="28" max="16384" width="8.85546875" style="58"/>
  </cols>
  <sheetData>
    <row r="1" spans="1:13" ht="14.25" customHeight="1" x14ac:dyDescent="0.25">
      <c r="A1" s="264" t="s">
        <v>202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3" ht="6" customHeight="1" x14ac:dyDescent="0.25">
      <c r="A2" s="110"/>
      <c r="B2" s="110"/>
      <c r="C2" s="110"/>
      <c r="D2" s="111"/>
      <c r="E2" s="58"/>
      <c r="F2" s="58"/>
      <c r="G2" s="58"/>
    </row>
    <row r="3" spans="1:13" ht="14.45" customHeight="1" x14ac:dyDescent="0.25">
      <c r="A3" s="249" t="s">
        <v>46</v>
      </c>
      <c r="B3" s="283" t="s">
        <v>34</v>
      </c>
      <c r="C3" s="283"/>
      <c r="D3" s="254" t="s">
        <v>40</v>
      </c>
      <c r="E3" s="283"/>
      <c r="F3" s="283" t="s">
        <v>36</v>
      </c>
      <c r="G3" s="283"/>
    </row>
    <row r="4" spans="1:13" ht="14.45" customHeight="1" x14ac:dyDescent="0.25">
      <c r="A4" s="249"/>
      <c r="B4" s="136" t="s">
        <v>44</v>
      </c>
      <c r="C4" s="136" t="s">
        <v>43</v>
      </c>
      <c r="D4" s="136" t="s">
        <v>44</v>
      </c>
      <c r="E4" s="136" t="s">
        <v>43</v>
      </c>
      <c r="F4" s="136" t="s">
        <v>44</v>
      </c>
      <c r="G4" s="136" t="s">
        <v>43</v>
      </c>
    </row>
    <row r="5" spans="1:13" ht="14.45" customHeight="1" x14ac:dyDescent="0.25">
      <c r="A5" s="137" t="s">
        <v>47</v>
      </c>
      <c r="B5" s="138">
        <v>481</v>
      </c>
      <c r="C5" s="125">
        <f t="shared" ref="C5:C19" si="0">B5/B$19*100</f>
        <v>7.3603672532517219</v>
      </c>
      <c r="D5" s="75">
        <v>103</v>
      </c>
      <c r="E5" s="125">
        <f t="shared" ref="E5:E19" si="1">D5/D$19*100</f>
        <v>7.0211315610088612</v>
      </c>
      <c r="F5" s="75">
        <v>171</v>
      </c>
      <c r="G5" s="125">
        <f t="shared" ref="G5:G19" si="2">F5/F$19*100</f>
        <v>8.3618581907090466</v>
      </c>
    </row>
    <row r="6" spans="1:13" ht="14.45" customHeight="1" x14ac:dyDescent="0.25">
      <c r="A6" s="137" t="s">
        <v>48</v>
      </c>
      <c r="B6" s="138">
        <v>2224</v>
      </c>
      <c r="C6" s="125">
        <f t="shared" si="0"/>
        <v>34.032134659525632</v>
      </c>
      <c r="D6" s="75">
        <v>514</v>
      </c>
      <c r="E6" s="125">
        <f t="shared" si="1"/>
        <v>35.037491479209272</v>
      </c>
      <c r="F6" s="75">
        <v>694</v>
      </c>
      <c r="G6" s="125">
        <f t="shared" si="2"/>
        <v>33.936430317848412</v>
      </c>
    </row>
    <row r="7" spans="1:13" ht="14.45" customHeight="1" x14ac:dyDescent="0.25">
      <c r="A7" s="137" t="s">
        <v>49</v>
      </c>
      <c r="B7" s="138">
        <v>713</v>
      </c>
      <c r="C7" s="125">
        <f t="shared" si="0"/>
        <v>10.910482019892886</v>
      </c>
      <c r="D7" s="75">
        <v>176</v>
      </c>
      <c r="E7" s="125">
        <f t="shared" si="1"/>
        <v>11.997273346966599</v>
      </c>
      <c r="F7" s="75">
        <v>223</v>
      </c>
      <c r="G7" s="125">
        <f t="shared" si="2"/>
        <v>10.904645476772616</v>
      </c>
    </row>
    <row r="8" spans="1:13" ht="14.45" customHeight="1" x14ac:dyDescent="0.25">
      <c r="A8" s="137" t="s">
        <v>50</v>
      </c>
      <c r="B8" s="138">
        <v>1205</v>
      </c>
      <c r="C8" s="125">
        <f t="shared" si="0"/>
        <v>18.439173680183625</v>
      </c>
      <c r="D8" s="75">
        <v>233</v>
      </c>
      <c r="E8" s="125">
        <f t="shared" si="1"/>
        <v>15.882753919563736</v>
      </c>
      <c r="F8" s="75">
        <v>385</v>
      </c>
      <c r="G8" s="125">
        <f t="shared" si="2"/>
        <v>18.82640586797066</v>
      </c>
    </row>
    <row r="9" spans="1:13" ht="14.45" customHeight="1" x14ac:dyDescent="0.25">
      <c r="A9" s="139" t="s">
        <v>133</v>
      </c>
      <c r="B9" s="138">
        <v>184</v>
      </c>
      <c r="C9" s="125">
        <f t="shared" si="0"/>
        <v>2.8156082631981638</v>
      </c>
      <c r="D9" s="75">
        <v>71</v>
      </c>
      <c r="E9" s="125">
        <f t="shared" si="1"/>
        <v>4.8398091342876617</v>
      </c>
      <c r="F9" s="75">
        <v>51</v>
      </c>
      <c r="G9" s="125">
        <f t="shared" si="2"/>
        <v>2.4938875305623469</v>
      </c>
    </row>
    <row r="10" spans="1:13" ht="14.45" customHeight="1" x14ac:dyDescent="0.25">
      <c r="A10" s="24" t="s">
        <v>51</v>
      </c>
      <c r="B10" s="25">
        <f>SUM(B5:B9)</f>
        <v>4807</v>
      </c>
      <c r="C10" s="26">
        <f t="shared" si="0"/>
        <v>73.557765876052031</v>
      </c>
      <c r="D10" s="25">
        <f>SUM(D5:D9)</f>
        <v>1097</v>
      </c>
      <c r="E10" s="26">
        <f t="shared" si="1"/>
        <v>74.778459441036134</v>
      </c>
      <c r="F10" s="25">
        <f>SUM(F5:F9)</f>
        <v>1524</v>
      </c>
      <c r="G10" s="26">
        <f t="shared" si="2"/>
        <v>74.523227383863073</v>
      </c>
    </row>
    <row r="11" spans="1:13" ht="14.45" customHeight="1" x14ac:dyDescent="0.25">
      <c r="A11" s="137" t="s">
        <v>52</v>
      </c>
      <c r="B11" s="138">
        <v>634</v>
      </c>
      <c r="C11" s="125">
        <f t="shared" si="0"/>
        <v>9.7016067329762805</v>
      </c>
      <c r="D11" s="75">
        <v>126</v>
      </c>
      <c r="E11" s="125">
        <f t="shared" si="1"/>
        <v>8.5889570552147241</v>
      </c>
      <c r="F11" s="75">
        <v>205</v>
      </c>
      <c r="G11" s="125">
        <f t="shared" si="2"/>
        <v>10.024449877750612</v>
      </c>
    </row>
    <row r="12" spans="1:13" ht="14.45" customHeight="1" x14ac:dyDescent="0.25">
      <c r="A12" s="137" t="s">
        <v>53</v>
      </c>
      <c r="B12" s="138">
        <v>49</v>
      </c>
      <c r="C12" s="125">
        <f t="shared" si="0"/>
        <v>0.74980872226472839</v>
      </c>
      <c r="D12" s="75">
        <v>10</v>
      </c>
      <c r="E12" s="125">
        <f t="shared" si="1"/>
        <v>0.68166325835037489</v>
      </c>
      <c r="F12" s="75">
        <v>22</v>
      </c>
      <c r="G12" s="125">
        <f t="shared" si="2"/>
        <v>1.0757946210268949</v>
      </c>
    </row>
    <row r="13" spans="1:13" ht="14.45" customHeight="1" x14ac:dyDescent="0.25">
      <c r="A13" s="137" t="s">
        <v>54</v>
      </c>
      <c r="B13" s="138">
        <v>198</v>
      </c>
      <c r="C13" s="125">
        <f t="shared" si="0"/>
        <v>3.0298393267023718</v>
      </c>
      <c r="D13" s="75">
        <v>60</v>
      </c>
      <c r="E13" s="125">
        <f t="shared" si="1"/>
        <v>4.0899795501022496</v>
      </c>
      <c r="F13" s="75">
        <v>64</v>
      </c>
      <c r="G13" s="125">
        <f t="shared" si="2"/>
        <v>3.1295843520782394</v>
      </c>
    </row>
    <row r="14" spans="1:13" ht="14.45" customHeight="1" x14ac:dyDescent="0.25">
      <c r="A14" s="137" t="s">
        <v>55</v>
      </c>
      <c r="B14" s="138">
        <v>0</v>
      </c>
      <c r="C14" s="125">
        <f t="shared" si="0"/>
        <v>0</v>
      </c>
      <c r="D14" s="75">
        <v>0</v>
      </c>
      <c r="E14" s="125">
        <f t="shared" si="1"/>
        <v>0</v>
      </c>
      <c r="F14" s="75">
        <v>0</v>
      </c>
      <c r="G14" s="125">
        <f t="shared" si="2"/>
        <v>0</v>
      </c>
    </row>
    <row r="15" spans="1:13" ht="14.45" customHeight="1" x14ac:dyDescent="0.25">
      <c r="A15" s="137" t="s">
        <v>56</v>
      </c>
      <c r="B15" s="138">
        <v>731</v>
      </c>
      <c r="C15" s="125">
        <f t="shared" si="0"/>
        <v>11.185921958684009</v>
      </c>
      <c r="D15" s="75">
        <v>149</v>
      </c>
      <c r="E15" s="125">
        <f t="shared" si="1"/>
        <v>10.156782549420585</v>
      </c>
      <c r="F15" s="75">
        <v>201</v>
      </c>
      <c r="G15" s="125">
        <f t="shared" si="2"/>
        <v>9.8288508557457224</v>
      </c>
    </row>
    <row r="16" spans="1:13" ht="14.45" customHeight="1" x14ac:dyDescent="0.25">
      <c r="A16" s="137" t="s">
        <v>57</v>
      </c>
      <c r="B16" s="138">
        <v>15</v>
      </c>
      <c r="C16" s="125">
        <f t="shared" si="0"/>
        <v>0.22953328232593728</v>
      </c>
      <c r="D16" s="75">
        <v>7</v>
      </c>
      <c r="E16" s="125">
        <f t="shared" si="1"/>
        <v>0.47716428084526247</v>
      </c>
      <c r="F16" s="75">
        <v>7</v>
      </c>
      <c r="G16" s="125">
        <f t="shared" si="2"/>
        <v>0.34229828850855742</v>
      </c>
    </row>
    <row r="17" spans="1:7" ht="14.45" customHeight="1" x14ac:dyDescent="0.25">
      <c r="A17" s="137" t="s">
        <v>58</v>
      </c>
      <c r="B17" s="138">
        <v>101</v>
      </c>
      <c r="C17" s="125">
        <f t="shared" si="0"/>
        <v>1.5455241009946443</v>
      </c>
      <c r="D17" s="75">
        <v>18</v>
      </c>
      <c r="E17" s="125">
        <f t="shared" si="1"/>
        <v>1.2269938650306749</v>
      </c>
      <c r="F17" s="75">
        <v>22</v>
      </c>
      <c r="G17" s="125">
        <f t="shared" si="2"/>
        <v>1.0757946210268949</v>
      </c>
    </row>
    <row r="18" spans="1:7" ht="14.45" customHeight="1" x14ac:dyDescent="0.25">
      <c r="A18" s="27" t="s">
        <v>59</v>
      </c>
      <c r="B18" s="25">
        <f>SUM(B11:B17)</f>
        <v>1728</v>
      </c>
      <c r="C18" s="26">
        <f t="shared" si="0"/>
        <v>26.442234123947973</v>
      </c>
      <c r="D18" s="25">
        <f>SUM(D11:D17)</f>
        <v>370</v>
      </c>
      <c r="E18" s="26">
        <f t="shared" si="1"/>
        <v>25.221540558963873</v>
      </c>
      <c r="F18" s="25">
        <f>SUM(F11:F17)</f>
        <v>521</v>
      </c>
      <c r="G18" s="26">
        <f t="shared" si="2"/>
        <v>25.476772616136916</v>
      </c>
    </row>
    <row r="19" spans="1:7" ht="14.45" customHeight="1" x14ac:dyDescent="0.25">
      <c r="A19" s="17" t="s">
        <v>6</v>
      </c>
      <c r="B19" s="18">
        <f>SUM(B10,B18)</f>
        <v>6535</v>
      </c>
      <c r="C19" s="19">
        <f t="shared" si="0"/>
        <v>100</v>
      </c>
      <c r="D19" s="18">
        <f>SUM(D10,D18)</f>
        <v>1467</v>
      </c>
      <c r="E19" s="19">
        <f t="shared" si="1"/>
        <v>100</v>
      </c>
      <c r="F19" s="18">
        <f>SUM(F10,F18)</f>
        <v>2045</v>
      </c>
      <c r="G19" s="19">
        <f t="shared" si="2"/>
        <v>100</v>
      </c>
    </row>
    <row r="20" spans="1:7" ht="6" customHeight="1" x14ac:dyDescent="0.25">
      <c r="A20" s="58"/>
      <c r="B20" s="58"/>
      <c r="C20" s="58"/>
      <c r="D20" s="58"/>
      <c r="E20" s="58"/>
      <c r="F20" s="58"/>
      <c r="G20" s="58"/>
    </row>
    <row r="21" spans="1:7" ht="3" customHeight="1" x14ac:dyDescent="0.25">
      <c r="A21" s="58"/>
      <c r="B21" s="58"/>
      <c r="C21" s="58"/>
      <c r="D21" s="58"/>
      <c r="E21" s="58"/>
      <c r="F21" s="58"/>
      <c r="G21" s="58"/>
    </row>
    <row r="22" spans="1:7" x14ac:dyDescent="0.25">
      <c r="A22" s="249" t="s">
        <v>46</v>
      </c>
      <c r="B22" s="283" t="s">
        <v>37</v>
      </c>
      <c r="C22" s="283"/>
      <c r="D22" s="254" t="s">
        <v>195</v>
      </c>
      <c r="E22" s="283"/>
      <c r="F22" s="254" t="s">
        <v>38</v>
      </c>
      <c r="G22" s="283"/>
    </row>
    <row r="23" spans="1:7" x14ac:dyDescent="0.25">
      <c r="A23" s="249"/>
      <c r="B23" s="136" t="s">
        <v>44</v>
      </c>
      <c r="C23" s="136" t="s">
        <v>43</v>
      </c>
      <c r="D23" s="136" t="s">
        <v>44</v>
      </c>
      <c r="E23" s="136" t="s">
        <v>43</v>
      </c>
      <c r="F23" s="136" t="s">
        <v>44</v>
      </c>
      <c r="G23" s="136" t="s">
        <v>43</v>
      </c>
    </row>
    <row r="24" spans="1:7" x14ac:dyDescent="0.25">
      <c r="A24" s="137" t="s">
        <v>47</v>
      </c>
      <c r="B24" s="138">
        <v>91</v>
      </c>
      <c r="C24" s="125">
        <f t="shared" ref="C24:C38" si="3">B24/B$38*100</f>
        <v>7.320997586484312</v>
      </c>
      <c r="D24" s="138">
        <v>63</v>
      </c>
      <c r="E24" s="125">
        <f t="shared" ref="E24:E38" si="4">D24/D$38*100</f>
        <v>6.2438057482656095</v>
      </c>
      <c r="F24" s="138">
        <v>53</v>
      </c>
      <c r="G24" s="125">
        <f t="shared" ref="G24:G38" si="5">F24/F$38*100</f>
        <v>6.8741893644617384</v>
      </c>
    </row>
    <row r="25" spans="1:7" x14ac:dyDescent="0.25">
      <c r="A25" s="137" t="s">
        <v>48</v>
      </c>
      <c r="B25" s="138">
        <v>378</v>
      </c>
      <c r="C25" s="125">
        <f t="shared" si="3"/>
        <v>30.410297666934831</v>
      </c>
      <c r="D25" s="138">
        <v>356</v>
      </c>
      <c r="E25" s="125">
        <f t="shared" si="4"/>
        <v>35.282457879088206</v>
      </c>
      <c r="F25" s="138">
        <v>282</v>
      </c>
      <c r="G25" s="125">
        <f t="shared" si="5"/>
        <v>36.575875486381321</v>
      </c>
    </row>
    <row r="26" spans="1:7" x14ac:dyDescent="0.25">
      <c r="A26" s="137" t="s">
        <v>49</v>
      </c>
      <c r="B26" s="138">
        <v>138</v>
      </c>
      <c r="C26" s="125">
        <f t="shared" si="3"/>
        <v>11.102172164119068</v>
      </c>
      <c r="D26" s="55">
        <v>110</v>
      </c>
      <c r="E26" s="125">
        <f t="shared" si="4"/>
        <v>10.901883052527255</v>
      </c>
      <c r="F26" s="138">
        <v>66</v>
      </c>
      <c r="G26" s="125">
        <f t="shared" si="5"/>
        <v>8.5603112840466924</v>
      </c>
    </row>
    <row r="27" spans="1:7" x14ac:dyDescent="0.25">
      <c r="A27" s="137" t="s">
        <v>50</v>
      </c>
      <c r="B27" s="138">
        <v>248</v>
      </c>
      <c r="C27" s="125">
        <f t="shared" si="3"/>
        <v>19.95172968624296</v>
      </c>
      <c r="D27" s="138">
        <v>181</v>
      </c>
      <c r="E27" s="125">
        <f t="shared" si="4"/>
        <v>17.938553022794846</v>
      </c>
      <c r="F27" s="138">
        <v>158</v>
      </c>
      <c r="G27" s="125">
        <f t="shared" si="5"/>
        <v>20.492866407263293</v>
      </c>
    </row>
    <row r="28" spans="1:7" x14ac:dyDescent="0.25">
      <c r="A28" s="139" t="s">
        <v>133</v>
      </c>
      <c r="B28" s="138">
        <v>29</v>
      </c>
      <c r="C28" s="125">
        <f t="shared" si="3"/>
        <v>2.3330651649235721</v>
      </c>
      <c r="D28" s="138">
        <v>19</v>
      </c>
      <c r="E28" s="125">
        <f t="shared" si="4"/>
        <v>1.8830525272547076</v>
      </c>
      <c r="F28" s="138">
        <v>14</v>
      </c>
      <c r="G28" s="125">
        <f t="shared" si="5"/>
        <v>1.8158236057068744</v>
      </c>
    </row>
    <row r="29" spans="1:7" x14ac:dyDescent="0.25">
      <c r="A29" s="24" t="s">
        <v>51</v>
      </c>
      <c r="B29" s="25">
        <f>SUM(B24:B28)</f>
        <v>884</v>
      </c>
      <c r="C29" s="26">
        <f t="shared" si="3"/>
        <v>71.11826226870474</v>
      </c>
      <c r="D29" s="25">
        <f>SUM(D24:D28)</f>
        <v>729</v>
      </c>
      <c r="E29" s="26">
        <f t="shared" si="4"/>
        <v>72.249752229930621</v>
      </c>
      <c r="F29" s="25">
        <f>SUM(F24:F28)</f>
        <v>573</v>
      </c>
      <c r="G29" s="26">
        <f t="shared" si="5"/>
        <v>74.319066147859928</v>
      </c>
    </row>
    <row r="30" spans="1:7" x14ac:dyDescent="0.25">
      <c r="A30" s="137" t="s">
        <v>52</v>
      </c>
      <c r="B30" s="138">
        <v>135</v>
      </c>
      <c r="C30" s="125">
        <f t="shared" si="3"/>
        <v>10.86082059533387</v>
      </c>
      <c r="D30" s="138">
        <v>111</v>
      </c>
      <c r="E30" s="125">
        <f t="shared" si="4"/>
        <v>11.000991080277503</v>
      </c>
      <c r="F30" s="138">
        <v>57</v>
      </c>
      <c r="G30" s="125">
        <f t="shared" si="5"/>
        <v>7.3929961089494167</v>
      </c>
    </row>
    <row r="31" spans="1:7" x14ac:dyDescent="0.25">
      <c r="A31" s="137" t="s">
        <v>53</v>
      </c>
      <c r="B31" s="138">
        <v>5</v>
      </c>
      <c r="C31" s="125">
        <f t="shared" si="3"/>
        <v>0.40225261464199519</v>
      </c>
      <c r="D31" s="138">
        <v>3</v>
      </c>
      <c r="E31" s="125">
        <f t="shared" si="4"/>
        <v>0.29732408325074333</v>
      </c>
      <c r="F31" s="138">
        <v>9</v>
      </c>
      <c r="G31" s="125">
        <f t="shared" si="5"/>
        <v>1.1673151750972763</v>
      </c>
    </row>
    <row r="32" spans="1:7" x14ac:dyDescent="0.25">
      <c r="A32" s="137" t="s">
        <v>54</v>
      </c>
      <c r="B32" s="138">
        <v>36</v>
      </c>
      <c r="C32" s="125">
        <f t="shared" si="3"/>
        <v>2.8962188254223653</v>
      </c>
      <c r="D32" s="138">
        <v>15</v>
      </c>
      <c r="E32" s="125">
        <f t="shared" si="4"/>
        <v>1.4866204162537164</v>
      </c>
      <c r="F32" s="138">
        <v>23</v>
      </c>
      <c r="G32" s="125">
        <f t="shared" si="5"/>
        <v>2.9831387808041505</v>
      </c>
    </row>
    <row r="33" spans="1:7" x14ac:dyDescent="0.25">
      <c r="A33" s="137" t="s">
        <v>55</v>
      </c>
      <c r="B33" s="138">
        <v>0</v>
      </c>
      <c r="C33" s="125">
        <f t="shared" si="3"/>
        <v>0</v>
      </c>
      <c r="D33" s="138">
        <v>0</v>
      </c>
      <c r="E33" s="125">
        <f t="shared" si="4"/>
        <v>0</v>
      </c>
      <c r="F33" s="138">
        <v>0</v>
      </c>
      <c r="G33" s="125">
        <f t="shared" si="5"/>
        <v>0</v>
      </c>
    </row>
    <row r="34" spans="1:7" x14ac:dyDescent="0.25">
      <c r="A34" s="137" t="s">
        <v>56</v>
      </c>
      <c r="B34" s="138">
        <v>171</v>
      </c>
      <c r="C34" s="125">
        <f t="shared" si="3"/>
        <v>13.757039420756234</v>
      </c>
      <c r="D34" s="138">
        <v>111</v>
      </c>
      <c r="E34" s="125">
        <f t="shared" si="4"/>
        <v>11.000991080277503</v>
      </c>
      <c r="F34" s="138">
        <v>99</v>
      </c>
      <c r="G34" s="125">
        <f t="shared" si="5"/>
        <v>12.840466926070038</v>
      </c>
    </row>
    <row r="35" spans="1:7" x14ac:dyDescent="0.25">
      <c r="A35" s="137" t="s">
        <v>57</v>
      </c>
      <c r="B35" s="138">
        <v>1</v>
      </c>
      <c r="C35" s="125">
        <f t="shared" si="3"/>
        <v>8.0450522928399035E-2</v>
      </c>
      <c r="D35" s="138">
        <v>0</v>
      </c>
      <c r="E35" s="125">
        <f t="shared" si="4"/>
        <v>0</v>
      </c>
      <c r="F35" s="138">
        <v>0</v>
      </c>
      <c r="G35" s="125">
        <f t="shared" si="5"/>
        <v>0</v>
      </c>
    </row>
    <row r="36" spans="1:7" x14ac:dyDescent="0.25">
      <c r="A36" s="137" t="s">
        <v>58</v>
      </c>
      <c r="B36" s="138">
        <v>11</v>
      </c>
      <c r="C36" s="125">
        <f t="shared" si="3"/>
        <v>0.88495575221238942</v>
      </c>
      <c r="D36" s="138">
        <v>40</v>
      </c>
      <c r="E36" s="125">
        <f t="shared" si="4"/>
        <v>3.9643211100099105</v>
      </c>
      <c r="F36" s="138">
        <v>10</v>
      </c>
      <c r="G36" s="125">
        <f t="shared" si="5"/>
        <v>1.2970168612191959</v>
      </c>
    </row>
    <row r="37" spans="1:7" x14ac:dyDescent="0.25">
      <c r="A37" s="27" t="s">
        <v>59</v>
      </c>
      <c r="B37" s="25">
        <f>SUM(B30:B36)</f>
        <v>359</v>
      </c>
      <c r="C37" s="26">
        <f t="shared" si="3"/>
        <v>28.881737731295253</v>
      </c>
      <c r="D37" s="25">
        <f>SUM(D30:D36)</f>
        <v>280</v>
      </c>
      <c r="E37" s="26">
        <f t="shared" si="4"/>
        <v>27.750247770069375</v>
      </c>
      <c r="F37" s="25">
        <f>SUM(F30:F36)</f>
        <v>198</v>
      </c>
      <c r="G37" s="26">
        <f t="shared" si="5"/>
        <v>25.680933852140075</v>
      </c>
    </row>
    <row r="38" spans="1:7" x14ac:dyDescent="0.25">
      <c r="A38" s="17" t="s">
        <v>6</v>
      </c>
      <c r="B38" s="18">
        <f>SUM(B29,B37)</f>
        <v>1243</v>
      </c>
      <c r="C38" s="19">
        <f t="shared" si="3"/>
        <v>100</v>
      </c>
      <c r="D38" s="18">
        <f>SUM(D29,D37)</f>
        <v>1009</v>
      </c>
      <c r="E38" s="19">
        <f t="shared" si="4"/>
        <v>100</v>
      </c>
      <c r="F38" s="18">
        <f>SUM(F29,F37)</f>
        <v>771</v>
      </c>
      <c r="G38" s="19">
        <f t="shared" si="5"/>
        <v>100</v>
      </c>
    </row>
    <row r="39" spans="1:7" x14ac:dyDescent="0.25">
      <c r="A39" s="58"/>
      <c r="B39" s="58"/>
      <c r="C39" s="58"/>
      <c r="D39" s="58"/>
      <c r="E39" s="58"/>
      <c r="F39" s="58"/>
      <c r="G39" s="58"/>
    </row>
    <row r="40" spans="1:7" x14ac:dyDescent="0.25">
      <c r="A40" s="58"/>
      <c r="B40" s="58"/>
      <c r="C40" s="58"/>
      <c r="D40" s="58"/>
      <c r="E40" s="58"/>
      <c r="F40" s="58"/>
      <c r="G40" s="58"/>
    </row>
    <row r="41" spans="1:7" x14ac:dyDescent="0.25">
      <c r="A41" s="58"/>
      <c r="B41" s="58"/>
      <c r="C41" s="58"/>
      <c r="D41" s="58"/>
      <c r="E41" s="58"/>
      <c r="F41" s="58"/>
      <c r="G41" s="58"/>
    </row>
    <row r="42" spans="1:7" x14ac:dyDescent="0.25">
      <c r="A42" s="58"/>
      <c r="B42" s="58"/>
      <c r="C42" s="58"/>
      <c r="D42" s="58"/>
      <c r="E42" s="58"/>
      <c r="F42" s="58"/>
      <c r="G42" s="58"/>
    </row>
    <row r="43" spans="1:7" x14ac:dyDescent="0.25">
      <c r="A43" s="58"/>
      <c r="B43" s="58"/>
      <c r="C43" s="58"/>
      <c r="D43" s="58"/>
      <c r="E43" s="58"/>
      <c r="F43" s="58"/>
      <c r="G43" s="58"/>
    </row>
    <row r="44" spans="1:7" x14ac:dyDescent="0.25">
      <c r="A44" s="58"/>
      <c r="B44" s="58"/>
      <c r="C44" s="58"/>
      <c r="D44" s="58"/>
      <c r="E44" s="58"/>
      <c r="F44" s="58"/>
      <c r="G44" s="58"/>
    </row>
    <row r="45" spans="1:7" x14ac:dyDescent="0.25">
      <c r="A45" s="58"/>
      <c r="B45" s="58"/>
      <c r="C45" s="58"/>
      <c r="D45" s="58"/>
      <c r="E45" s="58"/>
      <c r="F45" s="58"/>
      <c r="G45" s="58"/>
    </row>
    <row r="46" spans="1:7" x14ac:dyDescent="0.25">
      <c r="A46" s="58"/>
      <c r="B46" s="58"/>
      <c r="C46" s="58"/>
      <c r="D46" s="58"/>
      <c r="E46" s="58"/>
      <c r="F46" s="58"/>
      <c r="G46" s="58"/>
    </row>
    <row r="47" spans="1:7" x14ac:dyDescent="0.25">
      <c r="A47" s="58"/>
      <c r="B47" s="58"/>
      <c r="C47" s="58"/>
      <c r="D47" s="58"/>
      <c r="E47" s="58"/>
      <c r="F47" s="58"/>
      <c r="G47" s="58"/>
    </row>
    <row r="48" spans="1:7" x14ac:dyDescent="0.25">
      <c r="A48" s="58"/>
      <c r="B48" s="58"/>
      <c r="C48" s="58"/>
      <c r="D48" s="58"/>
      <c r="E48" s="58"/>
      <c r="F48" s="58"/>
      <c r="G48" s="58"/>
    </row>
    <row r="49" spans="1:7" x14ac:dyDescent="0.25">
      <c r="A49" s="58"/>
      <c r="B49" s="58"/>
      <c r="C49" s="58"/>
      <c r="D49" s="58"/>
      <c r="E49" s="58"/>
      <c r="F49" s="58"/>
      <c r="G49" s="58"/>
    </row>
    <row r="50" spans="1:7" x14ac:dyDescent="0.25">
      <c r="A50" s="58"/>
      <c r="B50" s="58"/>
      <c r="C50" s="58"/>
      <c r="D50" s="58"/>
      <c r="E50" s="58"/>
      <c r="F50" s="58"/>
      <c r="G50" s="58"/>
    </row>
    <row r="51" spans="1:7" x14ac:dyDescent="0.25">
      <c r="A51" s="58"/>
      <c r="B51" s="58"/>
      <c r="C51" s="58"/>
      <c r="D51" s="58"/>
      <c r="E51" s="58"/>
      <c r="F51" s="58"/>
      <c r="G51" s="58"/>
    </row>
    <row r="52" spans="1:7" x14ac:dyDescent="0.25">
      <c r="A52" s="58"/>
      <c r="B52" s="58"/>
      <c r="C52" s="58"/>
      <c r="D52" s="58"/>
      <c r="E52" s="58"/>
      <c r="F52" s="58"/>
      <c r="G52" s="58"/>
    </row>
    <row r="53" spans="1:7" x14ac:dyDescent="0.25">
      <c r="A53" s="58"/>
      <c r="B53" s="58"/>
      <c r="C53" s="58"/>
      <c r="D53" s="58"/>
      <c r="E53" s="58"/>
      <c r="F53" s="58"/>
      <c r="G53" s="58"/>
    </row>
    <row r="54" spans="1:7" x14ac:dyDescent="0.25">
      <c r="A54" s="58"/>
      <c r="B54" s="58"/>
      <c r="C54" s="58"/>
      <c r="D54" s="58"/>
      <c r="E54" s="58"/>
      <c r="F54" s="58"/>
      <c r="G54" s="58"/>
    </row>
    <row r="55" spans="1:7" x14ac:dyDescent="0.25">
      <c r="A55" s="58"/>
      <c r="B55" s="58"/>
      <c r="C55" s="58"/>
      <c r="D55" s="58"/>
      <c r="E55" s="58"/>
      <c r="F55" s="58"/>
      <c r="G55" s="58"/>
    </row>
    <row r="56" spans="1:7" x14ac:dyDescent="0.25">
      <c r="A56" s="58"/>
      <c r="B56" s="58"/>
      <c r="C56" s="58"/>
      <c r="D56" s="58"/>
      <c r="E56" s="58"/>
      <c r="F56" s="58"/>
      <c r="G56" s="58"/>
    </row>
    <row r="57" spans="1:7" x14ac:dyDescent="0.25">
      <c r="A57" s="58"/>
      <c r="B57" s="58"/>
      <c r="C57" s="58"/>
      <c r="D57" s="58"/>
      <c r="E57" s="58"/>
      <c r="F57" s="58"/>
      <c r="G57" s="58"/>
    </row>
    <row r="58" spans="1:7" x14ac:dyDescent="0.25">
      <c r="A58" s="58"/>
      <c r="B58" s="58"/>
      <c r="C58" s="58"/>
      <c r="D58" s="58"/>
      <c r="E58" s="58"/>
      <c r="F58" s="58"/>
      <c r="G58" s="58"/>
    </row>
    <row r="59" spans="1:7" x14ac:dyDescent="0.25">
      <c r="A59" s="58"/>
      <c r="B59" s="58"/>
      <c r="C59" s="58"/>
      <c r="D59" s="58"/>
      <c r="E59" s="58"/>
      <c r="F59" s="58"/>
      <c r="G59" s="58"/>
    </row>
    <row r="60" spans="1:7" x14ac:dyDescent="0.25">
      <c r="A60" s="58"/>
      <c r="B60" s="58"/>
      <c r="C60" s="58"/>
      <c r="D60" s="58"/>
      <c r="E60" s="58"/>
      <c r="F60" s="58"/>
      <c r="G60" s="58"/>
    </row>
    <row r="61" spans="1:7" x14ac:dyDescent="0.25">
      <c r="A61" s="58"/>
      <c r="B61" s="58"/>
      <c r="C61" s="58"/>
      <c r="D61" s="58"/>
      <c r="E61" s="58"/>
      <c r="F61" s="58"/>
      <c r="G61" s="58"/>
    </row>
    <row r="62" spans="1:7" x14ac:dyDescent="0.25">
      <c r="A62" s="58"/>
      <c r="B62" s="58"/>
      <c r="C62" s="58"/>
      <c r="D62" s="58"/>
      <c r="E62" s="58"/>
      <c r="F62" s="58"/>
      <c r="G62" s="58"/>
    </row>
    <row r="63" spans="1:7" x14ac:dyDescent="0.25">
      <c r="A63" s="58"/>
      <c r="B63" s="58"/>
      <c r="C63" s="58"/>
      <c r="D63" s="58"/>
      <c r="E63" s="58"/>
      <c r="F63" s="58"/>
      <c r="G63" s="58"/>
    </row>
    <row r="64" spans="1:7" x14ac:dyDescent="0.25">
      <c r="A64" s="58"/>
      <c r="B64" s="58"/>
      <c r="C64" s="58"/>
      <c r="D64" s="58"/>
      <c r="E64" s="58"/>
      <c r="F64" s="58"/>
      <c r="G64" s="58"/>
    </row>
    <row r="65" spans="1:7" x14ac:dyDescent="0.25">
      <c r="A65" s="58"/>
      <c r="B65" s="58"/>
      <c r="C65" s="58"/>
      <c r="D65" s="58"/>
      <c r="E65" s="58"/>
      <c r="F65" s="58"/>
      <c r="G65" s="58"/>
    </row>
    <row r="66" spans="1:7" x14ac:dyDescent="0.25">
      <c r="A66" s="58"/>
      <c r="B66" s="58"/>
      <c r="C66" s="58"/>
      <c r="D66" s="58"/>
      <c r="E66" s="58"/>
      <c r="F66" s="58"/>
      <c r="G66" s="58"/>
    </row>
    <row r="67" spans="1:7" x14ac:dyDescent="0.25">
      <c r="A67" s="58"/>
      <c r="B67" s="58"/>
      <c r="C67" s="58"/>
      <c r="D67" s="58"/>
      <c r="E67" s="58"/>
      <c r="F67" s="58"/>
      <c r="G67" s="58"/>
    </row>
    <row r="68" spans="1:7" x14ac:dyDescent="0.25">
      <c r="A68" s="58"/>
      <c r="B68" s="58"/>
      <c r="C68" s="58"/>
      <c r="D68" s="58"/>
      <c r="E68" s="58"/>
      <c r="F68" s="58"/>
      <c r="G68" s="58"/>
    </row>
    <row r="69" spans="1:7" x14ac:dyDescent="0.25">
      <c r="A69" s="58"/>
      <c r="B69" s="58"/>
      <c r="C69" s="58"/>
      <c r="D69" s="58"/>
      <c r="E69" s="58"/>
      <c r="F69" s="58"/>
      <c r="G69" s="58"/>
    </row>
    <row r="70" spans="1:7" x14ac:dyDescent="0.25">
      <c r="A70" s="58"/>
      <c r="B70" s="58"/>
      <c r="C70" s="58"/>
      <c r="D70" s="58"/>
      <c r="E70" s="58"/>
      <c r="F70" s="58"/>
      <c r="G70" s="58"/>
    </row>
    <row r="71" spans="1:7" x14ac:dyDescent="0.25">
      <c r="A71" s="58"/>
      <c r="B71" s="58"/>
      <c r="C71" s="58"/>
      <c r="D71" s="58"/>
      <c r="E71" s="58"/>
      <c r="F71" s="58"/>
      <c r="G71" s="58"/>
    </row>
    <row r="72" spans="1:7" x14ac:dyDescent="0.25">
      <c r="A72" s="58"/>
      <c r="B72" s="58"/>
      <c r="C72" s="58"/>
      <c r="D72" s="58"/>
      <c r="E72" s="58"/>
      <c r="F72" s="58"/>
      <c r="G72" s="58"/>
    </row>
    <row r="73" spans="1:7" x14ac:dyDescent="0.25">
      <c r="A73" s="58"/>
      <c r="B73" s="58"/>
      <c r="C73" s="58"/>
      <c r="D73" s="58"/>
      <c r="E73" s="58"/>
      <c r="F73" s="58"/>
      <c r="G73" s="58"/>
    </row>
    <row r="74" spans="1:7" x14ac:dyDescent="0.25">
      <c r="A74" s="58"/>
      <c r="B74" s="58"/>
      <c r="C74" s="58"/>
      <c r="D74" s="58"/>
      <c r="E74" s="58"/>
      <c r="F74" s="58"/>
      <c r="G74" s="58"/>
    </row>
    <row r="75" spans="1:7" x14ac:dyDescent="0.25">
      <c r="A75" s="58"/>
      <c r="B75" s="58"/>
      <c r="C75" s="58"/>
      <c r="D75" s="58"/>
      <c r="E75" s="58"/>
      <c r="F75" s="58"/>
      <c r="G75" s="58"/>
    </row>
    <row r="76" spans="1:7" x14ac:dyDescent="0.25">
      <c r="A76" s="58"/>
      <c r="B76" s="58"/>
      <c r="C76" s="58"/>
      <c r="D76" s="58"/>
      <c r="E76" s="58"/>
      <c r="F76" s="58"/>
      <c r="G76" s="58"/>
    </row>
    <row r="77" spans="1:7" x14ac:dyDescent="0.25">
      <c r="A77" s="58"/>
      <c r="B77" s="58"/>
      <c r="C77" s="58"/>
      <c r="D77" s="58"/>
      <c r="E77" s="58"/>
      <c r="F77" s="58"/>
      <c r="G77" s="58"/>
    </row>
    <row r="78" spans="1:7" x14ac:dyDescent="0.25">
      <c r="A78" s="58"/>
      <c r="B78" s="58"/>
      <c r="C78" s="58"/>
      <c r="D78" s="58"/>
      <c r="E78" s="58"/>
      <c r="F78" s="58"/>
      <c r="G78" s="58"/>
    </row>
    <row r="79" spans="1:7" x14ac:dyDescent="0.25">
      <c r="A79" s="58"/>
      <c r="B79" s="58"/>
      <c r="C79" s="58"/>
      <c r="D79" s="58"/>
      <c r="E79" s="58"/>
      <c r="F79" s="58"/>
      <c r="G79" s="58"/>
    </row>
    <row r="80" spans="1:7" x14ac:dyDescent="0.25">
      <c r="A80" s="58"/>
      <c r="B80" s="58"/>
      <c r="C80" s="58"/>
      <c r="D80" s="58"/>
      <c r="E80" s="58"/>
      <c r="F80" s="58"/>
      <c r="G80" s="58"/>
    </row>
    <row r="81" spans="1:7" x14ac:dyDescent="0.25">
      <c r="A81" s="58"/>
      <c r="B81" s="58"/>
      <c r="C81" s="58"/>
      <c r="D81" s="58"/>
      <c r="E81" s="58"/>
      <c r="F81" s="58"/>
      <c r="G81" s="58"/>
    </row>
    <row r="82" spans="1:7" x14ac:dyDescent="0.25">
      <c r="A82" s="58"/>
      <c r="B82" s="58"/>
      <c r="C82" s="58"/>
      <c r="D82" s="58"/>
      <c r="E82" s="58"/>
      <c r="F82" s="58"/>
      <c r="G82" s="58"/>
    </row>
    <row r="83" spans="1:7" x14ac:dyDescent="0.25">
      <c r="A83" s="58"/>
      <c r="B83" s="58"/>
      <c r="C83" s="58"/>
      <c r="D83" s="58"/>
      <c r="E83" s="58"/>
      <c r="F83" s="58"/>
      <c r="G83" s="58"/>
    </row>
    <row r="84" spans="1:7" x14ac:dyDescent="0.25">
      <c r="A84" s="58"/>
      <c r="B84" s="58"/>
      <c r="C84" s="58"/>
      <c r="D84" s="58"/>
      <c r="E84" s="58"/>
      <c r="F84" s="58"/>
      <c r="G84" s="58"/>
    </row>
    <row r="85" spans="1:7" x14ac:dyDescent="0.25">
      <c r="A85" s="58"/>
      <c r="B85" s="58"/>
      <c r="C85" s="58"/>
      <c r="D85" s="58"/>
      <c r="E85" s="58"/>
      <c r="F85" s="58"/>
      <c r="G85" s="58"/>
    </row>
    <row r="86" spans="1:7" x14ac:dyDescent="0.25">
      <c r="A86" s="58"/>
      <c r="B86" s="58"/>
      <c r="C86" s="58"/>
      <c r="D86" s="58"/>
      <c r="E86" s="58"/>
      <c r="F86" s="58"/>
      <c r="G86" s="58"/>
    </row>
    <row r="87" spans="1:7" x14ac:dyDescent="0.25">
      <c r="A87" s="58"/>
      <c r="B87" s="58"/>
      <c r="C87" s="58"/>
      <c r="D87" s="58"/>
      <c r="E87" s="58"/>
      <c r="F87" s="58"/>
      <c r="G87" s="58"/>
    </row>
    <row r="88" spans="1:7" x14ac:dyDescent="0.25">
      <c r="A88" s="58"/>
      <c r="B88" s="58"/>
      <c r="C88" s="58"/>
      <c r="D88" s="58"/>
      <c r="E88" s="58"/>
      <c r="F88" s="58"/>
      <c r="G88" s="58"/>
    </row>
    <row r="89" spans="1:7" x14ac:dyDescent="0.25">
      <c r="A89" s="58"/>
      <c r="B89" s="58"/>
      <c r="C89" s="58"/>
      <c r="D89" s="58"/>
      <c r="E89" s="58"/>
      <c r="F89" s="58"/>
      <c r="G89" s="58"/>
    </row>
    <row r="90" spans="1:7" x14ac:dyDescent="0.25">
      <c r="A90" s="58"/>
      <c r="B90" s="58"/>
      <c r="C90" s="58"/>
      <c r="D90" s="58"/>
      <c r="E90" s="58"/>
      <c r="F90" s="58"/>
      <c r="G90" s="58"/>
    </row>
    <row r="91" spans="1:7" x14ac:dyDescent="0.25">
      <c r="A91" s="58"/>
      <c r="B91" s="58"/>
      <c r="C91" s="58"/>
      <c r="D91" s="58"/>
      <c r="E91" s="58"/>
      <c r="F91" s="58"/>
      <c r="G91" s="58"/>
    </row>
    <row r="92" spans="1:7" x14ac:dyDescent="0.25">
      <c r="A92" s="58"/>
      <c r="B92" s="58"/>
      <c r="C92" s="58"/>
      <c r="D92" s="58"/>
      <c r="E92" s="58"/>
      <c r="F92" s="58"/>
      <c r="G92" s="58"/>
    </row>
    <row r="93" spans="1:7" x14ac:dyDescent="0.25">
      <c r="A93" s="58"/>
      <c r="B93" s="58"/>
      <c r="C93" s="58"/>
      <c r="D93" s="58"/>
      <c r="E93" s="58"/>
      <c r="F93" s="58"/>
      <c r="G93" s="58"/>
    </row>
    <row r="94" spans="1:7" x14ac:dyDescent="0.25">
      <c r="A94" s="58"/>
      <c r="B94" s="58"/>
      <c r="C94" s="58"/>
      <c r="D94" s="58"/>
      <c r="E94" s="58"/>
      <c r="F94" s="58"/>
      <c r="G94" s="58"/>
    </row>
    <row r="95" spans="1:7" x14ac:dyDescent="0.25">
      <c r="A95" s="58"/>
      <c r="B95" s="58"/>
      <c r="C95" s="58"/>
      <c r="D95" s="58"/>
      <c r="E95" s="58"/>
      <c r="F95" s="58"/>
      <c r="G95" s="58"/>
    </row>
    <row r="96" spans="1:7" x14ac:dyDescent="0.25">
      <c r="A96" s="58"/>
      <c r="B96" s="58"/>
      <c r="C96" s="58"/>
      <c r="D96" s="58"/>
      <c r="E96" s="58"/>
      <c r="F96" s="58"/>
      <c r="G96" s="58"/>
    </row>
    <row r="97" spans="1:7" x14ac:dyDescent="0.25">
      <c r="A97" s="58"/>
      <c r="B97" s="58"/>
      <c r="C97" s="58"/>
      <c r="D97" s="58"/>
      <c r="E97" s="58"/>
      <c r="F97" s="58"/>
      <c r="G97" s="58"/>
    </row>
    <row r="98" spans="1:7" x14ac:dyDescent="0.25">
      <c r="A98" s="58"/>
      <c r="B98" s="58"/>
      <c r="C98" s="58"/>
      <c r="D98" s="58"/>
      <c r="E98" s="58"/>
      <c r="F98" s="58"/>
      <c r="G98" s="58"/>
    </row>
    <row r="99" spans="1:7" x14ac:dyDescent="0.25">
      <c r="A99" s="58"/>
      <c r="B99" s="58"/>
      <c r="C99" s="58"/>
      <c r="D99" s="58"/>
      <c r="E99" s="58"/>
      <c r="F99" s="58"/>
      <c r="G99" s="58"/>
    </row>
    <row r="100" spans="1:7" x14ac:dyDescent="0.25">
      <c r="A100" s="58"/>
      <c r="B100" s="58"/>
      <c r="C100" s="58"/>
      <c r="D100" s="58"/>
      <c r="E100" s="58"/>
      <c r="F100" s="58"/>
      <c r="G100" s="58"/>
    </row>
    <row r="101" spans="1:7" x14ac:dyDescent="0.25">
      <c r="A101" s="58"/>
      <c r="B101" s="58"/>
      <c r="C101" s="58"/>
      <c r="D101" s="58"/>
      <c r="E101" s="58"/>
      <c r="F101" s="58"/>
      <c r="G101" s="58"/>
    </row>
    <row r="102" spans="1:7" x14ac:dyDescent="0.25">
      <c r="A102" s="58"/>
      <c r="B102" s="58"/>
      <c r="C102" s="58"/>
      <c r="D102" s="58"/>
      <c r="E102" s="58"/>
      <c r="F102" s="58"/>
      <c r="G102" s="58"/>
    </row>
    <row r="103" spans="1:7" x14ac:dyDescent="0.25">
      <c r="A103" s="58"/>
      <c r="B103" s="58"/>
      <c r="C103" s="58"/>
      <c r="D103" s="58"/>
      <c r="E103" s="58"/>
      <c r="F103" s="58"/>
      <c r="G103" s="58"/>
    </row>
    <row r="104" spans="1:7" x14ac:dyDescent="0.25">
      <c r="A104" s="58"/>
      <c r="B104" s="58"/>
      <c r="C104" s="58"/>
      <c r="D104" s="58"/>
      <c r="E104" s="58"/>
      <c r="F104" s="58"/>
      <c r="G104" s="58"/>
    </row>
    <row r="105" spans="1:7" x14ac:dyDescent="0.25">
      <c r="A105" s="58"/>
      <c r="B105" s="58"/>
      <c r="C105" s="58"/>
      <c r="D105" s="58"/>
      <c r="E105" s="58"/>
      <c r="F105" s="58"/>
      <c r="G105" s="58"/>
    </row>
    <row r="106" spans="1:7" x14ac:dyDescent="0.25">
      <c r="A106" s="58"/>
      <c r="B106" s="58"/>
      <c r="C106" s="58"/>
      <c r="D106" s="58"/>
      <c r="E106" s="58"/>
      <c r="F106" s="58"/>
      <c r="G106" s="58"/>
    </row>
    <row r="107" spans="1:7" x14ac:dyDescent="0.25">
      <c r="A107" s="58"/>
      <c r="B107" s="58"/>
      <c r="C107" s="58"/>
      <c r="D107" s="58"/>
      <c r="E107" s="58"/>
      <c r="F107" s="58"/>
      <c r="G107" s="58"/>
    </row>
    <row r="108" spans="1:7" x14ac:dyDescent="0.25">
      <c r="A108" s="58"/>
      <c r="B108" s="58"/>
      <c r="C108" s="58"/>
      <c r="D108" s="58"/>
      <c r="E108" s="58"/>
      <c r="F108" s="58"/>
      <c r="G108" s="58"/>
    </row>
    <row r="109" spans="1:7" x14ac:dyDescent="0.25">
      <c r="A109" s="58"/>
      <c r="B109" s="58"/>
      <c r="C109" s="58"/>
      <c r="D109" s="58"/>
      <c r="E109" s="58"/>
      <c r="F109" s="58"/>
      <c r="G109" s="58"/>
    </row>
    <row r="110" spans="1:7" x14ac:dyDescent="0.25">
      <c r="A110" s="58"/>
      <c r="B110" s="58"/>
      <c r="C110" s="58"/>
      <c r="D110" s="58"/>
      <c r="E110" s="58"/>
      <c r="F110" s="58"/>
      <c r="G110" s="58"/>
    </row>
    <row r="111" spans="1:7" x14ac:dyDescent="0.25">
      <c r="A111" s="58"/>
      <c r="B111" s="58"/>
      <c r="C111" s="58"/>
      <c r="D111" s="58"/>
      <c r="E111" s="58"/>
      <c r="F111" s="58"/>
      <c r="G111" s="58"/>
    </row>
    <row r="112" spans="1:7" x14ac:dyDescent="0.25">
      <c r="A112" s="58"/>
      <c r="B112" s="58"/>
      <c r="C112" s="58"/>
      <c r="D112" s="58"/>
      <c r="E112" s="58"/>
      <c r="F112" s="58"/>
      <c r="G112" s="58"/>
    </row>
    <row r="113" spans="1:7" x14ac:dyDescent="0.25">
      <c r="A113" s="58"/>
      <c r="B113" s="58"/>
      <c r="C113" s="58"/>
      <c r="D113" s="58"/>
      <c r="E113" s="58"/>
      <c r="F113" s="58"/>
      <c r="G113" s="58"/>
    </row>
    <row r="114" spans="1:7" x14ac:dyDescent="0.25">
      <c r="A114" s="58"/>
      <c r="B114" s="58"/>
      <c r="C114" s="58"/>
      <c r="D114" s="58"/>
      <c r="E114" s="58"/>
      <c r="F114" s="58"/>
      <c r="G114" s="58"/>
    </row>
    <row r="115" spans="1:7" x14ac:dyDescent="0.25">
      <c r="A115" s="58"/>
      <c r="B115" s="58"/>
      <c r="C115" s="58"/>
      <c r="D115" s="58"/>
      <c r="E115" s="58"/>
      <c r="F115" s="58"/>
      <c r="G115" s="58"/>
    </row>
    <row r="116" spans="1:7" x14ac:dyDescent="0.25">
      <c r="A116" s="58"/>
      <c r="B116" s="58"/>
      <c r="C116" s="58"/>
      <c r="D116" s="58"/>
      <c r="E116" s="58"/>
      <c r="F116" s="58"/>
      <c r="G116" s="58"/>
    </row>
    <row r="117" spans="1:7" x14ac:dyDescent="0.25">
      <c r="A117" s="58"/>
      <c r="B117" s="58"/>
      <c r="C117" s="58"/>
      <c r="D117" s="58"/>
      <c r="E117" s="58"/>
      <c r="F117" s="58"/>
      <c r="G117" s="58"/>
    </row>
    <row r="118" spans="1:7" x14ac:dyDescent="0.25">
      <c r="A118" s="58"/>
      <c r="B118" s="58"/>
      <c r="C118" s="58"/>
      <c r="D118" s="58"/>
      <c r="E118" s="58"/>
      <c r="F118" s="58"/>
      <c r="G118" s="58"/>
    </row>
    <row r="119" spans="1:7" x14ac:dyDescent="0.25">
      <c r="A119" s="58"/>
      <c r="B119" s="58"/>
      <c r="C119" s="58"/>
      <c r="D119" s="58"/>
      <c r="E119" s="58"/>
      <c r="F119" s="58"/>
      <c r="G119" s="58"/>
    </row>
    <row r="120" spans="1:7" x14ac:dyDescent="0.25">
      <c r="A120" s="58"/>
      <c r="B120" s="58"/>
      <c r="C120" s="58"/>
      <c r="D120" s="58"/>
      <c r="E120" s="58"/>
      <c r="F120" s="58"/>
      <c r="G120" s="58"/>
    </row>
    <row r="121" spans="1:7" x14ac:dyDescent="0.25">
      <c r="A121" s="58"/>
      <c r="B121" s="58"/>
      <c r="C121" s="58"/>
      <c r="D121" s="58"/>
      <c r="E121" s="58"/>
      <c r="F121" s="58"/>
      <c r="G121" s="58"/>
    </row>
    <row r="122" spans="1:7" x14ac:dyDescent="0.25">
      <c r="A122" s="58"/>
      <c r="B122" s="58"/>
      <c r="C122" s="58"/>
      <c r="D122" s="58"/>
      <c r="E122" s="58"/>
      <c r="F122" s="58"/>
      <c r="G122" s="58"/>
    </row>
    <row r="123" spans="1:7" x14ac:dyDescent="0.25">
      <c r="A123" s="58"/>
      <c r="B123" s="58"/>
      <c r="C123" s="58"/>
      <c r="D123" s="58"/>
      <c r="E123" s="58"/>
      <c r="F123" s="58"/>
      <c r="G123" s="58"/>
    </row>
    <row r="124" spans="1:7" x14ac:dyDescent="0.25">
      <c r="A124" s="58"/>
      <c r="B124" s="58"/>
      <c r="C124" s="58"/>
      <c r="D124" s="58"/>
      <c r="E124" s="58"/>
      <c r="F124" s="58"/>
      <c r="G124" s="58"/>
    </row>
    <row r="125" spans="1:7" x14ac:dyDescent="0.25">
      <c r="A125" s="58"/>
      <c r="B125" s="58"/>
      <c r="C125" s="58"/>
      <c r="D125" s="58"/>
      <c r="E125" s="58"/>
      <c r="F125" s="58"/>
      <c r="G125" s="58"/>
    </row>
    <row r="126" spans="1:7" x14ac:dyDescent="0.25">
      <c r="A126" s="58"/>
      <c r="B126" s="58"/>
      <c r="C126" s="58"/>
      <c r="D126" s="58"/>
      <c r="E126" s="58"/>
      <c r="F126" s="58"/>
      <c r="G126" s="58"/>
    </row>
    <row r="127" spans="1:7" x14ac:dyDescent="0.25">
      <c r="A127" s="58"/>
      <c r="B127" s="58"/>
      <c r="C127" s="58"/>
      <c r="D127" s="58"/>
      <c r="E127" s="58"/>
      <c r="F127" s="58"/>
      <c r="G127" s="58"/>
    </row>
    <row r="128" spans="1:7" x14ac:dyDescent="0.25">
      <c r="A128" s="58"/>
      <c r="B128" s="58"/>
      <c r="C128" s="58"/>
      <c r="D128" s="58"/>
      <c r="E128" s="58"/>
      <c r="F128" s="58"/>
      <c r="G128" s="58"/>
    </row>
    <row r="129" spans="1:7" x14ac:dyDescent="0.25">
      <c r="A129" s="58"/>
      <c r="B129" s="58"/>
      <c r="C129" s="58"/>
      <c r="D129" s="58"/>
      <c r="E129" s="58"/>
      <c r="F129" s="58"/>
      <c r="G129" s="58"/>
    </row>
    <row r="130" spans="1:7" x14ac:dyDescent="0.25">
      <c r="A130" s="58"/>
      <c r="B130" s="58"/>
      <c r="C130" s="58"/>
      <c r="D130" s="58"/>
      <c r="E130" s="58"/>
      <c r="F130" s="58"/>
      <c r="G130" s="58"/>
    </row>
    <row r="131" spans="1:7" x14ac:dyDescent="0.25">
      <c r="A131" s="58"/>
      <c r="B131" s="58"/>
      <c r="C131" s="58"/>
      <c r="D131" s="58"/>
      <c r="E131" s="58"/>
      <c r="F131" s="58"/>
      <c r="G131" s="58"/>
    </row>
    <row r="132" spans="1:7" x14ac:dyDescent="0.25">
      <c r="A132" s="58"/>
      <c r="B132" s="58"/>
      <c r="C132" s="58"/>
      <c r="D132" s="58"/>
      <c r="E132" s="58"/>
      <c r="F132" s="58"/>
      <c r="G132" s="58"/>
    </row>
    <row r="133" spans="1:7" x14ac:dyDescent="0.25">
      <c r="A133" s="58"/>
      <c r="B133" s="58"/>
      <c r="C133" s="58"/>
      <c r="D133" s="58"/>
      <c r="E133" s="58"/>
      <c r="F133" s="58"/>
      <c r="G133" s="58"/>
    </row>
    <row r="134" spans="1:7" x14ac:dyDescent="0.25">
      <c r="A134" s="58"/>
      <c r="B134" s="58"/>
      <c r="C134" s="58"/>
      <c r="D134" s="58"/>
      <c r="E134" s="58"/>
      <c r="F134" s="58"/>
      <c r="G134" s="58"/>
    </row>
    <row r="135" spans="1:7" x14ac:dyDescent="0.25">
      <c r="A135" s="58"/>
      <c r="B135" s="58"/>
      <c r="C135" s="58"/>
      <c r="D135" s="58"/>
      <c r="E135" s="58"/>
      <c r="F135" s="58"/>
      <c r="G135" s="58"/>
    </row>
    <row r="136" spans="1:7" x14ac:dyDescent="0.25">
      <c r="A136" s="58"/>
      <c r="B136" s="58"/>
      <c r="C136" s="58"/>
      <c r="D136" s="58"/>
      <c r="E136" s="58"/>
      <c r="F136" s="58"/>
      <c r="G136" s="58"/>
    </row>
    <row r="137" spans="1:7" x14ac:dyDescent="0.25">
      <c r="A137" s="58"/>
      <c r="B137" s="58"/>
      <c r="C137" s="58"/>
      <c r="D137" s="58"/>
      <c r="E137" s="58"/>
      <c r="F137" s="58"/>
      <c r="G137" s="58"/>
    </row>
    <row r="138" spans="1:7" x14ac:dyDescent="0.25">
      <c r="A138" s="58"/>
      <c r="B138" s="58"/>
      <c r="C138" s="58"/>
      <c r="D138" s="58"/>
      <c r="E138" s="58"/>
      <c r="F138" s="58"/>
      <c r="G138" s="58"/>
    </row>
    <row r="139" spans="1:7" x14ac:dyDescent="0.25">
      <c r="A139" s="58"/>
      <c r="B139" s="58"/>
      <c r="C139" s="58"/>
      <c r="D139" s="58"/>
      <c r="E139" s="58"/>
      <c r="F139" s="58"/>
      <c r="G139" s="58"/>
    </row>
    <row r="140" spans="1:7" x14ac:dyDescent="0.25">
      <c r="A140" s="58"/>
      <c r="B140" s="58"/>
      <c r="C140" s="58"/>
      <c r="D140" s="58"/>
      <c r="E140" s="58"/>
      <c r="F140" s="58"/>
      <c r="G140" s="58"/>
    </row>
    <row r="141" spans="1:7" x14ac:dyDescent="0.25">
      <c r="A141" s="58"/>
      <c r="B141" s="58"/>
      <c r="C141" s="58"/>
      <c r="D141" s="58"/>
      <c r="E141" s="58"/>
      <c r="F141" s="58"/>
      <c r="G141" s="58"/>
    </row>
    <row r="142" spans="1:7" x14ac:dyDescent="0.25">
      <c r="A142" s="58"/>
      <c r="B142" s="58"/>
      <c r="C142" s="58"/>
      <c r="D142" s="58"/>
      <c r="E142" s="58"/>
      <c r="F142" s="58"/>
      <c r="G142" s="58"/>
    </row>
    <row r="143" spans="1:7" x14ac:dyDescent="0.25">
      <c r="A143" s="58"/>
      <c r="B143" s="58"/>
      <c r="C143" s="58"/>
      <c r="D143" s="58"/>
      <c r="E143" s="58"/>
      <c r="F143" s="58"/>
      <c r="G143" s="58"/>
    </row>
    <row r="144" spans="1:7" x14ac:dyDescent="0.25">
      <c r="A144" s="58"/>
      <c r="B144" s="58"/>
      <c r="C144" s="58"/>
      <c r="D144" s="58"/>
      <c r="E144" s="58"/>
      <c r="F144" s="58"/>
      <c r="G144" s="58"/>
    </row>
    <row r="145" spans="1:7" x14ac:dyDescent="0.25">
      <c r="A145" s="58"/>
      <c r="B145" s="58"/>
      <c r="C145" s="58"/>
      <c r="D145" s="58"/>
      <c r="E145" s="58"/>
      <c r="F145" s="58"/>
      <c r="G145" s="58"/>
    </row>
    <row r="146" spans="1:7" x14ac:dyDescent="0.25">
      <c r="A146" s="58"/>
      <c r="B146" s="58"/>
      <c r="C146" s="58"/>
      <c r="D146" s="58"/>
      <c r="E146" s="58"/>
      <c r="F146" s="58"/>
      <c r="G146" s="58"/>
    </row>
    <row r="147" spans="1:7" x14ac:dyDescent="0.25">
      <c r="A147" s="58"/>
      <c r="B147" s="58"/>
      <c r="C147" s="58"/>
      <c r="D147" s="58"/>
      <c r="E147" s="58"/>
      <c r="F147" s="58"/>
      <c r="G147" s="58"/>
    </row>
    <row r="148" spans="1:7" x14ac:dyDescent="0.25">
      <c r="A148" s="58"/>
      <c r="B148" s="58"/>
      <c r="C148" s="58"/>
      <c r="D148" s="58"/>
      <c r="E148" s="58"/>
      <c r="F148" s="58"/>
      <c r="G148" s="58"/>
    </row>
    <row r="149" spans="1:7" x14ac:dyDescent="0.25">
      <c r="A149" s="58"/>
      <c r="B149" s="58"/>
      <c r="C149" s="58"/>
      <c r="D149" s="58"/>
      <c r="E149" s="58"/>
      <c r="F149" s="58"/>
      <c r="G149" s="58"/>
    </row>
    <row r="150" spans="1:7" x14ac:dyDescent="0.25">
      <c r="A150" s="58"/>
      <c r="B150" s="58"/>
      <c r="C150" s="58"/>
      <c r="D150" s="58"/>
      <c r="E150" s="58"/>
      <c r="F150" s="58"/>
      <c r="G150" s="58"/>
    </row>
    <row r="151" spans="1:7" x14ac:dyDescent="0.25">
      <c r="A151" s="58"/>
      <c r="B151" s="58"/>
      <c r="C151" s="58"/>
      <c r="D151" s="58"/>
      <c r="E151" s="58"/>
      <c r="F151" s="58"/>
      <c r="G151" s="58"/>
    </row>
    <row r="152" spans="1:7" x14ac:dyDescent="0.25">
      <c r="A152" s="58"/>
      <c r="B152" s="58"/>
      <c r="C152" s="58"/>
      <c r="D152" s="58"/>
      <c r="E152" s="58"/>
      <c r="F152" s="58"/>
      <c r="G152" s="58"/>
    </row>
    <row r="153" spans="1:7" x14ac:dyDescent="0.25">
      <c r="A153" s="58"/>
      <c r="B153" s="58"/>
      <c r="C153" s="58"/>
      <c r="D153" s="58"/>
      <c r="E153" s="58"/>
      <c r="F153" s="58"/>
      <c r="G153" s="58"/>
    </row>
    <row r="154" spans="1:7" x14ac:dyDescent="0.25">
      <c r="A154" s="58"/>
      <c r="B154" s="58"/>
      <c r="C154" s="58"/>
      <c r="D154" s="58"/>
      <c r="E154" s="58"/>
      <c r="F154" s="58"/>
      <c r="G154" s="58"/>
    </row>
    <row r="155" spans="1:7" x14ac:dyDescent="0.25">
      <c r="A155" s="58"/>
      <c r="B155" s="58"/>
      <c r="C155" s="58"/>
      <c r="D155" s="58"/>
      <c r="E155" s="58"/>
      <c r="F155" s="58"/>
      <c r="G155" s="58"/>
    </row>
    <row r="156" spans="1:7" x14ac:dyDescent="0.25">
      <c r="A156" s="58"/>
      <c r="B156" s="58"/>
      <c r="C156" s="58"/>
      <c r="D156" s="58"/>
      <c r="E156" s="58"/>
      <c r="F156" s="58"/>
      <c r="G156" s="58"/>
    </row>
    <row r="157" spans="1:7" x14ac:dyDescent="0.25">
      <c r="A157" s="58"/>
      <c r="B157" s="58"/>
      <c r="C157" s="58"/>
      <c r="D157" s="58"/>
      <c r="E157" s="58"/>
      <c r="F157" s="58"/>
      <c r="G157" s="58"/>
    </row>
    <row r="158" spans="1:7" x14ac:dyDescent="0.25">
      <c r="A158" s="58"/>
      <c r="B158" s="58"/>
      <c r="C158" s="58"/>
      <c r="D158" s="58"/>
      <c r="E158" s="58"/>
      <c r="F158" s="58"/>
      <c r="G158" s="58"/>
    </row>
    <row r="159" spans="1:7" x14ac:dyDescent="0.25">
      <c r="A159" s="58"/>
      <c r="B159" s="58"/>
      <c r="C159" s="58"/>
      <c r="D159" s="58"/>
      <c r="E159" s="58"/>
      <c r="F159" s="58"/>
      <c r="G159" s="58"/>
    </row>
    <row r="160" spans="1:7" x14ac:dyDescent="0.25">
      <c r="A160" s="58"/>
      <c r="B160" s="58"/>
      <c r="C160" s="58"/>
      <c r="D160" s="58"/>
      <c r="E160" s="58"/>
      <c r="F160" s="58"/>
      <c r="G160" s="58"/>
    </row>
    <row r="161" spans="1:7" x14ac:dyDescent="0.25">
      <c r="A161" s="58"/>
      <c r="B161" s="58"/>
      <c r="C161" s="58"/>
      <c r="D161" s="58"/>
      <c r="E161" s="58"/>
      <c r="F161" s="58"/>
      <c r="G161" s="58"/>
    </row>
    <row r="162" spans="1:7" x14ac:dyDescent="0.25">
      <c r="A162" s="58"/>
      <c r="B162" s="58"/>
      <c r="C162" s="58"/>
      <c r="D162" s="58"/>
      <c r="E162" s="58"/>
      <c r="F162" s="58"/>
      <c r="G162" s="58"/>
    </row>
    <row r="163" spans="1:7" x14ac:dyDescent="0.25">
      <c r="A163" s="58"/>
      <c r="B163" s="58"/>
      <c r="C163" s="58"/>
      <c r="D163" s="58"/>
      <c r="E163" s="58"/>
      <c r="F163" s="58"/>
      <c r="G163" s="58"/>
    </row>
    <row r="164" spans="1:7" x14ac:dyDescent="0.25">
      <c r="A164" s="58"/>
      <c r="B164" s="58"/>
      <c r="C164" s="58"/>
      <c r="D164" s="58"/>
      <c r="E164" s="58"/>
      <c r="F164" s="58"/>
      <c r="G164" s="58"/>
    </row>
    <row r="165" spans="1:7" x14ac:dyDescent="0.25">
      <c r="A165" s="58"/>
      <c r="B165" s="58"/>
      <c r="C165" s="58"/>
      <c r="D165" s="58"/>
      <c r="E165" s="58"/>
      <c r="F165" s="58"/>
      <c r="G165" s="58"/>
    </row>
    <row r="166" spans="1:7" x14ac:dyDescent="0.25">
      <c r="A166" s="58"/>
      <c r="B166" s="58"/>
      <c r="C166" s="58"/>
      <c r="D166" s="58"/>
      <c r="E166" s="58"/>
      <c r="F166" s="58"/>
      <c r="G166" s="58"/>
    </row>
    <row r="167" spans="1:7" x14ac:dyDescent="0.25">
      <c r="A167" s="58"/>
      <c r="B167" s="58"/>
      <c r="C167" s="58"/>
      <c r="D167" s="58"/>
      <c r="E167" s="58"/>
      <c r="F167" s="58"/>
      <c r="G167" s="58"/>
    </row>
    <row r="168" spans="1:7" x14ac:dyDescent="0.25">
      <c r="A168" s="58"/>
      <c r="B168" s="58"/>
      <c r="C168" s="58"/>
      <c r="D168" s="58"/>
      <c r="E168" s="58"/>
      <c r="F168" s="58"/>
      <c r="G168" s="58"/>
    </row>
    <row r="169" spans="1:7" x14ac:dyDescent="0.25">
      <c r="A169" s="58"/>
      <c r="B169" s="58"/>
      <c r="C169" s="58"/>
      <c r="D169" s="58"/>
      <c r="E169" s="58"/>
      <c r="F169" s="58"/>
      <c r="G169" s="58"/>
    </row>
    <row r="170" spans="1:7" x14ac:dyDescent="0.25">
      <c r="A170" s="58"/>
      <c r="B170" s="58"/>
      <c r="C170" s="58"/>
      <c r="D170" s="58"/>
      <c r="E170" s="58"/>
      <c r="F170" s="58"/>
      <c r="G170" s="58"/>
    </row>
    <row r="171" spans="1:7" x14ac:dyDescent="0.25">
      <c r="A171" s="58"/>
      <c r="B171" s="58"/>
      <c r="C171" s="58"/>
      <c r="D171" s="58"/>
      <c r="E171" s="58"/>
      <c r="F171" s="58"/>
      <c r="G171" s="58"/>
    </row>
    <row r="172" spans="1:7" x14ac:dyDescent="0.25">
      <c r="A172" s="58"/>
      <c r="B172" s="58"/>
      <c r="C172" s="58"/>
      <c r="D172" s="58"/>
      <c r="E172" s="58"/>
      <c r="F172" s="58"/>
      <c r="G172" s="58"/>
    </row>
    <row r="173" spans="1:7" x14ac:dyDescent="0.25">
      <c r="A173" s="58"/>
      <c r="B173" s="58"/>
      <c r="C173" s="58"/>
      <c r="D173" s="58"/>
      <c r="E173" s="58"/>
      <c r="F173" s="58"/>
      <c r="G173" s="58"/>
    </row>
    <row r="174" spans="1:7" x14ac:dyDescent="0.25">
      <c r="A174" s="58"/>
      <c r="B174" s="58"/>
      <c r="C174" s="58"/>
      <c r="D174" s="58"/>
      <c r="E174" s="58"/>
      <c r="F174" s="58"/>
      <c r="G174" s="58"/>
    </row>
    <row r="175" spans="1:7" x14ac:dyDescent="0.25">
      <c r="A175" s="58"/>
      <c r="B175" s="58"/>
      <c r="C175" s="58"/>
      <c r="D175" s="58"/>
      <c r="E175" s="58"/>
      <c r="F175" s="58"/>
      <c r="G175" s="58"/>
    </row>
    <row r="176" spans="1:7" x14ac:dyDescent="0.25">
      <c r="A176" s="58"/>
      <c r="B176" s="58"/>
      <c r="C176" s="58"/>
      <c r="D176" s="58"/>
      <c r="E176" s="58"/>
      <c r="F176" s="58"/>
      <c r="G176" s="58"/>
    </row>
    <row r="177" spans="1:7" x14ac:dyDescent="0.25">
      <c r="A177" s="58"/>
      <c r="B177" s="58"/>
      <c r="C177" s="58"/>
      <c r="D177" s="58"/>
      <c r="E177" s="58"/>
      <c r="F177" s="58"/>
      <c r="G177" s="58"/>
    </row>
    <row r="178" spans="1:7" x14ac:dyDescent="0.25">
      <c r="A178" s="58"/>
      <c r="B178" s="58"/>
      <c r="C178" s="58"/>
      <c r="D178" s="58"/>
      <c r="E178" s="58"/>
      <c r="F178" s="58"/>
      <c r="G178" s="58"/>
    </row>
    <row r="179" spans="1:7" x14ac:dyDescent="0.25">
      <c r="A179" s="58"/>
      <c r="B179" s="58"/>
      <c r="C179" s="58"/>
      <c r="D179" s="58"/>
      <c r="E179" s="58"/>
      <c r="F179" s="58"/>
      <c r="G179" s="58"/>
    </row>
    <row r="180" spans="1:7" x14ac:dyDescent="0.25">
      <c r="A180" s="58"/>
      <c r="B180" s="58"/>
      <c r="C180" s="58"/>
      <c r="D180" s="58"/>
      <c r="E180" s="58"/>
      <c r="F180" s="58"/>
      <c r="G180" s="58"/>
    </row>
    <row r="181" spans="1:7" x14ac:dyDescent="0.25">
      <c r="A181" s="58"/>
      <c r="B181" s="58"/>
      <c r="C181" s="58"/>
      <c r="D181" s="58"/>
      <c r="E181" s="58"/>
      <c r="F181" s="58"/>
      <c r="G181" s="58"/>
    </row>
    <row r="182" spans="1:7" x14ac:dyDescent="0.25">
      <c r="A182" s="58"/>
      <c r="B182" s="58"/>
      <c r="C182" s="58"/>
      <c r="D182" s="58"/>
      <c r="E182" s="58"/>
      <c r="F182" s="58"/>
      <c r="G182" s="58"/>
    </row>
    <row r="183" spans="1:7" x14ac:dyDescent="0.25">
      <c r="A183" s="58"/>
      <c r="B183" s="58"/>
      <c r="C183" s="58"/>
      <c r="D183" s="58"/>
      <c r="E183" s="58"/>
      <c r="F183" s="58"/>
      <c r="G183" s="58"/>
    </row>
    <row r="184" spans="1:7" x14ac:dyDescent="0.25">
      <c r="A184" s="58"/>
      <c r="B184" s="58"/>
      <c r="C184" s="58"/>
      <c r="D184" s="58"/>
      <c r="E184" s="58"/>
      <c r="F184" s="58"/>
      <c r="G184" s="58"/>
    </row>
    <row r="185" spans="1:7" x14ac:dyDescent="0.25">
      <c r="A185" s="58"/>
      <c r="B185" s="58"/>
      <c r="C185" s="58"/>
      <c r="D185" s="58"/>
      <c r="E185" s="58"/>
      <c r="F185" s="58"/>
      <c r="G185" s="58"/>
    </row>
    <row r="186" spans="1:7" x14ac:dyDescent="0.25">
      <c r="A186" s="58"/>
      <c r="B186" s="58"/>
      <c r="C186" s="58"/>
      <c r="D186" s="58"/>
      <c r="E186" s="58"/>
      <c r="F186" s="58"/>
      <c r="G186" s="58"/>
    </row>
    <row r="187" spans="1:7" x14ac:dyDescent="0.25">
      <c r="A187" s="58"/>
      <c r="B187" s="58"/>
      <c r="C187" s="58"/>
      <c r="D187" s="58"/>
      <c r="E187" s="58"/>
      <c r="F187" s="58"/>
      <c r="G187" s="58"/>
    </row>
    <row r="188" spans="1:7" x14ac:dyDescent="0.25">
      <c r="A188" s="58"/>
      <c r="B188" s="58"/>
      <c r="C188" s="58"/>
      <c r="D188" s="58"/>
      <c r="E188" s="58"/>
      <c r="F188" s="58"/>
      <c r="G188" s="58"/>
    </row>
    <row r="189" spans="1:7" x14ac:dyDescent="0.25">
      <c r="A189" s="58"/>
      <c r="B189" s="58"/>
      <c r="C189" s="58"/>
      <c r="D189" s="58"/>
      <c r="E189" s="58"/>
      <c r="F189" s="58"/>
      <c r="G189" s="58"/>
    </row>
    <row r="190" spans="1:7" x14ac:dyDescent="0.25">
      <c r="A190" s="58"/>
      <c r="B190" s="58"/>
      <c r="C190" s="58"/>
      <c r="D190" s="58"/>
      <c r="E190" s="58"/>
      <c r="F190" s="58"/>
      <c r="G190" s="58"/>
    </row>
    <row r="191" spans="1:7" x14ac:dyDescent="0.25">
      <c r="A191" s="58"/>
      <c r="B191" s="58"/>
      <c r="C191" s="58"/>
      <c r="D191" s="58"/>
      <c r="E191" s="58"/>
      <c r="F191" s="58"/>
      <c r="G191" s="58"/>
    </row>
    <row r="192" spans="1:7" x14ac:dyDescent="0.25">
      <c r="A192" s="58"/>
      <c r="B192" s="58"/>
      <c r="C192" s="58"/>
      <c r="D192" s="58"/>
      <c r="E192" s="58"/>
      <c r="F192" s="58"/>
      <c r="G192" s="58"/>
    </row>
    <row r="193" spans="1:7" x14ac:dyDescent="0.25">
      <c r="A193" s="58"/>
      <c r="B193" s="58"/>
      <c r="C193" s="58"/>
      <c r="D193" s="58"/>
      <c r="E193" s="58"/>
      <c r="F193" s="58"/>
      <c r="G193" s="58"/>
    </row>
    <row r="194" spans="1:7" x14ac:dyDescent="0.25">
      <c r="A194" s="58"/>
      <c r="B194" s="58"/>
      <c r="C194" s="58"/>
      <c r="D194" s="58"/>
      <c r="E194" s="58"/>
      <c r="F194" s="58"/>
      <c r="G194" s="58"/>
    </row>
    <row r="195" spans="1:7" x14ac:dyDescent="0.25">
      <c r="A195" s="58"/>
      <c r="B195" s="58"/>
      <c r="C195" s="58"/>
      <c r="D195" s="58"/>
      <c r="E195" s="58"/>
      <c r="F195" s="58"/>
      <c r="G195" s="58"/>
    </row>
    <row r="196" spans="1:7" x14ac:dyDescent="0.25">
      <c r="A196" s="58"/>
      <c r="B196" s="58"/>
      <c r="C196" s="58"/>
      <c r="D196" s="58"/>
      <c r="E196" s="58"/>
      <c r="F196" s="58"/>
      <c r="G196" s="58"/>
    </row>
    <row r="197" spans="1:7" x14ac:dyDescent="0.25">
      <c r="A197" s="58"/>
      <c r="B197" s="58"/>
      <c r="C197" s="58"/>
      <c r="D197" s="58"/>
      <c r="E197" s="58"/>
      <c r="F197" s="58"/>
      <c r="G197" s="58"/>
    </row>
    <row r="198" spans="1:7" x14ac:dyDescent="0.25">
      <c r="A198" s="58"/>
      <c r="B198" s="58"/>
      <c r="C198" s="58"/>
      <c r="D198" s="58"/>
      <c r="E198" s="58"/>
      <c r="F198" s="58"/>
      <c r="G198" s="58"/>
    </row>
    <row r="199" spans="1:7" x14ac:dyDescent="0.25">
      <c r="A199" s="58"/>
      <c r="B199" s="58"/>
      <c r="C199" s="58"/>
      <c r="D199" s="58"/>
      <c r="E199" s="58"/>
      <c r="F199" s="58"/>
      <c r="G199" s="58"/>
    </row>
    <row r="200" spans="1:7" x14ac:dyDescent="0.25">
      <c r="A200" s="58"/>
      <c r="B200" s="58"/>
      <c r="C200" s="58"/>
      <c r="D200" s="58"/>
      <c r="E200" s="58"/>
      <c r="F200" s="58"/>
      <c r="G200" s="58"/>
    </row>
    <row r="201" spans="1:7" x14ac:dyDescent="0.25">
      <c r="A201" s="58"/>
      <c r="B201" s="58"/>
      <c r="C201" s="58"/>
      <c r="D201" s="58"/>
      <c r="E201" s="58"/>
      <c r="F201" s="58"/>
      <c r="G201" s="58"/>
    </row>
    <row r="202" spans="1:7" x14ac:dyDescent="0.25">
      <c r="A202" s="58"/>
      <c r="B202" s="58"/>
      <c r="C202" s="58"/>
      <c r="D202" s="58"/>
      <c r="E202" s="58"/>
      <c r="F202" s="58"/>
      <c r="G202" s="58"/>
    </row>
    <row r="203" spans="1:7" x14ac:dyDescent="0.25">
      <c r="A203" s="58"/>
      <c r="B203" s="58"/>
      <c r="C203" s="58"/>
      <c r="D203" s="58"/>
      <c r="E203" s="58"/>
      <c r="F203" s="58"/>
      <c r="G203" s="58"/>
    </row>
    <row r="204" spans="1:7" x14ac:dyDescent="0.25">
      <c r="A204" s="58"/>
      <c r="B204" s="58"/>
      <c r="C204" s="58"/>
      <c r="D204" s="58"/>
      <c r="E204" s="58"/>
      <c r="F204" s="58"/>
      <c r="G204" s="58"/>
    </row>
    <row r="205" spans="1:7" x14ac:dyDescent="0.25">
      <c r="A205" s="58"/>
      <c r="B205" s="58"/>
      <c r="C205" s="58"/>
      <c r="D205" s="58"/>
      <c r="E205" s="58"/>
      <c r="F205" s="58"/>
      <c r="G205" s="58"/>
    </row>
    <row r="206" spans="1:7" x14ac:dyDescent="0.25">
      <c r="A206" s="58"/>
      <c r="B206" s="58"/>
      <c r="C206" s="58"/>
      <c r="D206" s="58"/>
      <c r="E206" s="58"/>
      <c r="F206" s="58"/>
      <c r="G206" s="58"/>
    </row>
    <row r="207" spans="1:7" x14ac:dyDescent="0.25">
      <c r="A207" s="58"/>
      <c r="B207" s="58"/>
      <c r="C207" s="58"/>
      <c r="D207" s="58"/>
      <c r="E207" s="58"/>
      <c r="F207" s="58"/>
      <c r="G207" s="58"/>
    </row>
    <row r="208" spans="1:7" x14ac:dyDescent="0.25">
      <c r="A208" s="58"/>
      <c r="B208" s="58"/>
      <c r="C208" s="58"/>
      <c r="D208" s="58"/>
      <c r="E208" s="58"/>
      <c r="F208" s="58"/>
      <c r="G208" s="58"/>
    </row>
    <row r="209" spans="1:7" x14ac:dyDescent="0.25">
      <c r="A209" s="58"/>
      <c r="B209" s="58"/>
      <c r="C209" s="58"/>
      <c r="D209" s="58"/>
      <c r="E209" s="58"/>
      <c r="F209" s="58"/>
      <c r="G209" s="58"/>
    </row>
    <row r="210" spans="1:7" x14ac:dyDescent="0.25">
      <c r="A210" s="58"/>
      <c r="B210" s="58"/>
      <c r="C210" s="58"/>
      <c r="D210" s="58"/>
      <c r="E210" s="58"/>
      <c r="F210" s="58"/>
      <c r="G210" s="58"/>
    </row>
    <row r="211" spans="1:7" x14ac:dyDescent="0.25">
      <c r="A211" s="58"/>
      <c r="B211" s="58"/>
      <c r="C211" s="58"/>
      <c r="D211" s="58"/>
      <c r="E211" s="58"/>
      <c r="F211" s="58"/>
      <c r="G211" s="58"/>
    </row>
    <row r="212" spans="1:7" x14ac:dyDescent="0.25">
      <c r="A212" s="58"/>
      <c r="B212" s="58"/>
      <c r="C212" s="58"/>
      <c r="D212" s="58"/>
      <c r="E212" s="58"/>
      <c r="F212" s="58"/>
      <c r="G212" s="58"/>
    </row>
    <row r="213" spans="1:7" x14ac:dyDescent="0.25">
      <c r="A213" s="58"/>
      <c r="B213" s="58"/>
      <c r="C213" s="58"/>
      <c r="D213" s="58"/>
      <c r="E213" s="58"/>
      <c r="F213" s="58"/>
      <c r="G213" s="58"/>
    </row>
    <row r="214" spans="1:7" x14ac:dyDescent="0.25">
      <c r="A214" s="58"/>
      <c r="B214" s="58"/>
      <c r="C214" s="58"/>
      <c r="D214" s="58"/>
      <c r="E214" s="58"/>
      <c r="F214" s="58"/>
      <c r="G214" s="58"/>
    </row>
    <row r="215" spans="1:7" x14ac:dyDescent="0.25">
      <c r="A215" s="58"/>
      <c r="B215" s="58"/>
      <c r="C215" s="58"/>
      <c r="D215" s="58"/>
      <c r="E215" s="58"/>
      <c r="F215" s="58"/>
      <c r="G215" s="58"/>
    </row>
    <row r="216" spans="1:7" x14ac:dyDescent="0.25">
      <c r="A216" s="58"/>
      <c r="B216" s="58"/>
      <c r="C216" s="58"/>
      <c r="D216" s="58"/>
      <c r="E216" s="58"/>
      <c r="F216" s="58"/>
      <c r="G216" s="58"/>
    </row>
    <row r="217" spans="1:7" x14ac:dyDescent="0.25">
      <c r="A217" s="58"/>
      <c r="B217" s="58"/>
      <c r="C217" s="58"/>
      <c r="D217" s="58"/>
      <c r="E217" s="58"/>
      <c r="F217" s="58"/>
      <c r="G217" s="58"/>
    </row>
    <row r="218" spans="1:7" x14ac:dyDescent="0.25">
      <c r="A218" s="58"/>
      <c r="B218" s="58"/>
      <c r="C218" s="58"/>
      <c r="D218" s="58"/>
      <c r="E218" s="58"/>
      <c r="F218" s="58"/>
      <c r="G218" s="58"/>
    </row>
    <row r="219" spans="1:7" x14ac:dyDescent="0.25">
      <c r="A219" s="58"/>
      <c r="B219" s="58"/>
      <c r="C219" s="58"/>
      <c r="D219" s="58"/>
      <c r="E219" s="58"/>
      <c r="F219" s="58"/>
      <c r="G219" s="58"/>
    </row>
    <row r="220" spans="1:7" x14ac:dyDescent="0.25">
      <c r="A220" s="58"/>
      <c r="B220" s="58"/>
      <c r="C220" s="58"/>
      <c r="D220" s="58"/>
      <c r="E220" s="58"/>
      <c r="F220" s="58"/>
      <c r="G220" s="58"/>
    </row>
    <row r="221" spans="1:7" x14ac:dyDescent="0.25">
      <c r="A221" s="58"/>
      <c r="B221" s="58"/>
      <c r="C221" s="58"/>
      <c r="D221" s="58"/>
      <c r="E221" s="58"/>
      <c r="F221" s="58"/>
      <c r="G221" s="58"/>
    </row>
    <row r="222" spans="1:7" x14ac:dyDescent="0.25">
      <c r="A222" s="58"/>
      <c r="B222" s="58"/>
      <c r="C222" s="58"/>
      <c r="D222" s="58"/>
      <c r="E222" s="58"/>
      <c r="F222" s="58"/>
      <c r="G222" s="58"/>
    </row>
    <row r="223" spans="1:7" x14ac:dyDescent="0.25">
      <c r="A223" s="58"/>
      <c r="B223" s="58"/>
      <c r="C223" s="58"/>
      <c r="D223" s="58"/>
      <c r="E223" s="58"/>
      <c r="F223" s="58"/>
      <c r="G223" s="58"/>
    </row>
    <row r="224" spans="1:7" x14ac:dyDescent="0.25">
      <c r="A224" s="58"/>
      <c r="B224" s="58"/>
      <c r="C224" s="58"/>
      <c r="D224" s="58"/>
      <c r="E224" s="58"/>
      <c r="F224" s="58"/>
      <c r="G224" s="58"/>
    </row>
    <row r="225" spans="1:7" x14ac:dyDescent="0.25">
      <c r="A225" s="58"/>
      <c r="B225" s="58"/>
      <c r="C225" s="58"/>
      <c r="D225" s="58"/>
      <c r="E225" s="58"/>
      <c r="F225" s="58"/>
      <c r="G225" s="58"/>
    </row>
    <row r="226" spans="1:7" x14ac:dyDescent="0.25">
      <c r="A226" s="58"/>
      <c r="B226" s="58"/>
      <c r="C226" s="58"/>
      <c r="D226" s="58"/>
      <c r="E226" s="58"/>
      <c r="F226" s="58"/>
      <c r="G226" s="58"/>
    </row>
    <row r="227" spans="1:7" x14ac:dyDescent="0.25">
      <c r="A227" s="58"/>
      <c r="B227" s="58"/>
      <c r="C227" s="58"/>
      <c r="D227" s="58"/>
      <c r="E227" s="58"/>
      <c r="F227" s="58"/>
      <c r="G227" s="58"/>
    </row>
    <row r="228" spans="1:7" x14ac:dyDescent="0.25">
      <c r="A228" s="58"/>
      <c r="B228" s="58"/>
      <c r="C228" s="58"/>
      <c r="D228" s="58"/>
      <c r="E228" s="58"/>
      <c r="F228" s="58"/>
      <c r="G228" s="58"/>
    </row>
    <row r="229" spans="1:7" x14ac:dyDescent="0.25">
      <c r="A229" s="58"/>
      <c r="B229" s="58"/>
      <c r="C229" s="58"/>
      <c r="D229" s="58"/>
      <c r="E229" s="58"/>
      <c r="F229" s="58"/>
      <c r="G229" s="58"/>
    </row>
    <row r="230" spans="1:7" x14ac:dyDescent="0.25">
      <c r="A230" s="58"/>
      <c r="B230" s="58"/>
      <c r="C230" s="58"/>
      <c r="D230" s="58"/>
      <c r="E230" s="58"/>
      <c r="F230" s="58"/>
      <c r="G230" s="58"/>
    </row>
    <row r="231" spans="1:7" x14ac:dyDescent="0.25">
      <c r="A231" s="58"/>
      <c r="B231" s="58"/>
      <c r="C231" s="58"/>
      <c r="D231" s="58"/>
      <c r="E231" s="58"/>
      <c r="F231" s="58"/>
      <c r="G231" s="58"/>
    </row>
    <row r="232" spans="1:7" x14ac:dyDescent="0.25">
      <c r="A232" s="58"/>
      <c r="B232" s="58"/>
      <c r="C232" s="58"/>
      <c r="D232" s="58"/>
      <c r="E232" s="58"/>
      <c r="F232" s="58"/>
      <c r="G232" s="58"/>
    </row>
    <row r="233" spans="1:7" x14ac:dyDescent="0.25">
      <c r="A233" s="58"/>
      <c r="B233" s="58"/>
      <c r="C233" s="58"/>
      <c r="D233" s="58"/>
      <c r="E233" s="58"/>
      <c r="F233" s="58"/>
      <c r="G233" s="58"/>
    </row>
    <row r="234" spans="1:7" x14ac:dyDescent="0.25">
      <c r="A234" s="58"/>
      <c r="B234" s="58"/>
      <c r="C234" s="58"/>
      <c r="D234" s="58"/>
      <c r="E234" s="58"/>
      <c r="F234" s="58"/>
      <c r="G234" s="58"/>
    </row>
    <row r="235" spans="1:7" x14ac:dyDescent="0.25">
      <c r="A235" s="58"/>
      <c r="B235" s="58"/>
      <c r="C235" s="58"/>
      <c r="D235" s="58"/>
      <c r="E235" s="58"/>
      <c r="F235" s="58"/>
      <c r="G235" s="58"/>
    </row>
    <row r="236" spans="1:7" x14ac:dyDescent="0.25">
      <c r="A236" s="58"/>
      <c r="B236" s="58"/>
      <c r="C236" s="58"/>
      <c r="D236" s="58"/>
      <c r="E236" s="58"/>
      <c r="F236" s="58"/>
      <c r="G236" s="58"/>
    </row>
    <row r="237" spans="1:7" x14ac:dyDescent="0.25">
      <c r="A237" s="58"/>
      <c r="B237" s="58"/>
      <c r="C237" s="58"/>
      <c r="D237" s="58"/>
      <c r="E237" s="58"/>
      <c r="F237" s="58"/>
      <c r="G237" s="58"/>
    </row>
    <row r="238" spans="1:7" x14ac:dyDescent="0.25">
      <c r="A238" s="58"/>
      <c r="B238" s="58"/>
      <c r="C238" s="58"/>
      <c r="D238" s="58"/>
      <c r="E238" s="58"/>
      <c r="F238" s="58"/>
      <c r="G238" s="58"/>
    </row>
    <row r="239" spans="1:7" x14ac:dyDescent="0.25">
      <c r="A239" s="58"/>
      <c r="B239" s="58"/>
      <c r="C239" s="58"/>
      <c r="D239" s="58"/>
      <c r="E239" s="58"/>
      <c r="F239" s="58"/>
      <c r="G239" s="58"/>
    </row>
    <row r="240" spans="1:7" x14ac:dyDescent="0.25">
      <c r="A240" s="58"/>
      <c r="B240" s="58"/>
      <c r="C240" s="58"/>
      <c r="D240" s="58"/>
      <c r="E240" s="58"/>
      <c r="F240" s="58"/>
      <c r="G240" s="58"/>
    </row>
    <row r="241" spans="1:7" x14ac:dyDescent="0.25">
      <c r="A241" s="58"/>
      <c r="B241" s="58"/>
      <c r="C241" s="58"/>
      <c r="D241" s="58"/>
      <c r="E241" s="58"/>
      <c r="F241" s="58"/>
      <c r="G241" s="58"/>
    </row>
    <row r="242" spans="1:7" x14ac:dyDescent="0.25">
      <c r="A242" s="58"/>
      <c r="B242" s="58"/>
      <c r="C242" s="58"/>
      <c r="D242" s="58"/>
      <c r="E242" s="58"/>
      <c r="F242" s="58"/>
      <c r="G242" s="58"/>
    </row>
    <row r="243" spans="1:7" x14ac:dyDescent="0.25">
      <c r="A243" s="58"/>
      <c r="B243" s="58"/>
      <c r="C243" s="58"/>
      <c r="D243" s="58"/>
      <c r="E243" s="58"/>
      <c r="F243" s="58"/>
      <c r="G243" s="58"/>
    </row>
    <row r="244" spans="1:7" x14ac:dyDescent="0.25">
      <c r="A244" s="58"/>
      <c r="B244" s="58"/>
      <c r="C244" s="58"/>
      <c r="D244" s="58"/>
      <c r="E244" s="58"/>
      <c r="F244" s="58"/>
      <c r="G244" s="58"/>
    </row>
    <row r="245" spans="1:7" x14ac:dyDescent="0.25">
      <c r="A245" s="58"/>
      <c r="B245" s="58"/>
      <c r="C245" s="58"/>
      <c r="D245" s="58"/>
      <c r="E245" s="58"/>
      <c r="F245" s="58"/>
      <c r="G245" s="58"/>
    </row>
    <row r="246" spans="1:7" x14ac:dyDescent="0.25">
      <c r="A246" s="58"/>
      <c r="B246" s="58"/>
      <c r="C246" s="58"/>
      <c r="D246" s="58"/>
      <c r="E246" s="58"/>
      <c r="F246" s="58"/>
      <c r="G246" s="58"/>
    </row>
    <row r="247" spans="1:7" x14ac:dyDescent="0.25">
      <c r="A247" s="58"/>
      <c r="B247" s="58"/>
      <c r="C247" s="58"/>
      <c r="D247" s="58"/>
      <c r="E247" s="58"/>
      <c r="F247" s="58"/>
      <c r="G247" s="58"/>
    </row>
    <row r="248" spans="1:7" x14ac:dyDescent="0.25">
      <c r="A248" s="58"/>
      <c r="B248" s="58"/>
      <c r="C248" s="58"/>
      <c r="D248" s="58"/>
      <c r="E248" s="58"/>
      <c r="F248" s="58"/>
      <c r="G248" s="58"/>
    </row>
    <row r="249" spans="1:7" x14ac:dyDescent="0.25">
      <c r="A249" s="58"/>
      <c r="B249" s="58"/>
      <c r="C249" s="58"/>
      <c r="D249" s="58"/>
      <c r="E249" s="58"/>
      <c r="F249" s="58"/>
      <c r="G249" s="58"/>
    </row>
    <row r="250" spans="1:7" x14ac:dyDescent="0.25">
      <c r="A250" s="58"/>
      <c r="B250" s="58"/>
      <c r="C250" s="58"/>
      <c r="D250" s="58"/>
      <c r="E250" s="58"/>
      <c r="F250" s="58"/>
      <c r="G250" s="58"/>
    </row>
    <row r="251" spans="1:7" x14ac:dyDescent="0.25">
      <c r="A251" s="58"/>
      <c r="B251" s="58"/>
      <c r="C251" s="58"/>
      <c r="D251" s="58"/>
      <c r="E251" s="58"/>
      <c r="F251" s="58"/>
      <c r="G251" s="58"/>
    </row>
    <row r="252" spans="1:7" x14ac:dyDescent="0.25">
      <c r="A252" s="58"/>
      <c r="B252" s="58"/>
      <c r="C252" s="58"/>
      <c r="D252" s="58"/>
      <c r="E252" s="58"/>
      <c r="F252" s="58"/>
      <c r="G252" s="58"/>
    </row>
    <row r="253" spans="1:7" x14ac:dyDescent="0.25">
      <c r="A253" s="58"/>
      <c r="B253" s="58"/>
      <c r="C253" s="58"/>
      <c r="D253" s="58"/>
      <c r="E253" s="58"/>
      <c r="F253" s="58"/>
      <c r="G253" s="58"/>
    </row>
    <row r="254" spans="1:7" x14ac:dyDescent="0.25">
      <c r="A254" s="58"/>
      <c r="B254" s="58"/>
      <c r="C254" s="58"/>
      <c r="D254" s="58"/>
      <c r="E254" s="58"/>
      <c r="F254" s="58"/>
      <c r="G254" s="58"/>
    </row>
    <row r="255" spans="1:7" x14ac:dyDescent="0.25">
      <c r="A255" s="58"/>
      <c r="B255" s="58"/>
      <c r="C255" s="58"/>
      <c r="D255" s="58"/>
      <c r="E255" s="58"/>
      <c r="F255" s="58"/>
      <c r="G255" s="58"/>
    </row>
    <row r="256" spans="1:7" x14ac:dyDescent="0.25">
      <c r="A256" s="58"/>
      <c r="B256" s="58"/>
      <c r="C256" s="58"/>
      <c r="D256" s="58"/>
      <c r="E256" s="58"/>
      <c r="F256" s="58"/>
      <c r="G256" s="58"/>
    </row>
    <row r="257" spans="1:7" x14ac:dyDescent="0.25">
      <c r="A257" s="58"/>
      <c r="B257" s="58"/>
      <c r="C257" s="58"/>
      <c r="D257" s="58"/>
      <c r="E257" s="58"/>
      <c r="F257" s="58"/>
      <c r="G257" s="58"/>
    </row>
    <row r="258" spans="1:7" x14ac:dyDescent="0.25">
      <c r="A258" s="58"/>
      <c r="B258" s="58"/>
      <c r="C258" s="58"/>
      <c r="D258" s="58"/>
      <c r="E258" s="58"/>
      <c r="F258" s="58"/>
      <c r="G258" s="58"/>
    </row>
    <row r="259" spans="1:7" x14ac:dyDescent="0.25">
      <c r="A259" s="58"/>
      <c r="B259" s="58"/>
      <c r="C259" s="58"/>
      <c r="D259" s="58"/>
      <c r="E259" s="58"/>
      <c r="F259" s="58"/>
      <c r="G259" s="58"/>
    </row>
    <row r="260" spans="1:7" x14ac:dyDescent="0.25">
      <c r="A260" s="58"/>
      <c r="B260" s="58"/>
      <c r="C260" s="58"/>
      <c r="D260" s="58"/>
      <c r="E260" s="58"/>
      <c r="F260" s="58"/>
      <c r="G260" s="58"/>
    </row>
    <row r="261" spans="1:7" x14ac:dyDescent="0.25">
      <c r="A261" s="58"/>
      <c r="B261" s="58"/>
      <c r="C261" s="58"/>
      <c r="D261" s="58"/>
      <c r="E261" s="58"/>
      <c r="F261" s="58"/>
      <c r="G261" s="58"/>
    </row>
    <row r="262" spans="1:7" x14ac:dyDescent="0.25">
      <c r="A262" s="58"/>
      <c r="B262" s="58"/>
      <c r="C262" s="58"/>
      <c r="D262" s="58"/>
      <c r="E262" s="58"/>
      <c r="F262" s="58"/>
      <c r="G262" s="58"/>
    </row>
    <row r="263" spans="1:7" x14ac:dyDescent="0.25">
      <c r="A263" s="58"/>
      <c r="B263" s="58"/>
      <c r="C263" s="58"/>
      <c r="D263" s="58"/>
      <c r="E263" s="58"/>
      <c r="F263" s="58"/>
      <c r="G263" s="58"/>
    </row>
    <row r="264" spans="1:7" x14ac:dyDescent="0.25">
      <c r="A264" s="58"/>
      <c r="B264" s="58"/>
      <c r="C264" s="58"/>
      <c r="D264" s="58"/>
      <c r="E264" s="58"/>
      <c r="F264" s="58"/>
      <c r="G264" s="58"/>
    </row>
    <row r="265" spans="1:7" x14ac:dyDescent="0.25">
      <c r="A265" s="58"/>
      <c r="B265" s="58"/>
      <c r="C265" s="58"/>
      <c r="D265" s="58"/>
      <c r="E265" s="58"/>
      <c r="F265" s="58"/>
      <c r="G265" s="58"/>
    </row>
    <row r="266" spans="1:7" x14ac:dyDescent="0.25">
      <c r="A266" s="58"/>
      <c r="B266" s="58"/>
      <c r="C266" s="58"/>
      <c r="D266" s="58"/>
      <c r="E266" s="58"/>
      <c r="F266" s="58"/>
      <c r="G266" s="58"/>
    </row>
    <row r="267" spans="1:7" x14ac:dyDescent="0.25">
      <c r="A267" s="58"/>
      <c r="B267" s="58"/>
      <c r="C267" s="58"/>
      <c r="D267" s="58"/>
      <c r="E267" s="58"/>
      <c r="F267" s="58"/>
      <c r="G267" s="58"/>
    </row>
    <row r="268" spans="1:7" x14ac:dyDescent="0.25">
      <c r="A268" s="58"/>
      <c r="B268" s="58"/>
      <c r="C268" s="58"/>
      <c r="D268" s="58"/>
      <c r="E268" s="58"/>
      <c r="F268" s="58"/>
      <c r="G268" s="58"/>
    </row>
    <row r="269" spans="1:7" x14ac:dyDescent="0.25">
      <c r="A269" s="58"/>
      <c r="B269" s="58"/>
      <c r="C269" s="58"/>
      <c r="D269" s="58"/>
      <c r="E269" s="58"/>
      <c r="F269" s="58"/>
      <c r="G269" s="58"/>
    </row>
    <row r="270" spans="1:7" x14ac:dyDescent="0.25">
      <c r="A270" s="58"/>
      <c r="B270" s="58"/>
      <c r="C270" s="58"/>
      <c r="D270" s="58"/>
      <c r="E270" s="58"/>
      <c r="F270" s="58"/>
      <c r="G270" s="58"/>
    </row>
    <row r="271" spans="1:7" x14ac:dyDescent="0.25">
      <c r="A271" s="58"/>
      <c r="B271" s="58"/>
      <c r="C271" s="58"/>
      <c r="D271" s="58"/>
      <c r="E271" s="58"/>
      <c r="F271" s="58"/>
      <c r="G271" s="58"/>
    </row>
    <row r="272" spans="1:7" x14ac:dyDescent="0.25">
      <c r="A272" s="58"/>
      <c r="B272" s="58"/>
      <c r="C272" s="58"/>
      <c r="D272" s="58"/>
      <c r="E272" s="58"/>
      <c r="F272" s="58"/>
      <c r="G272" s="58"/>
    </row>
    <row r="273" spans="1:7" x14ac:dyDescent="0.25">
      <c r="A273" s="58"/>
      <c r="B273" s="58"/>
      <c r="C273" s="58"/>
      <c r="D273" s="58"/>
      <c r="E273" s="58"/>
      <c r="F273" s="58"/>
      <c r="G273" s="58"/>
    </row>
    <row r="274" spans="1:7" x14ac:dyDescent="0.25">
      <c r="A274" s="58"/>
      <c r="B274" s="58"/>
      <c r="C274" s="58"/>
      <c r="D274" s="58"/>
      <c r="E274" s="58"/>
      <c r="F274" s="58"/>
      <c r="G274" s="58"/>
    </row>
    <row r="275" spans="1:7" x14ac:dyDescent="0.25">
      <c r="A275" s="58"/>
      <c r="B275" s="58"/>
      <c r="C275" s="58"/>
      <c r="D275" s="58"/>
      <c r="E275" s="58"/>
      <c r="F275" s="58"/>
      <c r="G275" s="58"/>
    </row>
    <row r="276" spans="1:7" x14ac:dyDescent="0.25">
      <c r="A276" s="58"/>
      <c r="B276" s="58"/>
      <c r="C276" s="58"/>
      <c r="D276" s="58"/>
      <c r="E276" s="58"/>
      <c r="F276" s="58"/>
      <c r="G276" s="58"/>
    </row>
    <row r="277" spans="1:7" x14ac:dyDescent="0.25">
      <c r="A277" s="58"/>
      <c r="B277" s="58"/>
      <c r="C277" s="58"/>
      <c r="D277" s="58"/>
      <c r="E277" s="58"/>
      <c r="F277" s="58"/>
      <c r="G277" s="58"/>
    </row>
    <row r="278" spans="1:7" x14ac:dyDescent="0.25">
      <c r="A278" s="58"/>
      <c r="B278" s="58"/>
      <c r="C278" s="58"/>
      <c r="D278" s="58"/>
      <c r="E278" s="58"/>
      <c r="F278" s="58"/>
      <c r="G278" s="58"/>
    </row>
    <row r="279" spans="1:7" x14ac:dyDescent="0.25">
      <c r="A279" s="58"/>
      <c r="B279" s="58"/>
      <c r="C279" s="58"/>
      <c r="D279" s="58"/>
      <c r="E279" s="58"/>
      <c r="F279" s="58"/>
      <c r="G279" s="58"/>
    </row>
    <row r="280" spans="1:7" x14ac:dyDescent="0.25">
      <c r="A280" s="58"/>
      <c r="B280" s="58"/>
      <c r="C280" s="58"/>
      <c r="D280" s="58"/>
      <c r="E280" s="58"/>
      <c r="F280" s="58"/>
      <c r="G280" s="58"/>
    </row>
    <row r="281" spans="1:7" x14ac:dyDescent="0.25">
      <c r="A281" s="58"/>
      <c r="B281" s="58"/>
      <c r="C281" s="58"/>
      <c r="D281" s="58"/>
      <c r="E281" s="58"/>
      <c r="F281" s="58"/>
      <c r="G281" s="58"/>
    </row>
    <row r="282" spans="1:7" x14ac:dyDescent="0.25">
      <c r="A282" s="58"/>
      <c r="B282" s="58"/>
      <c r="C282" s="58"/>
      <c r="D282" s="58"/>
      <c r="E282" s="58"/>
      <c r="F282" s="58"/>
      <c r="G282" s="58"/>
    </row>
    <row r="283" spans="1:7" x14ac:dyDescent="0.25">
      <c r="A283" s="58"/>
      <c r="B283" s="58"/>
      <c r="C283" s="58"/>
      <c r="D283" s="58"/>
      <c r="E283" s="58"/>
      <c r="F283" s="58"/>
      <c r="G283" s="58"/>
    </row>
    <row r="284" spans="1:7" x14ac:dyDescent="0.25">
      <c r="A284" s="58"/>
      <c r="B284" s="58"/>
      <c r="C284" s="58"/>
      <c r="D284" s="58"/>
      <c r="E284" s="58"/>
      <c r="F284" s="58"/>
      <c r="G284" s="58"/>
    </row>
    <row r="285" spans="1:7" x14ac:dyDescent="0.25">
      <c r="A285" s="58"/>
      <c r="B285" s="58"/>
      <c r="C285" s="58"/>
      <c r="D285" s="58"/>
      <c r="E285" s="58"/>
      <c r="F285" s="58"/>
      <c r="G285" s="58"/>
    </row>
    <row r="286" spans="1:7" x14ac:dyDescent="0.25">
      <c r="A286" s="58"/>
      <c r="B286" s="58"/>
      <c r="C286" s="58"/>
      <c r="D286" s="58"/>
      <c r="E286" s="58"/>
      <c r="F286" s="58"/>
      <c r="G286" s="58"/>
    </row>
    <row r="287" spans="1:7" x14ac:dyDescent="0.25">
      <c r="A287" s="58"/>
      <c r="B287" s="58"/>
      <c r="C287" s="58"/>
      <c r="D287" s="58"/>
      <c r="E287" s="58"/>
      <c r="F287" s="58"/>
      <c r="G287" s="58"/>
    </row>
    <row r="288" spans="1:7" x14ac:dyDescent="0.25">
      <c r="A288" s="58"/>
      <c r="B288" s="58"/>
      <c r="C288" s="58"/>
      <c r="D288" s="58"/>
      <c r="E288" s="58"/>
      <c r="F288" s="58"/>
      <c r="G288" s="58"/>
    </row>
    <row r="289" spans="1:7" x14ac:dyDescent="0.25">
      <c r="A289" s="58"/>
      <c r="B289" s="58"/>
      <c r="C289" s="58"/>
      <c r="D289" s="58"/>
      <c r="E289" s="58"/>
      <c r="F289" s="58"/>
      <c r="G289" s="58"/>
    </row>
    <row r="290" spans="1:7" x14ac:dyDescent="0.25">
      <c r="A290" s="58"/>
      <c r="B290" s="58"/>
      <c r="C290" s="58"/>
      <c r="D290" s="58"/>
      <c r="E290" s="58"/>
      <c r="F290" s="58"/>
      <c r="G290" s="58"/>
    </row>
    <row r="291" spans="1:7" x14ac:dyDescent="0.25">
      <c r="A291" s="58"/>
      <c r="B291" s="58"/>
      <c r="C291" s="58"/>
      <c r="D291" s="58"/>
      <c r="E291" s="58"/>
      <c r="F291" s="58"/>
      <c r="G291" s="58"/>
    </row>
    <row r="292" spans="1:7" x14ac:dyDescent="0.25">
      <c r="A292" s="58"/>
      <c r="B292" s="58"/>
      <c r="C292" s="58"/>
      <c r="D292" s="58"/>
      <c r="E292" s="58"/>
      <c r="F292" s="58"/>
      <c r="G292" s="58"/>
    </row>
    <row r="293" spans="1:7" x14ac:dyDescent="0.25">
      <c r="A293" s="58"/>
      <c r="B293" s="58"/>
      <c r="C293" s="58"/>
      <c r="D293" s="58"/>
      <c r="E293" s="58"/>
      <c r="F293" s="58"/>
      <c r="G293" s="58"/>
    </row>
    <row r="294" spans="1:7" x14ac:dyDescent="0.25">
      <c r="A294" s="58"/>
      <c r="B294" s="58"/>
      <c r="C294" s="58"/>
      <c r="D294" s="58"/>
      <c r="E294" s="58"/>
      <c r="F294" s="58"/>
      <c r="G294" s="58"/>
    </row>
    <row r="295" spans="1:7" x14ac:dyDescent="0.25">
      <c r="A295" s="58"/>
      <c r="B295" s="58"/>
      <c r="C295" s="58"/>
      <c r="D295" s="58"/>
      <c r="E295" s="58"/>
      <c r="F295" s="58"/>
      <c r="G295" s="58"/>
    </row>
    <row r="296" spans="1:7" x14ac:dyDescent="0.25">
      <c r="A296" s="58"/>
      <c r="B296" s="58"/>
      <c r="C296" s="58"/>
      <c r="D296" s="58"/>
      <c r="E296" s="58"/>
      <c r="F296" s="58"/>
      <c r="G296" s="58"/>
    </row>
    <row r="297" spans="1:7" x14ac:dyDescent="0.25">
      <c r="A297" s="58"/>
      <c r="B297" s="58"/>
      <c r="C297" s="58"/>
      <c r="D297" s="58"/>
      <c r="E297" s="58"/>
      <c r="F297" s="58"/>
      <c r="G297" s="58"/>
    </row>
    <row r="298" spans="1:7" x14ac:dyDescent="0.25">
      <c r="A298" s="58"/>
      <c r="B298" s="58"/>
      <c r="C298" s="58"/>
      <c r="D298" s="58"/>
      <c r="E298" s="58"/>
      <c r="F298" s="58"/>
      <c r="G298" s="58"/>
    </row>
    <row r="299" spans="1:7" x14ac:dyDescent="0.25">
      <c r="A299" s="58"/>
      <c r="B299" s="58"/>
      <c r="C299" s="58"/>
      <c r="D299" s="58"/>
      <c r="E299" s="58"/>
      <c r="F299" s="58"/>
      <c r="G299" s="58"/>
    </row>
    <row r="300" spans="1:7" x14ac:dyDescent="0.25">
      <c r="A300" s="58"/>
      <c r="B300" s="58"/>
      <c r="C300" s="58"/>
      <c r="D300" s="58"/>
      <c r="E300" s="58"/>
      <c r="F300" s="58"/>
      <c r="G300" s="58"/>
    </row>
    <row r="301" spans="1:7" x14ac:dyDescent="0.25">
      <c r="A301" s="58"/>
      <c r="B301" s="58"/>
      <c r="C301" s="58"/>
      <c r="D301" s="58"/>
      <c r="E301" s="58"/>
      <c r="F301" s="58"/>
      <c r="G301" s="58"/>
    </row>
    <row r="302" spans="1:7" x14ac:dyDescent="0.25">
      <c r="A302" s="58"/>
      <c r="B302" s="58"/>
      <c r="C302" s="58"/>
      <c r="D302" s="58"/>
      <c r="E302" s="58"/>
      <c r="F302" s="58"/>
      <c r="G302" s="58"/>
    </row>
    <row r="303" spans="1:7" x14ac:dyDescent="0.25">
      <c r="A303" s="58"/>
      <c r="B303" s="58"/>
      <c r="C303" s="58"/>
      <c r="D303" s="58"/>
      <c r="E303" s="58"/>
      <c r="F303" s="58"/>
      <c r="G303" s="58"/>
    </row>
    <row r="304" spans="1:7" x14ac:dyDescent="0.25">
      <c r="A304" s="58"/>
      <c r="B304" s="58"/>
      <c r="C304" s="58"/>
      <c r="D304" s="58"/>
      <c r="E304" s="58"/>
      <c r="F304" s="58"/>
      <c r="G304" s="58"/>
    </row>
    <row r="305" spans="1:7" x14ac:dyDescent="0.25">
      <c r="A305" s="58"/>
      <c r="B305" s="58"/>
      <c r="C305" s="58"/>
      <c r="D305" s="58"/>
      <c r="E305" s="58"/>
      <c r="F305" s="58"/>
      <c r="G305" s="58"/>
    </row>
    <row r="306" spans="1:7" x14ac:dyDescent="0.25">
      <c r="A306" s="58"/>
      <c r="B306" s="58"/>
      <c r="C306" s="58"/>
      <c r="D306" s="58"/>
      <c r="E306" s="58"/>
      <c r="F306" s="58"/>
      <c r="G306" s="58"/>
    </row>
    <row r="307" spans="1:7" x14ac:dyDescent="0.25">
      <c r="A307" s="58"/>
      <c r="B307" s="58"/>
      <c r="C307" s="58"/>
      <c r="D307" s="58"/>
      <c r="E307" s="58"/>
      <c r="F307" s="58"/>
      <c r="G307" s="58"/>
    </row>
    <row r="308" spans="1:7" x14ac:dyDescent="0.25">
      <c r="A308" s="58"/>
      <c r="B308" s="58"/>
      <c r="C308" s="58"/>
      <c r="D308" s="58"/>
      <c r="E308" s="58"/>
      <c r="F308" s="58"/>
      <c r="G308" s="58"/>
    </row>
    <row r="309" spans="1:7" x14ac:dyDescent="0.25">
      <c r="A309" s="58"/>
      <c r="B309" s="58"/>
      <c r="C309" s="58"/>
      <c r="D309" s="58"/>
      <c r="E309" s="58"/>
      <c r="F309" s="58"/>
      <c r="G309" s="58"/>
    </row>
    <row r="310" spans="1:7" x14ac:dyDescent="0.25">
      <c r="A310" s="58"/>
      <c r="B310" s="58"/>
      <c r="C310" s="58"/>
      <c r="D310" s="58"/>
      <c r="E310" s="58"/>
      <c r="F310" s="58"/>
      <c r="G310" s="58"/>
    </row>
    <row r="311" spans="1:7" x14ac:dyDescent="0.25">
      <c r="A311" s="58"/>
      <c r="B311" s="58"/>
      <c r="C311" s="58"/>
      <c r="D311" s="58"/>
      <c r="E311" s="58"/>
      <c r="F311" s="58"/>
      <c r="G311" s="58"/>
    </row>
    <row r="312" spans="1:7" x14ac:dyDescent="0.25">
      <c r="A312" s="58"/>
      <c r="B312" s="58"/>
      <c r="C312" s="58"/>
      <c r="D312" s="58"/>
      <c r="E312" s="58"/>
      <c r="F312" s="58"/>
      <c r="G312" s="58"/>
    </row>
    <row r="313" spans="1:7" x14ac:dyDescent="0.25">
      <c r="A313" s="58"/>
      <c r="B313" s="58"/>
      <c r="C313" s="58"/>
      <c r="D313" s="58"/>
      <c r="E313" s="58"/>
      <c r="F313" s="58"/>
      <c r="G313" s="58"/>
    </row>
    <row r="314" spans="1:7" x14ac:dyDescent="0.25">
      <c r="A314" s="58"/>
      <c r="B314" s="58"/>
      <c r="C314" s="58"/>
      <c r="D314" s="58"/>
      <c r="E314" s="58"/>
      <c r="F314" s="58"/>
      <c r="G314" s="58"/>
    </row>
    <row r="315" spans="1:7" x14ac:dyDescent="0.25">
      <c r="A315" s="58"/>
      <c r="B315" s="58"/>
      <c r="C315" s="58"/>
      <c r="D315" s="58"/>
      <c r="E315" s="58"/>
      <c r="F315" s="58"/>
      <c r="G315" s="58"/>
    </row>
    <row r="316" spans="1:7" x14ac:dyDescent="0.25">
      <c r="A316" s="58"/>
      <c r="B316" s="58"/>
      <c r="C316" s="58"/>
      <c r="D316" s="58"/>
      <c r="E316" s="58"/>
      <c r="F316" s="58"/>
      <c r="G316" s="58"/>
    </row>
    <row r="317" spans="1:7" x14ac:dyDescent="0.25">
      <c r="A317" s="58"/>
      <c r="B317" s="58"/>
      <c r="C317" s="58"/>
      <c r="D317" s="58"/>
      <c r="E317" s="58"/>
      <c r="F317" s="58"/>
      <c r="G317" s="58"/>
    </row>
    <row r="318" spans="1:7" x14ac:dyDescent="0.25">
      <c r="A318" s="58"/>
      <c r="B318" s="58"/>
      <c r="C318" s="58"/>
      <c r="D318" s="58"/>
      <c r="E318" s="58"/>
      <c r="F318" s="58"/>
      <c r="G318" s="58"/>
    </row>
    <row r="319" spans="1:7" x14ac:dyDescent="0.25">
      <c r="A319" s="58"/>
      <c r="B319" s="58"/>
      <c r="C319" s="58"/>
      <c r="D319" s="58"/>
      <c r="E319" s="58"/>
      <c r="F319" s="58"/>
      <c r="G319" s="58"/>
    </row>
    <row r="320" spans="1:7" x14ac:dyDescent="0.25">
      <c r="A320" s="58"/>
      <c r="B320" s="58"/>
      <c r="C320" s="58"/>
      <c r="D320" s="58"/>
      <c r="E320" s="58"/>
      <c r="F320" s="58"/>
      <c r="G320" s="58"/>
    </row>
    <row r="321" spans="1:7" x14ac:dyDescent="0.25">
      <c r="A321" s="58"/>
      <c r="B321" s="58"/>
      <c r="C321" s="58"/>
      <c r="D321" s="58"/>
      <c r="E321" s="58"/>
      <c r="F321" s="58"/>
      <c r="G321" s="58"/>
    </row>
    <row r="322" spans="1:7" x14ac:dyDescent="0.25">
      <c r="A322" s="58"/>
      <c r="B322" s="58"/>
      <c r="C322" s="58"/>
      <c r="D322" s="58"/>
      <c r="E322" s="58"/>
      <c r="F322" s="58"/>
      <c r="G322" s="58"/>
    </row>
    <row r="323" spans="1:7" x14ac:dyDescent="0.25">
      <c r="A323" s="58"/>
      <c r="B323" s="58"/>
      <c r="C323" s="58"/>
      <c r="D323" s="58"/>
      <c r="E323" s="58"/>
      <c r="F323" s="58"/>
      <c r="G323" s="58"/>
    </row>
    <row r="324" spans="1:7" x14ac:dyDescent="0.25">
      <c r="A324" s="58"/>
      <c r="B324" s="58"/>
      <c r="C324" s="58"/>
      <c r="D324" s="58"/>
      <c r="E324" s="58"/>
      <c r="F324" s="58"/>
      <c r="G324" s="58"/>
    </row>
    <row r="325" spans="1:7" x14ac:dyDescent="0.25">
      <c r="A325" s="58"/>
      <c r="B325" s="58"/>
      <c r="C325" s="58"/>
      <c r="D325" s="58"/>
      <c r="E325" s="58"/>
      <c r="F325" s="58"/>
      <c r="G325" s="58"/>
    </row>
    <row r="326" spans="1:7" x14ac:dyDescent="0.25">
      <c r="A326" s="58"/>
      <c r="B326" s="58"/>
      <c r="C326" s="58"/>
      <c r="D326" s="58"/>
      <c r="E326" s="58"/>
      <c r="F326" s="58"/>
      <c r="G326" s="58"/>
    </row>
    <row r="327" spans="1:7" x14ac:dyDescent="0.25">
      <c r="A327" s="58"/>
      <c r="B327" s="58"/>
      <c r="C327" s="58"/>
      <c r="D327" s="58"/>
      <c r="E327" s="58"/>
      <c r="F327" s="58"/>
      <c r="G327" s="58"/>
    </row>
    <row r="328" spans="1:7" x14ac:dyDescent="0.25">
      <c r="A328" s="58"/>
      <c r="B328" s="58"/>
      <c r="C328" s="58"/>
      <c r="D328" s="58"/>
      <c r="E328" s="58"/>
      <c r="F328" s="58"/>
      <c r="G328" s="58"/>
    </row>
    <row r="329" spans="1:7" x14ac:dyDescent="0.25">
      <c r="A329" s="58"/>
      <c r="B329" s="58"/>
      <c r="C329" s="58"/>
      <c r="D329" s="58"/>
      <c r="E329" s="58"/>
      <c r="F329" s="58"/>
      <c r="G329" s="58"/>
    </row>
    <row r="330" spans="1:7" x14ac:dyDescent="0.25">
      <c r="A330" s="58"/>
      <c r="B330" s="58"/>
      <c r="C330" s="58"/>
      <c r="D330" s="58"/>
      <c r="E330" s="58"/>
      <c r="F330" s="58"/>
      <c r="G330" s="58"/>
    </row>
    <row r="331" spans="1:7" x14ac:dyDescent="0.25">
      <c r="A331" s="58"/>
      <c r="B331" s="58"/>
      <c r="C331" s="58"/>
      <c r="D331" s="58"/>
      <c r="E331" s="58"/>
      <c r="F331" s="58"/>
      <c r="G331" s="58"/>
    </row>
    <row r="332" spans="1:7" x14ac:dyDescent="0.25">
      <c r="A332" s="58"/>
      <c r="B332" s="58"/>
      <c r="C332" s="58"/>
      <c r="D332" s="58"/>
      <c r="E332" s="58"/>
      <c r="F332" s="58"/>
      <c r="G332" s="58"/>
    </row>
    <row r="333" spans="1:7" x14ac:dyDescent="0.25">
      <c r="A333" s="58"/>
      <c r="B333" s="58"/>
      <c r="C333" s="58"/>
      <c r="D333" s="58"/>
      <c r="E333" s="58"/>
      <c r="F333" s="58"/>
      <c r="G333" s="58"/>
    </row>
    <row r="334" spans="1:7" x14ac:dyDescent="0.25">
      <c r="A334" s="58"/>
      <c r="B334" s="58"/>
      <c r="C334" s="58"/>
      <c r="D334" s="58"/>
      <c r="E334" s="58"/>
      <c r="F334" s="58"/>
      <c r="G334" s="58"/>
    </row>
    <row r="335" spans="1:7" x14ac:dyDescent="0.25">
      <c r="A335" s="58"/>
      <c r="B335" s="58"/>
      <c r="C335" s="58"/>
      <c r="D335" s="58"/>
      <c r="E335" s="58"/>
      <c r="F335" s="58"/>
      <c r="G335" s="58"/>
    </row>
    <row r="336" spans="1:7" x14ac:dyDescent="0.25">
      <c r="A336" s="58"/>
      <c r="B336" s="58"/>
      <c r="C336" s="58"/>
      <c r="D336" s="58"/>
      <c r="E336" s="58"/>
      <c r="F336" s="58"/>
      <c r="G336" s="58"/>
    </row>
    <row r="337" spans="1:7" x14ac:dyDescent="0.25">
      <c r="A337" s="58"/>
      <c r="B337" s="58"/>
      <c r="C337" s="58"/>
      <c r="D337" s="58"/>
      <c r="E337" s="58"/>
      <c r="F337" s="58"/>
      <c r="G337" s="58"/>
    </row>
    <row r="338" spans="1:7" x14ac:dyDescent="0.25">
      <c r="A338" s="58"/>
      <c r="B338" s="58"/>
      <c r="C338" s="58"/>
      <c r="D338" s="58"/>
      <c r="E338" s="58"/>
      <c r="F338" s="58"/>
      <c r="G338" s="58"/>
    </row>
    <row r="339" spans="1:7" x14ac:dyDescent="0.25">
      <c r="A339" s="58"/>
      <c r="B339" s="58"/>
      <c r="C339" s="58"/>
      <c r="D339" s="58"/>
      <c r="E339" s="58"/>
      <c r="F339" s="58"/>
      <c r="G339" s="58"/>
    </row>
    <row r="340" spans="1:7" x14ac:dyDescent="0.25">
      <c r="A340" s="58"/>
      <c r="B340" s="58"/>
      <c r="C340" s="58"/>
      <c r="D340" s="58"/>
      <c r="E340" s="58"/>
      <c r="F340" s="58"/>
      <c r="G340" s="58"/>
    </row>
    <row r="341" spans="1:7" x14ac:dyDescent="0.25">
      <c r="A341" s="58"/>
      <c r="B341" s="58"/>
      <c r="C341" s="58"/>
      <c r="D341" s="58"/>
      <c r="E341" s="58"/>
      <c r="F341" s="58"/>
      <c r="G341" s="58"/>
    </row>
    <row r="342" spans="1:7" x14ac:dyDescent="0.25">
      <c r="A342" s="58"/>
      <c r="B342" s="58"/>
      <c r="C342" s="58"/>
      <c r="D342" s="58"/>
      <c r="E342" s="58"/>
      <c r="F342" s="58"/>
      <c r="G342" s="58"/>
    </row>
  </sheetData>
  <mergeCells count="9">
    <mergeCell ref="A22:A23"/>
    <mergeCell ref="A1:M1"/>
    <mergeCell ref="A3:A4"/>
    <mergeCell ref="B3:C3"/>
    <mergeCell ref="D3:E3"/>
    <mergeCell ref="F3:G3"/>
    <mergeCell ref="B22:C22"/>
    <mergeCell ref="D22:E22"/>
    <mergeCell ref="F22:G22"/>
  </mergeCells>
  <pageMargins left="0.75" right="0.75" top="1" bottom="1" header="0.5" footer="0.5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"/>
  <sheetViews>
    <sheetView zoomScale="140" zoomScaleNormal="140" workbookViewId="0">
      <selection sqref="A1:M19"/>
    </sheetView>
  </sheetViews>
  <sheetFormatPr defaultColWidth="8.85546875" defaultRowHeight="15" x14ac:dyDescent="0.25"/>
  <cols>
    <col min="1" max="1" width="23.85546875" customWidth="1"/>
    <col min="2" max="7" width="7.7109375" customWidth="1"/>
    <col min="8" max="8" width="6.42578125" customWidth="1"/>
    <col min="9" max="13" width="9.140625" customWidth="1"/>
    <col min="14" max="16384" width="8.85546875" style="58"/>
  </cols>
  <sheetData>
    <row r="1" spans="1:13" ht="14.25" customHeight="1" x14ac:dyDescent="0.25">
      <c r="A1" s="264" t="s">
        <v>202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</row>
    <row r="2" spans="1:13" ht="6" customHeight="1" x14ac:dyDescent="0.25">
      <c r="A2" s="110"/>
      <c r="B2" s="110"/>
      <c r="C2" s="110"/>
      <c r="D2" s="111"/>
      <c r="E2" s="58"/>
      <c r="F2" s="58"/>
      <c r="G2" s="58"/>
      <c r="H2" s="58"/>
      <c r="I2" s="58"/>
      <c r="J2" s="58"/>
      <c r="K2" s="58"/>
      <c r="L2" s="58"/>
      <c r="M2" s="58"/>
    </row>
    <row r="3" spans="1:13" ht="14.45" customHeight="1" x14ac:dyDescent="0.25">
      <c r="A3" s="249" t="s">
        <v>46</v>
      </c>
      <c r="B3" s="283" t="s">
        <v>34</v>
      </c>
      <c r="C3" s="283"/>
      <c r="D3" s="254" t="s">
        <v>40</v>
      </c>
      <c r="E3" s="283"/>
      <c r="F3" s="283" t="s">
        <v>36</v>
      </c>
      <c r="G3" s="283"/>
      <c r="H3" s="283" t="s">
        <v>37</v>
      </c>
      <c r="I3" s="283"/>
      <c r="J3" s="254" t="s">
        <v>195</v>
      </c>
      <c r="K3" s="283"/>
      <c r="L3" s="254" t="s">
        <v>38</v>
      </c>
      <c r="M3" s="283"/>
    </row>
    <row r="4" spans="1:13" ht="14.45" customHeight="1" x14ac:dyDescent="0.25">
      <c r="A4" s="249"/>
      <c r="B4" s="136" t="s">
        <v>44</v>
      </c>
      <c r="C4" s="136" t="s">
        <v>43</v>
      </c>
      <c r="D4" s="136" t="s">
        <v>44</v>
      </c>
      <c r="E4" s="136" t="s">
        <v>43</v>
      </c>
      <c r="F4" s="136" t="s">
        <v>44</v>
      </c>
      <c r="G4" s="136" t="s">
        <v>43</v>
      </c>
      <c r="H4" s="136" t="s">
        <v>44</v>
      </c>
      <c r="I4" s="136" t="s">
        <v>43</v>
      </c>
      <c r="J4" s="136" t="s">
        <v>44</v>
      </c>
      <c r="K4" s="136" t="s">
        <v>43</v>
      </c>
      <c r="L4" s="136" t="s">
        <v>44</v>
      </c>
      <c r="M4" s="136" t="s">
        <v>43</v>
      </c>
    </row>
    <row r="5" spans="1:13" ht="14.45" customHeight="1" x14ac:dyDescent="0.25">
      <c r="A5" s="137" t="s">
        <v>47</v>
      </c>
      <c r="B5" s="138">
        <v>481</v>
      </c>
      <c r="C5" s="125">
        <f t="shared" ref="C5:C19" si="0">B5/B$19*100</f>
        <v>7.3603672532517219</v>
      </c>
      <c r="D5" s="75">
        <v>103</v>
      </c>
      <c r="E5" s="125">
        <f t="shared" ref="E5:E19" si="1">D5/D$19*100</f>
        <v>7.0211315610088612</v>
      </c>
      <c r="F5" s="75">
        <v>171</v>
      </c>
      <c r="G5" s="125">
        <f t="shared" ref="G5:G19" si="2">F5/F$19*100</f>
        <v>8.3618581907090466</v>
      </c>
      <c r="H5" s="138">
        <v>91</v>
      </c>
      <c r="I5" s="125">
        <f t="shared" ref="I5:I19" si="3">H5/H$19*100</f>
        <v>7.320997586484312</v>
      </c>
      <c r="J5" s="138">
        <v>63</v>
      </c>
      <c r="K5" s="125">
        <f>J5/J$19*100</f>
        <v>6.2438057482656095</v>
      </c>
      <c r="L5" s="138">
        <v>53</v>
      </c>
      <c r="M5" s="125">
        <f t="shared" ref="M5:M19" si="4">L5/L$19*100</f>
        <v>6.8741893644617384</v>
      </c>
    </row>
    <row r="6" spans="1:13" ht="14.45" customHeight="1" x14ac:dyDescent="0.25">
      <c r="A6" s="137" t="s">
        <v>48</v>
      </c>
      <c r="B6" s="138">
        <v>2224</v>
      </c>
      <c r="C6" s="125">
        <f t="shared" si="0"/>
        <v>34.032134659525632</v>
      </c>
      <c r="D6" s="75">
        <v>514</v>
      </c>
      <c r="E6" s="125">
        <f t="shared" si="1"/>
        <v>35.037491479209272</v>
      </c>
      <c r="F6" s="75">
        <v>694</v>
      </c>
      <c r="G6" s="125">
        <f t="shared" si="2"/>
        <v>33.936430317848412</v>
      </c>
      <c r="H6" s="138">
        <v>378</v>
      </c>
      <c r="I6" s="125">
        <f t="shared" si="3"/>
        <v>30.410297666934831</v>
      </c>
      <c r="J6" s="138">
        <v>356</v>
      </c>
      <c r="K6" s="125">
        <f>J6/J$19*100</f>
        <v>35.282457879088206</v>
      </c>
      <c r="L6" s="138">
        <v>282</v>
      </c>
      <c r="M6" s="125">
        <f t="shared" si="4"/>
        <v>36.575875486381321</v>
      </c>
    </row>
    <row r="7" spans="1:13" ht="14.45" customHeight="1" x14ac:dyDescent="0.25">
      <c r="A7" s="137" t="s">
        <v>49</v>
      </c>
      <c r="B7" s="138">
        <v>713</v>
      </c>
      <c r="C7" s="125">
        <f t="shared" si="0"/>
        <v>10.910482019892886</v>
      </c>
      <c r="D7" s="75">
        <v>176</v>
      </c>
      <c r="E7" s="125">
        <f t="shared" si="1"/>
        <v>11.997273346966599</v>
      </c>
      <c r="F7" s="75">
        <v>223</v>
      </c>
      <c r="G7" s="125">
        <f t="shared" si="2"/>
        <v>10.904645476772616</v>
      </c>
      <c r="H7" s="138">
        <v>138</v>
      </c>
      <c r="I7" s="125">
        <f t="shared" si="3"/>
        <v>11.102172164119068</v>
      </c>
      <c r="J7" s="55">
        <v>110</v>
      </c>
      <c r="K7" s="125">
        <f>J7/J$19*100</f>
        <v>10.901883052527255</v>
      </c>
      <c r="L7" s="138">
        <v>66</v>
      </c>
      <c r="M7" s="125">
        <f t="shared" si="4"/>
        <v>8.5603112840466924</v>
      </c>
    </row>
    <row r="8" spans="1:13" ht="14.45" customHeight="1" x14ac:dyDescent="0.25">
      <c r="A8" s="137" t="s">
        <v>50</v>
      </c>
      <c r="B8" s="138">
        <v>1205</v>
      </c>
      <c r="C8" s="125">
        <f t="shared" si="0"/>
        <v>18.439173680183625</v>
      </c>
      <c r="D8" s="75">
        <v>233</v>
      </c>
      <c r="E8" s="125">
        <f t="shared" si="1"/>
        <v>15.882753919563736</v>
      </c>
      <c r="F8" s="75">
        <v>385</v>
      </c>
      <c r="G8" s="125">
        <f t="shared" si="2"/>
        <v>18.82640586797066</v>
      </c>
      <c r="H8" s="138">
        <v>248</v>
      </c>
      <c r="I8" s="125">
        <f t="shared" si="3"/>
        <v>19.95172968624296</v>
      </c>
      <c r="J8" s="138">
        <v>181</v>
      </c>
      <c r="K8" s="125">
        <f t="shared" ref="K8:K19" si="5">J8/J$19*100</f>
        <v>17.938553022794846</v>
      </c>
      <c r="L8" s="138">
        <v>158</v>
      </c>
      <c r="M8" s="125">
        <f t="shared" si="4"/>
        <v>20.492866407263293</v>
      </c>
    </row>
    <row r="9" spans="1:13" ht="14.45" customHeight="1" x14ac:dyDescent="0.25">
      <c r="A9" s="139" t="s">
        <v>133</v>
      </c>
      <c r="B9" s="138">
        <v>184</v>
      </c>
      <c r="C9" s="125">
        <f t="shared" si="0"/>
        <v>2.8156082631981638</v>
      </c>
      <c r="D9" s="75">
        <v>71</v>
      </c>
      <c r="E9" s="125">
        <f t="shared" si="1"/>
        <v>4.8398091342876617</v>
      </c>
      <c r="F9" s="75">
        <v>51</v>
      </c>
      <c r="G9" s="125">
        <f t="shared" si="2"/>
        <v>2.4938875305623469</v>
      </c>
      <c r="H9" s="138">
        <v>29</v>
      </c>
      <c r="I9" s="125">
        <f t="shared" si="3"/>
        <v>2.3330651649235721</v>
      </c>
      <c r="J9" s="138">
        <v>19</v>
      </c>
      <c r="K9" s="125">
        <f t="shared" si="5"/>
        <v>1.8830525272547076</v>
      </c>
      <c r="L9" s="138">
        <v>14</v>
      </c>
      <c r="M9" s="125">
        <f t="shared" si="4"/>
        <v>1.8158236057068744</v>
      </c>
    </row>
    <row r="10" spans="1:13" ht="14.45" customHeight="1" x14ac:dyDescent="0.25">
      <c r="A10" s="24" t="s">
        <v>51</v>
      </c>
      <c r="B10" s="25">
        <f>SUM(B5:B9)</f>
        <v>4807</v>
      </c>
      <c r="C10" s="26">
        <f t="shared" si="0"/>
        <v>73.557765876052031</v>
      </c>
      <c r="D10" s="25">
        <f>SUM(D5:D9)</f>
        <v>1097</v>
      </c>
      <c r="E10" s="26">
        <f t="shared" si="1"/>
        <v>74.778459441036134</v>
      </c>
      <c r="F10" s="25">
        <f>SUM(F5:F9)</f>
        <v>1524</v>
      </c>
      <c r="G10" s="26">
        <f t="shared" si="2"/>
        <v>74.523227383863073</v>
      </c>
      <c r="H10" s="25">
        <f>SUM(H5:H9)</f>
        <v>884</v>
      </c>
      <c r="I10" s="26">
        <f t="shared" si="3"/>
        <v>71.11826226870474</v>
      </c>
      <c r="J10" s="25">
        <f>SUM(J5:J9)</f>
        <v>729</v>
      </c>
      <c r="K10" s="26">
        <f t="shared" si="5"/>
        <v>72.249752229930621</v>
      </c>
      <c r="L10" s="25">
        <f>SUM(L5:L9)</f>
        <v>573</v>
      </c>
      <c r="M10" s="26">
        <f t="shared" si="4"/>
        <v>74.319066147859928</v>
      </c>
    </row>
    <row r="11" spans="1:13" ht="14.45" customHeight="1" x14ac:dyDescent="0.25">
      <c r="A11" s="137" t="s">
        <v>52</v>
      </c>
      <c r="B11" s="138">
        <v>634</v>
      </c>
      <c r="C11" s="125">
        <f t="shared" si="0"/>
        <v>9.7016067329762805</v>
      </c>
      <c r="D11" s="75">
        <v>126</v>
      </c>
      <c r="E11" s="125">
        <f t="shared" si="1"/>
        <v>8.5889570552147241</v>
      </c>
      <c r="F11" s="75">
        <v>205</v>
      </c>
      <c r="G11" s="125">
        <f t="shared" si="2"/>
        <v>10.024449877750612</v>
      </c>
      <c r="H11" s="138">
        <v>135</v>
      </c>
      <c r="I11" s="125">
        <f t="shared" si="3"/>
        <v>10.86082059533387</v>
      </c>
      <c r="J11" s="138">
        <v>111</v>
      </c>
      <c r="K11" s="125">
        <f t="shared" si="5"/>
        <v>11.000991080277503</v>
      </c>
      <c r="L11" s="138">
        <v>57</v>
      </c>
      <c r="M11" s="125">
        <f t="shared" si="4"/>
        <v>7.3929961089494167</v>
      </c>
    </row>
    <row r="12" spans="1:13" ht="14.45" customHeight="1" x14ac:dyDescent="0.25">
      <c r="A12" s="137" t="s">
        <v>53</v>
      </c>
      <c r="B12" s="138">
        <v>49</v>
      </c>
      <c r="C12" s="125">
        <f t="shared" si="0"/>
        <v>0.74980872226472839</v>
      </c>
      <c r="D12" s="75">
        <v>10</v>
      </c>
      <c r="E12" s="125">
        <f t="shared" si="1"/>
        <v>0.68166325835037489</v>
      </c>
      <c r="F12" s="75">
        <v>22</v>
      </c>
      <c r="G12" s="125">
        <f t="shared" si="2"/>
        <v>1.0757946210268949</v>
      </c>
      <c r="H12" s="138">
        <v>5</v>
      </c>
      <c r="I12" s="125">
        <f t="shared" si="3"/>
        <v>0.40225261464199519</v>
      </c>
      <c r="J12" s="138">
        <v>3</v>
      </c>
      <c r="K12" s="125">
        <f t="shared" si="5"/>
        <v>0.29732408325074333</v>
      </c>
      <c r="L12" s="138">
        <v>9</v>
      </c>
      <c r="M12" s="125">
        <f t="shared" si="4"/>
        <v>1.1673151750972763</v>
      </c>
    </row>
    <row r="13" spans="1:13" ht="14.45" customHeight="1" x14ac:dyDescent="0.25">
      <c r="A13" s="137" t="s">
        <v>54</v>
      </c>
      <c r="B13" s="138">
        <v>198</v>
      </c>
      <c r="C13" s="125">
        <f t="shared" si="0"/>
        <v>3.0298393267023718</v>
      </c>
      <c r="D13" s="75">
        <v>60</v>
      </c>
      <c r="E13" s="125">
        <f t="shared" si="1"/>
        <v>4.0899795501022496</v>
      </c>
      <c r="F13" s="75">
        <v>64</v>
      </c>
      <c r="G13" s="125">
        <f t="shared" si="2"/>
        <v>3.1295843520782394</v>
      </c>
      <c r="H13" s="138">
        <v>36</v>
      </c>
      <c r="I13" s="125">
        <f t="shared" si="3"/>
        <v>2.8962188254223653</v>
      </c>
      <c r="J13" s="138">
        <v>15</v>
      </c>
      <c r="K13" s="125">
        <f t="shared" si="5"/>
        <v>1.4866204162537164</v>
      </c>
      <c r="L13" s="138">
        <v>23</v>
      </c>
      <c r="M13" s="125">
        <f t="shared" si="4"/>
        <v>2.9831387808041505</v>
      </c>
    </row>
    <row r="14" spans="1:13" ht="14.45" customHeight="1" x14ac:dyDescent="0.25">
      <c r="A14" s="137" t="s">
        <v>55</v>
      </c>
      <c r="B14" s="138">
        <v>0</v>
      </c>
      <c r="C14" s="125">
        <f t="shared" si="0"/>
        <v>0</v>
      </c>
      <c r="D14" s="75">
        <v>0</v>
      </c>
      <c r="E14" s="125">
        <f t="shared" si="1"/>
        <v>0</v>
      </c>
      <c r="F14" s="75">
        <v>0</v>
      </c>
      <c r="G14" s="125">
        <f t="shared" si="2"/>
        <v>0</v>
      </c>
      <c r="H14" s="138">
        <v>0</v>
      </c>
      <c r="I14" s="125">
        <f t="shared" si="3"/>
        <v>0</v>
      </c>
      <c r="J14" s="138">
        <v>0</v>
      </c>
      <c r="K14" s="125">
        <f t="shared" si="5"/>
        <v>0</v>
      </c>
      <c r="L14" s="138">
        <v>0</v>
      </c>
      <c r="M14" s="125">
        <f t="shared" si="4"/>
        <v>0</v>
      </c>
    </row>
    <row r="15" spans="1:13" ht="14.45" customHeight="1" x14ac:dyDescent="0.25">
      <c r="A15" s="137" t="s">
        <v>56</v>
      </c>
      <c r="B15" s="138">
        <v>731</v>
      </c>
      <c r="C15" s="125">
        <f t="shared" si="0"/>
        <v>11.185921958684009</v>
      </c>
      <c r="D15" s="75">
        <v>149</v>
      </c>
      <c r="E15" s="125">
        <f t="shared" si="1"/>
        <v>10.156782549420585</v>
      </c>
      <c r="F15" s="75">
        <v>201</v>
      </c>
      <c r="G15" s="125">
        <f t="shared" si="2"/>
        <v>9.8288508557457224</v>
      </c>
      <c r="H15" s="138">
        <v>171</v>
      </c>
      <c r="I15" s="125">
        <f t="shared" si="3"/>
        <v>13.757039420756234</v>
      </c>
      <c r="J15" s="138">
        <v>111</v>
      </c>
      <c r="K15" s="125">
        <f t="shared" si="5"/>
        <v>11.000991080277503</v>
      </c>
      <c r="L15" s="138">
        <v>99</v>
      </c>
      <c r="M15" s="125">
        <f t="shared" si="4"/>
        <v>12.840466926070038</v>
      </c>
    </row>
    <row r="16" spans="1:13" ht="14.45" customHeight="1" x14ac:dyDescent="0.25">
      <c r="A16" s="137" t="s">
        <v>57</v>
      </c>
      <c r="B16" s="138">
        <v>15</v>
      </c>
      <c r="C16" s="125">
        <f t="shared" si="0"/>
        <v>0.22953328232593728</v>
      </c>
      <c r="D16" s="75">
        <v>7</v>
      </c>
      <c r="E16" s="125">
        <f t="shared" si="1"/>
        <v>0.47716428084526247</v>
      </c>
      <c r="F16" s="75">
        <v>7</v>
      </c>
      <c r="G16" s="125">
        <f t="shared" si="2"/>
        <v>0.34229828850855742</v>
      </c>
      <c r="H16" s="138">
        <v>1</v>
      </c>
      <c r="I16" s="125">
        <f t="shared" si="3"/>
        <v>8.0450522928399035E-2</v>
      </c>
      <c r="J16" s="138">
        <v>0</v>
      </c>
      <c r="K16" s="125">
        <f t="shared" si="5"/>
        <v>0</v>
      </c>
      <c r="L16" s="138">
        <v>0</v>
      </c>
      <c r="M16" s="125">
        <f t="shared" si="4"/>
        <v>0</v>
      </c>
    </row>
    <row r="17" spans="1:13" ht="14.45" customHeight="1" x14ac:dyDescent="0.25">
      <c r="A17" s="137" t="s">
        <v>58</v>
      </c>
      <c r="B17" s="138">
        <v>101</v>
      </c>
      <c r="C17" s="125">
        <f t="shared" si="0"/>
        <v>1.5455241009946443</v>
      </c>
      <c r="D17" s="75">
        <v>18</v>
      </c>
      <c r="E17" s="125">
        <f t="shared" si="1"/>
        <v>1.2269938650306749</v>
      </c>
      <c r="F17" s="75">
        <v>22</v>
      </c>
      <c r="G17" s="125">
        <f t="shared" si="2"/>
        <v>1.0757946210268949</v>
      </c>
      <c r="H17" s="138">
        <v>11</v>
      </c>
      <c r="I17" s="125">
        <f t="shared" si="3"/>
        <v>0.88495575221238942</v>
      </c>
      <c r="J17" s="138">
        <v>40</v>
      </c>
      <c r="K17" s="125">
        <f t="shared" si="5"/>
        <v>3.9643211100099105</v>
      </c>
      <c r="L17" s="138">
        <v>10</v>
      </c>
      <c r="M17" s="125">
        <f t="shared" si="4"/>
        <v>1.2970168612191959</v>
      </c>
    </row>
    <row r="18" spans="1:13" ht="14.45" customHeight="1" x14ac:dyDescent="0.25">
      <c r="A18" s="27" t="s">
        <v>59</v>
      </c>
      <c r="B18" s="25">
        <f>SUM(B11:B17)</f>
        <v>1728</v>
      </c>
      <c r="C18" s="26">
        <f t="shared" si="0"/>
        <v>26.442234123947973</v>
      </c>
      <c r="D18" s="25">
        <f>SUM(D11:D17)</f>
        <v>370</v>
      </c>
      <c r="E18" s="26">
        <f t="shared" si="1"/>
        <v>25.221540558963873</v>
      </c>
      <c r="F18" s="25">
        <f>SUM(F11:F17)</f>
        <v>521</v>
      </c>
      <c r="G18" s="26">
        <f t="shared" si="2"/>
        <v>25.476772616136916</v>
      </c>
      <c r="H18" s="25">
        <f>SUM(H11:H17)</f>
        <v>359</v>
      </c>
      <c r="I18" s="26">
        <f t="shared" si="3"/>
        <v>28.881737731295253</v>
      </c>
      <c r="J18" s="25">
        <f>SUM(J11:J17)</f>
        <v>280</v>
      </c>
      <c r="K18" s="26">
        <f t="shared" si="5"/>
        <v>27.750247770069375</v>
      </c>
      <c r="L18" s="25">
        <f>SUM(L11:L17)</f>
        <v>198</v>
      </c>
      <c r="M18" s="26">
        <f t="shared" si="4"/>
        <v>25.680933852140075</v>
      </c>
    </row>
    <row r="19" spans="1:13" ht="14.45" customHeight="1" x14ac:dyDescent="0.25">
      <c r="A19" s="17" t="s">
        <v>6</v>
      </c>
      <c r="B19" s="18">
        <f>SUM(B10,B18)</f>
        <v>6535</v>
      </c>
      <c r="C19" s="19">
        <f t="shared" si="0"/>
        <v>100</v>
      </c>
      <c r="D19" s="18">
        <f>SUM(D10,D18)</f>
        <v>1467</v>
      </c>
      <c r="E19" s="19">
        <f t="shared" si="1"/>
        <v>100</v>
      </c>
      <c r="F19" s="18">
        <f>SUM(F10,F18)</f>
        <v>2045</v>
      </c>
      <c r="G19" s="19">
        <f t="shared" si="2"/>
        <v>100</v>
      </c>
      <c r="H19" s="18">
        <f>SUM(H10,H18)</f>
        <v>1243</v>
      </c>
      <c r="I19" s="19">
        <f t="shared" si="3"/>
        <v>100</v>
      </c>
      <c r="J19" s="18">
        <f>SUM(J10,J18)</f>
        <v>1009</v>
      </c>
      <c r="K19" s="19">
        <f t="shared" si="5"/>
        <v>100</v>
      </c>
      <c r="L19" s="18">
        <f>SUM(L10,L18)</f>
        <v>771</v>
      </c>
      <c r="M19" s="19">
        <f t="shared" si="4"/>
        <v>100</v>
      </c>
    </row>
    <row r="20" spans="1:13" ht="6" customHeight="1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 x14ac:dyDescent="0.25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  <row r="23" spans="1:13" x14ac:dyDescent="0.25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</row>
    <row r="24" spans="1:13" x14ac:dyDescent="0.25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</row>
    <row r="25" spans="1:13" x14ac:dyDescent="0.25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1:13" x14ac:dyDescent="0.25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</row>
    <row r="27" spans="1:13" x14ac:dyDescent="0.25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x14ac:dyDescent="0.25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x14ac:dyDescent="0.2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</row>
    <row r="30" spans="1:13" x14ac:dyDescent="0.2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3" x14ac:dyDescent="0.2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x14ac:dyDescent="0.2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13" x14ac:dyDescent="0.25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</row>
    <row r="34" spans="1:13" x14ac:dyDescent="0.2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</row>
    <row r="35" spans="1:13" x14ac:dyDescent="0.2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</row>
    <row r="36" spans="1:13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</row>
    <row r="37" spans="1:13" x14ac:dyDescent="0.2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</row>
    <row r="38" spans="1:13" x14ac:dyDescent="0.2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</row>
    <row r="39" spans="1:13" x14ac:dyDescent="0.2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</row>
    <row r="40" spans="1:13" x14ac:dyDescent="0.2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</row>
    <row r="41" spans="1:13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</row>
    <row r="42" spans="1:13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</row>
    <row r="43" spans="1:13" x14ac:dyDescent="0.2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  <row r="44" spans="1:13" x14ac:dyDescent="0.2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1:13" x14ac:dyDescent="0.2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1:13" x14ac:dyDescent="0.2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1:13" x14ac:dyDescent="0.2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1:13" x14ac:dyDescent="0.2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1:13" x14ac:dyDescent="0.2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1:13" x14ac:dyDescent="0.2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x14ac:dyDescent="0.2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1:13" x14ac:dyDescent="0.2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1:13" x14ac:dyDescent="0.2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1:13" x14ac:dyDescent="0.2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</row>
    <row r="57" spans="1:13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</row>
    <row r="58" spans="1:13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</row>
    <row r="59" spans="1:13" x14ac:dyDescent="0.2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1:13" x14ac:dyDescent="0.2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1:13" x14ac:dyDescent="0.2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1:13" x14ac:dyDescent="0.2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1:13" x14ac:dyDescent="0.2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</row>
    <row r="64" spans="1:13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</row>
    <row r="65" spans="1:13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</row>
    <row r="66" spans="1:13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1:13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</row>
    <row r="68" spans="1:13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</row>
    <row r="69" spans="1:13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</row>
    <row r="70" spans="1:13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</row>
    <row r="71" spans="1:13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</row>
    <row r="72" spans="1:13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1:13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  <row r="74" spans="1:13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1:13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1:13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1:13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</row>
    <row r="78" spans="1:13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1:13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1:13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1:13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1:13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</row>
    <row r="83" spans="1:13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</row>
    <row r="84" spans="1:13" x14ac:dyDescent="0.25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1:13" x14ac:dyDescent="0.25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1:13" x14ac:dyDescent="0.25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1:13" x14ac:dyDescent="0.25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1:13" x14ac:dyDescent="0.25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1:13" x14ac:dyDescent="0.25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1:13" x14ac:dyDescent="0.25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1:13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</row>
    <row r="92" spans="1:13" x14ac:dyDescent="0.25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93" spans="1:13" x14ac:dyDescent="0.25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</row>
    <row r="94" spans="1:13" x14ac:dyDescent="0.25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1:13" x14ac:dyDescent="0.25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1:13" x14ac:dyDescent="0.25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1:13" x14ac:dyDescent="0.25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1:13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1:13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1:13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1:13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1:13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1:13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1:13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1:13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1:13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1:13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1:13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1:13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1:13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1:13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1:13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1:13" x14ac:dyDescent="0.25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1:13" x14ac:dyDescent="0.25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1:13" x14ac:dyDescent="0.25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1:13" x14ac:dyDescent="0.25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1:13" x14ac:dyDescent="0.25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1:13" x14ac:dyDescent="0.25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1:13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1:13" x14ac:dyDescent="0.25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1:13" x14ac:dyDescent="0.2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1:13" x14ac:dyDescent="0.25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1:13" x14ac:dyDescent="0.25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1:13" x14ac:dyDescent="0.25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1:13" x14ac:dyDescent="0.25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1:13" x14ac:dyDescent="0.25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1:13" x14ac:dyDescent="0.25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1:13" x14ac:dyDescent="0.25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1:13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1:13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1:13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1:13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1:13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1:13" x14ac:dyDescent="0.25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1:13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1:13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1:13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1:13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1:13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1:13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1:13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1:13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1:13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1:13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1:13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1:13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1:13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1:13" x14ac:dyDescent="0.25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1:13" x14ac:dyDescent="0.2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1:13" x14ac:dyDescent="0.25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1:13" x14ac:dyDescent="0.25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1:13" x14ac:dyDescent="0.25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1:13" x14ac:dyDescent="0.25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1:13" x14ac:dyDescent="0.25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1:13" x14ac:dyDescent="0.25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1:13" x14ac:dyDescent="0.25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1:13" x14ac:dyDescent="0.25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1:13" x14ac:dyDescent="0.25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1:13" x14ac:dyDescent="0.25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1:13" x14ac:dyDescent="0.25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1:13" x14ac:dyDescent="0.25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1:13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1:13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1:13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1:13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1:13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1:13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1:13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1:13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1:13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1:13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1:13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1:13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1:13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1:13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1:13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1:13" x14ac:dyDescent="0.25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1:13" x14ac:dyDescent="0.25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1:13" x14ac:dyDescent="0.25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1:13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1:13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1:13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1:13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1:13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1:13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1:13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1:13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1:13" x14ac:dyDescent="0.25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1:13" x14ac:dyDescent="0.25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1:13" x14ac:dyDescent="0.25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1:13" x14ac:dyDescent="0.25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1:13" x14ac:dyDescent="0.25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1:13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1:13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1:13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1:13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1:13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1:13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1:13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1:13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1:13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1:13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1:13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1:13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1:13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1:13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1:13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1:13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1:13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1:13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1:13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1:13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1:13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1:13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1:13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1:13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1:13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1:13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1:13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1:13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1:13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1:13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1:13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1:13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1:13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1:13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1:13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1:13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1:13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1:13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1:13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1:13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1:13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1:13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1:13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1:13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1:13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1:13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1:13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1:13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1:13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1:13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1:13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1:13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1:13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1:13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1:13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1:13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1:13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1:13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1:13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1:13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1:13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1:13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1:13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1:13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1:13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1:13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1:13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1:13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1:13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1:13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1:13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1:13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1:13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1:13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1:13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1:13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1:13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1:13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1:13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1:13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1:13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1:13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1:13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1:13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1:13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1:13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1:13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1:13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1:13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1:13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1:13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1:13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1:13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1:13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1:13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1:13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1:13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1:13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1:13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1:13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1:13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1:13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1:13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1:13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1:13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1:13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1:13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1:13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1:13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1:13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1:13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1:13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1:13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1:13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1:13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1:13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1:13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1:13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1:13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1:13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1:13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1:13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1:13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1:13" x14ac:dyDescent="0.25">
      <c r="A316" s="58"/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1:13" x14ac:dyDescent="0.25">
      <c r="A317" s="58"/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1:13" x14ac:dyDescent="0.25">
      <c r="A318" s="58"/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1:13" x14ac:dyDescent="0.25">
      <c r="A319" s="58"/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1:13" x14ac:dyDescent="0.25">
      <c r="A320" s="58"/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1:13" x14ac:dyDescent="0.25">
      <c r="A321" s="58"/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1:13" x14ac:dyDescent="0.25">
      <c r="A322" s="58"/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1:13" x14ac:dyDescent="0.25">
      <c r="A323" s="58"/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1:13" x14ac:dyDescent="0.25">
      <c r="A324" s="58"/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1:13" x14ac:dyDescent="0.25">
      <c r="A325" s="58"/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1:13" x14ac:dyDescent="0.25">
      <c r="A326" s="58"/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1:13" x14ac:dyDescent="0.25">
      <c r="A327" s="58"/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1:13" x14ac:dyDescent="0.25">
      <c r="A328" s="58"/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1:13" x14ac:dyDescent="0.25">
      <c r="A329" s="58"/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1:13" x14ac:dyDescent="0.25">
      <c r="A330" s="58"/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1:13" x14ac:dyDescent="0.25">
      <c r="A331" s="58"/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1:13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1:13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1:13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1:13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1:13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1:13" x14ac:dyDescent="0.25">
      <c r="A337" s="58"/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1:13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1:13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1:13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1:13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1:13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</sheetData>
  <mergeCells count="8">
    <mergeCell ref="A1:M1"/>
    <mergeCell ref="J3:K3"/>
    <mergeCell ref="L3:M3"/>
    <mergeCell ref="H3:I3"/>
    <mergeCell ref="D3:E3"/>
    <mergeCell ref="F3:G3"/>
    <mergeCell ref="B3:C3"/>
    <mergeCell ref="A3:A4"/>
  </mergeCells>
  <phoneticPr fontId="12" type="noConversion"/>
  <pageMargins left="0.75" right="0.75" top="1" bottom="1" header="0.5" footer="0.5"/>
  <pageSetup paperSize="9" orientation="landscape" r:id="rId1"/>
  <headerFooter alignWithMargins="0"/>
  <ignoredErrors>
    <ignoredError sqref="C5:C9 E5:E9 C11:C17 E11:E17 G5:G9 G11:G17 I5:I9 I11:I17 M5:M20 K11:K17 K8:K9" evalError="1"/>
    <ignoredError sqref="C10 E10 C18:C19 E18:E19 G10 G18:G19 I10 I18:I19 K10 K18:K19" evalError="1" formula="1"/>
    <ignoredError sqref="K2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50" zoomScaleNormal="150" workbookViewId="0">
      <selection sqref="A1:G34"/>
    </sheetView>
  </sheetViews>
  <sheetFormatPr defaultColWidth="8.85546875" defaultRowHeight="13.5" x14ac:dyDescent="0.25"/>
  <cols>
    <col min="1" max="1" width="42.42578125" style="140" customWidth="1"/>
    <col min="2" max="7" width="6" style="140" customWidth="1"/>
    <col min="8" max="16384" width="8.85546875" style="140"/>
  </cols>
  <sheetData>
    <row r="1" spans="1:7" s="68" customFormat="1" ht="29.25" customHeight="1" x14ac:dyDescent="0.25">
      <c r="A1" s="247" t="s">
        <v>235</v>
      </c>
      <c r="B1" s="247"/>
      <c r="C1" s="247"/>
      <c r="D1" s="247"/>
      <c r="E1" s="247"/>
      <c r="F1" s="247"/>
      <c r="G1" s="247"/>
    </row>
    <row r="2" spans="1:7" s="145" customFormat="1" ht="6" customHeight="1" x14ac:dyDescent="0.2"/>
    <row r="3" spans="1:7" s="68" customFormat="1" ht="26.45" customHeight="1" x14ac:dyDescent="0.25">
      <c r="A3" s="284" t="s">
        <v>163</v>
      </c>
      <c r="B3" s="263" t="s">
        <v>164</v>
      </c>
      <c r="C3" s="263"/>
      <c r="D3" s="263" t="s">
        <v>222</v>
      </c>
      <c r="E3" s="263"/>
      <c r="F3" s="250" t="s">
        <v>83</v>
      </c>
      <c r="G3" s="250"/>
    </row>
    <row r="4" spans="1:7" s="68" customFormat="1" x14ac:dyDescent="0.25">
      <c r="A4" s="284"/>
      <c r="B4" s="104" t="s">
        <v>44</v>
      </c>
      <c r="C4" s="104" t="s">
        <v>43</v>
      </c>
      <c r="D4" s="104" t="s">
        <v>44</v>
      </c>
      <c r="E4" s="104" t="s">
        <v>43</v>
      </c>
      <c r="F4" s="104" t="s">
        <v>44</v>
      </c>
      <c r="G4" s="104" t="s">
        <v>43</v>
      </c>
    </row>
    <row r="5" spans="1:7" s="68" customFormat="1" x14ac:dyDescent="0.25">
      <c r="A5" s="139" t="s">
        <v>60</v>
      </c>
      <c r="B5" s="106">
        <v>1344</v>
      </c>
      <c r="C5" s="146">
        <f>B5/B$31*100</f>
        <v>23.944414751469804</v>
      </c>
      <c r="D5" s="75">
        <v>235</v>
      </c>
      <c r="E5" s="146">
        <f>D5/D$31*100</f>
        <v>11.363636363636363</v>
      </c>
      <c r="F5" s="106">
        <v>1579</v>
      </c>
      <c r="G5" s="146">
        <f>F5/F$31*100</f>
        <v>20.557219112094778</v>
      </c>
    </row>
    <row r="6" spans="1:7" s="68" customFormat="1" x14ac:dyDescent="0.25">
      <c r="A6" s="141" t="s">
        <v>61</v>
      </c>
      <c r="B6" s="106"/>
      <c r="C6" s="146"/>
      <c r="D6" s="142"/>
      <c r="E6" s="146"/>
      <c r="F6" s="106"/>
      <c r="G6" s="146"/>
    </row>
    <row r="7" spans="1:7" s="68" customFormat="1" x14ac:dyDescent="0.25">
      <c r="A7" s="143" t="s">
        <v>156</v>
      </c>
      <c r="B7" s="106">
        <v>478</v>
      </c>
      <c r="C7" s="146">
        <f t="shared" ref="C7:E12" si="0">B7/B$31*100</f>
        <v>8.5159451273828601</v>
      </c>
      <c r="D7" s="142">
        <v>86</v>
      </c>
      <c r="E7" s="146">
        <f t="shared" si="0"/>
        <v>4.1586073500967116</v>
      </c>
      <c r="F7" s="106">
        <v>564</v>
      </c>
      <c r="G7" s="146">
        <f t="shared" ref="G7:G12" si="1">F7/F$31*100</f>
        <v>7.3427939070433528</v>
      </c>
    </row>
    <row r="8" spans="1:7" s="68" customFormat="1" ht="27" x14ac:dyDescent="0.25">
      <c r="A8" s="144" t="s">
        <v>157</v>
      </c>
      <c r="B8" s="106">
        <v>352</v>
      </c>
      <c r="C8" s="146">
        <f t="shared" si="0"/>
        <v>6.271156244432567</v>
      </c>
      <c r="D8" s="142">
        <v>81</v>
      </c>
      <c r="E8" s="146">
        <f t="shared" si="0"/>
        <v>3.9168278529980656</v>
      </c>
      <c r="F8" s="106">
        <v>433</v>
      </c>
      <c r="G8" s="146">
        <f t="shared" si="1"/>
        <v>5.6372868116130705</v>
      </c>
    </row>
    <row r="9" spans="1:7" s="68" customFormat="1" x14ac:dyDescent="0.25">
      <c r="A9" s="144" t="s">
        <v>158</v>
      </c>
      <c r="B9" s="106">
        <v>443</v>
      </c>
      <c r="C9" s="146">
        <f>B9/B$31*100</f>
        <v>7.8923926598966689</v>
      </c>
      <c r="D9" s="142">
        <v>66</v>
      </c>
      <c r="E9" s="146">
        <f t="shared" si="0"/>
        <v>3.1914893617021276</v>
      </c>
      <c r="F9" s="106">
        <v>509</v>
      </c>
      <c r="G9" s="146">
        <f t="shared" si="1"/>
        <v>6.626741309725297</v>
      </c>
    </row>
    <row r="10" spans="1:7" s="68" customFormat="1" ht="27" x14ac:dyDescent="0.25">
      <c r="A10" s="144" t="s">
        <v>159</v>
      </c>
      <c r="B10" s="106">
        <v>71</v>
      </c>
      <c r="C10" s="146">
        <f t="shared" si="0"/>
        <v>1.2649207197577053</v>
      </c>
      <c r="D10" s="142">
        <v>2</v>
      </c>
      <c r="E10" s="146">
        <f t="shared" si="0"/>
        <v>9.6711798839458421E-2</v>
      </c>
      <c r="F10" s="106">
        <v>73</v>
      </c>
      <c r="G10" s="146">
        <f t="shared" si="1"/>
        <v>0.9503970837130582</v>
      </c>
    </row>
    <row r="11" spans="1:7" s="68" customFormat="1" x14ac:dyDescent="0.25">
      <c r="A11" s="137" t="s">
        <v>62</v>
      </c>
      <c r="B11" s="106">
        <v>856</v>
      </c>
      <c r="C11" s="146">
        <f t="shared" si="0"/>
        <v>15.250311776233744</v>
      </c>
      <c r="D11" s="142">
        <v>470</v>
      </c>
      <c r="E11" s="146">
        <f t="shared" si="0"/>
        <v>22.727272727272727</v>
      </c>
      <c r="F11" s="106">
        <v>1326</v>
      </c>
      <c r="G11" s="146">
        <f t="shared" si="1"/>
        <v>17.263377164431716</v>
      </c>
    </row>
    <row r="12" spans="1:7" s="68" customFormat="1" x14ac:dyDescent="0.25">
      <c r="A12" s="137" t="s">
        <v>63</v>
      </c>
      <c r="B12" s="106">
        <v>515</v>
      </c>
      <c r="C12" s="146">
        <f t="shared" si="0"/>
        <v>9.175129164439694</v>
      </c>
      <c r="D12" s="142">
        <v>396</v>
      </c>
      <c r="E12" s="146">
        <f t="shared" si="0"/>
        <v>19.148936170212767</v>
      </c>
      <c r="F12" s="106">
        <v>911</v>
      </c>
      <c r="G12" s="146">
        <f t="shared" si="1"/>
        <v>11.860434839213644</v>
      </c>
    </row>
    <row r="13" spans="1:7" s="68" customFormat="1" x14ac:dyDescent="0.25">
      <c r="A13" s="141" t="s">
        <v>61</v>
      </c>
      <c r="B13" s="106"/>
      <c r="C13" s="146"/>
      <c r="D13" s="142"/>
      <c r="E13" s="146"/>
      <c r="F13" s="106"/>
      <c r="G13" s="146"/>
    </row>
    <row r="14" spans="1:7" s="68" customFormat="1" x14ac:dyDescent="0.25">
      <c r="A14" s="141" t="s">
        <v>160</v>
      </c>
      <c r="B14" s="106">
        <v>477</v>
      </c>
      <c r="C14" s="146">
        <f t="shared" ref="C14:E31" si="2">B14/B$31*100</f>
        <v>8.4981293425975419</v>
      </c>
      <c r="D14" s="142">
        <v>377</v>
      </c>
      <c r="E14" s="146">
        <f t="shared" si="2"/>
        <v>18.230174081237909</v>
      </c>
      <c r="F14" s="106">
        <v>854</v>
      </c>
      <c r="G14" s="146">
        <f t="shared" ref="G14:G31" si="3">F14/F$31*100</f>
        <v>11.118343965629474</v>
      </c>
    </row>
    <row r="15" spans="1:7" s="68" customFormat="1" x14ac:dyDescent="0.25">
      <c r="A15" s="141" t="s">
        <v>161</v>
      </c>
      <c r="B15" s="106">
        <v>38</v>
      </c>
      <c r="C15" s="146">
        <f t="shared" si="2"/>
        <v>0.67699982184215213</v>
      </c>
      <c r="D15" s="142">
        <v>19</v>
      </c>
      <c r="E15" s="146">
        <f t="shared" si="2"/>
        <v>0.91876208897485501</v>
      </c>
      <c r="F15" s="106">
        <v>57</v>
      </c>
      <c r="G15" s="146">
        <f t="shared" si="3"/>
        <v>0.7420908735841687</v>
      </c>
    </row>
    <row r="16" spans="1:7" s="68" customFormat="1" x14ac:dyDescent="0.25">
      <c r="A16" s="137" t="s">
        <v>64</v>
      </c>
      <c r="B16" s="106">
        <v>555</v>
      </c>
      <c r="C16" s="146">
        <f t="shared" si="2"/>
        <v>9.8877605558524859</v>
      </c>
      <c r="D16" s="142">
        <v>231</v>
      </c>
      <c r="E16" s="146">
        <f t="shared" si="2"/>
        <v>11.170212765957446</v>
      </c>
      <c r="F16" s="106">
        <v>786</v>
      </c>
      <c r="G16" s="146">
        <f t="shared" si="3"/>
        <v>10.233042572581695</v>
      </c>
    </row>
    <row r="17" spans="1:7" s="68" customFormat="1" x14ac:dyDescent="0.25">
      <c r="A17" s="137" t="s">
        <v>65</v>
      </c>
      <c r="B17" s="106">
        <v>483</v>
      </c>
      <c r="C17" s="146">
        <f t="shared" si="2"/>
        <v>8.60502405130946</v>
      </c>
      <c r="D17" s="142">
        <v>78</v>
      </c>
      <c r="E17" s="146">
        <f t="shared" si="2"/>
        <v>3.7717601547388782</v>
      </c>
      <c r="F17" s="106">
        <v>561</v>
      </c>
      <c r="G17" s="146">
        <f t="shared" si="3"/>
        <v>7.3037364926441875</v>
      </c>
    </row>
    <row r="18" spans="1:7" s="68" customFormat="1" x14ac:dyDescent="0.25">
      <c r="A18" s="137" t="s">
        <v>66</v>
      </c>
      <c r="B18" s="106">
        <v>241</v>
      </c>
      <c r="C18" s="146">
        <f t="shared" si="2"/>
        <v>4.29360413326207</v>
      </c>
      <c r="D18" s="142">
        <v>52</v>
      </c>
      <c r="E18" s="146">
        <f t="shared" si="2"/>
        <v>2.5145067698259185</v>
      </c>
      <c r="F18" s="106">
        <v>293</v>
      </c>
      <c r="G18" s="146">
        <f t="shared" si="3"/>
        <v>3.8146074729852884</v>
      </c>
    </row>
    <row r="19" spans="1:7" s="68" customFormat="1" x14ac:dyDescent="0.25">
      <c r="A19" s="137" t="s">
        <v>67</v>
      </c>
      <c r="B19" s="106">
        <v>133</v>
      </c>
      <c r="C19" s="146">
        <f t="shared" si="2"/>
        <v>2.3694993764475325</v>
      </c>
      <c r="D19" s="142">
        <v>69</v>
      </c>
      <c r="E19" s="146">
        <f t="shared" si="2"/>
        <v>3.3365570599613155</v>
      </c>
      <c r="F19" s="106">
        <v>202</v>
      </c>
      <c r="G19" s="146">
        <f t="shared" si="3"/>
        <v>2.6298659028772295</v>
      </c>
    </row>
    <row r="20" spans="1:7" s="68" customFormat="1" x14ac:dyDescent="0.25">
      <c r="A20" s="137" t="s">
        <v>68</v>
      </c>
      <c r="B20" s="106">
        <v>120</v>
      </c>
      <c r="C20" s="146">
        <f t="shared" si="2"/>
        <v>2.1378941742383755</v>
      </c>
      <c r="D20" s="142">
        <v>34</v>
      </c>
      <c r="E20" s="146">
        <f t="shared" si="2"/>
        <v>1.6441005802707929</v>
      </c>
      <c r="F20" s="106">
        <v>154</v>
      </c>
      <c r="G20" s="146">
        <f t="shared" si="3"/>
        <v>2.0049472724905608</v>
      </c>
    </row>
    <row r="21" spans="1:7" s="68" customFormat="1" x14ac:dyDescent="0.25">
      <c r="A21" s="137" t="s">
        <v>69</v>
      </c>
      <c r="B21" s="106">
        <v>79</v>
      </c>
      <c r="C21" s="146">
        <f t="shared" si="2"/>
        <v>1.4074469980402637</v>
      </c>
      <c r="D21" s="142">
        <v>37</v>
      </c>
      <c r="E21" s="146">
        <f t="shared" si="2"/>
        <v>1.7891682785299807</v>
      </c>
      <c r="F21" s="106">
        <v>116</v>
      </c>
      <c r="G21" s="146">
        <f t="shared" si="3"/>
        <v>1.5102200234344487</v>
      </c>
    </row>
    <row r="22" spans="1:7" s="68" customFormat="1" x14ac:dyDescent="0.25">
      <c r="A22" s="137" t="s">
        <v>70</v>
      </c>
      <c r="B22" s="106">
        <v>10</v>
      </c>
      <c r="C22" s="146">
        <f t="shared" si="2"/>
        <v>0.17815784785319794</v>
      </c>
      <c r="D22" s="142">
        <v>4</v>
      </c>
      <c r="E22" s="146">
        <f t="shared" si="2"/>
        <v>0.19342359767891684</v>
      </c>
      <c r="F22" s="106">
        <v>14</v>
      </c>
      <c r="G22" s="146">
        <f t="shared" si="3"/>
        <v>0.18226793386277829</v>
      </c>
    </row>
    <row r="23" spans="1:7" s="68" customFormat="1" x14ac:dyDescent="0.25">
      <c r="A23" s="139" t="s">
        <v>71</v>
      </c>
      <c r="B23" s="106">
        <v>207</v>
      </c>
      <c r="C23" s="146">
        <f t="shared" si="2"/>
        <v>3.687867450561197</v>
      </c>
      <c r="D23" s="142">
        <v>2</v>
      </c>
      <c r="E23" s="146">
        <f t="shared" si="2"/>
        <v>9.6711798839458421E-2</v>
      </c>
      <c r="F23" s="106">
        <v>209</v>
      </c>
      <c r="G23" s="146">
        <f t="shared" si="3"/>
        <v>2.7209998698086184</v>
      </c>
    </row>
    <row r="24" spans="1:7" s="68" customFormat="1" x14ac:dyDescent="0.25">
      <c r="A24" s="137" t="s">
        <v>162</v>
      </c>
      <c r="B24" s="106">
        <v>22</v>
      </c>
      <c r="C24" s="146">
        <f t="shared" si="2"/>
        <v>0.39194726527703544</v>
      </c>
      <c r="D24" s="142">
        <v>18</v>
      </c>
      <c r="E24" s="146">
        <f t="shared" si="2"/>
        <v>0.87040618955512572</v>
      </c>
      <c r="F24" s="106">
        <v>40</v>
      </c>
      <c r="G24" s="146">
        <f t="shared" si="3"/>
        <v>0.52076552532222364</v>
      </c>
    </row>
    <row r="25" spans="1:7" s="68" customFormat="1" x14ac:dyDescent="0.25">
      <c r="A25" s="137" t="s">
        <v>76</v>
      </c>
      <c r="B25" s="106">
        <v>156</v>
      </c>
      <c r="C25" s="146">
        <f t="shared" si="2"/>
        <v>2.779262426509888</v>
      </c>
      <c r="D25" s="142">
        <v>22</v>
      </c>
      <c r="E25" s="146">
        <f t="shared" si="2"/>
        <v>1.0638297872340425</v>
      </c>
      <c r="F25" s="106">
        <v>178</v>
      </c>
      <c r="G25" s="146">
        <f t="shared" si="3"/>
        <v>2.3174065876838954</v>
      </c>
    </row>
    <row r="26" spans="1:7" s="68" customFormat="1" x14ac:dyDescent="0.25">
      <c r="A26" s="137" t="s">
        <v>72</v>
      </c>
      <c r="B26" s="106">
        <v>48</v>
      </c>
      <c r="C26" s="146">
        <f t="shared" si="2"/>
        <v>0.85515766969535001</v>
      </c>
      <c r="D26" s="142">
        <v>35</v>
      </c>
      <c r="E26" s="146">
        <f t="shared" si="2"/>
        <v>1.6924564796905222</v>
      </c>
      <c r="F26" s="106">
        <v>83</v>
      </c>
      <c r="G26" s="146">
        <f t="shared" si="3"/>
        <v>1.0805884650436142</v>
      </c>
    </row>
    <row r="27" spans="1:7" s="68" customFormat="1" x14ac:dyDescent="0.25">
      <c r="A27" s="137" t="s">
        <v>73</v>
      </c>
      <c r="B27" s="106">
        <v>279</v>
      </c>
      <c r="C27" s="146">
        <f t="shared" si="2"/>
        <v>4.9706039551042229</v>
      </c>
      <c r="D27" s="142">
        <v>242</v>
      </c>
      <c r="E27" s="146">
        <f t="shared" si="2"/>
        <v>11.702127659574469</v>
      </c>
      <c r="F27" s="106">
        <v>521</v>
      </c>
      <c r="G27" s="146">
        <f t="shared" si="3"/>
        <v>6.7829709673219636</v>
      </c>
    </row>
    <row r="28" spans="1:7" s="68" customFormat="1" x14ac:dyDescent="0.25">
      <c r="A28" s="137" t="s">
        <v>74</v>
      </c>
      <c r="B28" s="106">
        <v>364</v>
      </c>
      <c r="C28" s="146">
        <f t="shared" si="2"/>
        <v>6.484945661856405</v>
      </c>
      <c r="D28" s="142">
        <v>20</v>
      </c>
      <c r="E28" s="146">
        <f t="shared" si="2"/>
        <v>0.96711798839458418</v>
      </c>
      <c r="F28" s="106">
        <v>384</v>
      </c>
      <c r="G28" s="146">
        <f t="shared" si="3"/>
        <v>4.9993490430933472</v>
      </c>
    </row>
    <row r="29" spans="1:7" x14ac:dyDescent="0.25">
      <c r="A29" s="38" t="s">
        <v>167</v>
      </c>
      <c r="B29" s="39">
        <f>SUM(B5,B11:B12,B16:B28)</f>
        <v>5412</v>
      </c>
      <c r="C29" s="40">
        <f t="shared" si="2"/>
        <v>96.41902725815072</v>
      </c>
      <c r="D29" s="39">
        <f>SUM(D5,D11:D12,D16:D28)</f>
        <v>1945</v>
      </c>
      <c r="E29" s="40">
        <f t="shared" si="2"/>
        <v>94.052224371373299</v>
      </c>
      <c r="F29" s="39">
        <f>SUM(F5,F11:F12,F16:F28)</f>
        <v>7357</v>
      </c>
      <c r="G29" s="40">
        <f t="shared" si="3"/>
        <v>95.781799244889982</v>
      </c>
    </row>
    <row r="30" spans="1:7" x14ac:dyDescent="0.25">
      <c r="A30" s="137" t="s">
        <v>75</v>
      </c>
      <c r="B30" s="106">
        <v>201</v>
      </c>
      <c r="C30" s="146">
        <f t="shared" si="2"/>
        <v>3.5809727418492781</v>
      </c>
      <c r="D30" s="160">
        <v>123</v>
      </c>
      <c r="E30" s="146">
        <f t="shared" si="2"/>
        <v>5.947775628626693</v>
      </c>
      <c r="F30" s="106">
        <v>324</v>
      </c>
      <c r="G30" s="146">
        <f t="shared" si="3"/>
        <v>4.2182007551100114</v>
      </c>
    </row>
    <row r="31" spans="1:7" x14ac:dyDescent="0.25">
      <c r="A31" s="11" t="s">
        <v>166</v>
      </c>
      <c r="B31" s="37">
        <f>SUM(B29:B30)</f>
        <v>5613</v>
      </c>
      <c r="C31" s="194">
        <f t="shared" si="2"/>
        <v>100</v>
      </c>
      <c r="D31" s="37">
        <f>SUM(D29:D30)</f>
        <v>2068</v>
      </c>
      <c r="E31" s="194">
        <f t="shared" si="2"/>
        <v>100</v>
      </c>
      <c r="F31" s="37">
        <f>SUM(F29:F30)</f>
        <v>7681</v>
      </c>
      <c r="G31" s="194">
        <f t="shared" si="3"/>
        <v>100</v>
      </c>
    </row>
    <row r="32" spans="1:7" s="58" customFormat="1" ht="6" customHeight="1" x14ac:dyDescent="0.25">
      <c r="A32" s="147"/>
      <c r="B32" s="147"/>
      <c r="C32" s="147"/>
      <c r="D32" s="147"/>
      <c r="E32" s="147"/>
      <c r="F32" s="147"/>
      <c r="G32" s="147"/>
    </row>
    <row r="33" spans="1:7" x14ac:dyDescent="0.25">
      <c r="A33" s="248" t="s">
        <v>165</v>
      </c>
      <c r="B33" s="248"/>
      <c r="C33" s="248"/>
      <c r="D33" s="248"/>
      <c r="E33" s="248"/>
      <c r="F33" s="248"/>
      <c r="G33" s="248"/>
    </row>
    <row r="34" spans="1:7" x14ac:dyDescent="0.25">
      <c r="A34" s="273" t="s">
        <v>221</v>
      </c>
      <c r="B34" s="273"/>
      <c r="C34" s="273"/>
      <c r="D34" s="273"/>
      <c r="E34" s="273"/>
      <c r="F34" s="273"/>
      <c r="G34" s="273"/>
    </row>
  </sheetData>
  <mergeCells count="7">
    <mergeCell ref="A1:G1"/>
    <mergeCell ref="A34:G34"/>
    <mergeCell ref="A33:G33"/>
    <mergeCell ref="A3:A4"/>
    <mergeCell ref="B3:C3"/>
    <mergeCell ref="D3:E3"/>
    <mergeCell ref="F3:G3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opLeftCell="A31" zoomScale="150" zoomScaleNormal="150" workbookViewId="0">
      <selection sqref="A1:G21"/>
    </sheetView>
  </sheetViews>
  <sheetFormatPr defaultColWidth="8.85546875" defaultRowHeight="15" x14ac:dyDescent="0.25"/>
  <cols>
    <col min="1" max="1" width="15.7109375" style="205" customWidth="1"/>
    <col min="2" max="4" width="9.140625" style="205" customWidth="1"/>
    <col min="5" max="7" width="9.42578125" style="205" bestFit="1" customWidth="1"/>
    <col min="8" max="16384" width="8.85546875" style="205"/>
  </cols>
  <sheetData>
    <row r="1" spans="1:13" s="58" customFormat="1" ht="32.25" customHeight="1" x14ac:dyDescent="0.25">
      <c r="A1" s="247" t="s">
        <v>210</v>
      </c>
      <c r="B1" s="247"/>
      <c r="C1" s="247"/>
      <c r="D1" s="247"/>
      <c r="E1" s="247"/>
      <c r="F1" s="247"/>
      <c r="G1" s="247"/>
    </row>
    <row r="2" spans="1:13" s="58" customFormat="1" ht="6" customHeight="1" x14ac:dyDescent="0.25">
      <c r="B2" s="148"/>
      <c r="C2" s="148"/>
      <c r="D2" s="148"/>
      <c r="E2" s="148"/>
      <c r="F2" s="148"/>
      <c r="G2" s="148"/>
    </row>
    <row r="3" spans="1:13" s="58" customFormat="1" x14ac:dyDescent="0.25">
      <c r="A3" s="252" t="s">
        <v>103</v>
      </c>
      <c r="B3" s="263" t="s">
        <v>2</v>
      </c>
      <c r="C3" s="263"/>
      <c r="D3" s="263"/>
      <c r="E3" s="263" t="s">
        <v>3</v>
      </c>
      <c r="F3" s="263"/>
      <c r="G3" s="263"/>
    </row>
    <row r="4" spans="1:13" s="58" customFormat="1" x14ac:dyDescent="0.25">
      <c r="A4" s="267"/>
      <c r="B4" s="132" t="s">
        <v>77</v>
      </c>
      <c r="C4" s="132" t="s">
        <v>78</v>
      </c>
      <c r="D4" s="132" t="s">
        <v>6</v>
      </c>
      <c r="E4" s="132" t="s">
        <v>77</v>
      </c>
      <c r="F4" s="132" t="s">
        <v>78</v>
      </c>
      <c r="G4" s="132" t="s">
        <v>6</v>
      </c>
    </row>
    <row r="5" spans="1:13" s="58" customFormat="1" ht="14.25" customHeight="1" x14ac:dyDescent="0.25">
      <c r="A5" s="139" t="s">
        <v>203</v>
      </c>
      <c r="B5" s="64">
        <v>1</v>
      </c>
      <c r="C5" s="64">
        <v>1</v>
      </c>
      <c r="D5" s="64">
        <v>2</v>
      </c>
      <c r="E5" s="64">
        <v>96</v>
      </c>
      <c r="F5" s="64">
        <v>55</v>
      </c>
      <c r="G5" s="64">
        <v>151</v>
      </c>
    </row>
    <row r="6" spans="1:13" s="58" customFormat="1" ht="14.25" customHeight="1" x14ac:dyDescent="0.25">
      <c r="A6" s="42" t="s">
        <v>204</v>
      </c>
      <c r="B6" s="41">
        <v>0</v>
      </c>
      <c r="C6" s="41">
        <v>0</v>
      </c>
      <c r="D6" s="41">
        <v>0</v>
      </c>
      <c r="E6" s="41">
        <v>68</v>
      </c>
      <c r="F6" s="41">
        <v>55</v>
      </c>
      <c r="G6" s="41">
        <v>123</v>
      </c>
    </row>
    <row r="7" spans="1:13" s="58" customFormat="1" ht="14.25" customHeight="1" x14ac:dyDescent="0.25">
      <c r="A7" s="139" t="s">
        <v>79</v>
      </c>
      <c r="B7" s="64">
        <v>0</v>
      </c>
      <c r="C7" s="64">
        <v>1</v>
      </c>
      <c r="D7" s="64">
        <v>1</v>
      </c>
      <c r="E7" s="64">
        <v>148</v>
      </c>
      <c r="F7" s="64">
        <v>105</v>
      </c>
      <c r="G7" s="64">
        <v>253</v>
      </c>
    </row>
    <row r="8" spans="1:13" s="58" customFormat="1" ht="14.25" customHeight="1" x14ac:dyDescent="0.25">
      <c r="A8" s="42" t="s">
        <v>205</v>
      </c>
      <c r="B8" s="41">
        <v>6</v>
      </c>
      <c r="C8" s="41">
        <v>1</v>
      </c>
      <c r="D8" s="41">
        <v>7</v>
      </c>
      <c r="E8" s="41">
        <v>300</v>
      </c>
      <c r="F8" s="41">
        <v>187</v>
      </c>
      <c r="G8" s="41">
        <v>487</v>
      </c>
      <c r="H8" s="235"/>
      <c r="I8" s="235"/>
      <c r="J8" s="235"/>
    </row>
    <row r="9" spans="1:13" s="58" customFormat="1" ht="14.25" customHeight="1" x14ac:dyDescent="0.25">
      <c r="A9" s="139" t="s">
        <v>206</v>
      </c>
      <c r="B9" s="64">
        <v>6</v>
      </c>
      <c r="C9" s="64">
        <v>3</v>
      </c>
      <c r="D9" s="64">
        <v>9</v>
      </c>
      <c r="E9" s="64">
        <v>431</v>
      </c>
      <c r="F9" s="64">
        <v>277</v>
      </c>
      <c r="G9" s="64">
        <v>708</v>
      </c>
    </row>
    <row r="10" spans="1:13" s="58" customFormat="1" ht="14.25" customHeight="1" x14ac:dyDescent="0.25">
      <c r="A10" s="42" t="s">
        <v>207</v>
      </c>
      <c r="B10" s="41">
        <v>6</v>
      </c>
      <c r="C10" s="41">
        <v>2</v>
      </c>
      <c r="D10" s="41">
        <v>8</v>
      </c>
      <c r="E10" s="41">
        <v>421</v>
      </c>
      <c r="F10" s="41">
        <v>340</v>
      </c>
      <c r="G10" s="41">
        <v>761</v>
      </c>
    </row>
    <row r="11" spans="1:13" s="58" customFormat="1" ht="14.25" customHeight="1" x14ac:dyDescent="0.25">
      <c r="A11" s="139" t="s">
        <v>80</v>
      </c>
      <c r="B11" s="149">
        <v>2</v>
      </c>
      <c r="C11" s="149">
        <v>1</v>
      </c>
      <c r="D11" s="149">
        <v>3</v>
      </c>
      <c r="E11" s="149">
        <v>483</v>
      </c>
      <c r="F11" s="149">
        <v>361</v>
      </c>
      <c r="G11" s="149">
        <v>844</v>
      </c>
    </row>
    <row r="12" spans="1:13" s="58" customFormat="1" ht="14.25" customHeight="1" x14ac:dyDescent="0.25">
      <c r="A12" s="42" t="s">
        <v>208</v>
      </c>
      <c r="B12" s="41">
        <v>23</v>
      </c>
      <c r="C12" s="41">
        <v>4</v>
      </c>
      <c r="D12" s="41">
        <v>27</v>
      </c>
      <c r="E12" s="41">
        <v>1456</v>
      </c>
      <c r="F12" s="41">
        <v>1064</v>
      </c>
      <c r="G12" s="41">
        <v>2520</v>
      </c>
      <c r="H12" s="235"/>
      <c r="I12" s="236"/>
    </row>
    <row r="13" spans="1:13" s="58" customFormat="1" ht="14.25" customHeight="1" x14ac:dyDescent="0.25">
      <c r="A13" s="139" t="s">
        <v>209</v>
      </c>
      <c r="B13" s="64">
        <v>15</v>
      </c>
      <c r="C13" s="64">
        <v>3</v>
      </c>
      <c r="D13" s="64">
        <v>18</v>
      </c>
      <c r="E13" s="64">
        <v>867</v>
      </c>
      <c r="F13" s="64">
        <v>583</v>
      </c>
      <c r="G13" s="64">
        <v>1450</v>
      </c>
    </row>
    <row r="14" spans="1:13" s="58" customFormat="1" ht="14.25" customHeight="1" x14ac:dyDescent="0.25">
      <c r="A14" s="42" t="s">
        <v>81</v>
      </c>
      <c r="B14" s="41">
        <v>5</v>
      </c>
      <c r="C14" s="41">
        <v>0</v>
      </c>
      <c r="D14" s="41">
        <v>5</v>
      </c>
      <c r="E14" s="41">
        <v>292</v>
      </c>
      <c r="F14" s="41">
        <v>173</v>
      </c>
      <c r="G14" s="41">
        <v>465</v>
      </c>
    </row>
    <row r="15" spans="1:13" s="58" customFormat="1" ht="14.25" customHeight="1" x14ac:dyDescent="0.25">
      <c r="A15" s="139" t="s">
        <v>82</v>
      </c>
      <c r="B15" s="64">
        <v>5</v>
      </c>
      <c r="C15" s="64">
        <v>0</v>
      </c>
      <c r="D15" s="64">
        <v>5</v>
      </c>
      <c r="E15" s="64">
        <v>230</v>
      </c>
      <c r="F15" s="64">
        <v>157</v>
      </c>
      <c r="G15" s="64">
        <v>387</v>
      </c>
    </row>
    <row r="16" spans="1:13" s="58" customFormat="1" ht="14.25" customHeight="1" x14ac:dyDescent="0.25">
      <c r="A16" s="42" t="s">
        <v>153</v>
      </c>
      <c r="B16" s="41">
        <v>14</v>
      </c>
      <c r="C16" s="41">
        <v>4</v>
      </c>
      <c r="D16" s="41">
        <v>18</v>
      </c>
      <c r="E16" s="41">
        <v>364</v>
      </c>
      <c r="F16" s="41">
        <v>257</v>
      </c>
      <c r="G16" s="41">
        <v>621</v>
      </c>
      <c r="H16" s="235"/>
      <c r="I16" s="235"/>
      <c r="J16" s="235"/>
      <c r="K16" s="235"/>
      <c r="L16" s="235"/>
      <c r="M16" s="235"/>
    </row>
    <row r="17" spans="1:13" s="58" customFormat="1" ht="14.25" customHeight="1" x14ac:dyDescent="0.25">
      <c r="A17" s="139" t="s">
        <v>154</v>
      </c>
      <c r="B17" s="64">
        <v>10</v>
      </c>
      <c r="C17" s="64">
        <v>9</v>
      </c>
      <c r="D17" s="64">
        <v>19</v>
      </c>
      <c r="E17" s="64">
        <v>331</v>
      </c>
      <c r="F17" s="64">
        <v>203</v>
      </c>
      <c r="G17" s="64">
        <v>534</v>
      </c>
      <c r="H17" s="235"/>
      <c r="M17" s="235"/>
    </row>
    <row r="18" spans="1:13" s="58" customFormat="1" ht="14.25" customHeight="1" x14ac:dyDescent="0.25">
      <c r="A18" s="42" t="s">
        <v>155</v>
      </c>
      <c r="B18" s="41">
        <v>7</v>
      </c>
      <c r="C18" s="41">
        <v>0</v>
      </c>
      <c r="D18" s="41">
        <v>7</v>
      </c>
      <c r="E18" s="41">
        <v>93</v>
      </c>
      <c r="F18" s="41">
        <v>68</v>
      </c>
      <c r="G18" s="41">
        <v>161</v>
      </c>
    </row>
    <row r="19" spans="1:13" s="58" customFormat="1" x14ac:dyDescent="0.25">
      <c r="A19" s="28" t="s">
        <v>83</v>
      </c>
      <c r="B19" s="29">
        <v>100</v>
      </c>
      <c r="C19" s="29">
        <v>29</v>
      </c>
      <c r="D19" s="29">
        <v>129</v>
      </c>
      <c r="E19" s="29">
        <v>5580</v>
      </c>
      <c r="F19" s="29">
        <v>3885</v>
      </c>
      <c r="G19" s="29">
        <v>9465</v>
      </c>
    </row>
    <row r="20" spans="1:13" s="58" customFormat="1" ht="6" customHeight="1" x14ac:dyDescent="0.25">
      <c r="B20" s="148"/>
      <c r="C20" s="148"/>
      <c r="D20" s="148"/>
      <c r="E20" s="148"/>
      <c r="F20" s="148"/>
      <c r="G20" s="148"/>
    </row>
    <row r="21" spans="1:13" s="58" customFormat="1" ht="22.9" customHeight="1" x14ac:dyDescent="0.25">
      <c r="A21" s="285" t="s">
        <v>168</v>
      </c>
      <c r="B21" s="285"/>
      <c r="C21" s="285"/>
      <c r="D21" s="285"/>
      <c r="E21" s="285"/>
      <c r="F21" s="285"/>
      <c r="G21" s="285"/>
      <c r="I21" s="235"/>
    </row>
    <row r="22" spans="1:13" x14ac:dyDescent="0.25">
      <c r="B22" s="245"/>
      <c r="C22" s="245"/>
      <c r="D22" s="245"/>
      <c r="E22" s="245"/>
      <c r="F22" s="245"/>
      <c r="G22" s="245"/>
    </row>
    <row r="23" spans="1:13" x14ac:dyDescent="0.25">
      <c r="B23" s="246"/>
      <c r="C23" s="246"/>
      <c r="D23" s="246"/>
      <c r="E23" s="246"/>
      <c r="F23" s="246"/>
    </row>
  </sheetData>
  <mergeCells count="5">
    <mergeCell ref="A21:G21"/>
    <mergeCell ref="A3:A4"/>
    <mergeCell ref="B3:D3"/>
    <mergeCell ref="E3:G3"/>
    <mergeCell ref="A1:G1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160" zoomScaleNormal="160" workbookViewId="0">
      <selection sqref="A1:I10"/>
    </sheetView>
  </sheetViews>
  <sheetFormatPr defaultColWidth="8.85546875" defaultRowHeight="16.5" x14ac:dyDescent="0.3"/>
  <cols>
    <col min="1" max="1" width="14.140625" style="150" customWidth="1"/>
    <col min="2" max="3" width="8.7109375" style="150" customWidth="1"/>
    <col min="4" max="5" width="7.7109375" style="150" customWidth="1"/>
    <col min="6" max="7" width="8.7109375" style="150" customWidth="1"/>
    <col min="8" max="9" width="7.7109375" style="150" customWidth="1"/>
    <col min="10" max="16384" width="8.85546875" style="150"/>
  </cols>
  <sheetData>
    <row r="1" spans="1:13" ht="33" customHeight="1" x14ac:dyDescent="0.3">
      <c r="A1" s="247" t="s">
        <v>211</v>
      </c>
      <c r="B1" s="247"/>
      <c r="C1" s="247"/>
      <c r="D1" s="247"/>
      <c r="E1" s="247"/>
      <c r="F1" s="247"/>
      <c r="G1" s="247"/>
      <c r="H1" s="247"/>
      <c r="I1" s="247"/>
    </row>
    <row r="2" spans="1:13" ht="6" customHeight="1" x14ac:dyDescent="0.3"/>
    <row r="3" spans="1:13" ht="14.45" customHeight="1" x14ac:dyDescent="0.3">
      <c r="A3" s="252" t="s">
        <v>137</v>
      </c>
      <c r="B3" s="263" t="s">
        <v>2</v>
      </c>
      <c r="C3" s="263"/>
      <c r="D3" s="263"/>
      <c r="E3" s="263"/>
      <c r="F3" s="263" t="s">
        <v>3</v>
      </c>
      <c r="G3" s="263"/>
      <c r="H3" s="263"/>
      <c r="I3" s="263"/>
      <c r="K3" s="62"/>
      <c r="L3" s="62"/>
      <c r="M3" s="62"/>
    </row>
    <row r="4" spans="1:13" x14ac:dyDescent="0.3">
      <c r="A4" s="253"/>
      <c r="B4" s="136" t="s">
        <v>77</v>
      </c>
      <c r="C4" s="136" t="s">
        <v>78</v>
      </c>
      <c r="D4" s="283" t="s">
        <v>83</v>
      </c>
      <c r="E4" s="283"/>
      <c r="F4" s="136" t="s">
        <v>77</v>
      </c>
      <c r="G4" s="136" t="s">
        <v>78</v>
      </c>
      <c r="H4" s="283" t="s">
        <v>83</v>
      </c>
      <c r="I4" s="283"/>
      <c r="K4" s="151"/>
      <c r="L4" s="58"/>
      <c r="M4" s="62"/>
    </row>
    <row r="5" spans="1:13" x14ac:dyDescent="0.3">
      <c r="A5" s="267"/>
      <c r="B5" s="136" t="s">
        <v>44</v>
      </c>
      <c r="C5" s="136" t="s">
        <v>44</v>
      </c>
      <c r="D5" s="136" t="s">
        <v>44</v>
      </c>
      <c r="E5" s="136" t="s">
        <v>43</v>
      </c>
      <c r="F5" s="152" t="s">
        <v>44</v>
      </c>
      <c r="G5" s="152" t="s">
        <v>44</v>
      </c>
      <c r="H5" s="152" t="s">
        <v>44</v>
      </c>
      <c r="I5" s="132" t="s">
        <v>43</v>
      </c>
      <c r="K5" s="67"/>
      <c r="L5" s="58"/>
      <c r="M5" s="62"/>
    </row>
    <row r="6" spans="1:13" x14ac:dyDescent="0.3">
      <c r="A6" s="139" t="s">
        <v>84</v>
      </c>
      <c r="B6" s="64">
        <v>76</v>
      </c>
      <c r="C6" s="64">
        <v>9</v>
      </c>
      <c r="D6" s="64">
        <v>85</v>
      </c>
      <c r="E6" s="153">
        <f>D6/D$9*100</f>
        <v>65.891472868217051</v>
      </c>
      <c r="F6" s="64">
        <v>4403</v>
      </c>
      <c r="G6" s="64">
        <v>2190</v>
      </c>
      <c r="H6" s="64">
        <v>6593</v>
      </c>
      <c r="I6" s="153">
        <f>H6/H$9*100</f>
        <v>69.65662968832541</v>
      </c>
      <c r="J6" s="154"/>
      <c r="K6" s="67"/>
      <c r="L6" s="58"/>
      <c r="M6" s="62"/>
    </row>
    <row r="7" spans="1:13" x14ac:dyDescent="0.3">
      <c r="A7" s="139" t="s">
        <v>85</v>
      </c>
      <c r="B7" s="64">
        <v>9</v>
      </c>
      <c r="C7" s="64">
        <v>10</v>
      </c>
      <c r="D7" s="64">
        <v>19</v>
      </c>
      <c r="E7" s="153">
        <f>D7/D$9*100</f>
        <v>14.728682170542637</v>
      </c>
      <c r="F7" s="64">
        <v>852</v>
      </c>
      <c r="G7" s="64">
        <v>1334</v>
      </c>
      <c r="H7" s="64">
        <v>2186</v>
      </c>
      <c r="I7" s="153">
        <f>H7/H$9*100</f>
        <v>23.095615425250923</v>
      </c>
      <c r="J7" s="154"/>
      <c r="K7" s="58"/>
      <c r="L7" s="58"/>
      <c r="M7" s="62"/>
    </row>
    <row r="8" spans="1:13" x14ac:dyDescent="0.3">
      <c r="A8" s="139" t="s">
        <v>86</v>
      </c>
      <c r="B8" s="64">
        <v>15</v>
      </c>
      <c r="C8" s="64">
        <v>10</v>
      </c>
      <c r="D8" s="64">
        <v>25</v>
      </c>
      <c r="E8" s="153">
        <f>D8/D$9*100</f>
        <v>19.379844961240313</v>
      </c>
      <c r="F8" s="64">
        <v>325</v>
      </c>
      <c r="G8" s="64">
        <v>361</v>
      </c>
      <c r="H8" s="64">
        <v>686</v>
      </c>
      <c r="I8" s="153">
        <f>H8/H$9*100</f>
        <v>7.2477548864236656</v>
      </c>
      <c r="J8" s="154"/>
    </row>
    <row r="9" spans="1:13" x14ac:dyDescent="0.3">
      <c r="A9" s="28" t="s">
        <v>6</v>
      </c>
      <c r="B9" s="30">
        <v>100</v>
      </c>
      <c r="C9" s="30">
        <v>29</v>
      </c>
      <c r="D9" s="30">
        <v>129</v>
      </c>
      <c r="E9" s="31">
        <f>D9/D$9*100</f>
        <v>100</v>
      </c>
      <c r="F9" s="30">
        <v>5580</v>
      </c>
      <c r="G9" s="30">
        <v>3885</v>
      </c>
      <c r="H9" s="30">
        <v>9465</v>
      </c>
      <c r="I9" s="31">
        <f>H9/H$9*100</f>
        <v>100</v>
      </c>
      <c r="J9" s="154"/>
    </row>
    <row r="10" spans="1:13" x14ac:dyDescent="0.3">
      <c r="A10" s="155"/>
      <c r="B10" s="156"/>
      <c r="C10" s="156"/>
      <c r="D10" s="156"/>
      <c r="E10" s="156"/>
      <c r="F10" s="156"/>
    </row>
    <row r="11" spans="1:13" x14ac:dyDescent="0.3">
      <c r="A11" s="156"/>
    </row>
    <row r="12" spans="1:13" x14ac:dyDescent="0.3">
      <c r="B12" s="154"/>
      <c r="F12" s="154"/>
      <c r="G12" s="237"/>
      <c r="H12" s="237"/>
    </row>
    <row r="13" spans="1:13" x14ac:dyDescent="0.3">
      <c r="B13" s="154"/>
      <c r="F13" s="154"/>
      <c r="G13" s="237"/>
      <c r="H13" s="237"/>
    </row>
    <row r="14" spans="1:13" x14ac:dyDescent="0.3">
      <c r="B14" s="154"/>
      <c r="F14" s="154"/>
      <c r="G14" s="237"/>
      <c r="H14" s="237"/>
    </row>
    <row r="15" spans="1:13" x14ac:dyDescent="0.3">
      <c r="G15" s="237"/>
      <c r="H15" s="237"/>
    </row>
    <row r="16" spans="1:13" x14ac:dyDescent="0.3">
      <c r="B16" s="154"/>
      <c r="C16" s="154"/>
      <c r="D16" s="154"/>
      <c r="E16" s="154"/>
      <c r="F16" s="154"/>
      <c r="G16" s="154"/>
      <c r="H16" s="154"/>
    </row>
    <row r="17" spans="2:8" x14ac:dyDescent="0.3">
      <c r="B17" s="154"/>
      <c r="C17" s="154"/>
      <c r="D17" s="154"/>
      <c r="E17" s="154"/>
      <c r="F17" s="154"/>
      <c r="G17" s="154"/>
      <c r="H17" s="154"/>
    </row>
    <row r="18" spans="2:8" x14ac:dyDescent="0.3">
      <c r="B18" s="154"/>
      <c r="C18" s="154"/>
      <c r="D18" s="154"/>
      <c r="E18" s="154"/>
      <c r="F18" s="154"/>
      <c r="G18" s="154"/>
      <c r="H18" s="154"/>
    </row>
  </sheetData>
  <mergeCells count="6">
    <mergeCell ref="A1:I1"/>
    <mergeCell ref="A3:A5"/>
    <mergeCell ref="B3:E3"/>
    <mergeCell ref="D4:E4"/>
    <mergeCell ref="F3:I3"/>
    <mergeCell ref="H4:I4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8"/>
  <sheetViews>
    <sheetView zoomScale="150" zoomScaleNormal="150" workbookViewId="0">
      <selection sqref="A1:G1"/>
    </sheetView>
  </sheetViews>
  <sheetFormatPr defaultColWidth="8.85546875" defaultRowHeight="13.5" x14ac:dyDescent="0.25"/>
  <cols>
    <col min="1" max="1" width="15.7109375" style="23" customWidth="1"/>
    <col min="2" max="7" width="8.7109375" style="23" customWidth="1"/>
    <col min="8" max="8" width="8.85546875" style="167"/>
    <col min="9" max="9" width="10.28515625" style="140" bestFit="1" customWidth="1"/>
    <col min="10" max="10" width="8.85546875" style="140"/>
    <col min="11" max="11" width="10.28515625" style="140" bestFit="1" customWidth="1"/>
    <col min="12" max="16384" width="8.85546875" style="140"/>
  </cols>
  <sheetData>
    <row r="1" spans="1:11" ht="26.25" customHeight="1" x14ac:dyDescent="0.25">
      <c r="A1" s="247" t="s">
        <v>212</v>
      </c>
      <c r="B1" s="247"/>
      <c r="C1" s="247"/>
      <c r="D1" s="247"/>
      <c r="E1" s="247"/>
      <c r="F1" s="247"/>
      <c r="G1" s="247"/>
    </row>
    <row r="2" spans="1:11" s="150" customFormat="1" ht="6" customHeight="1" x14ac:dyDescent="0.3">
      <c r="H2" s="179"/>
    </row>
    <row r="3" spans="1:11" ht="15" customHeight="1" x14ac:dyDescent="0.25">
      <c r="A3" s="284" t="s">
        <v>103</v>
      </c>
      <c r="B3" s="263" t="s">
        <v>84</v>
      </c>
      <c r="C3" s="263"/>
      <c r="D3" s="263" t="s">
        <v>138</v>
      </c>
      <c r="E3" s="263"/>
      <c r="F3" s="263" t="s">
        <v>86</v>
      </c>
      <c r="G3" s="263"/>
    </row>
    <row r="4" spans="1:11" x14ac:dyDescent="0.25">
      <c r="A4" s="284"/>
      <c r="B4" s="132" t="s">
        <v>2</v>
      </c>
      <c r="C4" s="132" t="s">
        <v>3</v>
      </c>
      <c r="D4" s="132" t="s">
        <v>2</v>
      </c>
      <c r="E4" s="132" t="s">
        <v>3</v>
      </c>
      <c r="F4" s="132" t="s">
        <v>2</v>
      </c>
      <c r="G4" s="132" t="s">
        <v>3</v>
      </c>
    </row>
    <row r="5" spans="1:11" x14ac:dyDescent="0.25">
      <c r="A5" s="139" t="s">
        <v>203</v>
      </c>
      <c r="B5" s="224" t="s">
        <v>236</v>
      </c>
      <c r="C5" s="64">
        <v>1</v>
      </c>
      <c r="D5" s="64">
        <v>1</v>
      </c>
      <c r="E5" s="64">
        <v>133</v>
      </c>
      <c r="F5" s="64">
        <v>1</v>
      </c>
      <c r="G5" s="64">
        <v>17</v>
      </c>
    </row>
    <row r="6" spans="1:11" ht="14.45" customHeight="1" x14ac:dyDescent="0.25">
      <c r="A6" s="42" t="s">
        <v>204</v>
      </c>
      <c r="B6" s="225" t="s">
        <v>236</v>
      </c>
      <c r="C6" s="41">
        <v>9</v>
      </c>
      <c r="D6" s="225" t="s">
        <v>236</v>
      </c>
      <c r="E6" s="41">
        <v>99</v>
      </c>
      <c r="F6" s="225" t="s">
        <v>236</v>
      </c>
      <c r="G6" s="41">
        <v>15</v>
      </c>
    </row>
    <row r="7" spans="1:11" x14ac:dyDescent="0.25">
      <c r="A7" s="139" t="s">
        <v>79</v>
      </c>
      <c r="B7" s="224" t="s">
        <v>236</v>
      </c>
      <c r="C7" s="64">
        <v>90</v>
      </c>
      <c r="D7" s="224" t="s">
        <v>236</v>
      </c>
      <c r="E7" s="64">
        <v>134</v>
      </c>
      <c r="F7" s="64">
        <v>1</v>
      </c>
      <c r="G7" s="64">
        <v>29</v>
      </c>
    </row>
    <row r="8" spans="1:11" x14ac:dyDescent="0.25">
      <c r="A8" s="42" t="s">
        <v>205</v>
      </c>
      <c r="B8" s="41">
        <v>7</v>
      </c>
      <c r="C8" s="41">
        <v>335</v>
      </c>
      <c r="D8" s="225" t="s">
        <v>236</v>
      </c>
      <c r="E8" s="41">
        <v>129</v>
      </c>
      <c r="F8" s="225" t="s">
        <v>236</v>
      </c>
      <c r="G8" s="41">
        <v>23</v>
      </c>
    </row>
    <row r="9" spans="1:11" x14ac:dyDescent="0.25">
      <c r="A9" s="139" t="s">
        <v>206</v>
      </c>
      <c r="B9" s="64">
        <v>4</v>
      </c>
      <c r="C9" s="64">
        <v>462</v>
      </c>
      <c r="D9" s="224" t="s">
        <v>236</v>
      </c>
      <c r="E9" s="64">
        <v>226</v>
      </c>
      <c r="F9" s="224" t="s">
        <v>236</v>
      </c>
      <c r="G9" s="64">
        <v>20</v>
      </c>
    </row>
    <row r="10" spans="1:11" x14ac:dyDescent="0.25">
      <c r="A10" s="42" t="s">
        <v>207</v>
      </c>
      <c r="B10" s="41">
        <v>6</v>
      </c>
      <c r="C10" s="41">
        <v>536</v>
      </c>
      <c r="D10" s="41">
        <v>1</v>
      </c>
      <c r="E10" s="41">
        <v>204</v>
      </c>
      <c r="F10" s="41">
        <v>1</v>
      </c>
      <c r="G10" s="41">
        <v>21</v>
      </c>
    </row>
    <row r="11" spans="1:11" x14ac:dyDescent="0.25">
      <c r="A11" s="139" t="s">
        <v>80</v>
      </c>
      <c r="B11" s="64">
        <v>3</v>
      </c>
      <c r="C11" s="64">
        <v>608</v>
      </c>
      <c r="D11" s="224" t="s">
        <v>236</v>
      </c>
      <c r="E11" s="64">
        <v>202</v>
      </c>
      <c r="F11" s="224" t="s">
        <v>236</v>
      </c>
      <c r="G11" s="64">
        <v>34</v>
      </c>
      <c r="H11" s="238"/>
      <c r="I11" s="239"/>
      <c r="J11" s="238"/>
      <c r="K11" s="239"/>
    </row>
    <row r="12" spans="1:11" x14ac:dyDescent="0.25">
      <c r="A12" s="42" t="s">
        <v>208</v>
      </c>
      <c r="B12" s="41">
        <v>21</v>
      </c>
      <c r="C12" s="41">
        <v>1967</v>
      </c>
      <c r="D12" s="41">
        <v>5</v>
      </c>
      <c r="E12" s="41">
        <v>449</v>
      </c>
      <c r="F12" s="41">
        <v>1</v>
      </c>
      <c r="G12" s="41">
        <v>104</v>
      </c>
    </row>
    <row r="13" spans="1:11" x14ac:dyDescent="0.25">
      <c r="A13" s="139" t="s">
        <v>209</v>
      </c>
      <c r="B13" s="64">
        <v>16</v>
      </c>
      <c r="C13" s="64">
        <v>1171</v>
      </c>
      <c r="D13" s="64">
        <v>1</v>
      </c>
      <c r="E13" s="64">
        <v>199</v>
      </c>
      <c r="F13" s="64">
        <v>1</v>
      </c>
      <c r="G13" s="64">
        <v>80</v>
      </c>
    </row>
    <row r="14" spans="1:11" x14ac:dyDescent="0.25">
      <c r="A14" s="42" t="s">
        <v>81</v>
      </c>
      <c r="B14" s="41">
        <v>4</v>
      </c>
      <c r="C14" s="41">
        <v>375</v>
      </c>
      <c r="D14" s="41">
        <v>1</v>
      </c>
      <c r="E14" s="41">
        <v>64</v>
      </c>
      <c r="F14" s="225" t="s">
        <v>236</v>
      </c>
      <c r="G14" s="41">
        <v>26</v>
      </c>
    </row>
    <row r="15" spans="1:11" x14ac:dyDescent="0.25">
      <c r="A15" s="139" t="s">
        <v>82</v>
      </c>
      <c r="B15" s="64">
        <v>3</v>
      </c>
      <c r="C15" s="64">
        <v>273</v>
      </c>
      <c r="D15" s="64">
        <v>1</v>
      </c>
      <c r="E15" s="64">
        <v>67</v>
      </c>
      <c r="F15" s="64">
        <v>1</v>
      </c>
      <c r="G15" s="64">
        <v>47</v>
      </c>
    </row>
    <row r="16" spans="1:11" x14ac:dyDescent="0.25">
      <c r="A16" s="42" t="s">
        <v>153</v>
      </c>
      <c r="B16" s="41">
        <v>11</v>
      </c>
      <c r="C16" s="41">
        <v>411</v>
      </c>
      <c r="D16" s="41">
        <v>1</v>
      </c>
      <c r="E16" s="41">
        <v>109</v>
      </c>
      <c r="F16" s="41">
        <v>6</v>
      </c>
      <c r="G16" s="41">
        <v>101</v>
      </c>
      <c r="H16" s="238"/>
      <c r="J16" s="238"/>
    </row>
    <row r="17" spans="1:7" x14ac:dyDescent="0.25">
      <c r="A17" s="139" t="s">
        <v>154</v>
      </c>
      <c r="B17" s="64">
        <v>6</v>
      </c>
      <c r="C17" s="64">
        <v>286</v>
      </c>
      <c r="D17" s="64">
        <v>1</v>
      </c>
      <c r="E17" s="64">
        <v>88</v>
      </c>
      <c r="F17" s="64">
        <v>12</v>
      </c>
      <c r="G17" s="64">
        <v>160</v>
      </c>
    </row>
    <row r="18" spans="1:7" x14ac:dyDescent="0.25">
      <c r="A18" s="42" t="s">
        <v>155</v>
      </c>
      <c r="B18" s="41">
        <v>4</v>
      </c>
      <c r="C18" s="41">
        <v>69</v>
      </c>
      <c r="D18" s="41">
        <v>2</v>
      </c>
      <c r="E18" s="41">
        <v>83</v>
      </c>
      <c r="F18" s="41">
        <v>1</v>
      </c>
      <c r="G18" s="41">
        <v>9</v>
      </c>
    </row>
    <row r="19" spans="1:7" x14ac:dyDescent="0.25">
      <c r="A19" s="28" t="s">
        <v>83</v>
      </c>
      <c r="B19" s="30">
        <v>85</v>
      </c>
      <c r="C19" s="30">
        <v>6593</v>
      </c>
      <c r="D19" s="30">
        <v>19</v>
      </c>
      <c r="E19" s="30">
        <v>2186</v>
      </c>
      <c r="F19" s="30">
        <v>25</v>
      </c>
      <c r="G19" s="30">
        <v>686</v>
      </c>
    </row>
    <row r="20" spans="1:7" ht="6" customHeight="1" x14ac:dyDescent="0.25">
      <c r="A20" s="140"/>
      <c r="B20" s="140"/>
      <c r="C20" s="140"/>
      <c r="D20" s="140"/>
      <c r="E20" s="140"/>
      <c r="F20" s="140"/>
      <c r="G20" s="140"/>
    </row>
    <row r="21" spans="1:7" ht="38.450000000000003" customHeight="1" x14ac:dyDescent="0.25">
      <c r="A21" s="286" t="s">
        <v>170</v>
      </c>
      <c r="B21" s="286"/>
      <c r="C21" s="286"/>
      <c r="D21" s="286"/>
      <c r="E21" s="286"/>
      <c r="F21" s="286"/>
      <c r="G21" s="286"/>
    </row>
    <row r="22" spans="1:7" x14ac:dyDescent="0.25">
      <c r="A22" s="140"/>
      <c r="B22" s="195"/>
      <c r="C22" s="195"/>
      <c r="D22" s="195"/>
      <c r="E22" s="195"/>
      <c r="F22" s="195"/>
      <c r="G22" s="195"/>
    </row>
    <row r="23" spans="1:7" x14ac:dyDescent="0.25">
      <c r="A23" s="140"/>
      <c r="B23" s="157"/>
      <c r="C23" s="140"/>
      <c r="D23" s="157"/>
      <c r="E23" s="140"/>
      <c r="F23" s="157"/>
      <c r="G23" s="140"/>
    </row>
    <row r="24" spans="1:7" x14ac:dyDescent="0.25">
      <c r="A24" s="140"/>
      <c r="B24" s="140"/>
      <c r="C24" s="140"/>
      <c r="D24" s="140"/>
      <c r="E24" s="140"/>
      <c r="F24" s="140"/>
      <c r="G24" s="140"/>
    </row>
    <row r="25" spans="1:7" x14ac:dyDescent="0.25">
      <c r="A25" s="140"/>
      <c r="B25" s="140"/>
      <c r="C25" s="140"/>
      <c r="D25" s="140"/>
      <c r="E25" s="140"/>
      <c r="F25" s="140"/>
      <c r="G25" s="140"/>
    </row>
    <row r="26" spans="1:7" x14ac:dyDescent="0.25">
      <c r="A26" s="140"/>
      <c r="B26" s="140"/>
      <c r="C26" s="140"/>
      <c r="D26" s="140"/>
      <c r="E26" s="140"/>
      <c r="F26" s="140"/>
      <c r="G26" s="140"/>
    </row>
    <row r="27" spans="1:7" x14ac:dyDescent="0.25">
      <c r="A27" s="140"/>
      <c r="B27" s="140"/>
      <c r="C27" s="140"/>
      <c r="D27" s="140"/>
      <c r="E27" s="140"/>
      <c r="F27" s="140"/>
      <c r="G27" s="140"/>
    </row>
    <row r="28" spans="1:7" x14ac:dyDescent="0.25">
      <c r="A28" s="140"/>
      <c r="B28" s="140"/>
      <c r="C28" s="140"/>
      <c r="D28" s="140"/>
      <c r="E28" s="140"/>
      <c r="F28" s="140"/>
      <c r="G28" s="140"/>
    </row>
    <row r="29" spans="1:7" x14ac:dyDescent="0.25">
      <c r="A29" s="140"/>
      <c r="B29" s="140"/>
      <c r="C29" s="140"/>
      <c r="D29" s="140"/>
      <c r="E29" s="140"/>
      <c r="F29" s="140"/>
      <c r="G29" s="140"/>
    </row>
    <row r="30" spans="1:7" x14ac:dyDescent="0.25">
      <c r="A30" s="140"/>
      <c r="B30" s="140"/>
      <c r="C30" s="140"/>
      <c r="D30" s="140"/>
      <c r="E30" s="140"/>
      <c r="F30" s="140"/>
      <c r="G30" s="140"/>
    </row>
    <row r="31" spans="1:7" x14ac:dyDescent="0.25">
      <c r="A31" s="140"/>
      <c r="B31" s="140"/>
      <c r="C31" s="140"/>
      <c r="D31" s="140"/>
      <c r="E31" s="140"/>
      <c r="F31" s="140"/>
      <c r="G31" s="140"/>
    </row>
    <row r="32" spans="1:7" x14ac:dyDescent="0.25">
      <c r="A32" s="140"/>
      <c r="B32" s="140"/>
      <c r="C32" s="140"/>
      <c r="D32" s="140"/>
      <c r="E32" s="140"/>
      <c r="F32" s="140"/>
      <c r="G32" s="140"/>
    </row>
    <row r="33" spans="1:7" x14ac:dyDescent="0.25">
      <c r="A33" s="140"/>
      <c r="B33" s="140"/>
      <c r="C33" s="140"/>
      <c r="D33" s="140"/>
      <c r="E33" s="140"/>
      <c r="F33" s="140"/>
      <c r="G33" s="140"/>
    </row>
    <row r="34" spans="1:7" x14ac:dyDescent="0.25">
      <c r="A34" s="140"/>
      <c r="B34" s="140"/>
      <c r="C34" s="140"/>
      <c r="D34" s="140"/>
      <c r="E34" s="140"/>
      <c r="F34" s="140"/>
      <c r="G34" s="140"/>
    </row>
    <row r="35" spans="1:7" x14ac:dyDescent="0.25">
      <c r="A35" s="140"/>
      <c r="B35" s="140"/>
      <c r="C35" s="140"/>
      <c r="D35" s="140"/>
      <c r="E35" s="140"/>
      <c r="F35" s="140"/>
      <c r="G35" s="140"/>
    </row>
    <row r="36" spans="1:7" x14ac:dyDescent="0.25">
      <c r="A36" s="140"/>
      <c r="B36" s="140"/>
      <c r="C36" s="140"/>
      <c r="D36" s="140"/>
      <c r="E36" s="140"/>
      <c r="F36" s="140"/>
      <c r="G36" s="140"/>
    </row>
    <row r="37" spans="1:7" x14ac:dyDescent="0.25">
      <c r="A37" s="140"/>
      <c r="B37" s="140"/>
      <c r="C37" s="140"/>
      <c r="D37" s="140"/>
      <c r="E37" s="140"/>
      <c r="F37" s="140"/>
      <c r="G37" s="140"/>
    </row>
    <row r="38" spans="1:7" x14ac:dyDescent="0.25">
      <c r="A38" s="140"/>
      <c r="B38" s="140"/>
      <c r="C38" s="140"/>
      <c r="D38" s="140"/>
      <c r="E38" s="140"/>
      <c r="F38" s="140"/>
      <c r="G38" s="140"/>
    </row>
    <row r="39" spans="1:7" x14ac:dyDescent="0.25">
      <c r="A39" s="140"/>
      <c r="B39" s="140"/>
      <c r="C39" s="140"/>
      <c r="D39" s="140"/>
      <c r="E39" s="140"/>
      <c r="F39" s="140"/>
      <c r="G39" s="140"/>
    </row>
    <row r="40" spans="1:7" x14ac:dyDescent="0.25">
      <c r="A40" s="140"/>
      <c r="B40" s="140"/>
      <c r="C40" s="140"/>
      <c r="D40" s="140"/>
      <c r="E40" s="140"/>
      <c r="F40" s="140"/>
      <c r="G40" s="140"/>
    </row>
    <row r="41" spans="1:7" x14ac:dyDescent="0.25">
      <c r="A41" s="140"/>
      <c r="B41" s="140"/>
      <c r="C41" s="140"/>
      <c r="D41" s="140"/>
      <c r="E41" s="140"/>
      <c r="F41" s="140"/>
      <c r="G41" s="140"/>
    </row>
    <row r="42" spans="1:7" x14ac:dyDescent="0.25">
      <c r="A42" s="140"/>
      <c r="B42" s="140"/>
      <c r="C42" s="140"/>
      <c r="D42" s="140"/>
      <c r="E42" s="140"/>
      <c r="F42" s="140"/>
      <c r="G42" s="140"/>
    </row>
    <row r="43" spans="1:7" x14ac:dyDescent="0.25">
      <c r="A43" s="140"/>
      <c r="B43" s="140"/>
      <c r="C43" s="140"/>
      <c r="D43" s="140"/>
      <c r="E43" s="140"/>
      <c r="F43" s="140"/>
      <c r="G43" s="140"/>
    </row>
    <row r="44" spans="1:7" x14ac:dyDescent="0.25">
      <c r="A44" s="140"/>
      <c r="B44" s="140"/>
      <c r="C44" s="140"/>
      <c r="D44" s="140"/>
      <c r="E44" s="140"/>
      <c r="F44" s="140"/>
      <c r="G44" s="140"/>
    </row>
    <row r="45" spans="1:7" x14ac:dyDescent="0.25">
      <c r="A45" s="140"/>
      <c r="B45" s="140"/>
      <c r="C45" s="140"/>
      <c r="D45" s="140"/>
      <c r="E45" s="140"/>
      <c r="F45" s="140"/>
      <c r="G45" s="140"/>
    </row>
    <row r="46" spans="1:7" x14ac:dyDescent="0.25">
      <c r="A46" s="140"/>
      <c r="B46" s="140"/>
      <c r="C46" s="140"/>
      <c r="D46" s="140"/>
      <c r="E46" s="140"/>
      <c r="F46" s="140"/>
      <c r="G46" s="140"/>
    </row>
    <row r="47" spans="1:7" x14ac:dyDescent="0.25">
      <c r="A47" s="140"/>
      <c r="B47" s="140"/>
      <c r="C47" s="140"/>
      <c r="D47" s="140"/>
      <c r="E47" s="140"/>
      <c r="F47" s="140"/>
      <c r="G47" s="140"/>
    </row>
    <row r="48" spans="1:7" x14ac:dyDescent="0.25">
      <c r="A48" s="140"/>
      <c r="B48" s="140"/>
      <c r="C48" s="140"/>
      <c r="D48" s="140"/>
      <c r="E48" s="140"/>
      <c r="F48" s="140"/>
      <c r="G48" s="140"/>
    </row>
    <row r="49" spans="1:7" x14ac:dyDescent="0.25">
      <c r="A49" s="140"/>
      <c r="B49" s="140"/>
      <c r="C49" s="140"/>
      <c r="D49" s="140"/>
      <c r="E49" s="140"/>
      <c r="F49" s="140"/>
      <c r="G49" s="140"/>
    </row>
    <row r="50" spans="1:7" x14ac:dyDescent="0.25">
      <c r="A50" s="140"/>
      <c r="B50" s="140"/>
      <c r="C50" s="140"/>
      <c r="D50" s="140"/>
      <c r="E50" s="140"/>
      <c r="F50" s="140"/>
      <c r="G50" s="140"/>
    </row>
    <row r="51" spans="1:7" x14ac:dyDescent="0.25">
      <c r="A51" s="140"/>
      <c r="B51" s="140"/>
      <c r="C51" s="140"/>
      <c r="D51" s="140"/>
      <c r="E51" s="140"/>
      <c r="F51" s="140"/>
      <c r="G51" s="140"/>
    </row>
    <row r="52" spans="1:7" x14ac:dyDescent="0.25">
      <c r="A52" s="140"/>
      <c r="B52" s="140"/>
      <c r="C52" s="140"/>
      <c r="D52" s="140"/>
      <c r="E52" s="140"/>
      <c r="F52" s="140"/>
      <c r="G52" s="140"/>
    </row>
    <row r="53" spans="1:7" x14ac:dyDescent="0.25">
      <c r="A53" s="140"/>
      <c r="B53" s="140"/>
      <c r="C53" s="140"/>
      <c r="D53" s="140"/>
      <c r="E53" s="140"/>
      <c r="F53" s="140"/>
      <c r="G53" s="140"/>
    </row>
    <row r="54" spans="1:7" x14ac:dyDescent="0.25">
      <c r="A54" s="140"/>
      <c r="B54" s="140"/>
      <c r="C54" s="140"/>
      <c r="D54" s="140"/>
      <c r="E54" s="140"/>
      <c r="F54" s="140"/>
      <c r="G54" s="140"/>
    </row>
    <row r="55" spans="1:7" x14ac:dyDescent="0.25">
      <c r="A55" s="140"/>
      <c r="B55" s="140"/>
      <c r="C55" s="140"/>
      <c r="D55" s="140"/>
      <c r="E55" s="140"/>
      <c r="F55" s="140"/>
      <c r="G55" s="140"/>
    </row>
    <row r="56" spans="1:7" x14ac:dyDescent="0.25">
      <c r="A56" s="140"/>
      <c r="B56" s="140"/>
      <c r="C56" s="140"/>
      <c r="D56" s="140"/>
      <c r="E56" s="140"/>
      <c r="F56" s="140"/>
      <c r="G56" s="140"/>
    </row>
    <row r="57" spans="1:7" x14ac:dyDescent="0.25">
      <c r="A57" s="140"/>
      <c r="B57" s="140"/>
      <c r="C57" s="140"/>
      <c r="D57" s="140"/>
      <c r="E57" s="140"/>
      <c r="F57" s="140"/>
      <c r="G57" s="140"/>
    </row>
    <row r="58" spans="1:7" x14ac:dyDescent="0.25">
      <c r="A58" s="140"/>
      <c r="B58" s="140"/>
      <c r="C58" s="140"/>
      <c r="D58" s="140"/>
      <c r="E58" s="140"/>
      <c r="F58" s="140"/>
      <c r="G58" s="140"/>
    </row>
    <row r="59" spans="1:7" x14ac:dyDescent="0.25">
      <c r="A59" s="140"/>
      <c r="B59" s="140"/>
      <c r="C59" s="140"/>
      <c r="D59" s="140"/>
      <c r="E59" s="140"/>
      <c r="F59" s="140"/>
      <c r="G59" s="140"/>
    </row>
    <row r="60" spans="1:7" x14ac:dyDescent="0.25">
      <c r="A60" s="140"/>
      <c r="B60" s="140"/>
      <c r="C60" s="140"/>
      <c r="D60" s="140"/>
      <c r="E60" s="140"/>
      <c r="F60" s="140"/>
      <c r="G60" s="140"/>
    </row>
    <row r="61" spans="1:7" x14ac:dyDescent="0.25">
      <c r="A61" s="140"/>
      <c r="B61" s="140"/>
      <c r="C61" s="140"/>
      <c r="D61" s="140"/>
      <c r="E61" s="140"/>
      <c r="F61" s="140"/>
      <c r="G61" s="140"/>
    </row>
    <row r="62" spans="1:7" x14ac:dyDescent="0.25">
      <c r="A62" s="140"/>
      <c r="B62" s="140"/>
      <c r="C62" s="140"/>
      <c r="D62" s="140"/>
      <c r="E62" s="140"/>
      <c r="F62" s="140"/>
      <c r="G62" s="140"/>
    </row>
    <row r="63" spans="1:7" x14ac:dyDescent="0.25">
      <c r="A63" s="140"/>
      <c r="B63" s="140"/>
      <c r="C63" s="140"/>
      <c r="D63" s="140"/>
      <c r="E63" s="140"/>
      <c r="F63" s="140"/>
      <c r="G63" s="140"/>
    </row>
    <row r="64" spans="1:7" x14ac:dyDescent="0.25">
      <c r="A64" s="140"/>
      <c r="B64" s="140"/>
      <c r="C64" s="140"/>
      <c r="D64" s="140"/>
      <c r="E64" s="140"/>
      <c r="F64" s="140"/>
      <c r="G64" s="140"/>
    </row>
    <row r="65" spans="1:7" x14ac:dyDescent="0.25">
      <c r="A65" s="140"/>
      <c r="B65" s="140"/>
      <c r="C65" s="140"/>
      <c r="D65" s="140"/>
      <c r="E65" s="140"/>
      <c r="F65" s="140"/>
      <c r="G65" s="140"/>
    </row>
    <row r="66" spans="1:7" x14ac:dyDescent="0.25">
      <c r="A66" s="140"/>
      <c r="B66" s="140"/>
      <c r="C66" s="140"/>
      <c r="D66" s="140"/>
      <c r="E66" s="140"/>
      <c r="F66" s="140"/>
      <c r="G66" s="140"/>
    </row>
    <row r="67" spans="1:7" x14ac:dyDescent="0.25">
      <c r="A67" s="140"/>
      <c r="B67" s="140"/>
      <c r="C67" s="140"/>
      <c r="D67" s="140"/>
      <c r="E67" s="140"/>
      <c r="F67" s="140"/>
      <c r="G67" s="140"/>
    </row>
    <row r="68" spans="1:7" x14ac:dyDescent="0.25">
      <c r="A68" s="140"/>
      <c r="B68" s="140"/>
      <c r="C68" s="140"/>
      <c r="D68" s="140"/>
      <c r="E68" s="140"/>
      <c r="F68" s="140"/>
      <c r="G68" s="140"/>
    </row>
    <row r="69" spans="1:7" x14ac:dyDescent="0.25">
      <c r="A69" s="140"/>
      <c r="B69" s="140"/>
      <c r="C69" s="140"/>
      <c r="D69" s="140"/>
      <c r="E69" s="140"/>
      <c r="F69" s="140"/>
      <c r="G69" s="140"/>
    </row>
    <row r="70" spans="1:7" x14ac:dyDescent="0.25">
      <c r="A70" s="140"/>
      <c r="B70" s="140"/>
      <c r="C70" s="140"/>
      <c r="D70" s="140"/>
      <c r="E70" s="140"/>
      <c r="F70" s="140"/>
      <c r="G70" s="140"/>
    </row>
    <row r="71" spans="1:7" x14ac:dyDescent="0.25">
      <c r="A71" s="140"/>
      <c r="B71" s="140"/>
      <c r="C71" s="140"/>
      <c r="D71" s="140"/>
      <c r="E71" s="140"/>
      <c r="F71" s="140"/>
      <c r="G71" s="140"/>
    </row>
    <row r="72" spans="1:7" x14ac:dyDescent="0.25">
      <c r="A72" s="140"/>
      <c r="B72" s="140"/>
      <c r="C72" s="140"/>
      <c r="D72" s="140"/>
      <c r="E72" s="140"/>
      <c r="F72" s="140"/>
      <c r="G72" s="140"/>
    </row>
    <row r="73" spans="1:7" x14ac:dyDescent="0.25">
      <c r="A73" s="140"/>
      <c r="B73" s="140"/>
      <c r="C73" s="140"/>
      <c r="D73" s="140"/>
      <c r="E73" s="140"/>
      <c r="F73" s="140"/>
      <c r="G73" s="140"/>
    </row>
    <row r="74" spans="1:7" x14ac:dyDescent="0.25">
      <c r="A74" s="140"/>
      <c r="B74" s="140"/>
      <c r="C74" s="140"/>
      <c r="D74" s="140"/>
      <c r="E74" s="140"/>
      <c r="F74" s="140"/>
      <c r="G74" s="140"/>
    </row>
    <row r="75" spans="1:7" x14ac:dyDescent="0.25">
      <c r="A75" s="140"/>
      <c r="B75" s="140"/>
      <c r="C75" s="140"/>
      <c r="D75" s="140"/>
      <c r="E75" s="140"/>
      <c r="F75" s="140"/>
      <c r="G75" s="140"/>
    </row>
    <row r="76" spans="1:7" x14ac:dyDescent="0.25">
      <c r="A76" s="140"/>
      <c r="B76" s="140"/>
      <c r="C76" s="140"/>
      <c r="D76" s="140"/>
      <c r="E76" s="140"/>
      <c r="F76" s="140"/>
      <c r="G76" s="140"/>
    </row>
    <row r="77" spans="1:7" x14ac:dyDescent="0.25">
      <c r="A77" s="140"/>
      <c r="B77" s="140"/>
      <c r="C77" s="140"/>
      <c r="D77" s="140"/>
      <c r="E77" s="140"/>
      <c r="F77" s="140"/>
      <c r="G77" s="140"/>
    </row>
    <row r="78" spans="1:7" x14ac:dyDescent="0.25">
      <c r="A78" s="140"/>
      <c r="B78" s="140"/>
      <c r="C78" s="140"/>
      <c r="D78" s="140"/>
      <c r="E78" s="140"/>
      <c r="F78" s="140"/>
      <c r="G78" s="140"/>
    </row>
    <row r="79" spans="1:7" x14ac:dyDescent="0.25">
      <c r="A79" s="140"/>
      <c r="B79" s="140"/>
      <c r="C79" s="140"/>
      <c r="D79" s="140"/>
      <c r="E79" s="140"/>
      <c r="F79" s="140"/>
      <c r="G79" s="140"/>
    </row>
    <row r="80" spans="1:7" x14ac:dyDescent="0.25">
      <c r="A80" s="140"/>
      <c r="B80" s="140"/>
      <c r="C80" s="140"/>
      <c r="D80" s="140"/>
      <c r="E80" s="140"/>
      <c r="F80" s="140"/>
      <c r="G80" s="140"/>
    </row>
    <row r="81" spans="1:7" x14ac:dyDescent="0.25">
      <c r="A81" s="140"/>
      <c r="B81" s="140"/>
      <c r="C81" s="140"/>
      <c r="D81" s="140"/>
      <c r="E81" s="140"/>
      <c r="F81" s="140"/>
      <c r="G81" s="140"/>
    </row>
    <row r="82" spans="1:7" x14ac:dyDescent="0.25">
      <c r="A82" s="140"/>
      <c r="B82" s="140"/>
      <c r="C82" s="140"/>
      <c r="D82" s="140"/>
      <c r="E82" s="140"/>
      <c r="F82" s="140"/>
      <c r="G82" s="140"/>
    </row>
    <row r="83" spans="1:7" x14ac:dyDescent="0.25">
      <c r="A83" s="140"/>
      <c r="B83" s="140"/>
      <c r="C83" s="140"/>
      <c r="D83" s="140"/>
      <c r="E83" s="140"/>
      <c r="F83" s="140"/>
      <c r="G83" s="140"/>
    </row>
    <row r="84" spans="1:7" x14ac:dyDescent="0.25">
      <c r="A84" s="140"/>
      <c r="B84" s="140"/>
      <c r="C84" s="140"/>
      <c r="D84" s="140"/>
      <c r="E84" s="140"/>
      <c r="F84" s="140"/>
      <c r="G84" s="140"/>
    </row>
    <row r="85" spans="1:7" x14ac:dyDescent="0.25">
      <c r="A85" s="140"/>
      <c r="B85" s="140"/>
      <c r="C85" s="140"/>
      <c r="D85" s="140"/>
      <c r="E85" s="140"/>
      <c r="F85" s="140"/>
      <c r="G85" s="140"/>
    </row>
    <row r="86" spans="1:7" x14ac:dyDescent="0.25">
      <c r="A86" s="140"/>
      <c r="B86" s="140"/>
      <c r="C86" s="140"/>
      <c r="D86" s="140"/>
      <c r="E86" s="140"/>
      <c r="F86" s="140"/>
      <c r="G86" s="140"/>
    </row>
    <row r="87" spans="1:7" x14ac:dyDescent="0.25">
      <c r="A87" s="140"/>
      <c r="B87" s="140"/>
      <c r="C87" s="140"/>
      <c r="D87" s="140"/>
      <c r="E87" s="140"/>
      <c r="F87" s="140"/>
      <c r="G87" s="140"/>
    </row>
    <row r="88" spans="1:7" x14ac:dyDescent="0.25">
      <c r="A88" s="140"/>
      <c r="B88" s="140"/>
      <c r="C88" s="140"/>
      <c r="D88" s="140"/>
      <c r="E88" s="140"/>
      <c r="F88" s="140"/>
      <c r="G88" s="140"/>
    </row>
    <row r="89" spans="1:7" x14ac:dyDescent="0.25">
      <c r="A89" s="140"/>
      <c r="B89" s="140"/>
      <c r="C89" s="140"/>
      <c r="D89" s="140"/>
      <c r="E89" s="140"/>
      <c r="F89" s="140"/>
      <c r="G89" s="140"/>
    </row>
    <row r="90" spans="1:7" x14ac:dyDescent="0.25">
      <c r="A90" s="140"/>
      <c r="B90" s="140"/>
      <c r="C90" s="140"/>
      <c r="D90" s="140"/>
      <c r="E90" s="140"/>
      <c r="F90" s="140"/>
      <c r="G90" s="140"/>
    </row>
    <row r="91" spans="1:7" x14ac:dyDescent="0.25">
      <c r="A91" s="140"/>
      <c r="B91" s="140"/>
      <c r="C91" s="140"/>
      <c r="D91" s="140"/>
      <c r="E91" s="140"/>
      <c r="F91" s="140"/>
      <c r="G91" s="140"/>
    </row>
    <row r="92" spans="1:7" x14ac:dyDescent="0.25">
      <c r="A92" s="140"/>
      <c r="B92" s="140"/>
      <c r="C92" s="140"/>
      <c r="D92" s="140"/>
      <c r="E92" s="140"/>
      <c r="F92" s="140"/>
      <c r="G92" s="140"/>
    </row>
    <row r="93" spans="1:7" x14ac:dyDescent="0.25">
      <c r="A93" s="140"/>
      <c r="B93" s="140"/>
      <c r="C93" s="140"/>
      <c r="D93" s="140"/>
      <c r="E93" s="140"/>
      <c r="F93" s="140"/>
      <c r="G93" s="140"/>
    </row>
    <row r="94" spans="1:7" x14ac:dyDescent="0.25">
      <c r="A94" s="140"/>
      <c r="B94" s="140"/>
      <c r="C94" s="140"/>
      <c r="D94" s="140"/>
      <c r="E94" s="140"/>
      <c r="F94" s="140"/>
      <c r="G94" s="140"/>
    </row>
    <row r="95" spans="1:7" x14ac:dyDescent="0.25">
      <c r="A95" s="140"/>
      <c r="B95" s="140"/>
      <c r="C95" s="140"/>
      <c r="D95" s="140"/>
      <c r="E95" s="140"/>
      <c r="F95" s="140"/>
      <c r="G95" s="140"/>
    </row>
    <row r="96" spans="1:7" x14ac:dyDescent="0.25">
      <c r="A96" s="140"/>
      <c r="B96" s="140"/>
      <c r="C96" s="140"/>
      <c r="D96" s="140"/>
      <c r="E96" s="140"/>
      <c r="F96" s="140"/>
      <c r="G96" s="140"/>
    </row>
    <row r="97" spans="1:7" x14ac:dyDescent="0.25">
      <c r="A97" s="140"/>
      <c r="B97" s="140"/>
      <c r="C97" s="140"/>
      <c r="D97" s="140"/>
      <c r="E97" s="140"/>
      <c r="F97" s="140"/>
      <c r="G97" s="140"/>
    </row>
    <row r="98" spans="1:7" x14ac:dyDescent="0.25">
      <c r="A98" s="140"/>
      <c r="B98" s="140"/>
      <c r="C98" s="140"/>
      <c r="D98" s="140"/>
      <c r="E98" s="140"/>
      <c r="F98" s="140"/>
      <c r="G98" s="140"/>
    </row>
    <row r="99" spans="1:7" x14ac:dyDescent="0.25">
      <c r="A99" s="140"/>
      <c r="B99" s="140"/>
      <c r="C99" s="140"/>
      <c r="D99" s="140"/>
      <c r="E99" s="140"/>
      <c r="F99" s="140"/>
      <c r="G99" s="140"/>
    </row>
    <row r="100" spans="1:7" x14ac:dyDescent="0.25">
      <c r="A100" s="140"/>
      <c r="B100" s="140"/>
      <c r="C100" s="140"/>
      <c r="D100" s="140"/>
      <c r="E100" s="140"/>
      <c r="F100" s="140"/>
      <c r="G100" s="140"/>
    </row>
    <row r="101" spans="1:7" x14ac:dyDescent="0.25">
      <c r="A101" s="140"/>
      <c r="B101" s="140"/>
      <c r="C101" s="140"/>
      <c r="D101" s="140"/>
      <c r="E101" s="140"/>
      <c r="F101" s="140"/>
      <c r="G101" s="140"/>
    </row>
    <row r="102" spans="1:7" x14ac:dyDescent="0.25">
      <c r="A102" s="140"/>
      <c r="B102" s="140"/>
      <c r="C102" s="140"/>
      <c r="D102" s="140"/>
      <c r="E102" s="140"/>
      <c r="F102" s="140"/>
      <c r="G102" s="140"/>
    </row>
    <row r="103" spans="1:7" x14ac:dyDescent="0.25">
      <c r="A103" s="140"/>
      <c r="B103" s="140"/>
      <c r="C103" s="140"/>
      <c r="D103" s="140"/>
      <c r="E103" s="140"/>
      <c r="F103" s="140"/>
      <c r="G103" s="140"/>
    </row>
    <row r="104" spans="1:7" x14ac:dyDescent="0.25">
      <c r="A104" s="140"/>
      <c r="B104" s="140"/>
      <c r="C104" s="140"/>
      <c r="D104" s="140"/>
      <c r="E104" s="140"/>
      <c r="F104" s="140"/>
      <c r="G104" s="140"/>
    </row>
    <row r="105" spans="1:7" x14ac:dyDescent="0.25">
      <c r="A105" s="140"/>
      <c r="B105" s="140"/>
      <c r="C105" s="140"/>
      <c r="D105" s="140"/>
      <c r="E105" s="140"/>
      <c r="F105" s="140"/>
      <c r="G105" s="140"/>
    </row>
    <row r="106" spans="1:7" x14ac:dyDescent="0.25">
      <c r="A106" s="140"/>
      <c r="B106" s="140"/>
      <c r="C106" s="140"/>
      <c r="D106" s="140"/>
      <c r="E106" s="140"/>
      <c r="F106" s="140"/>
      <c r="G106" s="140"/>
    </row>
    <row r="107" spans="1:7" x14ac:dyDescent="0.25">
      <c r="A107" s="140"/>
      <c r="B107" s="140"/>
      <c r="C107" s="140"/>
      <c r="D107" s="140"/>
      <c r="E107" s="140"/>
      <c r="F107" s="140"/>
      <c r="G107" s="140"/>
    </row>
    <row r="108" spans="1:7" x14ac:dyDescent="0.25">
      <c r="A108" s="140"/>
      <c r="B108" s="140"/>
      <c r="C108" s="140"/>
      <c r="D108" s="140"/>
      <c r="E108" s="140"/>
      <c r="F108" s="140"/>
      <c r="G108" s="140"/>
    </row>
    <row r="109" spans="1:7" x14ac:dyDescent="0.25">
      <c r="A109" s="140"/>
      <c r="B109" s="140"/>
      <c r="C109" s="140"/>
      <c r="D109" s="140"/>
      <c r="E109" s="140"/>
      <c r="F109" s="140"/>
      <c r="G109" s="140"/>
    </row>
    <row r="110" spans="1:7" x14ac:dyDescent="0.25">
      <c r="A110" s="140"/>
      <c r="B110" s="140"/>
      <c r="C110" s="140"/>
      <c r="D110" s="140"/>
      <c r="E110" s="140"/>
      <c r="F110" s="140"/>
      <c r="G110" s="140"/>
    </row>
    <row r="111" spans="1:7" x14ac:dyDescent="0.25">
      <c r="A111" s="140"/>
      <c r="B111" s="140"/>
      <c r="C111" s="140"/>
      <c r="D111" s="140"/>
      <c r="E111" s="140"/>
      <c r="F111" s="140"/>
      <c r="G111" s="140"/>
    </row>
    <row r="112" spans="1:7" x14ac:dyDescent="0.25">
      <c r="A112" s="140"/>
      <c r="B112" s="140"/>
      <c r="C112" s="140"/>
      <c r="D112" s="140"/>
      <c r="E112" s="140"/>
      <c r="F112" s="140"/>
      <c r="G112" s="140"/>
    </row>
    <row r="113" spans="1:7" x14ac:dyDescent="0.25">
      <c r="A113" s="140"/>
      <c r="B113" s="140"/>
      <c r="C113" s="140"/>
      <c r="D113" s="140"/>
      <c r="E113" s="140"/>
      <c r="F113" s="140"/>
      <c r="G113" s="140"/>
    </row>
    <row r="114" spans="1:7" x14ac:dyDescent="0.25">
      <c r="A114" s="140"/>
      <c r="B114" s="140"/>
      <c r="C114" s="140"/>
      <c r="D114" s="140"/>
      <c r="E114" s="140"/>
      <c r="F114" s="140"/>
      <c r="G114" s="140"/>
    </row>
    <row r="115" spans="1:7" x14ac:dyDescent="0.25">
      <c r="A115" s="140"/>
      <c r="B115" s="140"/>
      <c r="C115" s="140"/>
      <c r="D115" s="140"/>
      <c r="E115" s="140"/>
      <c r="F115" s="140"/>
      <c r="G115" s="140"/>
    </row>
    <row r="116" spans="1:7" x14ac:dyDescent="0.25">
      <c r="A116" s="140"/>
      <c r="B116" s="140"/>
      <c r="C116" s="140"/>
      <c r="D116" s="140"/>
      <c r="E116" s="140"/>
      <c r="F116" s="140"/>
      <c r="G116" s="140"/>
    </row>
    <row r="117" spans="1:7" x14ac:dyDescent="0.25">
      <c r="A117" s="140"/>
      <c r="B117" s="140"/>
      <c r="C117" s="140"/>
      <c r="D117" s="140"/>
      <c r="E117" s="140"/>
      <c r="F117" s="140"/>
      <c r="G117" s="140"/>
    </row>
    <row r="118" spans="1:7" x14ac:dyDescent="0.25">
      <c r="A118" s="140"/>
      <c r="B118" s="140"/>
      <c r="C118" s="140"/>
      <c r="D118" s="140"/>
      <c r="E118" s="140"/>
      <c r="F118" s="140"/>
      <c r="G118" s="140"/>
    </row>
    <row r="119" spans="1:7" x14ac:dyDescent="0.25">
      <c r="A119" s="140"/>
      <c r="B119" s="140"/>
      <c r="C119" s="140"/>
      <c r="D119" s="140"/>
      <c r="E119" s="140"/>
      <c r="F119" s="140"/>
      <c r="G119" s="140"/>
    </row>
    <row r="120" spans="1:7" x14ac:dyDescent="0.25">
      <c r="A120" s="140"/>
      <c r="B120" s="140"/>
      <c r="C120" s="140"/>
      <c r="D120" s="140"/>
      <c r="E120" s="140"/>
      <c r="F120" s="140"/>
      <c r="G120" s="140"/>
    </row>
    <row r="121" spans="1:7" x14ac:dyDescent="0.25">
      <c r="A121" s="140"/>
      <c r="B121" s="140"/>
      <c r="C121" s="140"/>
      <c r="D121" s="140"/>
      <c r="E121" s="140"/>
      <c r="F121" s="140"/>
      <c r="G121" s="140"/>
    </row>
    <row r="122" spans="1:7" x14ac:dyDescent="0.25">
      <c r="A122" s="140"/>
      <c r="B122" s="140"/>
      <c r="C122" s="140"/>
      <c r="D122" s="140"/>
      <c r="E122" s="140"/>
      <c r="F122" s="140"/>
      <c r="G122" s="140"/>
    </row>
    <row r="123" spans="1:7" x14ac:dyDescent="0.25">
      <c r="A123" s="140"/>
      <c r="B123" s="140"/>
      <c r="C123" s="140"/>
      <c r="D123" s="140"/>
      <c r="E123" s="140"/>
      <c r="F123" s="140"/>
      <c r="G123" s="140"/>
    </row>
    <row r="124" spans="1:7" x14ac:dyDescent="0.25">
      <c r="A124" s="140"/>
      <c r="B124" s="140"/>
      <c r="C124" s="140"/>
      <c r="D124" s="140"/>
      <c r="E124" s="140"/>
      <c r="F124" s="140"/>
      <c r="G124" s="140"/>
    </row>
    <row r="125" spans="1:7" x14ac:dyDescent="0.25">
      <c r="A125" s="140"/>
      <c r="B125" s="140"/>
      <c r="C125" s="140"/>
      <c r="D125" s="140"/>
      <c r="E125" s="140"/>
      <c r="F125" s="140"/>
      <c r="G125" s="140"/>
    </row>
    <row r="126" spans="1:7" x14ac:dyDescent="0.25">
      <c r="A126" s="140"/>
      <c r="B126" s="140"/>
      <c r="C126" s="140"/>
      <c r="D126" s="140"/>
      <c r="E126" s="140"/>
      <c r="F126" s="140"/>
      <c r="G126" s="140"/>
    </row>
    <row r="127" spans="1:7" x14ac:dyDescent="0.25">
      <c r="A127" s="140"/>
      <c r="B127" s="140"/>
      <c r="C127" s="140"/>
      <c r="D127" s="140"/>
      <c r="E127" s="140"/>
      <c r="F127" s="140"/>
      <c r="G127" s="140"/>
    </row>
    <row r="128" spans="1:7" x14ac:dyDescent="0.25">
      <c r="A128" s="140"/>
      <c r="B128" s="140"/>
      <c r="C128" s="140"/>
      <c r="D128" s="140"/>
      <c r="E128" s="140"/>
      <c r="F128" s="140"/>
      <c r="G128" s="140"/>
    </row>
    <row r="129" spans="1:7" x14ac:dyDescent="0.25">
      <c r="A129" s="140"/>
      <c r="B129" s="140"/>
      <c r="C129" s="140"/>
      <c r="D129" s="140"/>
      <c r="E129" s="140"/>
      <c r="F129" s="140"/>
      <c r="G129" s="140"/>
    </row>
    <row r="130" spans="1:7" x14ac:dyDescent="0.25">
      <c r="A130" s="140"/>
      <c r="B130" s="140"/>
      <c r="C130" s="140"/>
      <c r="D130" s="140"/>
      <c r="E130" s="140"/>
      <c r="F130" s="140"/>
      <c r="G130" s="140"/>
    </row>
    <row r="131" spans="1:7" x14ac:dyDescent="0.25">
      <c r="A131" s="140"/>
      <c r="B131" s="140"/>
      <c r="C131" s="140"/>
      <c r="D131" s="140"/>
      <c r="E131" s="140"/>
      <c r="F131" s="140"/>
      <c r="G131" s="140"/>
    </row>
    <row r="132" spans="1:7" x14ac:dyDescent="0.25">
      <c r="A132" s="140"/>
      <c r="B132" s="140"/>
      <c r="C132" s="140"/>
      <c r="D132" s="140"/>
      <c r="E132" s="140"/>
      <c r="F132" s="140"/>
      <c r="G132" s="140"/>
    </row>
    <row r="133" spans="1:7" x14ac:dyDescent="0.25">
      <c r="A133" s="140"/>
      <c r="B133" s="140"/>
      <c r="C133" s="140"/>
      <c r="D133" s="140"/>
      <c r="E133" s="140"/>
      <c r="F133" s="140"/>
      <c r="G133" s="140"/>
    </row>
    <row r="134" spans="1:7" x14ac:dyDescent="0.25">
      <c r="A134" s="140"/>
      <c r="B134" s="140"/>
      <c r="C134" s="140"/>
      <c r="D134" s="140"/>
      <c r="E134" s="140"/>
      <c r="F134" s="140"/>
      <c r="G134" s="140"/>
    </row>
    <row r="135" spans="1:7" x14ac:dyDescent="0.25">
      <c r="A135" s="140"/>
      <c r="B135" s="140"/>
      <c r="C135" s="140"/>
      <c r="D135" s="140"/>
      <c r="E135" s="140"/>
      <c r="F135" s="140"/>
      <c r="G135" s="140"/>
    </row>
    <row r="136" spans="1:7" x14ac:dyDescent="0.25">
      <c r="A136" s="140"/>
      <c r="B136" s="140"/>
      <c r="C136" s="140"/>
      <c r="D136" s="140"/>
      <c r="E136" s="140"/>
      <c r="F136" s="140"/>
      <c r="G136" s="140"/>
    </row>
    <row r="137" spans="1:7" x14ac:dyDescent="0.25">
      <c r="A137" s="140"/>
      <c r="B137" s="140"/>
      <c r="C137" s="140"/>
      <c r="D137" s="140"/>
      <c r="E137" s="140"/>
      <c r="F137" s="140"/>
      <c r="G137" s="140"/>
    </row>
    <row r="138" spans="1:7" x14ac:dyDescent="0.25">
      <c r="A138" s="140"/>
      <c r="B138" s="140"/>
      <c r="C138" s="140"/>
      <c r="D138" s="140"/>
      <c r="E138" s="140"/>
      <c r="F138" s="140"/>
      <c r="G138" s="140"/>
    </row>
    <row r="139" spans="1:7" x14ac:dyDescent="0.25">
      <c r="A139" s="140"/>
      <c r="B139" s="140"/>
      <c r="C139" s="140"/>
      <c r="D139" s="140"/>
      <c r="E139" s="140"/>
      <c r="F139" s="140"/>
      <c r="G139" s="140"/>
    </row>
    <row r="140" spans="1:7" x14ac:dyDescent="0.25">
      <c r="A140" s="140"/>
      <c r="B140" s="140"/>
      <c r="C140" s="140"/>
      <c r="D140" s="140"/>
      <c r="E140" s="140"/>
      <c r="F140" s="140"/>
      <c r="G140" s="140"/>
    </row>
    <row r="141" spans="1:7" x14ac:dyDescent="0.25">
      <c r="A141" s="140"/>
      <c r="B141" s="140"/>
      <c r="C141" s="140"/>
      <c r="D141" s="140"/>
      <c r="E141" s="140"/>
      <c r="F141" s="140"/>
      <c r="G141" s="140"/>
    </row>
    <row r="142" spans="1:7" x14ac:dyDescent="0.25">
      <c r="A142" s="140"/>
      <c r="B142" s="140"/>
      <c r="C142" s="140"/>
      <c r="D142" s="140"/>
      <c r="E142" s="140"/>
      <c r="F142" s="140"/>
      <c r="G142" s="140"/>
    </row>
    <row r="143" spans="1:7" x14ac:dyDescent="0.25">
      <c r="A143" s="140"/>
      <c r="B143" s="140"/>
      <c r="C143" s="140"/>
      <c r="D143" s="140"/>
      <c r="E143" s="140"/>
      <c r="F143" s="140"/>
      <c r="G143" s="140"/>
    </row>
    <row r="144" spans="1:7" x14ac:dyDescent="0.25">
      <c r="A144" s="140"/>
      <c r="B144" s="140"/>
      <c r="C144" s="140"/>
      <c r="D144" s="140"/>
      <c r="E144" s="140"/>
      <c r="F144" s="140"/>
      <c r="G144" s="140"/>
    </row>
    <row r="145" spans="1:7" x14ac:dyDescent="0.25">
      <c r="A145" s="140"/>
      <c r="B145" s="140"/>
      <c r="C145" s="140"/>
      <c r="D145" s="140"/>
      <c r="E145" s="140"/>
      <c r="F145" s="140"/>
      <c r="G145" s="140"/>
    </row>
    <row r="146" spans="1:7" x14ac:dyDescent="0.25">
      <c r="A146" s="140"/>
      <c r="B146" s="140"/>
      <c r="C146" s="140"/>
      <c r="D146" s="140"/>
      <c r="E146" s="140"/>
      <c r="F146" s="140"/>
      <c r="G146" s="140"/>
    </row>
    <row r="147" spans="1:7" x14ac:dyDescent="0.25">
      <c r="A147" s="140"/>
      <c r="B147" s="140"/>
      <c r="C147" s="140"/>
      <c r="D147" s="140"/>
      <c r="E147" s="140"/>
      <c r="F147" s="140"/>
      <c r="G147" s="140"/>
    </row>
    <row r="148" spans="1:7" x14ac:dyDescent="0.25">
      <c r="A148" s="140"/>
      <c r="B148" s="140"/>
      <c r="C148" s="140"/>
      <c r="D148" s="140"/>
      <c r="E148" s="140"/>
      <c r="F148" s="140"/>
      <c r="G148" s="140"/>
    </row>
    <row r="149" spans="1:7" x14ac:dyDescent="0.25">
      <c r="A149" s="140"/>
      <c r="B149" s="140"/>
      <c r="C149" s="140"/>
      <c r="D149" s="140"/>
      <c r="E149" s="140"/>
      <c r="F149" s="140"/>
      <c r="G149" s="140"/>
    </row>
    <row r="150" spans="1:7" x14ac:dyDescent="0.25">
      <c r="A150" s="140"/>
      <c r="B150" s="140"/>
      <c r="C150" s="140"/>
      <c r="D150" s="140"/>
      <c r="E150" s="140"/>
      <c r="F150" s="140"/>
      <c r="G150" s="140"/>
    </row>
    <row r="151" spans="1:7" x14ac:dyDescent="0.25">
      <c r="A151" s="140"/>
      <c r="B151" s="140"/>
      <c r="C151" s="140"/>
      <c r="D151" s="140"/>
      <c r="E151" s="140"/>
      <c r="F151" s="140"/>
      <c r="G151" s="140"/>
    </row>
    <row r="152" spans="1:7" x14ac:dyDescent="0.25">
      <c r="A152" s="140"/>
      <c r="B152" s="140"/>
      <c r="C152" s="140"/>
      <c r="D152" s="140"/>
      <c r="E152" s="140"/>
      <c r="F152" s="140"/>
      <c r="G152" s="140"/>
    </row>
    <row r="153" spans="1:7" x14ac:dyDescent="0.25">
      <c r="A153" s="140"/>
      <c r="B153" s="140"/>
      <c r="C153" s="140"/>
      <c r="D153" s="140"/>
      <c r="E153" s="140"/>
      <c r="F153" s="140"/>
      <c r="G153" s="140"/>
    </row>
    <row r="154" spans="1:7" x14ac:dyDescent="0.25">
      <c r="A154" s="140"/>
      <c r="B154" s="140"/>
      <c r="C154" s="140"/>
      <c r="D154" s="140"/>
      <c r="E154" s="140"/>
      <c r="F154" s="140"/>
      <c r="G154" s="140"/>
    </row>
    <row r="155" spans="1:7" x14ac:dyDescent="0.25">
      <c r="A155" s="140"/>
      <c r="B155" s="140"/>
      <c r="C155" s="140"/>
      <c r="D155" s="140"/>
      <c r="E155" s="140"/>
      <c r="F155" s="140"/>
      <c r="G155" s="140"/>
    </row>
    <row r="156" spans="1:7" x14ac:dyDescent="0.25">
      <c r="A156" s="140"/>
      <c r="B156" s="140"/>
      <c r="C156" s="140"/>
      <c r="D156" s="140"/>
      <c r="E156" s="140"/>
      <c r="F156" s="140"/>
      <c r="G156" s="140"/>
    </row>
    <row r="157" spans="1:7" x14ac:dyDescent="0.25">
      <c r="A157" s="140"/>
      <c r="B157" s="140"/>
      <c r="C157" s="140"/>
      <c r="D157" s="140"/>
      <c r="E157" s="140"/>
      <c r="F157" s="140"/>
      <c r="G157" s="140"/>
    </row>
    <row r="158" spans="1:7" x14ac:dyDescent="0.25">
      <c r="A158" s="140"/>
      <c r="B158" s="140"/>
      <c r="C158" s="140"/>
      <c r="D158" s="140"/>
      <c r="E158" s="140"/>
      <c r="F158" s="140"/>
      <c r="G158" s="140"/>
    </row>
    <row r="159" spans="1:7" x14ac:dyDescent="0.25">
      <c r="A159" s="140"/>
      <c r="B159" s="140"/>
      <c r="C159" s="140"/>
      <c r="D159" s="140"/>
      <c r="E159" s="140"/>
      <c r="F159" s="140"/>
      <c r="G159" s="140"/>
    </row>
    <row r="160" spans="1:7" x14ac:dyDescent="0.25">
      <c r="A160" s="140"/>
      <c r="B160" s="140"/>
      <c r="C160" s="140"/>
      <c r="D160" s="140"/>
      <c r="E160" s="140"/>
      <c r="F160" s="140"/>
      <c r="G160" s="140"/>
    </row>
    <row r="161" spans="1:7" x14ac:dyDescent="0.25">
      <c r="A161" s="140"/>
      <c r="B161" s="140"/>
      <c r="C161" s="140"/>
      <c r="D161" s="140"/>
      <c r="E161" s="140"/>
      <c r="F161" s="140"/>
      <c r="G161" s="140"/>
    </row>
    <row r="162" spans="1:7" x14ac:dyDescent="0.25">
      <c r="A162" s="140"/>
      <c r="B162" s="140"/>
      <c r="C162" s="140"/>
      <c r="D162" s="140"/>
      <c r="E162" s="140"/>
      <c r="F162" s="140"/>
      <c r="G162" s="140"/>
    </row>
    <row r="163" spans="1:7" x14ac:dyDescent="0.25">
      <c r="A163" s="140"/>
      <c r="B163" s="140"/>
      <c r="C163" s="140"/>
      <c r="D163" s="140"/>
      <c r="E163" s="140"/>
      <c r="F163" s="140"/>
      <c r="G163" s="140"/>
    </row>
    <row r="164" spans="1:7" x14ac:dyDescent="0.25">
      <c r="A164" s="140"/>
      <c r="B164" s="140"/>
      <c r="C164" s="140"/>
      <c r="D164" s="140"/>
      <c r="E164" s="140"/>
      <c r="F164" s="140"/>
      <c r="G164" s="140"/>
    </row>
    <row r="165" spans="1:7" x14ac:dyDescent="0.25">
      <c r="A165" s="140"/>
      <c r="B165" s="140"/>
      <c r="C165" s="140"/>
      <c r="D165" s="140"/>
      <c r="E165" s="140"/>
      <c r="F165" s="140"/>
      <c r="G165" s="140"/>
    </row>
    <row r="166" spans="1:7" x14ac:dyDescent="0.25">
      <c r="A166" s="140"/>
      <c r="B166" s="140"/>
      <c r="C166" s="140"/>
      <c r="D166" s="140"/>
      <c r="E166" s="140"/>
      <c r="F166" s="140"/>
      <c r="G166" s="140"/>
    </row>
    <row r="167" spans="1:7" x14ac:dyDescent="0.25">
      <c r="A167" s="140"/>
      <c r="B167" s="140"/>
      <c r="C167" s="140"/>
      <c r="D167" s="140"/>
      <c r="E167" s="140"/>
      <c r="F167" s="140"/>
      <c r="G167" s="140"/>
    </row>
    <row r="168" spans="1:7" x14ac:dyDescent="0.25">
      <c r="A168" s="140"/>
      <c r="B168" s="140"/>
      <c r="C168" s="140"/>
      <c r="D168" s="140"/>
      <c r="E168" s="140"/>
      <c r="F168" s="140"/>
      <c r="G168" s="140"/>
    </row>
    <row r="169" spans="1:7" x14ac:dyDescent="0.25">
      <c r="A169" s="140"/>
      <c r="B169" s="140"/>
      <c r="C169" s="140"/>
      <c r="D169" s="140"/>
      <c r="E169" s="140"/>
      <c r="F169" s="140"/>
      <c r="G169" s="140"/>
    </row>
    <row r="170" spans="1:7" x14ac:dyDescent="0.25">
      <c r="A170" s="140"/>
      <c r="B170" s="140"/>
      <c r="C170" s="140"/>
      <c r="D170" s="140"/>
      <c r="E170" s="140"/>
      <c r="F170" s="140"/>
      <c r="G170" s="140"/>
    </row>
    <row r="171" spans="1:7" x14ac:dyDescent="0.25">
      <c r="A171" s="140"/>
      <c r="B171" s="140"/>
      <c r="C171" s="140"/>
      <c r="D171" s="140"/>
      <c r="E171" s="140"/>
      <c r="F171" s="140"/>
      <c r="G171" s="140"/>
    </row>
    <row r="172" spans="1:7" x14ac:dyDescent="0.25">
      <c r="A172" s="140"/>
      <c r="B172" s="140"/>
      <c r="C172" s="140"/>
      <c r="D172" s="140"/>
      <c r="E172" s="140"/>
      <c r="F172" s="140"/>
      <c r="G172" s="140"/>
    </row>
    <row r="173" spans="1:7" x14ac:dyDescent="0.25">
      <c r="A173" s="140"/>
      <c r="B173" s="140"/>
      <c r="C173" s="140"/>
      <c r="D173" s="140"/>
      <c r="E173" s="140"/>
      <c r="F173" s="140"/>
      <c r="G173" s="140"/>
    </row>
    <row r="174" spans="1:7" x14ac:dyDescent="0.25">
      <c r="A174" s="140"/>
      <c r="B174" s="140"/>
      <c r="C174" s="140"/>
      <c r="D174" s="140"/>
      <c r="E174" s="140"/>
      <c r="F174" s="140"/>
      <c r="G174" s="140"/>
    </row>
    <row r="175" spans="1:7" x14ac:dyDescent="0.25">
      <c r="A175" s="140"/>
      <c r="B175" s="140"/>
      <c r="C175" s="140"/>
      <c r="D175" s="140"/>
      <c r="E175" s="140"/>
      <c r="F175" s="140"/>
      <c r="G175" s="140"/>
    </row>
    <row r="176" spans="1:7" x14ac:dyDescent="0.25">
      <c r="A176" s="140"/>
      <c r="B176" s="140"/>
      <c r="C176" s="140"/>
      <c r="D176" s="140"/>
      <c r="E176" s="140"/>
      <c r="F176" s="140"/>
      <c r="G176" s="140"/>
    </row>
    <row r="177" spans="1:7" x14ac:dyDescent="0.25">
      <c r="A177" s="140"/>
      <c r="B177" s="140"/>
      <c r="C177" s="140"/>
      <c r="D177" s="140"/>
      <c r="E177" s="140"/>
      <c r="F177" s="140"/>
      <c r="G177" s="140"/>
    </row>
    <row r="178" spans="1:7" x14ac:dyDescent="0.25">
      <c r="A178" s="140"/>
      <c r="B178" s="140"/>
      <c r="C178" s="140"/>
      <c r="D178" s="140"/>
      <c r="E178" s="140"/>
      <c r="F178" s="140"/>
      <c r="G178" s="140"/>
    </row>
    <row r="179" spans="1:7" x14ac:dyDescent="0.25">
      <c r="A179" s="140"/>
      <c r="B179" s="140"/>
      <c r="C179" s="140"/>
      <c r="D179" s="140"/>
      <c r="E179" s="140"/>
      <c r="F179" s="140"/>
      <c r="G179" s="140"/>
    </row>
    <row r="180" spans="1:7" x14ac:dyDescent="0.25">
      <c r="A180" s="140"/>
      <c r="B180" s="140"/>
      <c r="C180" s="140"/>
      <c r="D180" s="140"/>
      <c r="E180" s="140"/>
      <c r="F180" s="140"/>
      <c r="G180" s="140"/>
    </row>
    <row r="181" spans="1:7" x14ac:dyDescent="0.25">
      <c r="A181" s="140"/>
      <c r="B181" s="140"/>
      <c r="C181" s="140"/>
      <c r="D181" s="140"/>
      <c r="E181" s="140"/>
      <c r="F181" s="140"/>
      <c r="G181" s="140"/>
    </row>
    <row r="182" spans="1:7" x14ac:dyDescent="0.25">
      <c r="A182" s="140"/>
      <c r="B182" s="140"/>
      <c r="C182" s="140"/>
      <c r="D182" s="140"/>
      <c r="E182" s="140"/>
      <c r="F182" s="140"/>
      <c r="G182" s="140"/>
    </row>
    <row r="183" spans="1:7" x14ac:dyDescent="0.25">
      <c r="A183" s="140"/>
      <c r="B183" s="140"/>
      <c r="C183" s="140"/>
      <c r="D183" s="140"/>
      <c r="E183" s="140"/>
      <c r="F183" s="140"/>
      <c r="G183" s="140"/>
    </row>
    <row r="184" spans="1:7" x14ac:dyDescent="0.25">
      <c r="A184" s="140"/>
      <c r="B184" s="140"/>
      <c r="C184" s="140"/>
      <c r="D184" s="140"/>
      <c r="E184" s="140"/>
      <c r="F184" s="140"/>
      <c r="G184" s="140"/>
    </row>
    <row r="185" spans="1:7" x14ac:dyDescent="0.25">
      <c r="A185" s="140"/>
      <c r="B185" s="140"/>
      <c r="C185" s="140"/>
      <c r="D185" s="140"/>
      <c r="E185" s="140"/>
      <c r="F185" s="140"/>
      <c r="G185" s="140"/>
    </row>
    <row r="186" spans="1:7" x14ac:dyDescent="0.25">
      <c r="A186" s="140"/>
      <c r="B186" s="140"/>
      <c r="C186" s="140"/>
      <c r="D186" s="140"/>
      <c r="E186" s="140"/>
      <c r="F186" s="140"/>
      <c r="G186" s="140"/>
    </row>
    <row r="187" spans="1:7" x14ac:dyDescent="0.25">
      <c r="A187" s="140"/>
      <c r="B187" s="140"/>
      <c r="C187" s="140"/>
      <c r="D187" s="140"/>
      <c r="E187" s="140"/>
      <c r="F187" s="140"/>
      <c r="G187" s="140"/>
    </row>
    <row r="188" spans="1:7" x14ac:dyDescent="0.25">
      <c r="A188" s="140"/>
      <c r="B188" s="140"/>
      <c r="C188" s="140"/>
      <c r="D188" s="140"/>
      <c r="E188" s="140"/>
      <c r="F188" s="140"/>
      <c r="G188" s="140"/>
    </row>
    <row r="189" spans="1:7" x14ac:dyDescent="0.25">
      <c r="A189" s="140"/>
      <c r="B189" s="140"/>
      <c r="C189" s="140"/>
      <c r="D189" s="140"/>
      <c r="E189" s="140"/>
      <c r="F189" s="140"/>
      <c r="G189" s="140"/>
    </row>
    <row r="190" spans="1:7" x14ac:dyDescent="0.25">
      <c r="A190" s="140"/>
      <c r="B190" s="140"/>
      <c r="C190" s="140"/>
      <c r="D190" s="140"/>
      <c r="E190" s="140"/>
      <c r="F190" s="140"/>
      <c r="G190" s="140"/>
    </row>
    <row r="191" spans="1:7" x14ac:dyDescent="0.25">
      <c r="A191" s="140"/>
      <c r="B191" s="140"/>
      <c r="C191" s="140"/>
      <c r="D191" s="140"/>
      <c r="E191" s="140"/>
      <c r="F191" s="140"/>
      <c r="G191" s="140"/>
    </row>
    <row r="192" spans="1:7" x14ac:dyDescent="0.25">
      <c r="A192" s="140"/>
      <c r="B192" s="140"/>
      <c r="C192" s="140"/>
      <c r="D192" s="140"/>
      <c r="E192" s="140"/>
      <c r="F192" s="140"/>
      <c r="G192" s="140"/>
    </row>
    <row r="193" spans="1:7" x14ac:dyDescent="0.25">
      <c r="A193" s="140"/>
      <c r="B193" s="140"/>
      <c r="C193" s="140"/>
      <c r="D193" s="140"/>
      <c r="E193" s="140"/>
      <c r="F193" s="140"/>
      <c r="G193" s="140"/>
    </row>
    <row r="194" spans="1:7" x14ac:dyDescent="0.25">
      <c r="A194" s="140"/>
      <c r="B194" s="140"/>
      <c r="C194" s="140"/>
      <c r="D194" s="140"/>
      <c r="E194" s="140"/>
      <c r="F194" s="140"/>
      <c r="G194" s="140"/>
    </row>
    <row r="195" spans="1:7" x14ac:dyDescent="0.25">
      <c r="A195" s="140"/>
      <c r="B195" s="140"/>
      <c r="C195" s="140"/>
      <c r="D195" s="140"/>
      <c r="E195" s="140"/>
      <c r="F195" s="140"/>
      <c r="G195" s="140"/>
    </row>
    <row r="196" spans="1:7" x14ac:dyDescent="0.25">
      <c r="A196" s="140"/>
      <c r="B196" s="140"/>
      <c r="C196" s="140"/>
      <c r="D196" s="140"/>
      <c r="E196" s="140"/>
      <c r="F196" s="140"/>
      <c r="G196" s="140"/>
    </row>
    <row r="197" spans="1:7" x14ac:dyDescent="0.25">
      <c r="A197" s="140"/>
      <c r="B197" s="140"/>
      <c r="C197" s="140"/>
      <c r="D197" s="140"/>
      <c r="E197" s="140"/>
      <c r="F197" s="140"/>
      <c r="G197" s="140"/>
    </row>
    <row r="198" spans="1:7" x14ac:dyDescent="0.25">
      <c r="A198" s="140"/>
      <c r="B198" s="140"/>
      <c r="C198" s="140"/>
      <c r="D198" s="140"/>
      <c r="E198" s="140"/>
      <c r="F198" s="140"/>
      <c r="G198" s="140"/>
    </row>
    <row r="199" spans="1:7" x14ac:dyDescent="0.25">
      <c r="A199" s="140"/>
      <c r="B199" s="140"/>
      <c r="C199" s="140"/>
      <c r="D199" s="140"/>
      <c r="E199" s="140"/>
      <c r="F199" s="140"/>
      <c r="G199" s="140"/>
    </row>
    <row r="200" spans="1:7" x14ac:dyDescent="0.25">
      <c r="A200" s="140"/>
      <c r="B200" s="140"/>
      <c r="C200" s="140"/>
      <c r="D200" s="140"/>
      <c r="E200" s="140"/>
      <c r="F200" s="140"/>
      <c r="G200" s="140"/>
    </row>
    <row r="201" spans="1:7" x14ac:dyDescent="0.25">
      <c r="A201" s="140"/>
      <c r="B201" s="140"/>
      <c r="C201" s="140"/>
      <c r="D201" s="140"/>
      <c r="E201" s="140"/>
      <c r="F201" s="140"/>
      <c r="G201" s="140"/>
    </row>
    <row r="202" spans="1:7" x14ac:dyDescent="0.25">
      <c r="A202" s="140"/>
      <c r="B202" s="140"/>
      <c r="C202" s="140"/>
      <c r="D202" s="140"/>
      <c r="E202" s="140"/>
      <c r="F202" s="140"/>
      <c r="G202" s="140"/>
    </row>
    <row r="203" spans="1:7" x14ac:dyDescent="0.25">
      <c r="A203" s="140"/>
      <c r="B203" s="140"/>
      <c r="C203" s="140"/>
      <c r="D203" s="140"/>
      <c r="E203" s="140"/>
      <c r="F203" s="140"/>
      <c r="G203" s="140"/>
    </row>
    <row r="204" spans="1:7" x14ac:dyDescent="0.25">
      <c r="A204" s="140"/>
      <c r="B204" s="140"/>
      <c r="C204" s="140"/>
      <c r="D204" s="140"/>
      <c r="E204" s="140"/>
      <c r="F204" s="140"/>
      <c r="G204" s="140"/>
    </row>
    <row r="205" spans="1:7" x14ac:dyDescent="0.25">
      <c r="A205" s="140"/>
      <c r="B205" s="140"/>
      <c r="C205" s="140"/>
      <c r="D205" s="140"/>
      <c r="E205" s="140"/>
      <c r="F205" s="140"/>
      <c r="G205" s="140"/>
    </row>
    <row r="206" spans="1:7" x14ac:dyDescent="0.25">
      <c r="A206" s="140"/>
      <c r="B206" s="140"/>
      <c r="C206" s="140"/>
      <c r="D206" s="140"/>
      <c r="E206" s="140"/>
      <c r="F206" s="140"/>
      <c r="G206" s="140"/>
    </row>
    <row r="207" spans="1:7" x14ac:dyDescent="0.25">
      <c r="A207" s="140"/>
      <c r="B207" s="140"/>
      <c r="C207" s="140"/>
      <c r="D207" s="140"/>
      <c r="E207" s="140"/>
      <c r="F207" s="140"/>
      <c r="G207" s="140"/>
    </row>
    <row r="208" spans="1:7" x14ac:dyDescent="0.25">
      <c r="A208" s="140"/>
      <c r="B208" s="140"/>
      <c r="C208" s="140"/>
      <c r="D208" s="140"/>
      <c r="E208" s="140"/>
      <c r="F208" s="140"/>
      <c r="G208" s="140"/>
    </row>
    <row r="209" spans="1:7" x14ac:dyDescent="0.25">
      <c r="A209" s="140"/>
      <c r="B209" s="140"/>
      <c r="C209" s="140"/>
      <c r="D209" s="140"/>
      <c r="E209" s="140"/>
      <c r="F209" s="140"/>
      <c r="G209" s="140"/>
    </row>
    <row r="210" spans="1:7" x14ac:dyDescent="0.25">
      <c r="A210" s="140"/>
      <c r="B210" s="140"/>
      <c r="C210" s="140"/>
      <c r="D210" s="140"/>
      <c r="E210" s="140"/>
      <c r="F210" s="140"/>
      <c r="G210" s="140"/>
    </row>
    <row r="211" spans="1:7" x14ac:dyDescent="0.25">
      <c r="A211" s="140"/>
      <c r="B211" s="140"/>
      <c r="C211" s="140"/>
      <c r="D211" s="140"/>
      <c r="E211" s="140"/>
      <c r="F211" s="140"/>
      <c r="G211" s="140"/>
    </row>
    <row r="212" spans="1:7" x14ac:dyDescent="0.25">
      <c r="A212" s="140"/>
      <c r="B212" s="140"/>
      <c r="C212" s="140"/>
      <c r="D212" s="140"/>
      <c r="E212" s="140"/>
      <c r="F212" s="140"/>
      <c r="G212" s="140"/>
    </row>
    <row r="213" spans="1:7" x14ac:dyDescent="0.25">
      <c r="A213" s="140"/>
      <c r="B213" s="140"/>
      <c r="C213" s="140"/>
      <c r="D213" s="140"/>
      <c r="E213" s="140"/>
      <c r="F213" s="140"/>
      <c r="G213" s="140"/>
    </row>
    <row r="214" spans="1:7" x14ac:dyDescent="0.25">
      <c r="A214" s="140"/>
      <c r="B214" s="140"/>
      <c r="C214" s="140"/>
      <c r="D214" s="140"/>
      <c r="E214" s="140"/>
      <c r="F214" s="140"/>
      <c r="G214" s="140"/>
    </row>
    <row r="215" spans="1:7" x14ac:dyDescent="0.25">
      <c r="A215" s="140"/>
      <c r="B215" s="140"/>
      <c r="C215" s="140"/>
      <c r="D215" s="140"/>
      <c r="E215" s="140"/>
      <c r="F215" s="140"/>
      <c r="G215" s="140"/>
    </row>
    <row r="216" spans="1:7" x14ac:dyDescent="0.25">
      <c r="A216" s="140"/>
      <c r="B216" s="140"/>
      <c r="C216" s="140"/>
      <c r="D216" s="140"/>
      <c r="E216" s="140"/>
      <c r="F216" s="140"/>
      <c r="G216" s="140"/>
    </row>
    <row r="217" spans="1:7" x14ac:dyDescent="0.25">
      <c r="A217" s="140"/>
      <c r="B217" s="140"/>
      <c r="C217" s="140"/>
      <c r="D217" s="140"/>
      <c r="E217" s="140"/>
      <c r="F217" s="140"/>
      <c r="G217" s="140"/>
    </row>
    <row r="218" spans="1:7" x14ac:dyDescent="0.25">
      <c r="A218" s="140"/>
      <c r="B218" s="140"/>
      <c r="C218" s="140"/>
      <c r="D218" s="140"/>
      <c r="E218" s="140"/>
      <c r="F218" s="140"/>
      <c r="G218" s="140"/>
    </row>
    <row r="219" spans="1:7" x14ac:dyDescent="0.25">
      <c r="A219" s="140"/>
      <c r="B219" s="140"/>
      <c r="C219" s="140"/>
      <c r="D219" s="140"/>
      <c r="E219" s="140"/>
      <c r="F219" s="140"/>
      <c r="G219" s="140"/>
    </row>
    <row r="220" spans="1:7" x14ac:dyDescent="0.25">
      <c r="A220" s="140"/>
      <c r="B220" s="140"/>
      <c r="C220" s="140"/>
      <c r="D220" s="140"/>
      <c r="E220" s="140"/>
      <c r="F220" s="140"/>
      <c r="G220" s="140"/>
    </row>
    <row r="221" spans="1:7" x14ac:dyDescent="0.25">
      <c r="A221" s="140"/>
      <c r="B221" s="140"/>
      <c r="C221" s="140"/>
      <c r="D221" s="140"/>
      <c r="E221" s="140"/>
      <c r="F221" s="140"/>
      <c r="G221" s="140"/>
    </row>
    <row r="222" spans="1:7" x14ac:dyDescent="0.25">
      <c r="A222" s="140"/>
      <c r="B222" s="140"/>
      <c r="C222" s="140"/>
      <c r="D222" s="140"/>
      <c r="E222" s="140"/>
      <c r="F222" s="140"/>
      <c r="G222" s="140"/>
    </row>
    <row r="223" spans="1:7" x14ac:dyDescent="0.25">
      <c r="A223" s="140"/>
      <c r="B223" s="140"/>
      <c r="C223" s="140"/>
      <c r="D223" s="140"/>
      <c r="E223" s="140"/>
      <c r="F223" s="140"/>
      <c r="G223" s="140"/>
    </row>
    <row r="224" spans="1:7" x14ac:dyDescent="0.25">
      <c r="A224" s="140"/>
      <c r="B224" s="140"/>
      <c r="C224" s="140"/>
      <c r="D224" s="140"/>
      <c r="E224" s="140"/>
      <c r="F224" s="140"/>
      <c r="G224" s="140"/>
    </row>
    <row r="225" spans="1:7" x14ac:dyDescent="0.25">
      <c r="A225" s="140"/>
      <c r="B225" s="140"/>
      <c r="C225" s="140"/>
      <c r="D225" s="140"/>
      <c r="E225" s="140"/>
      <c r="F225" s="140"/>
      <c r="G225" s="140"/>
    </row>
    <row r="226" spans="1:7" x14ac:dyDescent="0.25">
      <c r="A226" s="140"/>
      <c r="B226" s="140"/>
      <c r="C226" s="140"/>
      <c r="D226" s="140"/>
      <c r="E226" s="140"/>
      <c r="F226" s="140"/>
      <c r="G226" s="140"/>
    </row>
    <row r="227" spans="1:7" x14ac:dyDescent="0.25">
      <c r="A227" s="140"/>
      <c r="B227" s="140"/>
      <c r="C227" s="140"/>
      <c r="D227" s="140"/>
      <c r="E227" s="140"/>
      <c r="F227" s="140"/>
      <c r="G227" s="140"/>
    </row>
    <row r="228" spans="1:7" x14ac:dyDescent="0.25">
      <c r="A228" s="140"/>
      <c r="B228" s="140"/>
      <c r="C228" s="140"/>
      <c r="D228" s="140"/>
      <c r="E228" s="140"/>
      <c r="F228" s="140"/>
      <c r="G228" s="140"/>
    </row>
    <row r="229" spans="1:7" x14ac:dyDescent="0.25">
      <c r="A229" s="140"/>
      <c r="B229" s="140"/>
      <c r="C229" s="140"/>
      <c r="D229" s="140"/>
      <c r="E229" s="140"/>
      <c r="F229" s="140"/>
      <c r="G229" s="140"/>
    </row>
    <row r="230" spans="1:7" x14ac:dyDescent="0.25">
      <c r="A230" s="140"/>
      <c r="B230" s="140"/>
      <c r="C230" s="140"/>
      <c r="D230" s="140"/>
      <c r="E230" s="140"/>
      <c r="F230" s="140"/>
      <c r="G230" s="140"/>
    </row>
    <row r="231" spans="1:7" x14ac:dyDescent="0.25">
      <c r="A231" s="140"/>
      <c r="B231" s="140"/>
      <c r="C231" s="140"/>
      <c r="D231" s="140"/>
      <c r="E231" s="140"/>
      <c r="F231" s="140"/>
      <c r="G231" s="140"/>
    </row>
    <row r="232" spans="1:7" x14ac:dyDescent="0.25">
      <c r="A232" s="140"/>
      <c r="B232" s="140"/>
      <c r="C232" s="140"/>
      <c r="D232" s="140"/>
      <c r="E232" s="140"/>
      <c r="F232" s="140"/>
      <c r="G232" s="140"/>
    </row>
    <row r="233" spans="1:7" x14ac:dyDescent="0.25">
      <c r="A233" s="140"/>
      <c r="B233" s="140"/>
      <c r="C233" s="140"/>
      <c r="D233" s="140"/>
      <c r="E233" s="140"/>
      <c r="F233" s="140"/>
      <c r="G233" s="140"/>
    </row>
    <row r="234" spans="1:7" x14ac:dyDescent="0.25">
      <c r="A234" s="140"/>
      <c r="B234" s="140"/>
      <c r="C234" s="140"/>
      <c r="D234" s="140"/>
      <c r="E234" s="140"/>
      <c r="F234" s="140"/>
      <c r="G234" s="140"/>
    </row>
    <row r="235" spans="1:7" x14ac:dyDescent="0.25">
      <c r="A235" s="140"/>
      <c r="B235" s="140"/>
      <c r="C235" s="140"/>
      <c r="D235" s="140"/>
      <c r="E235" s="140"/>
      <c r="F235" s="140"/>
      <c r="G235" s="140"/>
    </row>
    <row r="236" spans="1:7" x14ac:dyDescent="0.25">
      <c r="A236" s="140"/>
      <c r="B236" s="140"/>
      <c r="C236" s="140"/>
      <c r="D236" s="140"/>
      <c r="E236" s="140"/>
      <c r="F236" s="140"/>
      <c r="G236" s="140"/>
    </row>
    <row r="237" spans="1:7" x14ac:dyDescent="0.25">
      <c r="A237" s="140"/>
      <c r="B237" s="140"/>
      <c r="C237" s="140"/>
      <c r="D237" s="140"/>
      <c r="E237" s="140"/>
      <c r="F237" s="140"/>
      <c r="G237" s="140"/>
    </row>
    <row r="238" spans="1:7" x14ac:dyDescent="0.25">
      <c r="A238" s="140"/>
      <c r="B238" s="140"/>
      <c r="C238" s="140"/>
      <c r="D238" s="140"/>
      <c r="E238" s="140"/>
      <c r="F238" s="140"/>
      <c r="G238" s="140"/>
    </row>
    <row r="239" spans="1:7" x14ac:dyDescent="0.25">
      <c r="A239" s="140"/>
      <c r="B239" s="140"/>
      <c r="C239" s="140"/>
      <c r="D239" s="140"/>
      <c r="E239" s="140"/>
      <c r="F239" s="140"/>
      <c r="G239" s="140"/>
    </row>
    <row r="240" spans="1:7" x14ac:dyDescent="0.25">
      <c r="A240" s="140"/>
      <c r="B240" s="140"/>
      <c r="C240" s="140"/>
      <c r="D240" s="140"/>
      <c r="E240" s="140"/>
      <c r="F240" s="140"/>
      <c r="G240" s="140"/>
    </row>
    <row r="241" spans="1:7" x14ac:dyDescent="0.25">
      <c r="A241" s="140"/>
      <c r="B241" s="140"/>
      <c r="C241" s="140"/>
      <c r="D241" s="140"/>
      <c r="E241" s="140"/>
      <c r="F241" s="140"/>
      <c r="G241" s="140"/>
    </row>
    <row r="242" spans="1:7" x14ac:dyDescent="0.25">
      <c r="A242" s="140"/>
      <c r="B242" s="140"/>
      <c r="C242" s="140"/>
      <c r="D242" s="140"/>
      <c r="E242" s="140"/>
      <c r="F242" s="140"/>
      <c r="G242" s="140"/>
    </row>
    <row r="243" spans="1:7" x14ac:dyDescent="0.25">
      <c r="A243" s="140"/>
      <c r="B243" s="140"/>
      <c r="C243" s="140"/>
      <c r="D243" s="140"/>
      <c r="E243" s="140"/>
      <c r="F243" s="140"/>
      <c r="G243" s="140"/>
    </row>
    <row r="244" spans="1:7" x14ac:dyDescent="0.25">
      <c r="A244" s="140"/>
      <c r="B244" s="140"/>
      <c r="C244" s="140"/>
      <c r="D244" s="140"/>
      <c r="E244" s="140"/>
      <c r="F244" s="140"/>
      <c r="G244" s="140"/>
    </row>
    <row r="245" spans="1:7" x14ac:dyDescent="0.25">
      <c r="A245" s="140"/>
      <c r="B245" s="140"/>
      <c r="C245" s="140"/>
      <c r="D245" s="140"/>
      <c r="E245" s="140"/>
      <c r="F245" s="140"/>
      <c r="G245" s="140"/>
    </row>
    <row r="246" spans="1:7" x14ac:dyDescent="0.25">
      <c r="A246" s="140"/>
      <c r="B246" s="140"/>
      <c r="C246" s="140"/>
      <c r="D246" s="140"/>
      <c r="E246" s="140"/>
      <c r="F246" s="140"/>
      <c r="G246" s="140"/>
    </row>
    <row r="247" spans="1:7" x14ac:dyDescent="0.25">
      <c r="A247" s="140"/>
      <c r="B247" s="140"/>
      <c r="C247" s="140"/>
      <c r="D247" s="140"/>
      <c r="E247" s="140"/>
      <c r="F247" s="140"/>
      <c r="G247" s="140"/>
    </row>
    <row r="248" spans="1:7" x14ac:dyDescent="0.25">
      <c r="A248" s="140"/>
      <c r="B248" s="140"/>
      <c r="C248" s="140"/>
      <c r="D248" s="140"/>
      <c r="E248" s="140"/>
      <c r="F248" s="140"/>
      <c r="G248" s="140"/>
    </row>
    <row r="249" spans="1:7" x14ac:dyDescent="0.25">
      <c r="A249" s="140"/>
      <c r="B249" s="140"/>
      <c r="C249" s="140"/>
      <c r="D249" s="140"/>
      <c r="E249" s="140"/>
      <c r="F249" s="140"/>
      <c r="G249" s="140"/>
    </row>
    <row r="250" spans="1:7" x14ac:dyDescent="0.25">
      <c r="A250" s="140"/>
      <c r="B250" s="140"/>
      <c r="C250" s="140"/>
      <c r="D250" s="140"/>
      <c r="E250" s="140"/>
      <c r="F250" s="140"/>
      <c r="G250" s="140"/>
    </row>
    <row r="251" spans="1:7" x14ac:dyDescent="0.25">
      <c r="A251" s="140"/>
      <c r="B251" s="140"/>
      <c r="C251" s="140"/>
      <c r="D251" s="140"/>
      <c r="E251" s="140"/>
      <c r="F251" s="140"/>
      <c r="G251" s="140"/>
    </row>
    <row r="252" spans="1:7" x14ac:dyDescent="0.25">
      <c r="A252" s="140"/>
      <c r="B252" s="140"/>
      <c r="C252" s="140"/>
      <c r="D252" s="140"/>
      <c r="E252" s="140"/>
      <c r="F252" s="140"/>
      <c r="G252" s="140"/>
    </row>
    <row r="253" spans="1:7" x14ac:dyDescent="0.25">
      <c r="A253" s="140"/>
      <c r="B253" s="140"/>
      <c r="C253" s="140"/>
      <c r="D253" s="140"/>
      <c r="E253" s="140"/>
      <c r="F253" s="140"/>
      <c r="G253" s="140"/>
    </row>
    <row r="254" spans="1:7" x14ac:dyDescent="0.25">
      <c r="A254" s="140"/>
      <c r="B254" s="140"/>
      <c r="C254" s="140"/>
      <c r="D254" s="140"/>
      <c r="E254" s="140"/>
      <c r="F254" s="140"/>
      <c r="G254" s="140"/>
    </row>
    <row r="255" spans="1:7" x14ac:dyDescent="0.25">
      <c r="A255" s="140"/>
      <c r="B255" s="140"/>
      <c r="C255" s="140"/>
      <c r="D255" s="140"/>
      <c r="E255" s="140"/>
      <c r="F255" s="140"/>
      <c r="G255" s="140"/>
    </row>
    <row r="256" spans="1:7" x14ac:dyDescent="0.25">
      <c r="A256" s="140"/>
      <c r="B256" s="140"/>
      <c r="C256" s="140"/>
      <c r="D256" s="140"/>
      <c r="E256" s="140"/>
      <c r="F256" s="140"/>
      <c r="G256" s="140"/>
    </row>
    <row r="257" spans="1:7" x14ac:dyDescent="0.25">
      <c r="A257" s="140"/>
      <c r="B257" s="140"/>
      <c r="C257" s="140"/>
      <c r="D257" s="140"/>
      <c r="E257" s="140"/>
      <c r="F257" s="140"/>
      <c r="G257" s="140"/>
    </row>
    <row r="258" spans="1:7" x14ac:dyDescent="0.25">
      <c r="A258" s="140"/>
      <c r="B258" s="140"/>
      <c r="C258" s="140"/>
      <c r="D258" s="140"/>
      <c r="E258" s="140"/>
      <c r="F258" s="140"/>
      <c r="G258" s="140"/>
    </row>
    <row r="259" spans="1:7" x14ac:dyDescent="0.25">
      <c r="A259" s="140"/>
      <c r="B259" s="140"/>
      <c r="C259" s="140"/>
      <c r="D259" s="140"/>
      <c r="E259" s="140"/>
      <c r="F259" s="140"/>
      <c r="G259" s="140"/>
    </row>
    <row r="260" spans="1:7" x14ac:dyDescent="0.25">
      <c r="A260" s="140"/>
      <c r="B260" s="140"/>
      <c r="C260" s="140"/>
      <c r="D260" s="140"/>
      <c r="E260" s="140"/>
      <c r="F260" s="140"/>
      <c r="G260" s="140"/>
    </row>
    <row r="261" spans="1:7" x14ac:dyDescent="0.25">
      <c r="A261" s="140"/>
      <c r="B261" s="140"/>
      <c r="C261" s="140"/>
      <c r="D261" s="140"/>
      <c r="E261" s="140"/>
      <c r="F261" s="140"/>
      <c r="G261" s="140"/>
    </row>
    <row r="262" spans="1:7" x14ac:dyDescent="0.25">
      <c r="A262" s="140"/>
      <c r="B262" s="140"/>
      <c r="C262" s="140"/>
      <c r="D262" s="140"/>
      <c r="E262" s="140"/>
      <c r="F262" s="140"/>
      <c r="G262" s="140"/>
    </row>
    <row r="263" spans="1:7" x14ac:dyDescent="0.25">
      <c r="A263" s="140"/>
      <c r="B263" s="140"/>
      <c r="C263" s="140"/>
      <c r="D263" s="140"/>
      <c r="E263" s="140"/>
      <c r="F263" s="140"/>
      <c r="G263" s="140"/>
    </row>
    <row r="264" spans="1:7" x14ac:dyDescent="0.25">
      <c r="A264" s="140"/>
      <c r="B264" s="140"/>
      <c r="C264" s="140"/>
      <c r="D264" s="140"/>
      <c r="E264" s="140"/>
      <c r="F264" s="140"/>
      <c r="G264" s="140"/>
    </row>
    <row r="265" spans="1:7" x14ac:dyDescent="0.25">
      <c r="A265" s="140"/>
      <c r="B265" s="140"/>
      <c r="C265" s="140"/>
      <c r="D265" s="140"/>
      <c r="E265" s="140"/>
      <c r="F265" s="140"/>
      <c r="G265" s="140"/>
    </row>
    <row r="266" spans="1:7" x14ac:dyDescent="0.25">
      <c r="A266" s="140"/>
      <c r="B266" s="140"/>
      <c r="C266" s="140"/>
      <c r="D266" s="140"/>
      <c r="E266" s="140"/>
      <c r="F266" s="140"/>
      <c r="G266" s="140"/>
    </row>
    <row r="267" spans="1:7" x14ac:dyDescent="0.25">
      <c r="A267" s="140"/>
      <c r="B267" s="140"/>
      <c r="C267" s="140"/>
      <c r="D267" s="140"/>
      <c r="E267" s="140"/>
      <c r="F267" s="140"/>
      <c r="G267" s="140"/>
    </row>
    <row r="268" spans="1:7" x14ac:dyDescent="0.25">
      <c r="A268" s="140"/>
      <c r="B268" s="140"/>
      <c r="C268" s="140"/>
      <c r="D268" s="140"/>
      <c r="E268" s="140"/>
      <c r="F268" s="140"/>
      <c r="G268" s="140"/>
    </row>
    <row r="269" spans="1:7" x14ac:dyDescent="0.25">
      <c r="A269" s="140"/>
      <c r="B269" s="140"/>
      <c r="C269" s="140"/>
      <c r="D269" s="140"/>
      <c r="E269" s="140"/>
      <c r="F269" s="140"/>
      <c r="G269" s="140"/>
    </row>
    <row r="270" spans="1:7" x14ac:dyDescent="0.25">
      <c r="A270" s="140"/>
      <c r="B270" s="140"/>
      <c r="C270" s="140"/>
      <c r="D270" s="140"/>
      <c r="E270" s="140"/>
      <c r="F270" s="140"/>
      <c r="G270" s="140"/>
    </row>
    <row r="271" spans="1:7" x14ac:dyDescent="0.25">
      <c r="A271" s="140"/>
      <c r="B271" s="140"/>
      <c r="C271" s="140"/>
      <c r="D271" s="140"/>
      <c r="E271" s="140"/>
      <c r="F271" s="140"/>
      <c r="G271" s="140"/>
    </row>
    <row r="272" spans="1:7" x14ac:dyDescent="0.25">
      <c r="A272" s="140"/>
      <c r="B272" s="140"/>
      <c r="C272" s="140"/>
      <c r="D272" s="140"/>
      <c r="E272" s="140"/>
      <c r="F272" s="140"/>
      <c r="G272" s="140"/>
    </row>
    <row r="273" spans="1:7" x14ac:dyDescent="0.25">
      <c r="A273" s="140"/>
      <c r="B273" s="140"/>
      <c r="C273" s="140"/>
      <c r="D273" s="140"/>
      <c r="E273" s="140"/>
      <c r="F273" s="140"/>
      <c r="G273" s="140"/>
    </row>
    <row r="274" spans="1:7" x14ac:dyDescent="0.25">
      <c r="A274" s="140"/>
      <c r="B274" s="140"/>
      <c r="C274" s="140"/>
      <c r="D274" s="140"/>
      <c r="E274" s="140"/>
      <c r="F274" s="140"/>
      <c r="G274" s="140"/>
    </row>
    <row r="275" spans="1:7" x14ac:dyDescent="0.25">
      <c r="A275" s="140"/>
      <c r="B275" s="140"/>
      <c r="C275" s="140"/>
      <c r="D275" s="140"/>
      <c r="E275" s="140"/>
      <c r="F275" s="140"/>
      <c r="G275" s="140"/>
    </row>
    <row r="276" spans="1:7" x14ac:dyDescent="0.25">
      <c r="A276" s="140"/>
      <c r="B276" s="140"/>
      <c r="C276" s="140"/>
      <c r="D276" s="140"/>
      <c r="E276" s="140"/>
      <c r="F276" s="140"/>
      <c r="G276" s="140"/>
    </row>
    <row r="277" spans="1:7" x14ac:dyDescent="0.25">
      <c r="A277" s="140"/>
      <c r="B277" s="140"/>
      <c r="C277" s="140"/>
      <c r="D277" s="140"/>
      <c r="E277" s="140"/>
      <c r="F277" s="140"/>
      <c r="G277" s="140"/>
    </row>
    <row r="278" spans="1:7" x14ac:dyDescent="0.25">
      <c r="A278" s="140"/>
      <c r="B278" s="140"/>
      <c r="C278" s="140"/>
      <c r="D278" s="140"/>
      <c r="E278" s="140"/>
      <c r="F278" s="140"/>
      <c r="G278" s="140"/>
    </row>
    <row r="279" spans="1:7" x14ac:dyDescent="0.25">
      <c r="A279" s="140"/>
      <c r="B279" s="140"/>
      <c r="C279" s="140"/>
      <c r="D279" s="140"/>
      <c r="E279" s="140"/>
      <c r="F279" s="140"/>
      <c r="G279" s="140"/>
    </row>
    <row r="280" spans="1:7" x14ac:dyDescent="0.25">
      <c r="A280" s="140"/>
      <c r="B280" s="140"/>
      <c r="C280" s="140"/>
      <c r="D280" s="140"/>
      <c r="E280" s="140"/>
      <c r="F280" s="140"/>
      <c r="G280" s="140"/>
    </row>
    <row r="281" spans="1:7" x14ac:dyDescent="0.25">
      <c r="A281" s="140"/>
      <c r="B281" s="140"/>
      <c r="C281" s="140"/>
      <c r="D281" s="140"/>
      <c r="E281" s="140"/>
      <c r="F281" s="140"/>
      <c r="G281" s="140"/>
    </row>
    <row r="282" spans="1:7" x14ac:dyDescent="0.25">
      <c r="A282" s="140"/>
      <c r="B282" s="140"/>
      <c r="C282" s="140"/>
      <c r="D282" s="140"/>
      <c r="E282" s="140"/>
      <c r="F282" s="140"/>
      <c r="G282" s="140"/>
    </row>
    <row r="283" spans="1:7" x14ac:dyDescent="0.25">
      <c r="A283" s="140"/>
      <c r="B283" s="140"/>
      <c r="C283" s="140"/>
      <c r="D283" s="140"/>
      <c r="E283" s="140"/>
      <c r="F283" s="140"/>
      <c r="G283" s="140"/>
    </row>
    <row r="284" spans="1:7" x14ac:dyDescent="0.25">
      <c r="A284" s="140"/>
      <c r="B284" s="140"/>
      <c r="C284" s="140"/>
      <c r="D284" s="140"/>
      <c r="E284" s="140"/>
      <c r="F284" s="140"/>
      <c r="G284" s="140"/>
    </row>
    <row r="285" spans="1:7" x14ac:dyDescent="0.25">
      <c r="A285" s="140"/>
      <c r="B285" s="140"/>
      <c r="C285" s="140"/>
      <c r="D285" s="140"/>
      <c r="E285" s="140"/>
      <c r="F285" s="140"/>
      <c r="G285" s="140"/>
    </row>
    <row r="286" spans="1:7" x14ac:dyDescent="0.25">
      <c r="A286" s="140"/>
      <c r="B286" s="140"/>
      <c r="C286" s="140"/>
      <c r="D286" s="140"/>
      <c r="E286" s="140"/>
      <c r="F286" s="140"/>
      <c r="G286" s="140"/>
    </row>
    <row r="287" spans="1:7" x14ac:dyDescent="0.25">
      <c r="A287" s="140"/>
      <c r="B287" s="140"/>
      <c r="C287" s="140"/>
      <c r="D287" s="140"/>
      <c r="E287" s="140"/>
      <c r="F287" s="140"/>
      <c r="G287" s="140"/>
    </row>
    <row r="288" spans="1:7" x14ac:dyDescent="0.25">
      <c r="A288" s="140"/>
      <c r="B288" s="140"/>
      <c r="C288" s="140"/>
      <c r="D288" s="140"/>
      <c r="E288" s="140"/>
      <c r="F288" s="140"/>
      <c r="G288" s="140"/>
    </row>
    <row r="289" spans="1:7" x14ac:dyDescent="0.25">
      <c r="A289" s="140"/>
      <c r="B289" s="140"/>
      <c r="C289" s="140"/>
      <c r="D289" s="140"/>
      <c r="E289" s="140"/>
      <c r="F289" s="140"/>
      <c r="G289" s="140"/>
    </row>
    <row r="290" spans="1:7" x14ac:dyDescent="0.25">
      <c r="A290" s="140"/>
      <c r="B290" s="140"/>
      <c r="C290" s="140"/>
      <c r="D290" s="140"/>
      <c r="E290" s="140"/>
      <c r="F290" s="140"/>
      <c r="G290" s="140"/>
    </row>
    <row r="291" spans="1:7" x14ac:dyDescent="0.25">
      <c r="A291" s="140"/>
      <c r="B291" s="140"/>
      <c r="C291" s="140"/>
      <c r="D291" s="140"/>
      <c r="E291" s="140"/>
      <c r="F291" s="140"/>
      <c r="G291" s="140"/>
    </row>
    <row r="292" spans="1:7" x14ac:dyDescent="0.25">
      <c r="A292" s="140"/>
      <c r="B292" s="140"/>
      <c r="C292" s="140"/>
      <c r="D292" s="140"/>
      <c r="E292" s="140"/>
      <c r="F292" s="140"/>
      <c r="G292" s="140"/>
    </row>
    <row r="293" spans="1:7" x14ac:dyDescent="0.25">
      <c r="A293" s="140"/>
      <c r="B293" s="140"/>
      <c r="C293" s="140"/>
      <c r="D293" s="140"/>
      <c r="E293" s="140"/>
      <c r="F293" s="140"/>
      <c r="G293" s="140"/>
    </row>
    <row r="294" spans="1:7" x14ac:dyDescent="0.25">
      <c r="A294" s="140"/>
      <c r="B294" s="140"/>
      <c r="C294" s="140"/>
      <c r="D294" s="140"/>
      <c r="E294" s="140"/>
      <c r="F294" s="140"/>
      <c r="G294" s="140"/>
    </row>
    <row r="295" spans="1:7" x14ac:dyDescent="0.25">
      <c r="A295" s="140"/>
      <c r="B295" s="140"/>
      <c r="C295" s="140"/>
      <c r="D295" s="140"/>
      <c r="E295" s="140"/>
      <c r="F295" s="140"/>
      <c r="G295" s="140"/>
    </row>
    <row r="296" spans="1:7" x14ac:dyDescent="0.25">
      <c r="A296" s="140"/>
      <c r="B296" s="140"/>
      <c r="C296" s="140"/>
      <c r="D296" s="140"/>
      <c r="E296" s="140"/>
      <c r="F296" s="140"/>
      <c r="G296" s="140"/>
    </row>
    <row r="297" spans="1:7" x14ac:dyDescent="0.25">
      <c r="A297" s="140"/>
      <c r="B297" s="140"/>
      <c r="C297" s="140"/>
      <c r="D297" s="140"/>
      <c r="E297" s="140"/>
      <c r="F297" s="140"/>
      <c r="G297" s="140"/>
    </row>
    <row r="298" spans="1:7" x14ac:dyDescent="0.25">
      <c r="A298" s="140"/>
      <c r="B298" s="140"/>
      <c r="C298" s="140"/>
      <c r="D298" s="140"/>
      <c r="E298" s="140"/>
      <c r="F298" s="140"/>
      <c r="G298" s="140"/>
    </row>
    <row r="299" spans="1:7" x14ac:dyDescent="0.25">
      <c r="A299" s="140"/>
      <c r="B299" s="140"/>
      <c r="C299" s="140"/>
      <c r="D299" s="140"/>
      <c r="E299" s="140"/>
      <c r="F299" s="140"/>
      <c r="G299" s="140"/>
    </row>
    <row r="300" spans="1:7" x14ac:dyDescent="0.25">
      <c r="A300" s="140"/>
      <c r="B300" s="140"/>
      <c r="C300" s="140"/>
      <c r="D300" s="140"/>
      <c r="E300" s="140"/>
      <c r="F300" s="140"/>
      <c r="G300" s="140"/>
    </row>
    <row r="301" spans="1:7" x14ac:dyDescent="0.25">
      <c r="A301" s="140"/>
      <c r="B301" s="140"/>
      <c r="C301" s="140"/>
      <c r="D301" s="140"/>
      <c r="E301" s="140"/>
      <c r="F301" s="140"/>
      <c r="G301" s="140"/>
    </row>
    <row r="302" spans="1:7" x14ac:dyDescent="0.25">
      <c r="A302" s="140"/>
      <c r="B302" s="140"/>
      <c r="C302" s="140"/>
      <c r="D302" s="140"/>
      <c r="E302" s="140"/>
      <c r="F302" s="140"/>
      <c r="G302" s="140"/>
    </row>
    <row r="303" spans="1:7" x14ac:dyDescent="0.25">
      <c r="A303" s="140"/>
      <c r="B303" s="140"/>
      <c r="C303" s="140"/>
      <c r="D303" s="140"/>
      <c r="E303" s="140"/>
      <c r="F303" s="140"/>
      <c r="G303" s="140"/>
    </row>
    <row r="304" spans="1:7" x14ac:dyDescent="0.25">
      <c r="A304" s="140"/>
      <c r="B304" s="140"/>
      <c r="C304" s="140"/>
      <c r="D304" s="140"/>
      <c r="E304" s="140"/>
      <c r="F304" s="140"/>
      <c r="G304" s="140"/>
    </row>
    <row r="305" spans="1:7" x14ac:dyDescent="0.25">
      <c r="A305" s="140"/>
      <c r="B305" s="140"/>
      <c r="C305" s="140"/>
      <c r="D305" s="140"/>
      <c r="E305" s="140"/>
      <c r="F305" s="140"/>
      <c r="G305" s="140"/>
    </row>
    <row r="306" spans="1:7" x14ac:dyDescent="0.25">
      <c r="A306" s="140"/>
      <c r="B306" s="140"/>
      <c r="C306" s="140"/>
      <c r="D306" s="140"/>
      <c r="E306" s="140"/>
      <c r="F306" s="140"/>
      <c r="G306" s="140"/>
    </row>
    <row r="307" spans="1:7" x14ac:dyDescent="0.25">
      <c r="A307" s="140"/>
      <c r="B307" s="140"/>
      <c r="C307" s="140"/>
      <c r="D307" s="140"/>
      <c r="E307" s="140"/>
      <c r="F307" s="140"/>
      <c r="G307" s="140"/>
    </row>
    <row r="308" spans="1:7" x14ac:dyDescent="0.25">
      <c r="A308" s="140"/>
      <c r="B308" s="140"/>
      <c r="C308" s="140"/>
      <c r="D308" s="140"/>
      <c r="E308" s="140"/>
      <c r="F308" s="140"/>
      <c r="G308" s="140"/>
    </row>
    <row r="309" spans="1:7" x14ac:dyDescent="0.25">
      <c r="A309" s="140"/>
      <c r="B309" s="140"/>
      <c r="C309" s="140"/>
      <c r="D309" s="140"/>
      <c r="E309" s="140"/>
      <c r="F309" s="140"/>
      <c r="G309" s="140"/>
    </row>
    <row r="310" spans="1:7" x14ac:dyDescent="0.25">
      <c r="A310" s="140"/>
      <c r="B310" s="140"/>
      <c r="C310" s="140"/>
      <c r="D310" s="140"/>
      <c r="E310" s="140"/>
      <c r="F310" s="140"/>
      <c r="G310" s="140"/>
    </row>
    <row r="311" spans="1:7" x14ac:dyDescent="0.25">
      <c r="A311" s="140"/>
      <c r="B311" s="140"/>
      <c r="C311" s="140"/>
      <c r="D311" s="140"/>
      <c r="E311" s="140"/>
      <c r="F311" s="140"/>
      <c r="G311" s="140"/>
    </row>
    <row r="312" spans="1:7" x14ac:dyDescent="0.25">
      <c r="A312" s="140"/>
      <c r="B312" s="140"/>
      <c r="C312" s="140"/>
      <c r="D312" s="140"/>
      <c r="E312" s="140"/>
      <c r="F312" s="140"/>
      <c r="G312" s="140"/>
    </row>
    <row r="313" spans="1:7" x14ac:dyDescent="0.25">
      <c r="A313" s="140"/>
      <c r="B313" s="140"/>
      <c r="C313" s="140"/>
      <c r="D313" s="140"/>
      <c r="E313" s="140"/>
      <c r="F313" s="140"/>
      <c r="G313" s="140"/>
    </row>
    <row r="314" spans="1:7" x14ac:dyDescent="0.25">
      <c r="A314" s="140"/>
      <c r="B314" s="140"/>
      <c r="C314" s="140"/>
      <c r="D314" s="140"/>
      <c r="E314" s="140"/>
      <c r="F314" s="140"/>
      <c r="G314" s="140"/>
    </row>
    <row r="315" spans="1:7" x14ac:dyDescent="0.25">
      <c r="A315" s="140"/>
      <c r="B315" s="140"/>
      <c r="C315" s="140"/>
      <c r="D315" s="140"/>
      <c r="E315" s="140"/>
      <c r="F315" s="140"/>
      <c r="G315" s="140"/>
    </row>
    <row r="316" spans="1:7" x14ac:dyDescent="0.25">
      <c r="A316" s="140"/>
      <c r="B316" s="140"/>
      <c r="C316" s="140"/>
      <c r="D316" s="140"/>
      <c r="E316" s="140"/>
      <c r="F316" s="140"/>
      <c r="G316" s="140"/>
    </row>
    <row r="317" spans="1:7" x14ac:dyDescent="0.25">
      <c r="A317" s="140"/>
      <c r="B317" s="140"/>
      <c r="C317" s="140"/>
      <c r="D317" s="140"/>
      <c r="E317" s="140"/>
      <c r="F317" s="140"/>
      <c r="G317" s="140"/>
    </row>
    <row r="318" spans="1:7" x14ac:dyDescent="0.25">
      <c r="A318" s="140"/>
      <c r="B318" s="140"/>
      <c r="C318" s="140"/>
      <c r="D318" s="140"/>
      <c r="E318" s="140"/>
      <c r="F318" s="140"/>
      <c r="G318" s="140"/>
    </row>
    <row r="319" spans="1:7" x14ac:dyDescent="0.25">
      <c r="A319" s="140"/>
      <c r="B319" s="140"/>
      <c r="C319" s="140"/>
      <c r="D319" s="140"/>
      <c r="E319" s="140"/>
      <c r="F319" s="140"/>
      <c r="G319" s="140"/>
    </row>
    <row r="320" spans="1:7" x14ac:dyDescent="0.25">
      <c r="A320" s="140"/>
      <c r="B320" s="140"/>
      <c r="C320" s="140"/>
      <c r="D320" s="140"/>
      <c r="E320" s="140"/>
      <c r="F320" s="140"/>
      <c r="G320" s="140"/>
    </row>
    <row r="321" spans="1:7" x14ac:dyDescent="0.25">
      <c r="A321" s="140"/>
      <c r="B321" s="140"/>
      <c r="C321" s="140"/>
      <c r="D321" s="140"/>
      <c r="E321" s="140"/>
      <c r="F321" s="140"/>
      <c r="G321" s="140"/>
    </row>
    <row r="322" spans="1:7" x14ac:dyDescent="0.25">
      <c r="A322" s="140"/>
      <c r="B322" s="140"/>
      <c r="C322" s="140"/>
      <c r="D322" s="140"/>
      <c r="E322" s="140"/>
      <c r="F322" s="140"/>
      <c r="G322" s="140"/>
    </row>
    <row r="323" spans="1:7" x14ac:dyDescent="0.25">
      <c r="A323" s="140"/>
      <c r="B323" s="140"/>
      <c r="C323" s="140"/>
      <c r="D323" s="140"/>
      <c r="E323" s="140"/>
      <c r="F323" s="140"/>
      <c r="G323" s="140"/>
    </row>
    <row r="324" spans="1:7" x14ac:dyDescent="0.25">
      <c r="A324" s="140"/>
      <c r="B324" s="140"/>
      <c r="C324" s="140"/>
      <c r="D324" s="140"/>
      <c r="E324" s="140"/>
      <c r="F324" s="140"/>
      <c r="G324" s="140"/>
    </row>
    <row r="325" spans="1:7" x14ac:dyDescent="0.25">
      <c r="A325" s="140"/>
      <c r="B325" s="140"/>
      <c r="C325" s="140"/>
      <c r="D325" s="140"/>
      <c r="E325" s="140"/>
      <c r="F325" s="140"/>
      <c r="G325" s="140"/>
    </row>
    <row r="326" spans="1:7" x14ac:dyDescent="0.25">
      <c r="A326" s="140"/>
      <c r="B326" s="140"/>
      <c r="C326" s="140"/>
      <c r="D326" s="140"/>
      <c r="E326" s="140"/>
      <c r="F326" s="140"/>
      <c r="G326" s="140"/>
    </row>
    <row r="327" spans="1:7" x14ac:dyDescent="0.25">
      <c r="A327" s="140"/>
      <c r="B327" s="140"/>
      <c r="C327" s="140"/>
      <c r="D327" s="140"/>
      <c r="E327" s="140"/>
      <c r="F327" s="140"/>
      <c r="G327" s="140"/>
    </row>
    <row r="328" spans="1:7" x14ac:dyDescent="0.25">
      <c r="A328" s="140"/>
      <c r="B328" s="140"/>
      <c r="C328" s="140"/>
      <c r="D328" s="140"/>
      <c r="E328" s="140"/>
      <c r="F328" s="140"/>
      <c r="G328" s="140"/>
    </row>
    <row r="329" spans="1:7" x14ac:dyDescent="0.25">
      <c r="A329" s="140"/>
      <c r="B329" s="140"/>
      <c r="C329" s="140"/>
      <c r="D329" s="140"/>
      <c r="E329" s="140"/>
      <c r="F329" s="140"/>
      <c r="G329" s="140"/>
    </row>
    <row r="330" spans="1:7" x14ac:dyDescent="0.25">
      <c r="A330" s="140"/>
      <c r="B330" s="140"/>
      <c r="C330" s="140"/>
      <c r="D330" s="140"/>
      <c r="E330" s="140"/>
      <c r="F330" s="140"/>
      <c r="G330" s="140"/>
    </row>
    <row r="331" spans="1:7" x14ac:dyDescent="0.25">
      <c r="A331" s="140"/>
      <c r="B331" s="140"/>
      <c r="C331" s="140"/>
      <c r="D331" s="140"/>
      <c r="E331" s="140"/>
      <c r="F331" s="140"/>
      <c r="G331" s="140"/>
    </row>
    <row r="332" spans="1:7" x14ac:dyDescent="0.25">
      <c r="A332" s="140"/>
      <c r="B332" s="140"/>
      <c r="C332" s="140"/>
      <c r="D332" s="140"/>
      <c r="E332" s="140"/>
      <c r="F332" s="140"/>
      <c r="G332" s="140"/>
    </row>
    <row r="333" spans="1:7" x14ac:dyDescent="0.25">
      <c r="A333" s="140"/>
      <c r="B333" s="140"/>
      <c r="C333" s="140"/>
      <c r="D333" s="140"/>
      <c r="E333" s="140"/>
      <c r="F333" s="140"/>
      <c r="G333" s="140"/>
    </row>
    <row r="334" spans="1:7" x14ac:dyDescent="0.25">
      <c r="A334" s="140"/>
      <c r="B334" s="140"/>
      <c r="C334" s="140"/>
      <c r="D334" s="140"/>
      <c r="E334" s="140"/>
      <c r="F334" s="140"/>
      <c r="G334" s="140"/>
    </row>
    <row r="335" spans="1:7" x14ac:dyDescent="0.25">
      <c r="A335" s="140"/>
      <c r="B335" s="140"/>
      <c r="C335" s="140"/>
      <c r="D335" s="140"/>
      <c r="E335" s="140"/>
      <c r="F335" s="140"/>
      <c r="G335" s="140"/>
    </row>
    <row r="336" spans="1:7" x14ac:dyDescent="0.25">
      <c r="A336" s="140"/>
      <c r="B336" s="140"/>
      <c r="C336" s="140"/>
      <c r="D336" s="140"/>
      <c r="E336" s="140"/>
      <c r="F336" s="140"/>
      <c r="G336" s="140"/>
    </row>
    <row r="337" spans="1:7" x14ac:dyDescent="0.25">
      <c r="A337" s="140"/>
      <c r="B337" s="140"/>
      <c r="C337" s="140"/>
      <c r="D337" s="140"/>
      <c r="E337" s="140"/>
      <c r="F337" s="140"/>
      <c r="G337" s="140"/>
    </row>
    <row r="338" spans="1:7" x14ac:dyDescent="0.25">
      <c r="A338" s="140"/>
      <c r="B338" s="140"/>
      <c r="C338" s="140"/>
      <c r="D338" s="140"/>
      <c r="E338" s="140"/>
      <c r="F338" s="140"/>
      <c r="G338" s="140"/>
    </row>
    <row r="339" spans="1:7" x14ac:dyDescent="0.25">
      <c r="A339" s="140"/>
      <c r="B339" s="140"/>
      <c r="C339" s="140"/>
      <c r="D339" s="140"/>
      <c r="E339" s="140"/>
      <c r="F339" s="140"/>
      <c r="G339" s="140"/>
    </row>
    <row r="340" spans="1:7" x14ac:dyDescent="0.25">
      <c r="A340" s="140"/>
      <c r="B340" s="140"/>
      <c r="C340" s="140"/>
      <c r="D340" s="140"/>
      <c r="E340" s="140"/>
      <c r="F340" s="140"/>
      <c r="G340" s="140"/>
    </row>
    <row r="341" spans="1:7" x14ac:dyDescent="0.25">
      <c r="A341" s="140"/>
      <c r="B341" s="140"/>
      <c r="C341" s="140"/>
      <c r="D341" s="140"/>
      <c r="E341" s="140"/>
      <c r="F341" s="140"/>
      <c r="G341" s="140"/>
    </row>
    <row r="342" spans="1:7" x14ac:dyDescent="0.25">
      <c r="A342" s="140"/>
      <c r="B342" s="140"/>
      <c r="C342" s="140"/>
      <c r="D342" s="140"/>
      <c r="E342" s="140"/>
      <c r="F342" s="140"/>
      <c r="G342" s="140"/>
    </row>
    <row r="343" spans="1:7" x14ac:dyDescent="0.25">
      <c r="A343" s="140"/>
      <c r="B343" s="140"/>
      <c r="C343" s="140"/>
      <c r="D343" s="140"/>
      <c r="E343" s="140"/>
      <c r="F343" s="140"/>
      <c r="G343" s="140"/>
    </row>
    <row r="344" spans="1:7" x14ac:dyDescent="0.25">
      <c r="A344" s="140"/>
      <c r="B344" s="140"/>
      <c r="C344" s="140"/>
      <c r="D344" s="140"/>
      <c r="E344" s="140"/>
      <c r="F344" s="140"/>
      <c r="G344" s="140"/>
    </row>
    <row r="345" spans="1:7" x14ac:dyDescent="0.25">
      <c r="A345" s="140"/>
      <c r="B345" s="140"/>
      <c r="C345" s="140"/>
      <c r="D345" s="140"/>
      <c r="E345" s="140"/>
      <c r="F345" s="140"/>
      <c r="G345" s="140"/>
    </row>
    <row r="346" spans="1:7" x14ac:dyDescent="0.25">
      <c r="A346" s="140"/>
      <c r="B346" s="140"/>
      <c r="C346" s="140"/>
      <c r="D346" s="140"/>
      <c r="E346" s="140"/>
      <c r="F346" s="140"/>
      <c r="G346" s="140"/>
    </row>
    <row r="347" spans="1:7" x14ac:dyDescent="0.25">
      <c r="A347" s="140"/>
      <c r="B347" s="140"/>
      <c r="C347" s="140"/>
      <c r="D347" s="140"/>
      <c r="E347" s="140"/>
      <c r="F347" s="140"/>
      <c r="G347" s="140"/>
    </row>
    <row r="348" spans="1:7" x14ac:dyDescent="0.25">
      <c r="A348" s="140"/>
      <c r="B348" s="140"/>
      <c r="C348" s="140"/>
      <c r="D348" s="140"/>
      <c r="E348" s="140"/>
      <c r="F348" s="140"/>
      <c r="G348" s="140"/>
    </row>
    <row r="349" spans="1:7" x14ac:dyDescent="0.25">
      <c r="A349" s="140"/>
      <c r="B349" s="140"/>
      <c r="C349" s="140"/>
      <c r="D349" s="140"/>
      <c r="E349" s="140"/>
      <c r="F349" s="140"/>
      <c r="G349" s="140"/>
    </row>
    <row r="350" spans="1:7" x14ac:dyDescent="0.25">
      <c r="A350" s="140"/>
      <c r="B350" s="140"/>
      <c r="C350" s="140"/>
      <c r="D350" s="140"/>
      <c r="E350" s="140"/>
      <c r="F350" s="140"/>
      <c r="G350" s="140"/>
    </row>
    <row r="351" spans="1:7" x14ac:dyDescent="0.25">
      <c r="A351" s="140"/>
      <c r="B351" s="140"/>
      <c r="C351" s="140"/>
      <c r="D351" s="140"/>
      <c r="E351" s="140"/>
      <c r="F351" s="140"/>
      <c r="G351" s="140"/>
    </row>
    <row r="352" spans="1:7" x14ac:dyDescent="0.25">
      <c r="A352" s="140"/>
      <c r="B352" s="140"/>
      <c r="C352" s="140"/>
      <c r="D352" s="140"/>
      <c r="E352" s="140"/>
      <c r="F352" s="140"/>
      <c r="G352" s="140"/>
    </row>
    <row r="353" spans="1:7" x14ac:dyDescent="0.25">
      <c r="A353" s="140"/>
      <c r="B353" s="140"/>
      <c r="C353" s="140"/>
      <c r="D353" s="140"/>
      <c r="E353" s="140"/>
      <c r="F353" s="140"/>
      <c r="G353" s="140"/>
    </row>
    <row r="354" spans="1:7" x14ac:dyDescent="0.25">
      <c r="A354" s="140"/>
      <c r="B354" s="140"/>
      <c r="C354" s="140"/>
      <c r="D354" s="140"/>
      <c r="E354" s="140"/>
      <c r="F354" s="140"/>
      <c r="G354" s="140"/>
    </row>
    <row r="355" spans="1:7" x14ac:dyDescent="0.25">
      <c r="A355" s="140"/>
      <c r="B355" s="140"/>
      <c r="C355" s="140"/>
      <c r="D355" s="140"/>
      <c r="E355" s="140"/>
      <c r="F355" s="140"/>
      <c r="G355" s="140"/>
    </row>
    <row r="356" spans="1:7" x14ac:dyDescent="0.25">
      <c r="A356" s="140"/>
      <c r="B356" s="140"/>
      <c r="C356" s="140"/>
      <c r="D356" s="140"/>
      <c r="E356" s="140"/>
      <c r="F356" s="140"/>
      <c r="G356" s="140"/>
    </row>
    <row r="357" spans="1:7" x14ac:dyDescent="0.25">
      <c r="A357" s="140"/>
      <c r="B357" s="140"/>
      <c r="C357" s="140"/>
      <c r="D357" s="140"/>
      <c r="E357" s="140"/>
      <c r="F357" s="140"/>
      <c r="G357" s="140"/>
    </row>
    <row r="358" spans="1:7" x14ac:dyDescent="0.25">
      <c r="A358" s="140"/>
      <c r="B358" s="140"/>
      <c r="C358" s="140"/>
      <c r="D358" s="140"/>
      <c r="E358" s="140"/>
      <c r="F358" s="140"/>
      <c r="G358" s="140"/>
    </row>
    <row r="359" spans="1:7" x14ac:dyDescent="0.25">
      <c r="A359" s="140"/>
      <c r="B359" s="140"/>
      <c r="C359" s="140"/>
      <c r="D359" s="140"/>
      <c r="E359" s="140"/>
      <c r="F359" s="140"/>
      <c r="G359" s="140"/>
    </row>
    <row r="360" spans="1:7" x14ac:dyDescent="0.25">
      <c r="A360" s="140"/>
      <c r="B360" s="140"/>
      <c r="C360" s="140"/>
      <c r="D360" s="140"/>
      <c r="E360" s="140"/>
      <c r="F360" s="140"/>
      <c r="G360" s="140"/>
    </row>
    <row r="361" spans="1:7" x14ac:dyDescent="0.25">
      <c r="A361" s="140"/>
      <c r="B361" s="140"/>
      <c r="C361" s="140"/>
      <c r="D361" s="140"/>
      <c r="E361" s="140"/>
      <c r="F361" s="140"/>
      <c r="G361" s="140"/>
    </row>
    <row r="362" spans="1:7" x14ac:dyDescent="0.25">
      <c r="A362" s="140"/>
      <c r="B362" s="140"/>
      <c r="C362" s="140"/>
      <c r="D362" s="140"/>
      <c r="E362" s="140"/>
      <c r="F362" s="140"/>
      <c r="G362" s="140"/>
    </row>
    <row r="363" spans="1:7" x14ac:dyDescent="0.25">
      <c r="A363" s="140"/>
      <c r="B363" s="140"/>
      <c r="C363" s="140"/>
      <c r="D363" s="140"/>
      <c r="E363" s="140"/>
      <c r="F363" s="140"/>
      <c r="G363" s="140"/>
    </row>
    <row r="364" spans="1:7" x14ac:dyDescent="0.25">
      <c r="A364" s="140"/>
      <c r="B364" s="140"/>
      <c r="C364" s="140"/>
      <c r="D364" s="140"/>
      <c r="E364" s="140"/>
      <c r="F364" s="140"/>
      <c r="G364" s="140"/>
    </row>
    <row r="365" spans="1:7" x14ac:dyDescent="0.25">
      <c r="A365" s="140"/>
      <c r="B365" s="140"/>
      <c r="C365" s="140"/>
      <c r="D365" s="140"/>
      <c r="E365" s="140"/>
      <c r="F365" s="140"/>
      <c r="G365" s="140"/>
    </row>
    <row r="366" spans="1:7" x14ac:dyDescent="0.25">
      <c r="A366" s="140"/>
      <c r="B366" s="140"/>
      <c r="C366" s="140"/>
      <c r="D366" s="140"/>
      <c r="E366" s="140"/>
      <c r="F366" s="140"/>
      <c r="G366" s="140"/>
    </row>
    <row r="367" spans="1:7" x14ac:dyDescent="0.25">
      <c r="A367" s="140"/>
      <c r="B367" s="140"/>
      <c r="C367" s="140"/>
      <c r="D367" s="140"/>
      <c r="E367" s="140"/>
      <c r="F367" s="140"/>
      <c r="G367" s="140"/>
    </row>
    <row r="368" spans="1:7" x14ac:dyDescent="0.25">
      <c r="A368" s="140"/>
      <c r="B368" s="140"/>
      <c r="C368" s="140"/>
      <c r="D368" s="140"/>
      <c r="E368" s="140"/>
      <c r="F368" s="140"/>
      <c r="G368" s="140"/>
    </row>
    <row r="369" spans="1:7" x14ac:dyDescent="0.25">
      <c r="A369" s="140"/>
      <c r="B369" s="140"/>
      <c r="C369" s="140"/>
      <c r="D369" s="140"/>
      <c r="E369" s="140"/>
      <c r="F369" s="140"/>
      <c r="G369" s="140"/>
    </row>
    <row r="370" spans="1:7" x14ac:dyDescent="0.25">
      <c r="A370" s="140"/>
      <c r="B370" s="140"/>
      <c r="C370" s="140"/>
      <c r="D370" s="140"/>
      <c r="E370" s="140"/>
      <c r="F370" s="140"/>
      <c r="G370" s="140"/>
    </row>
    <row r="371" spans="1:7" x14ac:dyDescent="0.25">
      <c r="A371" s="140"/>
      <c r="B371" s="140"/>
      <c r="C371" s="140"/>
      <c r="D371" s="140"/>
      <c r="E371" s="140"/>
      <c r="F371" s="140"/>
      <c r="G371" s="140"/>
    </row>
    <row r="372" spans="1:7" x14ac:dyDescent="0.25">
      <c r="A372" s="140"/>
      <c r="B372" s="140"/>
      <c r="C372" s="140"/>
      <c r="D372" s="140"/>
      <c r="E372" s="140"/>
      <c r="F372" s="140"/>
      <c r="G372" s="140"/>
    </row>
    <row r="373" spans="1:7" x14ac:dyDescent="0.25">
      <c r="A373" s="140"/>
      <c r="B373" s="140"/>
      <c r="C373" s="140"/>
      <c r="D373" s="140"/>
      <c r="E373" s="140"/>
      <c r="F373" s="140"/>
      <c r="G373" s="140"/>
    </row>
    <row r="374" spans="1:7" x14ac:dyDescent="0.25">
      <c r="A374" s="140"/>
      <c r="B374" s="140"/>
      <c r="C374" s="140"/>
      <c r="D374" s="140"/>
      <c r="E374" s="140"/>
      <c r="F374" s="140"/>
      <c r="G374" s="140"/>
    </row>
    <row r="375" spans="1:7" x14ac:dyDescent="0.25">
      <c r="A375" s="140"/>
      <c r="B375" s="140"/>
      <c r="C375" s="140"/>
      <c r="D375" s="140"/>
      <c r="E375" s="140"/>
      <c r="F375" s="140"/>
      <c r="G375" s="140"/>
    </row>
    <row r="376" spans="1:7" x14ac:dyDescent="0.25">
      <c r="A376" s="140"/>
      <c r="B376" s="140"/>
      <c r="C376" s="140"/>
      <c r="D376" s="140"/>
      <c r="E376" s="140"/>
      <c r="F376" s="140"/>
      <c r="G376" s="140"/>
    </row>
    <row r="377" spans="1:7" x14ac:dyDescent="0.25">
      <c r="A377" s="140"/>
      <c r="B377" s="140"/>
      <c r="C377" s="140"/>
      <c r="D377" s="140"/>
      <c r="E377" s="140"/>
      <c r="F377" s="140"/>
      <c r="G377" s="140"/>
    </row>
    <row r="378" spans="1:7" x14ac:dyDescent="0.25">
      <c r="A378" s="140"/>
      <c r="B378" s="140"/>
      <c r="C378" s="140"/>
      <c r="D378" s="140"/>
      <c r="E378" s="140"/>
      <c r="F378" s="140"/>
      <c r="G378" s="140"/>
    </row>
    <row r="379" spans="1:7" x14ac:dyDescent="0.25">
      <c r="A379" s="140"/>
      <c r="B379" s="140"/>
      <c r="C379" s="140"/>
      <c r="D379" s="140"/>
      <c r="E379" s="140"/>
      <c r="F379" s="140"/>
      <c r="G379" s="140"/>
    </row>
    <row r="380" spans="1:7" x14ac:dyDescent="0.25">
      <c r="A380" s="140"/>
      <c r="B380" s="140"/>
      <c r="C380" s="140"/>
      <c r="D380" s="140"/>
      <c r="E380" s="140"/>
      <c r="F380" s="140"/>
      <c r="G380" s="140"/>
    </row>
    <row r="381" spans="1:7" x14ac:dyDescent="0.25">
      <c r="A381" s="140"/>
      <c r="B381" s="140"/>
      <c r="C381" s="140"/>
      <c r="D381" s="140"/>
      <c r="E381" s="140"/>
      <c r="F381" s="140"/>
      <c r="G381" s="140"/>
    </row>
    <row r="382" spans="1:7" x14ac:dyDescent="0.25">
      <c r="A382" s="140"/>
      <c r="B382" s="140"/>
      <c r="C382" s="140"/>
      <c r="D382" s="140"/>
      <c r="E382" s="140"/>
      <c r="F382" s="140"/>
      <c r="G382" s="140"/>
    </row>
    <row r="383" spans="1:7" x14ac:dyDescent="0.25">
      <c r="A383" s="140"/>
      <c r="B383" s="140"/>
      <c r="C383" s="140"/>
      <c r="D383" s="140"/>
      <c r="E383" s="140"/>
      <c r="F383" s="140"/>
      <c r="G383" s="140"/>
    </row>
    <row r="384" spans="1:7" x14ac:dyDescent="0.25">
      <c r="A384" s="140"/>
      <c r="B384" s="140"/>
      <c r="C384" s="140"/>
      <c r="D384" s="140"/>
      <c r="E384" s="140"/>
      <c r="F384" s="140"/>
      <c r="G384" s="140"/>
    </row>
    <row r="385" spans="1:7" x14ac:dyDescent="0.25">
      <c r="A385" s="140"/>
      <c r="B385" s="140"/>
      <c r="C385" s="140"/>
      <c r="D385" s="140"/>
      <c r="E385" s="140"/>
      <c r="F385" s="140"/>
      <c r="G385" s="140"/>
    </row>
    <row r="386" spans="1:7" x14ac:dyDescent="0.25">
      <c r="A386" s="140"/>
      <c r="B386" s="140"/>
      <c r="C386" s="140"/>
      <c r="D386" s="140"/>
      <c r="E386" s="140"/>
      <c r="F386" s="140"/>
      <c r="G386" s="140"/>
    </row>
    <row r="387" spans="1:7" x14ac:dyDescent="0.25">
      <c r="A387" s="140"/>
      <c r="B387" s="140"/>
      <c r="C387" s="140"/>
      <c r="D387" s="140"/>
      <c r="E387" s="140"/>
      <c r="F387" s="140"/>
      <c r="G387" s="140"/>
    </row>
    <row r="388" spans="1:7" x14ac:dyDescent="0.25">
      <c r="A388" s="140"/>
      <c r="B388" s="140"/>
      <c r="C388" s="140"/>
      <c r="D388" s="140"/>
      <c r="E388" s="140"/>
      <c r="F388" s="140"/>
      <c r="G388" s="140"/>
    </row>
    <row r="389" spans="1:7" x14ac:dyDescent="0.25">
      <c r="A389" s="140"/>
      <c r="B389" s="140"/>
      <c r="C389" s="140"/>
      <c r="D389" s="140"/>
      <c r="E389" s="140"/>
      <c r="F389" s="140"/>
      <c r="G389" s="140"/>
    </row>
    <row r="390" spans="1:7" x14ac:dyDescent="0.25">
      <c r="A390" s="140"/>
      <c r="B390" s="140"/>
      <c r="C390" s="140"/>
      <c r="D390" s="140"/>
      <c r="E390" s="140"/>
      <c r="F390" s="140"/>
      <c r="G390" s="140"/>
    </row>
    <row r="391" spans="1:7" x14ac:dyDescent="0.25">
      <c r="A391" s="140"/>
      <c r="B391" s="140"/>
      <c r="C391" s="140"/>
      <c r="D391" s="140"/>
      <c r="E391" s="140"/>
      <c r="F391" s="140"/>
      <c r="G391" s="140"/>
    </row>
    <row r="392" spans="1:7" x14ac:dyDescent="0.25">
      <c r="A392" s="140"/>
      <c r="B392" s="140"/>
      <c r="C392" s="140"/>
      <c r="D392" s="140"/>
      <c r="E392" s="140"/>
      <c r="F392" s="140"/>
      <c r="G392" s="140"/>
    </row>
    <row r="393" spans="1:7" x14ac:dyDescent="0.25">
      <c r="A393" s="140"/>
      <c r="B393" s="140"/>
      <c r="C393" s="140"/>
      <c r="D393" s="140"/>
      <c r="E393" s="140"/>
      <c r="F393" s="140"/>
      <c r="G393" s="140"/>
    </row>
    <row r="394" spans="1:7" x14ac:dyDescent="0.25">
      <c r="A394" s="140"/>
      <c r="B394" s="140"/>
      <c r="C394" s="140"/>
      <c r="D394" s="140"/>
      <c r="E394" s="140"/>
      <c r="F394" s="140"/>
      <c r="G394" s="140"/>
    </row>
    <row r="395" spans="1:7" x14ac:dyDescent="0.25">
      <c r="A395" s="140"/>
      <c r="B395" s="140"/>
      <c r="C395" s="140"/>
      <c r="D395" s="140"/>
      <c r="E395" s="140"/>
      <c r="F395" s="140"/>
      <c r="G395" s="140"/>
    </row>
    <row r="396" spans="1:7" x14ac:dyDescent="0.25">
      <c r="A396" s="140"/>
      <c r="B396" s="140"/>
      <c r="C396" s="140"/>
      <c r="D396" s="140"/>
      <c r="E396" s="140"/>
      <c r="F396" s="140"/>
      <c r="G396" s="140"/>
    </row>
    <row r="397" spans="1:7" x14ac:dyDescent="0.25">
      <c r="A397" s="140"/>
      <c r="B397" s="140"/>
      <c r="C397" s="140"/>
      <c r="D397" s="140"/>
      <c r="E397" s="140"/>
      <c r="F397" s="140"/>
      <c r="G397" s="140"/>
    </row>
    <row r="398" spans="1:7" x14ac:dyDescent="0.25">
      <c r="A398" s="140"/>
      <c r="B398" s="140"/>
      <c r="C398" s="140"/>
      <c r="D398" s="140"/>
      <c r="E398" s="140"/>
      <c r="F398" s="140"/>
      <c r="G398" s="140"/>
    </row>
    <row r="399" spans="1:7" x14ac:dyDescent="0.25">
      <c r="A399" s="140"/>
      <c r="B399" s="140"/>
      <c r="C399" s="140"/>
      <c r="D399" s="140"/>
      <c r="E399" s="140"/>
      <c r="F399" s="140"/>
      <c r="G399" s="140"/>
    </row>
    <row r="400" spans="1:7" x14ac:dyDescent="0.25">
      <c r="A400" s="140"/>
      <c r="B400" s="140"/>
      <c r="C400" s="140"/>
      <c r="D400" s="140"/>
      <c r="E400" s="140"/>
      <c r="F400" s="140"/>
      <c r="G400" s="140"/>
    </row>
    <row r="401" spans="1:7" x14ac:dyDescent="0.25">
      <c r="A401" s="140"/>
      <c r="B401" s="140"/>
      <c r="C401" s="140"/>
      <c r="D401" s="140"/>
      <c r="E401" s="140"/>
      <c r="F401" s="140"/>
      <c r="G401" s="140"/>
    </row>
    <row r="402" spans="1:7" x14ac:dyDescent="0.25">
      <c r="A402" s="140"/>
      <c r="B402" s="140"/>
      <c r="C402" s="140"/>
      <c r="D402" s="140"/>
      <c r="E402" s="140"/>
      <c r="F402" s="140"/>
      <c r="G402" s="140"/>
    </row>
    <row r="403" spans="1:7" x14ac:dyDescent="0.25">
      <c r="A403" s="140"/>
      <c r="B403" s="140"/>
      <c r="C403" s="140"/>
      <c r="D403" s="140"/>
      <c r="E403" s="140"/>
      <c r="F403" s="140"/>
      <c r="G403" s="140"/>
    </row>
    <row r="404" spans="1:7" x14ac:dyDescent="0.25">
      <c r="A404" s="140"/>
      <c r="B404" s="140"/>
      <c r="C404" s="140"/>
      <c r="D404" s="140"/>
      <c r="E404" s="140"/>
      <c r="F404" s="140"/>
      <c r="G404" s="140"/>
    </row>
    <row r="405" spans="1:7" x14ac:dyDescent="0.25">
      <c r="A405" s="140"/>
      <c r="B405" s="140"/>
      <c r="C405" s="140"/>
      <c r="D405" s="140"/>
      <c r="E405" s="140"/>
      <c r="F405" s="140"/>
      <c r="G405" s="140"/>
    </row>
    <row r="406" spans="1:7" x14ac:dyDescent="0.25">
      <c r="A406" s="140"/>
      <c r="B406" s="140"/>
      <c r="C406" s="140"/>
      <c r="D406" s="140"/>
      <c r="E406" s="140"/>
      <c r="F406" s="140"/>
      <c r="G406" s="140"/>
    </row>
    <row r="407" spans="1:7" x14ac:dyDescent="0.25">
      <c r="A407" s="140"/>
      <c r="B407" s="140"/>
      <c r="C407" s="140"/>
      <c r="D407" s="140"/>
      <c r="E407" s="140"/>
      <c r="F407" s="140"/>
      <c r="G407" s="140"/>
    </row>
    <row r="408" spans="1:7" x14ac:dyDescent="0.25">
      <c r="A408" s="140"/>
      <c r="B408" s="140"/>
      <c r="C408" s="140"/>
      <c r="D408" s="140"/>
      <c r="E408" s="140"/>
      <c r="F408" s="140"/>
      <c r="G408" s="140"/>
    </row>
    <row r="409" spans="1:7" x14ac:dyDescent="0.25">
      <c r="A409" s="140"/>
      <c r="B409" s="140"/>
      <c r="C409" s="140"/>
      <c r="D409" s="140"/>
      <c r="E409" s="140"/>
      <c r="F409" s="140"/>
      <c r="G409" s="140"/>
    </row>
    <row r="410" spans="1:7" x14ac:dyDescent="0.25">
      <c r="A410" s="140"/>
      <c r="B410" s="140"/>
      <c r="C410" s="140"/>
      <c r="D410" s="140"/>
      <c r="E410" s="140"/>
      <c r="F410" s="140"/>
      <c r="G410" s="140"/>
    </row>
    <row r="411" spans="1:7" x14ac:dyDescent="0.25">
      <c r="A411" s="140"/>
      <c r="B411" s="140"/>
      <c r="C411" s="140"/>
      <c r="D411" s="140"/>
      <c r="E411" s="140"/>
      <c r="F411" s="140"/>
      <c r="G411" s="140"/>
    </row>
    <row r="412" spans="1:7" x14ac:dyDescent="0.25">
      <c r="A412" s="140"/>
      <c r="B412" s="140"/>
      <c r="C412" s="140"/>
      <c r="D412" s="140"/>
      <c r="E412" s="140"/>
      <c r="F412" s="140"/>
      <c r="G412" s="140"/>
    </row>
    <row r="413" spans="1:7" x14ac:dyDescent="0.25">
      <c r="A413" s="140"/>
      <c r="B413" s="140"/>
      <c r="C413" s="140"/>
      <c r="D413" s="140"/>
      <c r="E413" s="140"/>
      <c r="F413" s="140"/>
      <c r="G413" s="140"/>
    </row>
    <row r="414" spans="1:7" x14ac:dyDescent="0.25">
      <c r="A414" s="140"/>
      <c r="B414" s="140"/>
      <c r="C414" s="140"/>
      <c r="D414" s="140"/>
      <c r="E414" s="140"/>
      <c r="F414" s="140"/>
      <c r="G414" s="140"/>
    </row>
    <row r="415" spans="1:7" x14ac:dyDescent="0.25">
      <c r="A415" s="140"/>
      <c r="B415" s="140"/>
      <c r="C415" s="140"/>
      <c r="D415" s="140"/>
      <c r="E415" s="140"/>
      <c r="F415" s="140"/>
      <c r="G415" s="140"/>
    </row>
    <row r="416" spans="1:7" x14ac:dyDescent="0.25">
      <c r="A416" s="140"/>
      <c r="B416" s="140"/>
      <c r="C416" s="140"/>
      <c r="D416" s="140"/>
      <c r="E416" s="140"/>
      <c r="F416" s="140"/>
      <c r="G416" s="140"/>
    </row>
    <row r="417" spans="1:7" x14ac:dyDescent="0.25">
      <c r="A417" s="140"/>
      <c r="B417" s="140"/>
      <c r="C417" s="140"/>
      <c r="D417" s="140"/>
      <c r="E417" s="140"/>
      <c r="F417" s="140"/>
      <c r="G417" s="140"/>
    </row>
    <row r="418" spans="1:7" x14ac:dyDescent="0.25">
      <c r="A418" s="140"/>
      <c r="B418" s="140"/>
      <c r="C418" s="140"/>
      <c r="D418" s="140"/>
      <c r="E418" s="140"/>
      <c r="F418" s="140"/>
      <c r="G418" s="140"/>
    </row>
    <row r="419" spans="1:7" x14ac:dyDescent="0.25">
      <c r="A419" s="140"/>
      <c r="B419" s="140"/>
      <c r="C419" s="140"/>
      <c r="D419" s="140"/>
      <c r="E419" s="140"/>
      <c r="F419" s="140"/>
      <c r="G419" s="140"/>
    </row>
    <row r="420" spans="1:7" x14ac:dyDescent="0.25">
      <c r="A420" s="140"/>
      <c r="B420" s="140"/>
      <c r="C420" s="140"/>
      <c r="D420" s="140"/>
      <c r="E420" s="140"/>
      <c r="F420" s="140"/>
      <c r="G420" s="140"/>
    </row>
    <row r="421" spans="1:7" x14ac:dyDescent="0.25">
      <c r="A421" s="140"/>
      <c r="B421" s="140"/>
      <c r="C421" s="140"/>
      <c r="D421" s="140"/>
      <c r="E421" s="140"/>
      <c r="F421" s="140"/>
      <c r="G421" s="140"/>
    </row>
    <row r="422" spans="1:7" x14ac:dyDescent="0.25">
      <c r="A422" s="140"/>
      <c r="B422" s="140"/>
      <c r="C422" s="140"/>
      <c r="D422" s="140"/>
      <c r="E422" s="140"/>
      <c r="F422" s="140"/>
      <c r="G422" s="140"/>
    </row>
    <row r="423" spans="1:7" x14ac:dyDescent="0.25">
      <c r="A423" s="140"/>
      <c r="B423" s="140"/>
      <c r="C423" s="140"/>
      <c r="D423" s="140"/>
      <c r="E423" s="140"/>
      <c r="F423" s="140"/>
      <c r="G423" s="140"/>
    </row>
    <row r="424" spans="1:7" x14ac:dyDescent="0.25">
      <c r="A424" s="140"/>
      <c r="B424" s="140"/>
      <c r="C424" s="140"/>
      <c r="D424" s="140"/>
      <c r="E424" s="140"/>
      <c r="F424" s="140"/>
      <c r="G424" s="140"/>
    </row>
    <row r="425" spans="1:7" x14ac:dyDescent="0.25">
      <c r="A425" s="140"/>
      <c r="B425" s="140"/>
      <c r="C425" s="140"/>
      <c r="D425" s="140"/>
      <c r="E425" s="140"/>
      <c r="F425" s="140"/>
      <c r="G425" s="140"/>
    </row>
    <row r="426" spans="1:7" x14ac:dyDescent="0.25">
      <c r="A426" s="140"/>
      <c r="B426" s="140"/>
      <c r="C426" s="140"/>
      <c r="D426" s="140"/>
      <c r="E426" s="140"/>
      <c r="F426" s="140"/>
      <c r="G426" s="140"/>
    </row>
    <row r="427" spans="1:7" x14ac:dyDescent="0.25">
      <c r="A427" s="140"/>
      <c r="B427" s="140"/>
      <c r="C427" s="140"/>
      <c r="D427" s="140"/>
      <c r="E427" s="140"/>
      <c r="F427" s="140"/>
      <c r="G427" s="140"/>
    </row>
    <row r="428" spans="1:7" x14ac:dyDescent="0.25">
      <c r="A428" s="140"/>
      <c r="B428" s="140"/>
      <c r="C428" s="140"/>
      <c r="D428" s="140"/>
      <c r="E428" s="140"/>
      <c r="F428" s="140"/>
      <c r="G428" s="140"/>
    </row>
    <row r="429" spans="1:7" x14ac:dyDescent="0.25">
      <c r="A429" s="140"/>
      <c r="B429" s="140"/>
      <c r="C429" s="140"/>
      <c r="D429" s="140"/>
      <c r="E429" s="140"/>
      <c r="F429" s="140"/>
      <c r="G429" s="140"/>
    </row>
    <row r="430" spans="1:7" x14ac:dyDescent="0.25">
      <c r="A430" s="140"/>
      <c r="B430" s="140"/>
      <c r="C430" s="140"/>
      <c r="D430" s="140"/>
      <c r="E430" s="140"/>
      <c r="F430" s="140"/>
      <c r="G430" s="140"/>
    </row>
    <row r="431" spans="1:7" x14ac:dyDescent="0.25">
      <c r="A431" s="140"/>
      <c r="B431" s="140"/>
      <c r="C431" s="140"/>
      <c r="D431" s="140"/>
      <c r="E431" s="140"/>
      <c r="F431" s="140"/>
      <c r="G431" s="140"/>
    </row>
    <row r="432" spans="1:7" x14ac:dyDescent="0.25">
      <c r="A432" s="140"/>
      <c r="B432" s="140"/>
      <c r="C432" s="140"/>
      <c r="D432" s="140"/>
      <c r="E432" s="140"/>
      <c r="F432" s="140"/>
      <c r="G432" s="140"/>
    </row>
    <row r="433" spans="1:7" x14ac:dyDescent="0.25">
      <c r="A433" s="140"/>
      <c r="B433" s="140"/>
      <c r="C433" s="140"/>
      <c r="D433" s="140"/>
      <c r="E433" s="140"/>
      <c r="F433" s="140"/>
      <c r="G433" s="140"/>
    </row>
    <row r="434" spans="1:7" x14ac:dyDescent="0.25">
      <c r="A434" s="140"/>
      <c r="B434" s="140"/>
      <c r="C434" s="140"/>
      <c r="D434" s="140"/>
      <c r="E434" s="140"/>
      <c r="F434" s="140"/>
      <c r="G434" s="140"/>
    </row>
    <row r="435" spans="1:7" x14ac:dyDescent="0.25">
      <c r="A435" s="140"/>
      <c r="B435" s="140"/>
      <c r="C435" s="140"/>
      <c r="D435" s="140"/>
      <c r="E435" s="140"/>
      <c r="F435" s="140"/>
      <c r="G435" s="140"/>
    </row>
    <row r="436" spans="1:7" x14ac:dyDescent="0.25">
      <c r="A436" s="140"/>
      <c r="B436" s="140"/>
      <c r="C436" s="140"/>
      <c r="D436" s="140"/>
      <c r="E436" s="140"/>
      <c r="F436" s="140"/>
      <c r="G436" s="140"/>
    </row>
    <row r="437" spans="1:7" x14ac:dyDescent="0.25">
      <c r="A437" s="140"/>
      <c r="B437" s="140"/>
      <c r="C437" s="140"/>
      <c r="D437" s="140"/>
      <c r="E437" s="140"/>
      <c r="F437" s="140"/>
      <c r="G437" s="140"/>
    </row>
    <row r="438" spans="1:7" x14ac:dyDescent="0.25">
      <c r="A438" s="140"/>
      <c r="B438" s="140"/>
      <c r="C438" s="140"/>
      <c r="D438" s="140"/>
      <c r="E438" s="140"/>
      <c r="F438" s="140"/>
      <c r="G438" s="140"/>
    </row>
    <row r="439" spans="1:7" x14ac:dyDescent="0.25">
      <c r="A439" s="140"/>
      <c r="B439" s="140"/>
      <c r="C439" s="140"/>
      <c r="D439" s="140"/>
      <c r="E439" s="140"/>
      <c r="F439" s="140"/>
      <c r="G439" s="140"/>
    </row>
    <row r="440" spans="1:7" x14ac:dyDescent="0.25">
      <c r="A440" s="140"/>
      <c r="B440" s="140"/>
      <c r="C440" s="140"/>
      <c r="D440" s="140"/>
      <c r="E440" s="140"/>
      <c r="F440" s="140"/>
      <c r="G440" s="140"/>
    </row>
    <row r="441" spans="1:7" x14ac:dyDescent="0.25">
      <c r="A441" s="140"/>
      <c r="B441" s="140"/>
      <c r="C441" s="140"/>
      <c r="D441" s="140"/>
      <c r="E441" s="140"/>
      <c r="F441" s="140"/>
      <c r="G441" s="140"/>
    </row>
    <row r="442" spans="1:7" x14ac:dyDescent="0.25">
      <c r="A442" s="140"/>
      <c r="B442" s="140"/>
      <c r="C442" s="140"/>
      <c r="D442" s="140"/>
      <c r="E442" s="140"/>
      <c r="F442" s="140"/>
      <c r="G442" s="140"/>
    </row>
    <row r="443" spans="1:7" x14ac:dyDescent="0.25">
      <c r="A443" s="140"/>
      <c r="B443" s="140"/>
      <c r="C443" s="140"/>
      <c r="D443" s="140"/>
      <c r="E443" s="140"/>
      <c r="F443" s="140"/>
      <c r="G443" s="140"/>
    </row>
    <row r="444" spans="1:7" x14ac:dyDescent="0.25">
      <c r="A444" s="140"/>
      <c r="B444" s="140"/>
      <c r="C444" s="140"/>
      <c r="D444" s="140"/>
      <c r="E444" s="140"/>
      <c r="F444" s="140"/>
      <c r="G444" s="140"/>
    </row>
    <row r="445" spans="1:7" x14ac:dyDescent="0.25">
      <c r="A445" s="140"/>
      <c r="B445" s="140"/>
      <c r="C445" s="140"/>
      <c r="D445" s="140"/>
      <c r="E445" s="140"/>
      <c r="F445" s="140"/>
      <c r="G445" s="140"/>
    </row>
    <row r="446" spans="1:7" x14ac:dyDescent="0.25">
      <c r="A446" s="140"/>
      <c r="B446" s="140"/>
      <c r="C446" s="140"/>
      <c r="D446" s="140"/>
      <c r="E446" s="140"/>
      <c r="F446" s="140"/>
      <c r="G446" s="140"/>
    </row>
    <row r="447" spans="1:7" x14ac:dyDescent="0.25">
      <c r="A447" s="140"/>
      <c r="B447" s="140"/>
      <c r="C447" s="140"/>
      <c r="D447" s="140"/>
      <c r="E447" s="140"/>
      <c r="F447" s="140"/>
      <c r="G447" s="140"/>
    </row>
    <row r="448" spans="1:7" x14ac:dyDescent="0.25">
      <c r="A448" s="140"/>
      <c r="B448" s="140"/>
      <c r="C448" s="140"/>
      <c r="D448" s="140"/>
      <c r="E448" s="140"/>
      <c r="F448" s="140"/>
      <c r="G448" s="140"/>
    </row>
    <row r="449" spans="1:7" x14ac:dyDescent="0.25">
      <c r="A449" s="140"/>
      <c r="B449" s="140"/>
      <c r="C449" s="140"/>
      <c r="D449" s="140"/>
      <c r="E449" s="140"/>
      <c r="F449" s="140"/>
      <c r="G449" s="140"/>
    </row>
    <row r="450" spans="1:7" x14ac:dyDescent="0.25">
      <c r="A450" s="140"/>
      <c r="B450" s="140"/>
      <c r="C450" s="140"/>
      <c r="D450" s="140"/>
      <c r="E450" s="140"/>
      <c r="F450" s="140"/>
      <c r="G450" s="140"/>
    </row>
    <row r="451" spans="1:7" x14ac:dyDescent="0.25">
      <c r="A451" s="140"/>
      <c r="B451" s="140"/>
      <c r="C451" s="140"/>
      <c r="D451" s="140"/>
      <c r="E451" s="140"/>
      <c r="F451" s="140"/>
      <c r="G451" s="140"/>
    </row>
    <row r="452" spans="1:7" x14ac:dyDescent="0.25">
      <c r="A452" s="140"/>
      <c r="B452" s="140"/>
      <c r="C452" s="140"/>
      <c r="D452" s="140"/>
      <c r="E452" s="140"/>
      <c r="F452" s="140"/>
      <c r="G452" s="140"/>
    </row>
    <row r="453" spans="1:7" x14ac:dyDescent="0.25">
      <c r="A453" s="140"/>
      <c r="B453" s="140"/>
      <c r="C453" s="140"/>
      <c r="D453" s="140"/>
      <c r="E453" s="140"/>
      <c r="F453" s="140"/>
      <c r="G453" s="140"/>
    </row>
    <row r="454" spans="1:7" x14ac:dyDescent="0.25">
      <c r="A454" s="140"/>
      <c r="B454" s="140"/>
      <c r="C454" s="140"/>
      <c r="D454" s="140"/>
      <c r="E454" s="140"/>
      <c r="F454" s="140"/>
      <c r="G454" s="140"/>
    </row>
    <row r="455" spans="1:7" x14ac:dyDescent="0.25">
      <c r="A455" s="140"/>
      <c r="B455" s="140"/>
      <c r="C455" s="140"/>
      <c r="D455" s="140"/>
      <c r="E455" s="140"/>
      <c r="F455" s="140"/>
      <c r="G455" s="140"/>
    </row>
    <row r="456" spans="1:7" x14ac:dyDescent="0.25">
      <c r="A456" s="140"/>
      <c r="B456" s="140"/>
      <c r="C456" s="140"/>
      <c r="D456" s="140"/>
      <c r="E456" s="140"/>
      <c r="F456" s="140"/>
      <c r="G456" s="140"/>
    </row>
    <row r="457" spans="1:7" x14ac:dyDescent="0.25">
      <c r="A457" s="140"/>
      <c r="B457" s="140"/>
      <c r="C457" s="140"/>
      <c r="D457" s="140"/>
      <c r="E457" s="140"/>
      <c r="F457" s="140"/>
      <c r="G457" s="140"/>
    </row>
    <row r="458" spans="1:7" x14ac:dyDescent="0.25">
      <c r="A458" s="140"/>
      <c r="B458" s="140"/>
      <c r="C458" s="140"/>
      <c r="D458" s="140"/>
      <c r="E458" s="140"/>
      <c r="F458" s="140"/>
      <c r="G458" s="140"/>
    </row>
    <row r="459" spans="1:7" x14ac:dyDescent="0.25">
      <c r="A459" s="140"/>
      <c r="B459" s="140"/>
      <c r="C459" s="140"/>
      <c r="D459" s="140"/>
      <c r="E459" s="140"/>
      <c r="F459" s="140"/>
      <c r="G459" s="140"/>
    </row>
    <row r="460" spans="1:7" x14ac:dyDescent="0.25">
      <c r="A460" s="140"/>
      <c r="B460" s="140"/>
      <c r="C460" s="140"/>
      <c r="D460" s="140"/>
      <c r="E460" s="140"/>
      <c r="F460" s="140"/>
      <c r="G460" s="140"/>
    </row>
    <row r="461" spans="1:7" x14ac:dyDescent="0.25">
      <c r="A461" s="140"/>
      <c r="B461" s="140"/>
      <c r="C461" s="140"/>
      <c r="D461" s="140"/>
      <c r="E461" s="140"/>
      <c r="F461" s="140"/>
      <c r="G461" s="140"/>
    </row>
    <row r="462" spans="1:7" x14ac:dyDescent="0.25">
      <c r="A462" s="140"/>
      <c r="B462" s="140"/>
      <c r="C462" s="140"/>
      <c r="D462" s="140"/>
      <c r="E462" s="140"/>
      <c r="F462" s="140"/>
      <c r="G462" s="140"/>
    </row>
    <row r="463" spans="1:7" x14ac:dyDescent="0.25">
      <c r="A463" s="140"/>
      <c r="B463" s="140"/>
      <c r="C463" s="140"/>
      <c r="D463" s="140"/>
      <c r="E463" s="140"/>
      <c r="F463" s="140"/>
      <c r="G463" s="140"/>
    </row>
    <row r="464" spans="1:7" x14ac:dyDescent="0.25">
      <c r="A464" s="140"/>
      <c r="B464" s="140"/>
      <c r="C464" s="140"/>
      <c r="D464" s="140"/>
      <c r="E464" s="140"/>
      <c r="F464" s="140"/>
      <c r="G464" s="140"/>
    </row>
    <row r="465" spans="1:7" x14ac:dyDescent="0.25">
      <c r="A465" s="140"/>
      <c r="B465" s="140"/>
      <c r="C465" s="140"/>
      <c r="D465" s="140"/>
      <c r="E465" s="140"/>
      <c r="F465" s="140"/>
      <c r="G465" s="140"/>
    </row>
    <row r="466" spans="1:7" x14ac:dyDescent="0.25">
      <c r="A466" s="140"/>
      <c r="B466" s="140"/>
      <c r="C466" s="140"/>
      <c r="D466" s="140"/>
      <c r="E466" s="140"/>
      <c r="F466" s="140"/>
      <c r="G466" s="140"/>
    </row>
    <row r="467" spans="1:7" x14ac:dyDescent="0.25">
      <c r="A467" s="140"/>
      <c r="B467" s="140"/>
      <c r="C467" s="140"/>
      <c r="D467" s="140"/>
      <c r="E467" s="140"/>
      <c r="F467" s="140"/>
      <c r="G467" s="140"/>
    </row>
    <row r="468" spans="1:7" x14ac:dyDescent="0.25">
      <c r="A468" s="140"/>
      <c r="B468" s="140"/>
      <c r="C468" s="140"/>
      <c r="D468" s="140"/>
      <c r="E468" s="140"/>
      <c r="F468" s="140"/>
      <c r="G468" s="140"/>
    </row>
    <row r="469" spans="1:7" x14ac:dyDescent="0.25">
      <c r="A469" s="140"/>
      <c r="B469" s="140"/>
      <c r="C469" s="140"/>
      <c r="D469" s="140"/>
      <c r="E469" s="140"/>
      <c r="F469" s="140"/>
      <c r="G469" s="140"/>
    </row>
    <row r="470" spans="1:7" x14ac:dyDescent="0.25">
      <c r="A470" s="140"/>
      <c r="B470" s="140"/>
      <c r="C470" s="140"/>
      <c r="D470" s="140"/>
      <c r="E470" s="140"/>
      <c r="F470" s="140"/>
      <c r="G470" s="140"/>
    </row>
    <row r="471" spans="1:7" x14ac:dyDescent="0.25">
      <c r="A471" s="140"/>
      <c r="B471" s="140"/>
      <c r="C471" s="140"/>
      <c r="D471" s="140"/>
      <c r="E471" s="140"/>
      <c r="F471" s="140"/>
      <c r="G471" s="140"/>
    </row>
    <row r="472" spans="1:7" x14ac:dyDescent="0.25">
      <c r="A472" s="140"/>
      <c r="B472" s="140"/>
      <c r="C472" s="140"/>
      <c r="D472" s="140"/>
      <c r="E472" s="140"/>
      <c r="F472" s="140"/>
      <c r="G472" s="140"/>
    </row>
    <row r="473" spans="1:7" x14ac:dyDescent="0.25">
      <c r="A473" s="140"/>
      <c r="B473" s="140"/>
      <c r="C473" s="140"/>
      <c r="D473" s="140"/>
      <c r="E473" s="140"/>
      <c r="F473" s="140"/>
      <c r="G473" s="140"/>
    </row>
    <row r="474" spans="1:7" x14ac:dyDescent="0.25">
      <c r="A474" s="140"/>
      <c r="B474" s="140"/>
      <c r="C474" s="140"/>
      <c r="D474" s="140"/>
      <c r="E474" s="140"/>
      <c r="F474" s="140"/>
      <c r="G474" s="140"/>
    </row>
    <row r="475" spans="1:7" x14ac:dyDescent="0.25">
      <c r="A475" s="140"/>
      <c r="B475" s="140"/>
      <c r="C475" s="140"/>
      <c r="D475" s="140"/>
      <c r="E475" s="140"/>
      <c r="F475" s="140"/>
      <c r="G475" s="140"/>
    </row>
    <row r="476" spans="1:7" x14ac:dyDescent="0.25">
      <c r="A476" s="140"/>
      <c r="B476" s="140"/>
      <c r="C476" s="140"/>
      <c r="D476" s="140"/>
      <c r="E476" s="140"/>
      <c r="F476" s="140"/>
      <c r="G476" s="140"/>
    </row>
    <row r="477" spans="1:7" x14ac:dyDescent="0.25">
      <c r="A477" s="140"/>
      <c r="B477" s="140"/>
      <c r="C477" s="140"/>
      <c r="D477" s="140"/>
      <c r="E477" s="140"/>
      <c r="F477" s="140"/>
      <c r="G477" s="140"/>
    </row>
    <row r="478" spans="1:7" x14ac:dyDescent="0.25">
      <c r="A478" s="140"/>
      <c r="B478" s="140"/>
      <c r="C478" s="140"/>
      <c r="D478" s="140"/>
      <c r="E478" s="140"/>
      <c r="F478" s="140"/>
      <c r="G478" s="140"/>
    </row>
    <row r="479" spans="1:7" x14ac:dyDescent="0.25">
      <c r="A479" s="140"/>
      <c r="B479" s="140"/>
      <c r="C479" s="140"/>
      <c r="D479" s="140"/>
      <c r="E479" s="140"/>
      <c r="F479" s="140"/>
      <c r="G479" s="140"/>
    </row>
    <row r="480" spans="1:7" x14ac:dyDescent="0.25">
      <c r="A480" s="140"/>
      <c r="B480" s="140"/>
      <c r="C480" s="140"/>
      <c r="D480" s="140"/>
      <c r="E480" s="140"/>
      <c r="F480" s="140"/>
      <c r="G480" s="140"/>
    </row>
    <row r="481" spans="1:7" x14ac:dyDescent="0.25">
      <c r="A481" s="140"/>
      <c r="B481" s="140"/>
      <c r="C481" s="140"/>
      <c r="D481" s="140"/>
      <c r="E481" s="140"/>
      <c r="F481" s="140"/>
      <c r="G481" s="140"/>
    </row>
    <row r="482" spans="1:7" x14ac:dyDescent="0.25">
      <c r="A482" s="140"/>
      <c r="B482" s="140"/>
      <c r="C482" s="140"/>
      <c r="D482" s="140"/>
      <c r="E482" s="140"/>
      <c r="F482" s="140"/>
      <c r="G482" s="140"/>
    </row>
    <row r="483" spans="1:7" x14ac:dyDescent="0.25">
      <c r="A483" s="140"/>
      <c r="B483" s="140"/>
      <c r="C483" s="140"/>
      <c r="D483" s="140"/>
      <c r="E483" s="140"/>
      <c r="F483" s="140"/>
      <c r="G483" s="140"/>
    </row>
    <row r="484" spans="1:7" x14ac:dyDescent="0.25">
      <c r="A484" s="140"/>
      <c r="B484" s="140"/>
      <c r="C484" s="140"/>
      <c r="D484" s="140"/>
      <c r="E484" s="140"/>
      <c r="F484" s="140"/>
      <c r="G484" s="140"/>
    </row>
    <row r="485" spans="1:7" x14ac:dyDescent="0.25">
      <c r="A485" s="140"/>
      <c r="B485" s="140"/>
      <c r="C485" s="140"/>
      <c r="D485" s="140"/>
      <c r="E485" s="140"/>
      <c r="F485" s="140"/>
      <c r="G485" s="140"/>
    </row>
    <row r="486" spans="1:7" x14ac:dyDescent="0.25">
      <c r="A486" s="140"/>
      <c r="B486" s="140"/>
      <c r="C486" s="140"/>
      <c r="D486" s="140"/>
      <c r="E486" s="140"/>
      <c r="F486" s="140"/>
      <c r="G486" s="140"/>
    </row>
    <row r="487" spans="1:7" x14ac:dyDescent="0.25">
      <c r="A487" s="140"/>
      <c r="B487" s="140"/>
      <c r="C487" s="140"/>
      <c r="D487" s="140"/>
      <c r="E487" s="140"/>
      <c r="F487" s="140"/>
      <c r="G487" s="140"/>
    </row>
    <row r="488" spans="1:7" x14ac:dyDescent="0.25">
      <c r="A488" s="140"/>
      <c r="B488" s="140"/>
      <c r="C488" s="140"/>
      <c r="D488" s="140"/>
      <c r="E488" s="140"/>
      <c r="F488" s="140"/>
      <c r="G488" s="140"/>
    </row>
    <row r="489" spans="1:7" x14ac:dyDescent="0.25">
      <c r="A489" s="140"/>
      <c r="B489" s="140"/>
      <c r="C489" s="140"/>
      <c r="D489" s="140"/>
      <c r="E489" s="140"/>
      <c r="F489" s="140"/>
      <c r="G489" s="140"/>
    </row>
    <row r="490" spans="1:7" x14ac:dyDescent="0.25">
      <c r="A490" s="140"/>
      <c r="B490" s="140"/>
      <c r="C490" s="140"/>
      <c r="D490" s="140"/>
      <c r="E490" s="140"/>
      <c r="F490" s="140"/>
      <c r="G490" s="140"/>
    </row>
    <row r="491" spans="1:7" x14ac:dyDescent="0.25">
      <c r="A491" s="140"/>
      <c r="B491" s="140"/>
      <c r="C491" s="140"/>
      <c r="D491" s="140"/>
      <c r="E491" s="140"/>
      <c r="F491" s="140"/>
      <c r="G491" s="140"/>
    </row>
    <row r="492" spans="1:7" x14ac:dyDescent="0.25">
      <c r="A492" s="140"/>
      <c r="B492" s="140"/>
      <c r="C492" s="140"/>
      <c r="D492" s="140"/>
      <c r="E492" s="140"/>
      <c r="F492" s="140"/>
      <c r="G492" s="140"/>
    </row>
    <row r="493" spans="1:7" x14ac:dyDescent="0.25">
      <c r="A493" s="140"/>
      <c r="B493" s="140"/>
      <c r="C493" s="140"/>
      <c r="D493" s="140"/>
      <c r="E493" s="140"/>
      <c r="F493" s="140"/>
      <c r="G493" s="140"/>
    </row>
    <row r="494" spans="1:7" x14ac:dyDescent="0.25">
      <c r="A494" s="140"/>
      <c r="B494" s="140"/>
      <c r="C494" s="140"/>
      <c r="D494" s="140"/>
      <c r="E494" s="140"/>
      <c r="F494" s="140"/>
      <c r="G494" s="140"/>
    </row>
    <row r="495" spans="1:7" x14ac:dyDescent="0.25">
      <c r="A495" s="140"/>
      <c r="B495" s="140"/>
      <c r="C495" s="140"/>
      <c r="D495" s="140"/>
      <c r="E495" s="140"/>
      <c r="F495" s="140"/>
      <c r="G495" s="140"/>
    </row>
    <row r="496" spans="1:7" x14ac:dyDescent="0.25">
      <c r="A496" s="140"/>
      <c r="B496" s="140"/>
      <c r="C496" s="140"/>
      <c r="D496" s="140"/>
      <c r="E496" s="140"/>
      <c r="F496" s="140"/>
      <c r="G496" s="140"/>
    </row>
    <row r="497" spans="1:7" x14ac:dyDescent="0.25">
      <c r="A497" s="140"/>
      <c r="B497" s="140"/>
      <c r="C497" s="140"/>
      <c r="D497" s="140"/>
      <c r="E497" s="140"/>
      <c r="F497" s="140"/>
      <c r="G497" s="140"/>
    </row>
    <row r="498" spans="1:7" x14ac:dyDescent="0.25">
      <c r="A498" s="140"/>
      <c r="B498" s="140"/>
      <c r="C498" s="140"/>
      <c r="D498" s="140"/>
      <c r="E498" s="140"/>
      <c r="F498" s="140"/>
      <c r="G498" s="140"/>
    </row>
    <row r="499" spans="1:7" x14ac:dyDescent="0.25">
      <c r="A499" s="140"/>
      <c r="B499" s="140"/>
      <c r="C499" s="140"/>
      <c r="D499" s="140"/>
      <c r="E499" s="140"/>
      <c r="F499" s="140"/>
      <c r="G499" s="140"/>
    </row>
    <row r="500" spans="1:7" x14ac:dyDescent="0.25">
      <c r="A500" s="140"/>
      <c r="B500" s="140"/>
      <c r="C500" s="140"/>
      <c r="D500" s="140"/>
      <c r="E500" s="140"/>
      <c r="F500" s="140"/>
      <c r="G500" s="140"/>
    </row>
    <row r="501" spans="1:7" x14ac:dyDescent="0.25">
      <c r="A501" s="140"/>
      <c r="B501" s="140"/>
      <c r="C501" s="140"/>
      <c r="D501" s="140"/>
      <c r="E501" s="140"/>
      <c r="F501" s="140"/>
      <c r="G501" s="140"/>
    </row>
    <row r="502" spans="1:7" x14ac:dyDescent="0.25">
      <c r="A502" s="140"/>
      <c r="B502" s="140"/>
      <c r="C502" s="140"/>
      <c r="D502" s="140"/>
      <c r="E502" s="140"/>
      <c r="F502" s="140"/>
      <c r="G502" s="140"/>
    </row>
    <row r="503" spans="1:7" x14ac:dyDescent="0.25">
      <c r="A503" s="140"/>
      <c r="B503" s="140"/>
      <c r="C503" s="140"/>
      <c r="D503" s="140"/>
      <c r="E503" s="140"/>
      <c r="F503" s="140"/>
      <c r="G503" s="140"/>
    </row>
    <row r="504" spans="1:7" x14ac:dyDescent="0.25">
      <c r="A504" s="140"/>
      <c r="B504" s="140"/>
      <c r="C504" s="140"/>
      <c r="D504" s="140"/>
      <c r="E504" s="140"/>
      <c r="F504" s="140"/>
      <c r="G504" s="140"/>
    </row>
    <row r="505" spans="1:7" x14ac:dyDescent="0.25">
      <c r="A505" s="140"/>
      <c r="B505" s="140"/>
      <c r="C505" s="140"/>
      <c r="D505" s="140"/>
      <c r="E505" s="140"/>
      <c r="F505" s="140"/>
      <c r="G505" s="140"/>
    </row>
    <row r="506" spans="1:7" x14ac:dyDescent="0.25">
      <c r="A506" s="140"/>
      <c r="B506" s="140"/>
      <c r="C506" s="140"/>
      <c r="D506" s="140"/>
      <c r="E506" s="140"/>
      <c r="F506" s="140"/>
      <c r="G506" s="140"/>
    </row>
    <row r="507" spans="1:7" x14ac:dyDescent="0.25">
      <c r="A507" s="140"/>
      <c r="B507" s="140"/>
      <c r="C507" s="140"/>
      <c r="D507" s="140"/>
      <c r="E507" s="140"/>
      <c r="F507" s="140"/>
      <c r="G507" s="140"/>
    </row>
    <row r="508" spans="1:7" x14ac:dyDescent="0.25">
      <c r="A508" s="140"/>
      <c r="B508" s="140"/>
      <c r="C508" s="140"/>
      <c r="D508" s="140"/>
      <c r="E508" s="140"/>
      <c r="F508" s="140"/>
      <c r="G508" s="140"/>
    </row>
    <row r="509" spans="1:7" x14ac:dyDescent="0.25">
      <c r="A509" s="140"/>
      <c r="B509" s="140"/>
      <c r="C509" s="140"/>
      <c r="D509" s="140"/>
      <c r="E509" s="140"/>
      <c r="F509" s="140"/>
      <c r="G509" s="140"/>
    </row>
    <row r="510" spans="1:7" x14ac:dyDescent="0.25">
      <c r="A510" s="140"/>
      <c r="B510" s="140"/>
      <c r="C510" s="140"/>
      <c r="D510" s="140"/>
      <c r="E510" s="140"/>
      <c r="F510" s="140"/>
      <c r="G510" s="140"/>
    </row>
    <row r="511" spans="1:7" x14ac:dyDescent="0.25">
      <c r="A511" s="140"/>
      <c r="B511" s="140"/>
      <c r="C511" s="140"/>
      <c r="D511" s="140"/>
      <c r="E511" s="140"/>
      <c r="F511" s="140"/>
      <c r="G511" s="140"/>
    </row>
    <row r="512" spans="1:7" x14ac:dyDescent="0.25">
      <c r="A512" s="140"/>
      <c r="B512" s="140"/>
      <c r="C512" s="140"/>
      <c r="D512" s="140"/>
      <c r="E512" s="140"/>
      <c r="F512" s="140"/>
      <c r="G512" s="140"/>
    </row>
    <row r="513" spans="1:7" x14ac:dyDescent="0.25">
      <c r="A513" s="140"/>
      <c r="B513" s="140"/>
      <c r="C513" s="140"/>
      <c r="D513" s="140"/>
      <c r="E513" s="140"/>
      <c r="F513" s="140"/>
      <c r="G513" s="140"/>
    </row>
    <row r="514" spans="1:7" x14ac:dyDescent="0.25">
      <c r="A514" s="140"/>
      <c r="B514" s="140"/>
      <c r="C514" s="140"/>
      <c r="D514" s="140"/>
      <c r="E514" s="140"/>
      <c r="F514" s="140"/>
      <c r="G514" s="140"/>
    </row>
    <row r="515" spans="1:7" x14ac:dyDescent="0.25">
      <c r="A515" s="140"/>
      <c r="B515" s="140"/>
      <c r="C515" s="140"/>
      <c r="D515" s="140"/>
      <c r="E515" s="140"/>
      <c r="F515" s="140"/>
      <c r="G515" s="140"/>
    </row>
    <row r="516" spans="1:7" x14ac:dyDescent="0.25">
      <c r="A516" s="140"/>
      <c r="B516" s="140"/>
      <c r="C516" s="140"/>
      <c r="D516" s="140"/>
      <c r="E516" s="140"/>
      <c r="F516" s="140"/>
      <c r="G516" s="140"/>
    </row>
    <row r="517" spans="1:7" x14ac:dyDescent="0.25">
      <c r="A517" s="140"/>
      <c r="B517" s="140"/>
      <c r="C517" s="140"/>
      <c r="D517" s="140"/>
      <c r="E517" s="140"/>
      <c r="F517" s="140"/>
      <c r="G517" s="140"/>
    </row>
    <row r="518" spans="1:7" x14ac:dyDescent="0.25">
      <c r="A518" s="140"/>
      <c r="B518" s="140"/>
      <c r="C518" s="140"/>
      <c r="D518" s="140"/>
      <c r="E518" s="140"/>
      <c r="F518" s="140"/>
      <c r="G518" s="140"/>
    </row>
    <row r="519" spans="1:7" x14ac:dyDescent="0.25">
      <c r="A519" s="140"/>
      <c r="B519" s="140"/>
      <c r="C519" s="140"/>
      <c r="D519" s="140"/>
      <c r="E519" s="140"/>
      <c r="F519" s="140"/>
      <c r="G519" s="140"/>
    </row>
    <row r="520" spans="1:7" x14ac:dyDescent="0.25">
      <c r="A520" s="140"/>
      <c r="B520" s="140"/>
      <c r="C520" s="140"/>
      <c r="D520" s="140"/>
      <c r="E520" s="140"/>
      <c r="F520" s="140"/>
      <c r="G520" s="140"/>
    </row>
    <row r="521" spans="1:7" x14ac:dyDescent="0.25">
      <c r="A521" s="140"/>
      <c r="B521" s="140"/>
      <c r="C521" s="140"/>
      <c r="D521" s="140"/>
      <c r="E521" s="140"/>
      <c r="F521" s="140"/>
      <c r="G521" s="140"/>
    </row>
    <row r="522" spans="1:7" x14ac:dyDescent="0.25">
      <c r="A522" s="140"/>
      <c r="B522" s="140"/>
      <c r="C522" s="140"/>
      <c r="D522" s="140"/>
      <c r="E522" s="140"/>
      <c r="F522" s="140"/>
      <c r="G522" s="140"/>
    </row>
    <row r="523" spans="1:7" x14ac:dyDescent="0.25">
      <c r="A523" s="140"/>
      <c r="B523" s="140"/>
      <c r="C523" s="140"/>
      <c r="D523" s="140"/>
      <c r="E523" s="140"/>
      <c r="F523" s="140"/>
      <c r="G523" s="140"/>
    </row>
    <row r="524" spans="1:7" x14ac:dyDescent="0.25">
      <c r="A524" s="140"/>
      <c r="B524" s="140"/>
      <c r="C524" s="140"/>
      <c r="D524" s="140"/>
      <c r="E524" s="140"/>
      <c r="F524" s="140"/>
      <c r="G524" s="140"/>
    </row>
    <row r="525" spans="1:7" x14ac:dyDescent="0.25">
      <c r="A525" s="140"/>
      <c r="B525" s="140"/>
      <c r="C525" s="140"/>
      <c r="D525" s="140"/>
      <c r="E525" s="140"/>
      <c r="F525" s="140"/>
      <c r="G525" s="140"/>
    </row>
    <row r="526" spans="1:7" x14ac:dyDescent="0.25">
      <c r="A526" s="140"/>
      <c r="B526" s="140"/>
      <c r="C526" s="140"/>
      <c r="D526" s="140"/>
      <c r="E526" s="140"/>
      <c r="F526" s="140"/>
      <c r="G526" s="140"/>
    </row>
    <row r="527" spans="1:7" x14ac:dyDescent="0.25">
      <c r="A527" s="140"/>
      <c r="B527" s="140"/>
      <c r="C527" s="140"/>
      <c r="D527" s="140"/>
      <c r="E527" s="140"/>
      <c r="F527" s="140"/>
      <c r="G527" s="140"/>
    </row>
    <row r="528" spans="1:7" x14ac:dyDescent="0.25">
      <c r="A528" s="140"/>
      <c r="B528" s="140"/>
      <c r="C528" s="140"/>
      <c r="D528" s="140"/>
      <c r="E528" s="140"/>
      <c r="F528" s="140"/>
      <c r="G528" s="140"/>
    </row>
    <row r="529" spans="1:7" x14ac:dyDescent="0.25">
      <c r="A529" s="140"/>
      <c r="B529" s="140"/>
      <c r="C529" s="140"/>
      <c r="D529" s="140"/>
      <c r="E529" s="140"/>
      <c r="F529" s="140"/>
      <c r="G529" s="140"/>
    </row>
    <row r="530" spans="1:7" x14ac:dyDescent="0.25">
      <c r="A530" s="140"/>
      <c r="B530" s="140"/>
      <c r="C530" s="140"/>
      <c r="D530" s="140"/>
      <c r="E530" s="140"/>
      <c r="F530" s="140"/>
      <c r="G530" s="140"/>
    </row>
    <row r="531" spans="1:7" x14ac:dyDescent="0.25">
      <c r="A531" s="140"/>
      <c r="B531" s="140"/>
      <c r="C531" s="140"/>
      <c r="D531" s="140"/>
      <c r="E531" s="140"/>
      <c r="F531" s="140"/>
      <c r="G531" s="140"/>
    </row>
    <row r="532" spans="1:7" x14ac:dyDescent="0.25">
      <c r="A532" s="140"/>
      <c r="B532" s="140"/>
      <c r="C532" s="140"/>
      <c r="D532" s="140"/>
      <c r="E532" s="140"/>
      <c r="F532" s="140"/>
      <c r="G532" s="140"/>
    </row>
    <row r="533" spans="1:7" x14ac:dyDescent="0.25">
      <c r="A533" s="140"/>
      <c r="B533" s="140"/>
      <c r="C533" s="140"/>
      <c r="D533" s="140"/>
      <c r="E533" s="140"/>
      <c r="F533" s="140"/>
      <c r="G533" s="140"/>
    </row>
    <row r="534" spans="1:7" x14ac:dyDescent="0.25">
      <c r="A534" s="140"/>
      <c r="B534" s="140"/>
      <c r="C534" s="140"/>
      <c r="D534" s="140"/>
      <c r="E534" s="140"/>
      <c r="F534" s="140"/>
      <c r="G534" s="140"/>
    </row>
    <row r="535" spans="1:7" x14ac:dyDescent="0.25">
      <c r="A535" s="140"/>
      <c r="B535" s="140"/>
      <c r="C535" s="140"/>
      <c r="D535" s="140"/>
      <c r="E535" s="140"/>
      <c r="F535" s="140"/>
      <c r="G535" s="140"/>
    </row>
    <row r="536" spans="1:7" x14ac:dyDescent="0.25">
      <c r="A536" s="140"/>
      <c r="B536" s="140"/>
      <c r="C536" s="140"/>
      <c r="D536" s="140"/>
      <c r="E536" s="140"/>
      <c r="F536" s="140"/>
      <c r="G536" s="140"/>
    </row>
    <row r="537" spans="1:7" x14ac:dyDescent="0.25">
      <c r="A537" s="140"/>
      <c r="B537" s="140"/>
      <c r="C537" s="140"/>
      <c r="D537" s="140"/>
      <c r="E537" s="140"/>
      <c r="F537" s="140"/>
      <c r="G537" s="140"/>
    </row>
    <row r="538" spans="1:7" x14ac:dyDescent="0.25">
      <c r="A538" s="140"/>
      <c r="B538" s="140"/>
      <c r="C538" s="140"/>
      <c r="D538" s="140"/>
      <c r="E538" s="140"/>
      <c r="F538" s="140"/>
      <c r="G538" s="140"/>
    </row>
    <row r="539" spans="1:7" x14ac:dyDescent="0.25">
      <c r="A539" s="140"/>
      <c r="B539" s="140"/>
      <c r="C539" s="140"/>
      <c r="D539" s="140"/>
      <c r="E539" s="140"/>
      <c r="F539" s="140"/>
      <c r="G539" s="140"/>
    </row>
    <row r="540" spans="1:7" x14ac:dyDescent="0.25">
      <c r="A540" s="140"/>
      <c r="B540" s="140"/>
      <c r="C540" s="140"/>
      <c r="D540" s="140"/>
      <c r="E540" s="140"/>
      <c r="F540" s="140"/>
      <c r="G540" s="140"/>
    </row>
    <row r="541" spans="1:7" x14ac:dyDescent="0.25">
      <c r="A541" s="140"/>
      <c r="B541" s="140"/>
      <c r="C541" s="140"/>
      <c r="D541" s="140"/>
      <c r="E541" s="140"/>
      <c r="F541" s="140"/>
      <c r="G541" s="140"/>
    </row>
    <row r="542" spans="1:7" x14ac:dyDescent="0.25">
      <c r="A542" s="140"/>
      <c r="B542" s="140"/>
      <c r="C542" s="140"/>
      <c r="D542" s="140"/>
      <c r="E542" s="140"/>
      <c r="F542" s="140"/>
      <c r="G542" s="140"/>
    </row>
    <row r="543" spans="1:7" x14ac:dyDescent="0.25">
      <c r="A543" s="140"/>
      <c r="B543" s="140"/>
      <c r="C543" s="140"/>
      <c r="D543" s="140"/>
      <c r="E543" s="140"/>
      <c r="F543" s="140"/>
      <c r="G543" s="140"/>
    </row>
    <row r="544" spans="1:7" x14ac:dyDescent="0.25">
      <c r="A544" s="140"/>
      <c r="B544" s="140"/>
      <c r="C544" s="140"/>
      <c r="D544" s="140"/>
      <c r="E544" s="140"/>
      <c r="F544" s="140"/>
      <c r="G544" s="140"/>
    </row>
    <row r="545" spans="1:7" x14ac:dyDescent="0.25">
      <c r="A545" s="140"/>
      <c r="B545" s="140"/>
      <c r="C545" s="140"/>
      <c r="D545" s="140"/>
      <c r="E545" s="140"/>
      <c r="F545" s="140"/>
      <c r="G545" s="140"/>
    </row>
    <row r="546" spans="1:7" x14ac:dyDescent="0.25">
      <c r="A546" s="140"/>
      <c r="B546" s="140"/>
      <c r="C546" s="140"/>
      <c r="D546" s="140"/>
      <c r="E546" s="140"/>
      <c r="F546" s="140"/>
      <c r="G546" s="140"/>
    </row>
    <row r="547" spans="1:7" x14ac:dyDescent="0.25">
      <c r="A547" s="140"/>
      <c r="B547" s="140"/>
      <c r="C547" s="140"/>
      <c r="D547" s="140"/>
      <c r="E547" s="140"/>
      <c r="F547" s="140"/>
      <c r="G547" s="140"/>
    </row>
    <row r="548" spans="1:7" x14ac:dyDescent="0.25">
      <c r="A548" s="140"/>
      <c r="B548" s="140"/>
      <c r="C548" s="140"/>
      <c r="D548" s="140"/>
      <c r="E548" s="140"/>
      <c r="F548" s="140"/>
      <c r="G548" s="140"/>
    </row>
    <row r="549" spans="1:7" x14ac:dyDescent="0.25">
      <c r="A549" s="140"/>
      <c r="B549" s="140"/>
      <c r="C549" s="140"/>
      <c r="D549" s="140"/>
      <c r="E549" s="140"/>
      <c r="F549" s="140"/>
      <c r="G549" s="140"/>
    </row>
    <row r="550" spans="1:7" x14ac:dyDescent="0.25">
      <c r="A550" s="140"/>
      <c r="B550" s="140"/>
      <c r="C550" s="140"/>
      <c r="D550" s="140"/>
      <c r="E550" s="140"/>
      <c r="F550" s="140"/>
      <c r="G550" s="140"/>
    </row>
    <row r="551" spans="1:7" x14ac:dyDescent="0.25">
      <c r="A551" s="140"/>
      <c r="B551" s="140"/>
      <c r="C551" s="140"/>
      <c r="D551" s="140"/>
      <c r="E551" s="140"/>
      <c r="F551" s="140"/>
      <c r="G551" s="140"/>
    </row>
    <row r="552" spans="1:7" x14ac:dyDescent="0.25">
      <c r="A552" s="140"/>
      <c r="B552" s="140"/>
      <c r="C552" s="140"/>
      <c r="D552" s="140"/>
      <c r="E552" s="140"/>
      <c r="F552" s="140"/>
      <c r="G552" s="140"/>
    </row>
    <row r="553" spans="1:7" x14ac:dyDescent="0.25">
      <c r="A553" s="140"/>
      <c r="B553" s="140"/>
      <c r="C553" s="140"/>
      <c r="D553" s="140"/>
      <c r="E553" s="140"/>
      <c r="F553" s="140"/>
      <c r="G553" s="140"/>
    </row>
    <row r="554" spans="1:7" x14ac:dyDescent="0.25">
      <c r="A554" s="140"/>
      <c r="B554" s="140"/>
      <c r="C554" s="140"/>
      <c r="D554" s="140"/>
      <c r="E554" s="140"/>
      <c r="F554" s="140"/>
      <c r="G554" s="140"/>
    </row>
    <row r="555" spans="1:7" x14ac:dyDescent="0.25">
      <c r="A555" s="140"/>
      <c r="B555" s="140"/>
      <c r="C555" s="140"/>
      <c r="D555" s="140"/>
      <c r="E555" s="140"/>
      <c r="F555" s="140"/>
      <c r="G555" s="140"/>
    </row>
    <row r="556" spans="1:7" x14ac:dyDescent="0.25">
      <c r="A556" s="140"/>
      <c r="B556" s="140"/>
      <c r="C556" s="140"/>
      <c r="D556" s="140"/>
      <c r="E556" s="140"/>
      <c r="F556" s="140"/>
      <c r="G556" s="140"/>
    </row>
    <row r="557" spans="1:7" x14ac:dyDescent="0.25">
      <c r="A557" s="140"/>
      <c r="B557" s="140"/>
      <c r="C557" s="140"/>
      <c r="D557" s="140"/>
      <c r="E557" s="140"/>
      <c r="F557" s="140"/>
      <c r="G557" s="140"/>
    </row>
    <row r="558" spans="1:7" x14ac:dyDescent="0.25">
      <c r="A558" s="140"/>
      <c r="B558" s="140"/>
      <c r="C558" s="140"/>
      <c r="D558" s="140"/>
      <c r="E558" s="140"/>
      <c r="F558" s="140"/>
      <c r="G558" s="140"/>
    </row>
    <row r="559" spans="1:7" x14ac:dyDescent="0.25">
      <c r="A559" s="140"/>
      <c r="B559" s="140"/>
      <c r="C559" s="140"/>
      <c r="D559" s="140"/>
      <c r="E559" s="140"/>
      <c r="F559" s="140"/>
      <c r="G559" s="140"/>
    </row>
    <row r="560" spans="1:7" x14ac:dyDescent="0.25">
      <c r="A560" s="140"/>
      <c r="B560" s="140"/>
      <c r="C560" s="140"/>
      <c r="D560" s="140"/>
      <c r="E560" s="140"/>
      <c r="F560" s="140"/>
      <c r="G560" s="140"/>
    </row>
    <row r="561" spans="1:7" x14ac:dyDescent="0.25">
      <c r="A561" s="140"/>
      <c r="B561" s="140"/>
      <c r="C561" s="140"/>
      <c r="D561" s="140"/>
      <c r="E561" s="140"/>
      <c r="F561" s="140"/>
      <c r="G561" s="140"/>
    </row>
    <row r="562" spans="1:7" x14ac:dyDescent="0.25">
      <c r="A562" s="140"/>
      <c r="B562" s="140"/>
      <c r="C562" s="140"/>
      <c r="D562" s="140"/>
      <c r="E562" s="140"/>
      <c r="F562" s="140"/>
      <c r="G562" s="140"/>
    </row>
    <row r="563" spans="1:7" x14ac:dyDescent="0.25">
      <c r="A563" s="140"/>
      <c r="B563" s="140"/>
      <c r="C563" s="140"/>
      <c r="D563" s="140"/>
      <c r="E563" s="140"/>
      <c r="F563" s="140"/>
      <c r="G563" s="140"/>
    </row>
    <row r="564" spans="1:7" x14ac:dyDescent="0.25">
      <c r="A564" s="140"/>
      <c r="B564" s="140"/>
      <c r="C564" s="140"/>
      <c r="D564" s="140"/>
      <c r="E564" s="140"/>
      <c r="F564" s="140"/>
      <c r="G564" s="140"/>
    </row>
    <row r="565" spans="1:7" x14ac:dyDescent="0.25">
      <c r="A565" s="140"/>
      <c r="B565" s="140"/>
      <c r="C565" s="140"/>
      <c r="D565" s="140"/>
      <c r="E565" s="140"/>
      <c r="F565" s="140"/>
      <c r="G565" s="140"/>
    </row>
    <row r="566" spans="1:7" x14ac:dyDescent="0.25">
      <c r="A566" s="140"/>
      <c r="B566" s="140"/>
      <c r="C566" s="140"/>
      <c r="D566" s="140"/>
      <c r="E566" s="140"/>
      <c r="F566" s="140"/>
      <c r="G566" s="140"/>
    </row>
    <row r="567" spans="1:7" x14ac:dyDescent="0.25">
      <c r="A567" s="140"/>
      <c r="B567" s="140"/>
      <c r="C567" s="140"/>
      <c r="D567" s="140"/>
      <c r="E567" s="140"/>
      <c r="F567" s="140"/>
      <c r="G567" s="140"/>
    </row>
    <row r="568" spans="1:7" x14ac:dyDescent="0.25">
      <c r="A568" s="140"/>
      <c r="B568" s="140"/>
      <c r="C568" s="140"/>
      <c r="D568" s="140"/>
      <c r="E568" s="140"/>
      <c r="F568" s="140"/>
      <c r="G568" s="140"/>
    </row>
    <row r="569" spans="1:7" x14ac:dyDescent="0.25">
      <c r="A569" s="140"/>
      <c r="B569" s="140"/>
      <c r="C569" s="140"/>
      <c r="D569" s="140"/>
      <c r="E569" s="140"/>
      <c r="F569" s="140"/>
      <c r="G569" s="140"/>
    </row>
    <row r="570" spans="1:7" x14ac:dyDescent="0.25">
      <c r="A570" s="140"/>
      <c r="B570" s="140"/>
      <c r="C570" s="140"/>
      <c r="D570" s="140"/>
      <c r="E570" s="140"/>
      <c r="F570" s="140"/>
      <c r="G570" s="140"/>
    </row>
    <row r="571" spans="1:7" x14ac:dyDescent="0.25">
      <c r="A571" s="140"/>
      <c r="B571" s="140"/>
      <c r="C571" s="140"/>
      <c r="D571" s="140"/>
      <c r="E571" s="140"/>
      <c r="F571" s="140"/>
      <c r="G571" s="140"/>
    </row>
    <row r="572" spans="1:7" x14ac:dyDescent="0.25">
      <c r="A572" s="140"/>
      <c r="B572" s="140"/>
      <c r="C572" s="140"/>
      <c r="D572" s="140"/>
      <c r="E572" s="140"/>
      <c r="F572" s="140"/>
      <c r="G572" s="140"/>
    </row>
    <row r="573" spans="1:7" x14ac:dyDescent="0.25">
      <c r="A573" s="140"/>
      <c r="B573" s="140"/>
      <c r="C573" s="140"/>
      <c r="D573" s="140"/>
      <c r="E573" s="140"/>
      <c r="F573" s="140"/>
      <c r="G573" s="140"/>
    </row>
    <row r="574" spans="1:7" x14ac:dyDescent="0.25">
      <c r="A574" s="140"/>
      <c r="B574" s="140"/>
      <c r="C574" s="140"/>
      <c r="D574" s="140"/>
      <c r="E574" s="140"/>
      <c r="F574" s="140"/>
      <c r="G574" s="140"/>
    </row>
    <row r="575" spans="1:7" x14ac:dyDescent="0.25">
      <c r="A575" s="140"/>
      <c r="B575" s="140"/>
      <c r="C575" s="140"/>
      <c r="D575" s="140"/>
      <c r="E575" s="140"/>
      <c r="F575" s="140"/>
      <c r="G575" s="140"/>
    </row>
    <row r="576" spans="1:7" x14ac:dyDescent="0.25">
      <c r="A576" s="140"/>
      <c r="B576" s="140"/>
      <c r="C576" s="140"/>
      <c r="D576" s="140"/>
      <c r="E576" s="140"/>
      <c r="F576" s="140"/>
      <c r="G576" s="140"/>
    </row>
    <row r="577" spans="1:7" x14ac:dyDescent="0.25">
      <c r="A577" s="140"/>
      <c r="B577" s="140"/>
      <c r="C577" s="140"/>
      <c r="D577" s="140"/>
      <c r="E577" s="140"/>
      <c r="F577" s="140"/>
      <c r="G577" s="140"/>
    </row>
    <row r="578" spans="1:7" x14ac:dyDescent="0.25">
      <c r="A578" s="140"/>
      <c r="B578" s="140"/>
      <c r="C578" s="140"/>
      <c r="D578" s="140"/>
      <c r="E578" s="140"/>
      <c r="F578" s="140"/>
      <c r="G578" s="140"/>
    </row>
    <row r="579" spans="1:7" x14ac:dyDescent="0.25">
      <c r="A579" s="140"/>
      <c r="B579" s="140"/>
      <c r="C579" s="140"/>
      <c r="D579" s="140"/>
      <c r="E579" s="140"/>
      <c r="F579" s="140"/>
      <c r="G579" s="140"/>
    </row>
    <row r="580" spans="1:7" x14ac:dyDescent="0.25">
      <c r="A580" s="140"/>
      <c r="B580" s="140"/>
      <c r="C580" s="140"/>
      <c r="D580" s="140"/>
      <c r="E580" s="140"/>
      <c r="F580" s="140"/>
      <c r="G580" s="140"/>
    </row>
    <row r="581" spans="1:7" x14ac:dyDescent="0.25">
      <c r="A581" s="140"/>
      <c r="B581" s="140"/>
      <c r="C581" s="140"/>
      <c r="D581" s="140"/>
      <c r="E581" s="140"/>
      <c r="F581" s="140"/>
      <c r="G581" s="140"/>
    </row>
    <row r="582" spans="1:7" x14ac:dyDescent="0.25">
      <c r="A582" s="140"/>
      <c r="B582" s="140"/>
      <c r="C582" s="140"/>
      <c r="D582" s="140"/>
      <c r="E582" s="140"/>
      <c r="F582" s="140"/>
      <c r="G582" s="140"/>
    </row>
    <row r="583" spans="1:7" x14ac:dyDescent="0.25">
      <c r="A583" s="140"/>
      <c r="B583" s="140"/>
      <c r="C583" s="140"/>
      <c r="D583" s="140"/>
      <c r="E583" s="140"/>
      <c r="F583" s="140"/>
      <c r="G583" s="140"/>
    </row>
    <row r="584" spans="1:7" x14ac:dyDescent="0.25">
      <c r="A584" s="140"/>
      <c r="B584" s="140"/>
      <c r="C584" s="140"/>
      <c r="D584" s="140"/>
      <c r="E584" s="140"/>
      <c r="F584" s="140"/>
      <c r="G584" s="140"/>
    </row>
    <row r="585" spans="1:7" x14ac:dyDescent="0.25">
      <c r="A585" s="140"/>
      <c r="B585" s="140"/>
      <c r="C585" s="140"/>
      <c r="D585" s="140"/>
      <c r="E585" s="140"/>
      <c r="F585" s="140"/>
      <c r="G585" s="140"/>
    </row>
    <row r="586" spans="1:7" x14ac:dyDescent="0.25">
      <c r="A586" s="140"/>
      <c r="B586" s="140"/>
      <c r="C586" s="140"/>
      <c r="D586" s="140"/>
      <c r="E586" s="140"/>
      <c r="F586" s="140"/>
      <c r="G586" s="140"/>
    </row>
    <row r="587" spans="1:7" x14ac:dyDescent="0.25">
      <c r="A587" s="140"/>
      <c r="B587" s="140"/>
      <c r="C587" s="140"/>
      <c r="D587" s="140"/>
      <c r="E587" s="140"/>
      <c r="F587" s="140"/>
      <c r="G587" s="140"/>
    </row>
    <row r="588" spans="1:7" x14ac:dyDescent="0.25">
      <c r="A588" s="140"/>
      <c r="B588" s="140"/>
      <c r="C588" s="140"/>
      <c r="D588" s="140"/>
      <c r="E588" s="140"/>
      <c r="F588" s="140"/>
      <c r="G588" s="140"/>
    </row>
    <row r="589" spans="1:7" x14ac:dyDescent="0.25">
      <c r="A589" s="140"/>
      <c r="B589" s="140"/>
      <c r="C589" s="140"/>
      <c r="D589" s="140"/>
      <c r="E589" s="140"/>
      <c r="F589" s="140"/>
      <c r="G589" s="140"/>
    </row>
    <row r="590" spans="1:7" x14ac:dyDescent="0.25">
      <c r="A590" s="140"/>
      <c r="B590" s="140"/>
      <c r="C590" s="140"/>
      <c r="D590" s="140"/>
      <c r="E590" s="140"/>
      <c r="F590" s="140"/>
      <c r="G590" s="140"/>
    </row>
    <row r="591" spans="1:7" x14ac:dyDescent="0.25">
      <c r="A591" s="140"/>
      <c r="B591" s="140"/>
      <c r="C591" s="140"/>
      <c r="D591" s="140"/>
      <c r="E591" s="140"/>
      <c r="F591" s="140"/>
      <c r="G591" s="140"/>
    </row>
    <row r="592" spans="1:7" x14ac:dyDescent="0.25">
      <c r="A592" s="140"/>
      <c r="B592" s="140"/>
      <c r="C592" s="140"/>
      <c r="D592" s="140"/>
      <c r="E592" s="140"/>
      <c r="F592" s="140"/>
      <c r="G592" s="140"/>
    </row>
    <row r="593" spans="1:7" x14ac:dyDescent="0.25">
      <c r="A593" s="140"/>
      <c r="B593" s="140"/>
      <c r="C593" s="140"/>
      <c r="D593" s="140"/>
      <c r="E593" s="140"/>
      <c r="F593" s="140"/>
      <c r="G593" s="140"/>
    </row>
    <row r="594" spans="1:7" x14ac:dyDescent="0.25">
      <c r="A594" s="140"/>
      <c r="B594" s="140"/>
      <c r="C594" s="140"/>
      <c r="D594" s="140"/>
      <c r="E594" s="140"/>
      <c r="F594" s="140"/>
      <c r="G594" s="140"/>
    </row>
    <row r="595" spans="1:7" x14ac:dyDescent="0.25">
      <c r="A595" s="140"/>
      <c r="B595" s="140"/>
      <c r="C595" s="140"/>
      <c r="D595" s="140"/>
      <c r="E595" s="140"/>
      <c r="F595" s="140"/>
      <c r="G595" s="140"/>
    </row>
    <row r="596" spans="1:7" x14ac:dyDescent="0.25">
      <c r="A596" s="140"/>
      <c r="B596" s="140"/>
      <c r="C596" s="140"/>
      <c r="D596" s="140"/>
      <c r="E596" s="140"/>
      <c r="F596" s="140"/>
      <c r="G596" s="140"/>
    </row>
    <row r="597" spans="1:7" x14ac:dyDescent="0.25">
      <c r="A597" s="140"/>
      <c r="B597" s="140"/>
      <c r="C597" s="140"/>
      <c r="D597" s="140"/>
      <c r="E597" s="140"/>
      <c r="F597" s="140"/>
      <c r="G597" s="140"/>
    </row>
    <row r="598" spans="1:7" x14ac:dyDescent="0.25">
      <c r="A598" s="140"/>
      <c r="B598" s="140"/>
      <c r="C598" s="140"/>
      <c r="D598" s="140"/>
      <c r="E598" s="140"/>
      <c r="F598" s="140"/>
      <c r="G598" s="140"/>
    </row>
    <row r="599" spans="1:7" x14ac:dyDescent="0.25">
      <c r="A599" s="140"/>
      <c r="B599" s="140"/>
      <c r="C599" s="140"/>
      <c r="D599" s="140"/>
      <c r="E599" s="140"/>
      <c r="F599" s="140"/>
      <c r="G599" s="140"/>
    </row>
    <row r="600" spans="1:7" x14ac:dyDescent="0.25">
      <c r="A600" s="140"/>
      <c r="B600" s="140"/>
      <c r="C600" s="140"/>
      <c r="D600" s="140"/>
      <c r="E600" s="140"/>
      <c r="F600" s="140"/>
      <c r="G600" s="140"/>
    </row>
    <row r="601" spans="1:7" x14ac:dyDescent="0.25">
      <c r="A601" s="140"/>
      <c r="B601" s="140"/>
      <c r="C601" s="140"/>
      <c r="D601" s="140"/>
      <c r="E601" s="140"/>
      <c r="F601" s="140"/>
      <c r="G601" s="140"/>
    </row>
    <row r="602" spans="1:7" x14ac:dyDescent="0.25">
      <c r="A602" s="140"/>
      <c r="B602" s="140"/>
      <c r="C602" s="140"/>
      <c r="D602" s="140"/>
      <c r="E602" s="140"/>
      <c r="F602" s="140"/>
      <c r="G602" s="140"/>
    </row>
    <row r="603" spans="1:7" x14ac:dyDescent="0.25">
      <c r="A603" s="140"/>
      <c r="B603" s="140"/>
      <c r="C603" s="140"/>
      <c r="D603" s="140"/>
      <c r="E603" s="140"/>
      <c r="F603" s="140"/>
      <c r="G603" s="140"/>
    </row>
    <row r="604" spans="1:7" x14ac:dyDescent="0.25">
      <c r="A604" s="140"/>
      <c r="B604" s="140"/>
      <c r="C604" s="140"/>
      <c r="D604" s="140"/>
      <c r="E604" s="140"/>
      <c r="F604" s="140"/>
      <c r="G604" s="140"/>
    </row>
    <row r="605" spans="1:7" x14ac:dyDescent="0.25">
      <c r="A605" s="140"/>
      <c r="B605" s="140"/>
      <c r="C605" s="140"/>
      <c r="D605" s="140"/>
      <c r="E605" s="140"/>
      <c r="F605" s="140"/>
      <c r="G605" s="140"/>
    </row>
    <row r="606" spans="1:7" x14ac:dyDescent="0.25">
      <c r="A606" s="140"/>
      <c r="B606" s="140"/>
      <c r="C606" s="140"/>
      <c r="D606" s="140"/>
      <c r="E606" s="140"/>
      <c r="F606" s="140"/>
      <c r="G606" s="140"/>
    </row>
    <row r="607" spans="1:7" x14ac:dyDescent="0.25">
      <c r="A607" s="140"/>
      <c r="B607" s="140"/>
      <c r="C607" s="140"/>
      <c r="D607" s="140"/>
      <c r="E607" s="140"/>
      <c r="F607" s="140"/>
      <c r="G607" s="140"/>
    </row>
    <row r="608" spans="1:7" x14ac:dyDescent="0.25">
      <c r="A608" s="140"/>
      <c r="B608" s="140"/>
      <c r="C608" s="140"/>
      <c r="D608" s="140"/>
      <c r="E608" s="140"/>
      <c r="F608" s="140"/>
      <c r="G608" s="140"/>
    </row>
    <row r="609" spans="1:7" x14ac:dyDescent="0.25">
      <c r="A609" s="140"/>
      <c r="B609" s="140"/>
      <c r="C609" s="140"/>
      <c r="D609" s="140"/>
      <c r="E609" s="140"/>
      <c r="F609" s="140"/>
      <c r="G609" s="140"/>
    </row>
    <row r="610" spans="1:7" x14ac:dyDescent="0.25">
      <c r="A610" s="140"/>
      <c r="B610" s="140"/>
      <c r="C610" s="140"/>
      <c r="D610" s="140"/>
      <c r="E610" s="140"/>
      <c r="F610" s="140"/>
      <c r="G610" s="140"/>
    </row>
    <row r="611" spans="1:7" x14ac:dyDescent="0.25">
      <c r="A611" s="140"/>
      <c r="B611" s="140"/>
      <c r="C611" s="140"/>
      <c r="D611" s="140"/>
      <c r="E611" s="140"/>
      <c r="F611" s="140"/>
      <c r="G611" s="140"/>
    </row>
    <row r="612" spans="1:7" x14ac:dyDescent="0.25">
      <c r="A612" s="140"/>
      <c r="B612" s="140"/>
      <c r="C612" s="140"/>
      <c r="D612" s="140"/>
      <c r="E612" s="140"/>
      <c r="F612" s="140"/>
      <c r="G612" s="140"/>
    </row>
    <row r="613" spans="1:7" x14ac:dyDescent="0.25">
      <c r="A613" s="140"/>
      <c r="B613" s="140"/>
      <c r="C613" s="140"/>
      <c r="D613" s="140"/>
      <c r="E613" s="140"/>
      <c r="F613" s="140"/>
      <c r="G613" s="140"/>
    </row>
    <row r="614" spans="1:7" x14ac:dyDescent="0.25">
      <c r="A614" s="140"/>
      <c r="B614" s="140"/>
      <c r="C614" s="140"/>
      <c r="D614" s="140"/>
      <c r="E614" s="140"/>
      <c r="F614" s="140"/>
      <c r="G614" s="140"/>
    </row>
    <row r="615" spans="1:7" x14ac:dyDescent="0.25">
      <c r="A615" s="140"/>
      <c r="B615" s="140"/>
      <c r="C615" s="140"/>
      <c r="D615" s="140"/>
      <c r="E615" s="140"/>
      <c r="F615" s="140"/>
      <c r="G615" s="140"/>
    </row>
    <row r="616" spans="1:7" x14ac:dyDescent="0.25">
      <c r="A616" s="140"/>
      <c r="B616" s="140"/>
      <c r="C616" s="140"/>
      <c r="D616" s="140"/>
      <c r="E616" s="140"/>
      <c r="F616" s="140"/>
      <c r="G616" s="140"/>
    </row>
    <row r="617" spans="1:7" x14ac:dyDescent="0.25">
      <c r="A617" s="140"/>
      <c r="B617" s="140"/>
      <c r="C617" s="140"/>
      <c r="D617" s="140"/>
      <c r="E617" s="140"/>
      <c r="F617" s="140"/>
      <c r="G617" s="140"/>
    </row>
    <row r="618" spans="1:7" x14ac:dyDescent="0.25">
      <c r="A618" s="140"/>
      <c r="B618" s="140"/>
      <c r="C618" s="140"/>
      <c r="D618" s="140"/>
      <c r="E618" s="140"/>
      <c r="F618" s="140"/>
      <c r="G618" s="140"/>
    </row>
    <row r="619" spans="1:7" x14ac:dyDescent="0.25">
      <c r="A619" s="140"/>
      <c r="B619" s="140"/>
      <c r="C619" s="140"/>
      <c r="D619" s="140"/>
      <c r="E619" s="140"/>
      <c r="F619" s="140"/>
      <c r="G619" s="140"/>
    </row>
    <row r="620" spans="1:7" x14ac:dyDescent="0.25">
      <c r="A620" s="140"/>
      <c r="B620" s="140"/>
      <c r="C620" s="140"/>
      <c r="D620" s="140"/>
      <c r="E620" s="140"/>
      <c r="F620" s="140"/>
      <c r="G620" s="140"/>
    </row>
    <row r="621" spans="1:7" x14ac:dyDescent="0.25">
      <c r="A621" s="140"/>
      <c r="B621" s="140"/>
      <c r="C621" s="140"/>
      <c r="D621" s="140"/>
      <c r="E621" s="140"/>
      <c r="F621" s="140"/>
      <c r="G621" s="140"/>
    </row>
    <row r="622" spans="1:7" x14ac:dyDescent="0.25">
      <c r="A622" s="140"/>
      <c r="B622" s="140"/>
      <c r="C622" s="140"/>
      <c r="D622" s="140"/>
      <c r="E622" s="140"/>
      <c r="F622" s="140"/>
      <c r="G622" s="140"/>
    </row>
    <row r="623" spans="1:7" x14ac:dyDescent="0.25">
      <c r="A623" s="140"/>
      <c r="B623" s="140"/>
      <c r="C623" s="140"/>
      <c r="D623" s="140"/>
      <c r="E623" s="140"/>
      <c r="F623" s="140"/>
      <c r="G623" s="140"/>
    </row>
    <row r="624" spans="1:7" x14ac:dyDescent="0.25">
      <c r="A624" s="140"/>
      <c r="B624" s="140"/>
      <c r="C624" s="140"/>
      <c r="D624" s="140"/>
      <c r="E624" s="140"/>
      <c r="F624" s="140"/>
      <c r="G624" s="140"/>
    </row>
    <row r="625" spans="1:7" x14ac:dyDescent="0.25">
      <c r="A625" s="140"/>
      <c r="B625" s="140"/>
      <c r="C625" s="140"/>
      <c r="D625" s="140"/>
      <c r="E625" s="140"/>
      <c r="F625" s="140"/>
      <c r="G625" s="140"/>
    </row>
    <row r="626" spans="1:7" x14ac:dyDescent="0.25">
      <c r="A626" s="140"/>
      <c r="B626" s="140"/>
      <c r="C626" s="140"/>
      <c r="D626" s="140"/>
      <c r="E626" s="140"/>
      <c r="F626" s="140"/>
      <c r="G626" s="140"/>
    </row>
    <row r="627" spans="1:7" x14ac:dyDescent="0.25">
      <c r="A627" s="140"/>
      <c r="B627" s="140"/>
      <c r="C627" s="140"/>
      <c r="D627" s="140"/>
      <c r="E627" s="140"/>
      <c r="F627" s="140"/>
      <c r="G627" s="140"/>
    </row>
    <row r="628" spans="1:7" x14ac:dyDescent="0.25">
      <c r="A628" s="140"/>
      <c r="B628" s="140"/>
      <c r="C628" s="140"/>
      <c r="D628" s="140"/>
      <c r="E628" s="140"/>
      <c r="F628" s="140"/>
      <c r="G628" s="140"/>
    </row>
    <row r="629" spans="1:7" x14ac:dyDescent="0.25">
      <c r="A629" s="140"/>
      <c r="B629" s="140"/>
      <c r="C629" s="140"/>
      <c r="D629" s="140"/>
      <c r="E629" s="140"/>
      <c r="F629" s="140"/>
      <c r="G629" s="140"/>
    </row>
    <row r="630" spans="1:7" x14ac:dyDescent="0.25">
      <c r="A630" s="140"/>
      <c r="B630" s="140"/>
      <c r="C630" s="140"/>
      <c r="D630" s="140"/>
      <c r="E630" s="140"/>
      <c r="F630" s="140"/>
      <c r="G630" s="140"/>
    </row>
    <row r="631" spans="1:7" x14ac:dyDescent="0.25">
      <c r="A631" s="140"/>
      <c r="B631" s="140"/>
      <c r="C631" s="140"/>
      <c r="D631" s="140"/>
      <c r="E631" s="140"/>
      <c r="F631" s="140"/>
      <c r="G631" s="140"/>
    </row>
    <row r="632" spans="1:7" x14ac:dyDescent="0.25">
      <c r="A632" s="140"/>
      <c r="B632" s="140"/>
      <c r="C632" s="140"/>
      <c r="D632" s="140"/>
      <c r="E632" s="140"/>
      <c r="F632" s="140"/>
      <c r="G632" s="140"/>
    </row>
    <row r="633" spans="1:7" x14ac:dyDescent="0.25">
      <c r="A633" s="140"/>
      <c r="B633" s="140"/>
      <c r="C633" s="140"/>
      <c r="D633" s="140"/>
      <c r="E633" s="140"/>
      <c r="F633" s="140"/>
      <c r="G633" s="140"/>
    </row>
    <row r="634" spans="1:7" x14ac:dyDescent="0.25">
      <c r="A634" s="140"/>
      <c r="B634" s="140"/>
      <c r="C634" s="140"/>
      <c r="D634" s="140"/>
      <c r="E634" s="140"/>
      <c r="F634" s="140"/>
      <c r="G634" s="140"/>
    </row>
    <row r="635" spans="1:7" x14ac:dyDescent="0.25">
      <c r="A635" s="140"/>
      <c r="B635" s="140"/>
      <c r="C635" s="140"/>
      <c r="D635" s="140"/>
      <c r="E635" s="140"/>
      <c r="F635" s="140"/>
      <c r="G635" s="140"/>
    </row>
    <row r="636" spans="1:7" x14ac:dyDescent="0.25">
      <c r="A636" s="140"/>
      <c r="B636" s="140"/>
      <c r="C636" s="140"/>
      <c r="D636" s="140"/>
      <c r="E636" s="140"/>
      <c r="F636" s="140"/>
      <c r="G636" s="140"/>
    </row>
    <row r="637" spans="1:7" x14ac:dyDescent="0.25">
      <c r="A637" s="140"/>
      <c r="B637" s="140"/>
      <c r="C637" s="140"/>
      <c r="D637" s="140"/>
      <c r="E637" s="140"/>
      <c r="F637" s="140"/>
      <c r="G637" s="140"/>
    </row>
    <row r="638" spans="1:7" x14ac:dyDescent="0.25">
      <c r="A638" s="140"/>
      <c r="B638" s="140"/>
      <c r="C638" s="140"/>
      <c r="D638" s="140"/>
      <c r="E638" s="140"/>
      <c r="F638" s="140"/>
      <c r="G638" s="140"/>
    </row>
    <row r="639" spans="1:7" x14ac:dyDescent="0.25">
      <c r="A639" s="140"/>
      <c r="B639" s="140"/>
      <c r="C639" s="140"/>
      <c r="D639" s="140"/>
      <c r="E639" s="140"/>
      <c r="F639" s="140"/>
      <c r="G639" s="140"/>
    </row>
    <row r="640" spans="1:7" x14ac:dyDescent="0.25">
      <c r="A640" s="140"/>
      <c r="B640" s="140"/>
      <c r="C640" s="140"/>
      <c r="D640" s="140"/>
      <c r="E640" s="140"/>
      <c r="F640" s="140"/>
      <c r="G640" s="140"/>
    </row>
    <row r="641" spans="1:7" x14ac:dyDescent="0.25">
      <c r="A641" s="140"/>
      <c r="B641" s="140"/>
      <c r="C641" s="140"/>
      <c r="D641" s="140"/>
      <c r="E641" s="140"/>
      <c r="F641" s="140"/>
      <c r="G641" s="140"/>
    </row>
    <row r="642" spans="1:7" x14ac:dyDescent="0.25">
      <c r="A642" s="140"/>
      <c r="B642" s="140"/>
      <c r="C642" s="140"/>
      <c r="D642" s="140"/>
      <c r="E642" s="140"/>
      <c r="F642" s="140"/>
      <c r="G642" s="140"/>
    </row>
    <row r="643" spans="1:7" x14ac:dyDescent="0.25">
      <c r="A643" s="140"/>
      <c r="B643" s="140"/>
      <c r="C643" s="140"/>
      <c r="D643" s="140"/>
      <c r="E643" s="140"/>
      <c r="F643" s="140"/>
      <c r="G643" s="140"/>
    </row>
    <row r="644" spans="1:7" x14ac:dyDescent="0.25">
      <c r="A644" s="140"/>
      <c r="B644" s="140"/>
      <c r="C644" s="140"/>
      <c r="D644" s="140"/>
      <c r="E644" s="140"/>
      <c r="F644" s="140"/>
      <c r="G644" s="140"/>
    </row>
    <row r="645" spans="1:7" x14ac:dyDescent="0.25">
      <c r="A645" s="140"/>
      <c r="B645" s="140"/>
      <c r="C645" s="140"/>
      <c r="D645" s="140"/>
      <c r="E645" s="140"/>
      <c r="F645" s="140"/>
      <c r="G645" s="140"/>
    </row>
    <row r="646" spans="1:7" x14ac:dyDescent="0.25">
      <c r="A646" s="140"/>
      <c r="B646" s="140"/>
      <c r="C646" s="140"/>
      <c r="D646" s="140"/>
      <c r="E646" s="140"/>
      <c r="F646" s="140"/>
      <c r="G646" s="140"/>
    </row>
    <row r="647" spans="1:7" x14ac:dyDescent="0.25">
      <c r="A647" s="140"/>
      <c r="B647" s="140"/>
      <c r="C647" s="140"/>
      <c r="D647" s="140"/>
      <c r="E647" s="140"/>
      <c r="F647" s="140"/>
      <c r="G647" s="140"/>
    </row>
    <row r="648" spans="1:7" x14ac:dyDescent="0.25">
      <c r="A648" s="140"/>
      <c r="B648" s="140"/>
      <c r="C648" s="140"/>
      <c r="D648" s="140"/>
      <c r="E648" s="140"/>
      <c r="F648" s="140"/>
      <c r="G648" s="140"/>
    </row>
    <row r="649" spans="1:7" x14ac:dyDescent="0.25">
      <c r="A649" s="140"/>
      <c r="B649" s="140"/>
      <c r="C649" s="140"/>
      <c r="D649" s="140"/>
      <c r="E649" s="140"/>
      <c r="F649" s="140"/>
      <c r="G649" s="140"/>
    </row>
    <row r="650" spans="1:7" x14ac:dyDescent="0.25">
      <c r="A650" s="140"/>
      <c r="B650" s="140"/>
      <c r="C650" s="140"/>
      <c r="D650" s="140"/>
      <c r="E650" s="140"/>
      <c r="F650" s="140"/>
      <c r="G650" s="140"/>
    </row>
    <row r="651" spans="1:7" x14ac:dyDescent="0.25">
      <c r="A651" s="140"/>
      <c r="B651" s="140"/>
      <c r="C651" s="140"/>
      <c r="D651" s="140"/>
      <c r="E651" s="140"/>
      <c r="F651" s="140"/>
      <c r="G651" s="140"/>
    </row>
    <row r="652" spans="1:7" x14ac:dyDescent="0.25">
      <c r="A652" s="140"/>
      <c r="B652" s="140"/>
      <c r="C652" s="140"/>
      <c r="D652" s="140"/>
      <c r="E652" s="140"/>
      <c r="F652" s="140"/>
      <c r="G652" s="140"/>
    </row>
    <row r="653" spans="1:7" x14ac:dyDescent="0.25">
      <c r="A653" s="140"/>
      <c r="B653" s="140"/>
      <c r="C653" s="140"/>
      <c r="D653" s="140"/>
      <c r="E653" s="140"/>
      <c r="F653" s="140"/>
      <c r="G653" s="140"/>
    </row>
    <row r="654" spans="1:7" x14ac:dyDescent="0.25">
      <c r="A654" s="140"/>
      <c r="B654" s="140"/>
      <c r="C654" s="140"/>
      <c r="D654" s="140"/>
      <c r="E654" s="140"/>
      <c r="F654" s="140"/>
      <c r="G654" s="140"/>
    </row>
    <row r="655" spans="1:7" x14ac:dyDescent="0.25">
      <c r="A655" s="140"/>
      <c r="B655" s="140"/>
      <c r="C655" s="140"/>
      <c r="D655" s="140"/>
      <c r="E655" s="140"/>
      <c r="F655" s="140"/>
      <c r="G655" s="140"/>
    </row>
    <row r="656" spans="1:7" x14ac:dyDescent="0.25">
      <c r="A656" s="140"/>
      <c r="B656" s="140"/>
      <c r="C656" s="140"/>
      <c r="D656" s="140"/>
      <c r="E656" s="140"/>
      <c r="F656" s="140"/>
      <c r="G656" s="140"/>
    </row>
    <row r="657" spans="1:7" x14ac:dyDescent="0.25">
      <c r="A657" s="140"/>
      <c r="B657" s="140"/>
      <c r="C657" s="140"/>
      <c r="D657" s="140"/>
      <c r="E657" s="140"/>
      <c r="F657" s="140"/>
      <c r="G657" s="140"/>
    </row>
    <row r="658" spans="1:7" x14ac:dyDescent="0.25">
      <c r="A658" s="140"/>
      <c r="B658" s="140"/>
      <c r="C658" s="140"/>
      <c r="D658" s="140"/>
      <c r="E658" s="140"/>
      <c r="F658" s="140"/>
      <c r="G658" s="140"/>
    </row>
    <row r="659" spans="1:7" x14ac:dyDescent="0.25">
      <c r="A659" s="140"/>
      <c r="B659" s="140"/>
      <c r="C659" s="140"/>
      <c r="D659" s="140"/>
      <c r="E659" s="140"/>
      <c r="F659" s="140"/>
      <c r="G659" s="140"/>
    </row>
    <row r="660" spans="1:7" x14ac:dyDescent="0.25">
      <c r="A660" s="140"/>
      <c r="B660" s="140"/>
      <c r="C660" s="140"/>
      <c r="D660" s="140"/>
      <c r="E660" s="140"/>
      <c r="F660" s="140"/>
      <c r="G660" s="140"/>
    </row>
    <row r="661" spans="1:7" x14ac:dyDescent="0.25">
      <c r="A661" s="140"/>
      <c r="B661" s="140"/>
      <c r="C661" s="140"/>
      <c r="D661" s="140"/>
      <c r="E661" s="140"/>
      <c r="F661" s="140"/>
      <c r="G661" s="140"/>
    </row>
    <row r="662" spans="1:7" x14ac:dyDescent="0.25">
      <c r="A662" s="140"/>
      <c r="B662" s="140"/>
      <c r="C662" s="140"/>
      <c r="D662" s="140"/>
      <c r="E662" s="140"/>
      <c r="F662" s="140"/>
      <c r="G662" s="140"/>
    </row>
    <row r="663" spans="1:7" x14ac:dyDescent="0.25">
      <c r="A663" s="140"/>
      <c r="B663" s="140"/>
      <c r="C663" s="140"/>
      <c r="D663" s="140"/>
      <c r="E663" s="140"/>
      <c r="F663" s="140"/>
      <c r="G663" s="140"/>
    </row>
    <row r="664" spans="1:7" x14ac:dyDescent="0.25">
      <c r="A664" s="140"/>
      <c r="B664" s="140"/>
      <c r="C664" s="140"/>
      <c r="D664" s="140"/>
      <c r="E664" s="140"/>
      <c r="F664" s="140"/>
      <c r="G664" s="140"/>
    </row>
    <row r="665" spans="1:7" x14ac:dyDescent="0.25">
      <c r="A665" s="140"/>
      <c r="B665" s="140"/>
      <c r="C665" s="140"/>
      <c r="D665" s="140"/>
      <c r="E665" s="140"/>
      <c r="F665" s="140"/>
      <c r="G665" s="140"/>
    </row>
    <row r="666" spans="1:7" x14ac:dyDescent="0.25">
      <c r="A666" s="140"/>
      <c r="B666" s="140"/>
      <c r="C666" s="140"/>
      <c r="D666" s="140"/>
      <c r="E666" s="140"/>
      <c r="F666" s="140"/>
      <c r="G666" s="140"/>
    </row>
    <row r="667" spans="1:7" x14ac:dyDescent="0.25">
      <c r="A667" s="140"/>
      <c r="B667" s="140"/>
      <c r="C667" s="140"/>
      <c r="D667" s="140"/>
      <c r="E667" s="140"/>
      <c r="F667" s="140"/>
      <c r="G667" s="140"/>
    </row>
    <row r="668" spans="1:7" x14ac:dyDescent="0.25">
      <c r="A668" s="140"/>
      <c r="B668" s="140"/>
      <c r="C668" s="140"/>
      <c r="D668" s="140"/>
      <c r="E668" s="140"/>
      <c r="F668" s="140"/>
      <c r="G668" s="140"/>
    </row>
    <row r="669" spans="1:7" x14ac:dyDescent="0.25">
      <c r="A669" s="140"/>
      <c r="B669" s="140"/>
      <c r="C669" s="140"/>
      <c r="D669" s="140"/>
      <c r="E669" s="140"/>
      <c r="F669" s="140"/>
      <c r="G669" s="140"/>
    </row>
    <row r="670" spans="1:7" x14ac:dyDescent="0.25">
      <c r="A670" s="140"/>
      <c r="B670" s="140"/>
      <c r="C670" s="140"/>
      <c r="D670" s="140"/>
      <c r="E670" s="140"/>
      <c r="F670" s="140"/>
      <c r="G670" s="140"/>
    </row>
    <row r="671" spans="1:7" x14ac:dyDescent="0.25">
      <c r="A671" s="140"/>
      <c r="B671" s="140"/>
      <c r="C671" s="140"/>
      <c r="D671" s="140"/>
      <c r="E671" s="140"/>
      <c r="F671" s="140"/>
      <c r="G671" s="140"/>
    </row>
    <row r="672" spans="1:7" x14ac:dyDescent="0.25">
      <c r="A672" s="140"/>
      <c r="B672" s="140"/>
      <c r="C672" s="140"/>
      <c r="D672" s="140"/>
      <c r="E672" s="140"/>
      <c r="F672" s="140"/>
      <c r="G672" s="140"/>
    </row>
    <row r="673" spans="1:7" x14ac:dyDescent="0.25">
      <c r="A673" s="140"/>
      <c r="B673" s="140"/>
      <c r="C673" s="140"/>
      <c r="D673" s="140"/>
      <c r="E673" s="140"/>
      <c r="F673" s="140"/>
      <c r="G673" s="140"/>
    </row>
    <row r="674" spans="1:7" x14ac:dyDescent="0.25">
      <c r="A674" s="140"/>
      <c r="B674" s="140"/>
      <c r="C674" s="140"/>
      <c r="D674" s="140"/>
      <c r="E674" s="140"/>
      <c r="F674" s="140"/>
      <c r="G674" s="140"/>
    </row>
    <row r="675" spans="1:7" x14ac:dyDescent="0.25">
      <c r="A675" s="140"/>
      <c r="B675" s="140"/>
      <c r="C675" s="140"/>
      <c r="D675" s="140"/>
      <c r="E675" s="140"/>
      <c r="F675" s="140"/>
      <c r="G675" s="140"/>
    </row>
    <row r="676" spans="1:7" x14ac:dyDescent="0.25">
      <c r="A676" s="140"/>
      <c r="B676" s="140"/>
      <c r="C676" s="140"/>
      <c r="D676" s="140"/>
      <c r="E676" s="140"/>
      <c r="F676" s="140"/>
      <c r="G676" s="140"/>
    </row>
    <row r="677" spans="1:7" x14ac:dyDescent="0.25">
      <c r="A677" s="140"/>
      <c r="B677" s="140"/>
      <c r="C677" s="140"/>
      <c r="D677" s="140"/>
      <c r="E677" s="140"/>
      <c r="F677" s="140"/>
      <c r="G677" s="140"/>
    </row>
    <row r="678" spans="1:7" x14ac:dyDescent="0.25">
      <c r="A678" s="140"/>
      <c r="B678" s="140"/>
      <c r="C678" s="140"/>
      <c r="D678" s="140"/>
      <c r="E678" s="140"/>
      <c r="F678" s="140"/>
      <c r="G678" s="140"/>
    </row>
    <row r="679" spans="1:7" x14ac:dyDescent="0.25">
      <c r="A679" s="140"/>
      <c r="B679" s="140"/>
      <c r="C679" s="140"/>
      <c r="D679" s="140"/>
      <c r="E679" s="140"/>
      <c r="F679" s="140"/>
      <c r="G679" s="140"/>
    </row>
    <row r="680" spans="1:7" x14ac:dyDescent="0.25">
      <c r="A680" s="140"/>
      <c r="B680" s="140"/>
      <c r="C680" s="140"/>
      <c r="D680" s="140"/>
      <c r="E680" s="140"/>
      <c r="F680" s="140"/>
      <c r="G680" s="140"/>
    </row>
    <row r="681" spans="1:7" x14ac:dyDescent="0.25">
      <c r="A681" s="140"/>
      <c r="B681" s="140"/>
      <c r="C681" s="140"/>
      <c r="D681" s="140"/>
      <c r="E681" s="140"/>
      <c r="F681" s="140"/>
      <c r="G681" s="140"/>
    </row>
    <row r="682" spans="1:7" x14ac:dyDescent="0.25">
      <c r="A682" s="140"/>
      <c r="B682" s="140"/>
      <c r="C682" s="140"/>
      <c r="D682" s="140"/>
      <c r="E682" s="140"/>
      <c r="F682" s="140"/>
      <c r="G682" s="140"/>
    </row>
    <row r="683" spans="1:7" x14ac:dyDescent="0.25">
      <c r="A683" s="140"/>
      <c r="B683" s="140"/>
      <c r="C683" s="140"/>
      <c r="D683" s="140"/>
      <c r="E683" s="140"/>
      <c r="F683" s="140"/>
      <c r="G683" s="140"/>
    </row>
    <row r="684" spans="1:7" x14ac:dyDescent="0.25">
      <c r="A684" s="140"/>
      <c r="B684" s="140"/>
      <c r="C684" s="140"/>
      <c r="D684" s="140"/>
      <c r="E684" s="140"/>
      <c r="F684" s="140"/>
      <c r="G684" s="140"/>
    </row>
    <row r="685" spans="1:7" x14ac:dyDescent="0.25">
      <c r="A685" s="140"/>
      <c r="B685" s="140"/>
      <c r="C685" s="140"/>
      <c r="D685" s="140"/>
      <c r="E685" s="140"/>
      <c r="F685" s="140"/>
      <c r="G685" s="140"/>
    </row>
    <row r="686" spans="1:7" x14ac:dyDescent="0.25">
      <c r="A686" s="140"/>
      <c r="B686" s="140"/>
      <c r="C686" s="140"/>
      <c r="D686" s="140"/>
      <c r="E686" s="140"/>
      <c r="F686" s="140"/>
      <c r="G686" s="140"/>
    </row>
    <row r="687" spans="1:7" x14ac:dyDescent="0.25">
      <c r="A687" s="140"/>
      <c r="B687" s="140"/>
      <c r="C687" s="140"/>
      <c r="D687" s="140"/>
      <c r="E687" s="140"/>
      <c r="F687" s="140"/>
      <c r="G687" s="140"/>
    </row>
    <row r="688" spans="1:7" x14ac:dyDescent="0.25">
      <c r="A688" s="140"/>
      <c r="B688" s="140"/>
      <c r="C688" s="140"/>
      <c r="D688" s="140"/>
      <c r="E688" s="140"/>
      <c r="F688" s="140"/>
      <c r="G688" s="140"/>
    </row>
    <row r="689" spans="1:7" x14ac:dyDescent="0.25">
      <c r="A689" s="140"/>
      <c r="B689" s="140"/>
      <c r="C689" s="140"/>
      <c r="D689" s="140"/>
      <c r="E689" s="140"/>
      <c r="F689" s="140"/>
      <c r="G689" s="140"/>
    </row>
    <row r="690" spans="1:7" x14ac:dyDescent="0.25">
      <c r="A690" s="140"/>
      <c r="B690" s="140"/>
      <c r="C690" s="140"/>
      <c r="D690" s="140"/>
      <c r="E690" s="140"/>
      <c r="F690" s="140"/>
      <c r="G690" s="140"/>
    </row>
    <row r="691" spans="1:7" x14ac:dyDescent="0.25">
      <c r="A691" s="140"/>
      <c r="B691" s="140"/>
      <c r="C691" s="140"/>
      <c r="D691" s="140"/>
      <c r="E691" s="140"/>
      <c r="F691" s="140"/>
      <c r="G691" s="140"/>
    </row>
    <row r="692" spans="1:7" x14ac:dyDescent="0.25">
      <c r="A692" s="140"/>
      <c r="B692" s="140"/>
      <c r="C692" s="140"/>
      <c r="D692" s="140"/>
      <c r="E692" s="140"/>
      <c r="F692" s="140"/>
      <c r="G692" s="140"/>
    </row>
    <row r="693" spans="1:7" x14ac:dyDescent="0.25">
      <c r="A693" s="140"/>
      <c r="B693" s="140"/>
      <c r="C693" s="140"/>
      <c r="D693" s="140"/>
      <c r="E693" s="140"/>
      <c r="F693" s="140"/>
      <c r="G693" s="140"/>
    </row>
    <row r="694" spans="1:7" x14ac:dyDescent="0.25">
      <c r="A694" s="140"/>
      <c r="B694" s="140"/>
      <c r="C694" s="140"/>
      <c r="D694" s="140"/>
      <c r="E694" s="140"/>
      <c r="F694" s="140"/>
      <c r="G694" s="140"/>
    </row>
    <row r="695" spans="1:7" x14ac:dyDescent="0.25">
      <c r="A695" s="140"/>
      <c r="B695" s="140"/>
      <c r="C695" s="140"/>
      <c r="D695" s="140"/>
      <c r="E695" s="140"/>
      <c r="F695" s="140"/>
      <c r="G695" s="140"/>
    </row>
    <row r="696" spans="1:7" x14ac:dyDescent="0.25">
      <c r="A696" s="140"/>
      <c r="B696" s="140"/>
      <c r="C696" s="140"/>
      <c r="D696" s="140"/>
      <c r="E696" s="140"/>
      <c r="F696" s="140"/>
      <c r="G696" s="140"/>
    </row>
    <row r="697" spans="1:7" x14ac:dyDescent="0.25">
      <c r="A697" s="140"/>
      <c r="B697" s="140"/>
      <c r="C697" s="140"/>
      <c r="D697" s="140"/>
      <c r="E697" s="140"/>
      <c r="F697" s="140"/>
      <c r="G697" s="140"/>
    </row>
    <row r="698" spans="1:7" x14ac:dyDescent="0.25">
      <c r="A698" s="140"/>
      <c r="B698" s="140"/>
      <c r="C698" s="140"/>
      <c r="D698" s="140"/>
      <c r="E698" s="140"/>
      <c r="F698" s="140"/>
      <c r="G698" s="140"/>
    </row>
    <row r="699" spans="1:7" x14ac:dyDescent="0.25">
      <c r="A699" s="140"/>
      <c r="B699" s="140"/>
      <c r="C699" s="140"/>
      <c r="D699" s="140"/>
      <c r="E699" s="140"/>
      <c r="F699" s="140"/>
      <c r="G699" s="140"/>
    </row>
    <row r="700" spans="1:7" x14ac:dyDescent="0.25">
      <c r="A700" s="140"/>
      <c r="B700" s="140"/>
      <c r="C700" s="140"/>
      <c r="D700" s="140"/>
      <c r="E700" s="140"/>
      <c r="F700" s="140"/>
      <c r="G700" s="140"/>
    </row>
    <row r="701" spans="1:7" x14ac:dyDescent="0.25">
      <c r="A701" s="140"/>
      <c r="B701" s="140"/>
      <c r="C701" s="140"/>
      <c r="D701" s="140"/>
      <c r="E701" s="140"/>
      <c r="F701" s="140"/>
      <c r="G701" s="140"/>
    </row>
    <row r="702" spans="1:7" x14ac:dyDescent="0.25">
      <c r="A702" s="140"/>
      <c r="B702" s="140"/>
      <c r="C702" s="140"/>
      <c r="D702" s="140"/>
      <c r="E702" s="140"/>
      <c r="F702" s="140"/>
      <c r="G702" s="140"/>
    </row>
    <row r="703" spans="1:7" x14ac:dyDescent="0.25">
      <c r="A703" s="140"/>
      <c r="B703" s="140"/>
      <c r="C703" s="140"/>
      <c r="D703" s="140"/>
      <c r="E703" s="140"/>
      <c r="F703" s="140"/>
      <c r="G703" s="140"/>
    </row>
    <row r="704" spans="1:7" x14ac:dyDescent="0.25">
      <c r="A704" s="140"/>
      <c r="B704" s="140"/>
      <c r="C704" s="140"/>
      <c r="D704" s="140"/>
      <c r="E704" s="140"/>
      <c r="F704" s="140"/>
      <c r="G704" s="140"/>
    </row>
    <row r="705" spans="1:7" x14ac:dyDescent="0.25">
      <c r="A705" s="140"/>
      <c r="B705" s="140"/>
      <c r="C705" s="140"/>
      <c r="D705" s="140"/>
      <c r="E705" s="140"/>
      <c r="F705" s="140"/>
      <c r="G705" s="140"/>
    </row>
    <row r="706" spans="1:7" x14ac:dyDescent="0.25">
      <c r="A706" s="140"/>
      <c r="B706" s="140"/>
      <c r="C706" s="140"/>
      <c r="D706" s="140"/>
      <c r="E706" s="140"/>
      <c r="F706" s="140"/>
      <c r="G706" s="140"/>
    </row>
    <row r="707" spans="1:7" x14ac:dyDescent="0.25">
      <c r="A707" s="140"/>
      <c r="B707" s="140"/>
      <c r="C707" s="140"/>
      <c r="D707" s="140"/>
      <c r="E707" s="140"/>
      <c r="F707" s="140"/>
      <c r="G707" s="140"/>
    </row>
    <row r="708" spans="1:7" x14ac:dyDescent="0.25">
      <c r="A708" s="140"/>
      <c r="B708" s="140"/>
      <c r="C708" s="140"/>
      <c r="D708" s="140"/>
      <c r="E708" s="140"/>
      <c r="F708" s="140"/>
      <c r="G708" s="140"/>
    </row>
    <row r="709" spans="1:7" x14ac:dyDescent="0.25">
      <c r="A709" s="140"/>
      <c r="B709" s="140"/>
      <c r="C709" s="140"/>
      <c r="D709" s="140"/>
      <c r="E709" s="140"/>
      <c r="F709" s="140"/>
      <c r="G709" s="140"/>
    </row>
    <row r="710" spans="1:7" x14ac:dyDescent="0.25">
      <c r="A710" s="140"/>
      <c r="B710" s="140"/>
      <c r="C710" s="140"/>
      <c r="D710" s="140"/>
      <c r="E710" s="140"/>
      <c r="F710" s="140"/>
      <c r="G710" s="140"/>
    </row>
    <row r="711" spans="1:7" x14ac:dyDescent="0.25">
      <c r="A711" s="140"/>
      <c r="B711" s="140"/>
      <c r="C711" s="140"/>
      <c r="D711" s="140"/>
      <c r="E711" s="140"/>
      <c r="F711" s="140"/>
      <c r="G711" s="140"/>
    </row>
    <row r="712" spans="1:7" x14ac:dyDescent="0.25">
      <c r="A712" s="140"/>
      <c r="B712" s="140"/>
      <c r="C712" s="140"/>
      <c r="D712" s="140"/>
      <c r="E712" s="140"/>
      <c r="F712" s="140"/>
      <c r="G712" s="140"/>
    </row>
    <row r="713" spans="1:7" x14ac:dyDescent="0.25">
      <c r="A713" s="140"/>
      <c r="B713" s="140"/>
      <c r="C713" s="140"/>
      <c r="D713" s="140"/>
      <c r="E713" s="140"/>
      <c r="F713" s="140"/>
      <c r="G713" s="140"/>
    </row>
    <row r="714" spans="1:7" x14ac:dyDescent="0.25">
      <c r="A714" s="140"/>
      <c r="B714" s="140"/>
      <c r="C714" s="140"/>
      <c r="D714" s="140"/>
      <c r="E714" s="140"/>
      <c r="F714" s="140"/>
      <c r="G714" s="140"/>
    </row>
    <row r="715" spans="1:7" x14ac:dyDescent="0.25">
      <c r="A715" s="140"/>
      <c r="B715" s="140"/>
      <c r="C715" s="140"/>
      <c r="D715" s="140"/>
      <c r="E715" s="140"/>
      <c r="F715" s="140"/>
      <c r="G715" s="140"/>
    </row>
    <row r="716" spans="1:7" x14ac:dyDescent="0.25">
      <c r="A716" s="140"/>
      <c r="B716" s="140"/>
      <c r="C716" s="140"/>
      <c r="D716" s="140"/>
      <c r="E716" s="140"/>
      <c r="F716" s="140"/>
      <c r="G716" s="140"/>
    </row>
    <row r="717" spans="1:7" x14ac:dyDescent="0.25">
      <c r="A717" s="140"/>
      <c r="B717" s="140"/>
      <c r="C717" s="140"/>
      <c r="D717" s="140"/>
      <c r="E717" s="140"/>
      <c r="F717" s="140"/>
      <c r="G717" s="140"/>
    </row>
    <row r="718" spans="1:7" x14ac:dyDescent="0.25">
      <c r="A718" s="140"/>
      <c r="B718" s="140"/>
      <c r="C718" s="140"/>
      <c r="D718" s="140"/>
      <c r="E718" s="140"/>
      <c r="F718" s="140"/>
      <c r="G718" s="140"/>
    </row>
    <row r="719" spans="1:7" x14ac:dyDescent="0.25">
      <c r="A719" s="140"/>
      <c r="B719" s="140"/>
      <c r="C719" s="140"/>
      <c r="D719" s="140"/>
      <c r="E719" s="140"/>
      <c r="F719" s="140"/>
      <c r="G719" s="140"/>
    </row>
    <row r="720" spans="1:7" x14ac:dyDescent="0.25">
      <c r="A720" s="140"/>
      <c r="B720" s="140"/>
      <c r="C720" s="140"/>
      <c r="D720" s="140"/>
      <c r="E720" s="140"/>
      <c r="F720" s="140"/>
      <c r="G720" s="140"/>
    </row>
    <row r="721" spans="1:7" x14ac:dyDescent="0.25">
      <c r="A721" s="140"/>
      <c r="B721" s="140"/>
      <c r="C721" s="140"/>
      <c r="D721" s="140"/>
      <c r="E721" s="140"/>
      <c r="F721" s="140"/>
      <c r="G721" s="140"/>
    </row>
    <row r="722" spans="1:7" x14ac:dyDescent="0.25">
      <c r="A722" s="140"/>
      <c r="B722" s="140"/>
      <c r="C722" s="140"/>
      <c r="D722" s="140"/>
      <c r="E722" s="140"/>
      <c r="F722" s="140"/>
      <c r="G722" s="140"/>
    </row>
    <row r="723" spans="1:7" x14ac:dyDescent="0.25">
      <c r="A723" s="140"/>
      <c r="B723" s="140"/>
      <c r="C723" s="140"/>
      <c r="D723" s="140"/>
      <c r="E723" s="140"/>
      <c r="F723" s="140"/>
      <c r="G723" s="140"/>
    </row>
    <row r="724" spans="1:7" x14ac:dyDescent="0.25">
      <c r="A724" s="140"/>
      <c r="B724" s="140"/>
      <c r="C724" s="140"/>
      <c r="D724" s="140"/>
      <c r="E724" s="140"/>
      <c r="F724" s="140"/>
      <c r="G724" s="140"/>
    </row>
    <row r="725" spans="1:7" x14ac:dyDescent="0.25">
      <c r="A725" s="140"/>
      <c r="B725" s="140"/>
      <c r="C725" s="140"/>
      <c r="D725" s="140"/>
      <c r="E725" s="140"/>
      <c r="F725" s="140"/>
      <c r="G725" s="140"/>
    </row>
    <row r="726" spans="1:7" x14ac:dyDescent="0.25">
      <c r="A726" s="140"/>
      <c r="B726" s="140"/>
      <c r="C726" s="140"/>
      <c r="D726" s="140"/>
      <c r="E726" s="140"/>
      <c r="F726" s="140"/>
      <c r="G726" s="140"/>
    </row>
    <row r="727" spans="1:7" x14ac:dyDescent="0.25">
      <c r="A727" s="140"/>
      <c r="B727" s="140"/>
      <c r="C727" s="140"/>
      <c r="D727" s="140"/>
      <c r="E727" s="140"/>
      <c r="F727" s="140"/>
      <c r="G727" s="140"/>
    </row>
    <row r="728" spans="1:7" x14ac:dyDescent="0.25">
      <c r="A728" s="140"/>
      <c r="B728" s="140"/>
      <c r="C728" s="140"/>
      <c r="D728" s="140"/>
      <c r="E728" s="140"/>
      <c r="F728" s="140"/>
      <c r="G728" s="140"/>
    </row>
    <row r="729" spans="1:7" x14ac:dyDescent="0.25">
      <c r="A729" s="140"/>
      <c r="B729" s="140"/>
      <c r="C729" s="140"/>
      <c r="D729" s="140"/>
      <c r="E729" s="140"/>
      <c r="F729" s="140"/>
      <c r="G729" s="140"/>
    </row>
    <row r="730" spans="1:7" x14ac:dyDescent="0.25">
      <c r="A730" s="140"/>
      <c r="B730" s="140"/>
      <c r="C730" s="140"/>
      <c r="D730" s="140"/>
      <c r="E730" s="140"/>
      <c r="F730" s="140"/>
      <c r="G730" s="140"/>
    </row>
    <row r="731" spans="1:7" x14ac:dyDescent="0.25">
      <c r="A731" s="140"/>
      <c r="B731" s="140"/>
      <c r="C731" s="140"/>
      <c r="D731" s="140"/>
      <c r="E731" s="140"/>
      <c r="F731" s="140"/>
      <c r="G731" s="140"/>
    </row>
    <row r="732" spans="1:7" x14ac:dyDescent="0.25">
      <c r="A732" s="140"/>
      <c r="B732" s="140"/>
      <c r="C732" s="140"/>
      <c r="D732" s="140"/>
      <c r="E732" s="140"/>
      <c r="F732" s="140"/>
      <c r="G732" s="140"/>
    </row>
    <row r="733" spans="1:7" x14ac:dyDescent="0.25">
      <c r="A733" s="140"/>
      <c r="B733" s="140"/>
      <c r="C733" s="140"/>
      <c r="D733" s="140"/>
      <c r="E733" s="140"/>
      <c r="F733" s="140"/>
      <c r="G733" s="140"/>
    </row>
    <row r="734" spans="1:7" x14ac:dyDescent="0.25">
      <c r="A734" s="140"/>
      <c r="B734" s="140"/>
      <c r="C734" s="140"/>
      <c r="D734" s="140"/>
      <c r="E734" s="140"/>
      <c r="F734" s="140"/>
      <c r="G734" s="140"/>
    </row>
    <row r="735" spans="1:7" x14ac:dyDescent="0.25">
      <c r="A735" s="140"/>
      <c r="B735" s="140"/>
      <c r="C735" s="140"/>
      <c r="D735" s="140"/>
      <c r="E735" s="140"/>
      <c r="F735" s="140"/>
      <c r="G735" s="140"/>
    </row>
    <row r="736" spans="1:7" x14ac:dyDescent="0.25">
      <c r="A736" s="140"/>
      <c r="B736" s="140"/>
      <c r="C736" s="140"/>
      <c r="D736" s="140"/>
      <c r="E736" s="140"/>
      <c r="F736" s="140"/>
      <c r="G736" s="140"/>
    </row>
    <row r="737" spans="1:7" x14ac:dyDescent="0.25">
      <c r="A737" s="140"/>
      <c r="B737" s="140"/>
      <c r="C737" s="140"/>
      <c r="D737" s="140"/>
      <c r="E737" s="140"/>
      <c r="F737" s="140"/>
      <c r="G737" s="140"/>
    </row>
    <row r="738" spans="1:7" x14ac:dyDescent="0.25">
      <c r="A738" s="140"/>
      <c r="B738" s="140"/>
      <c r="C738" s="140"/>
      <c r="D738" s="140"/>
      <c r="E738" s="140"/>
      <c r="F738" s="140"/>
      <c r="G738" s="140"/>
    </row>
    <row r="739" spans="1:7" x14ac:dyDescent="0.25">
      <c r="A739" s="140"/>
      <c r="B739" s="140"/>
      <c r="C739" s="140"/>
      <c r="D739" s="140"/>
      <c r="E739" s="140"/>
      <c r="F739" s="140"/>
      <c r="G739" s="140"/>
    </row>
    <row r="740" spans="1:7" x14ac:dyDescent="0.25">
      <c r="A740" s="140"/>
      <c r="B740" s="140"/>
      <c r="C740" s="140"/>
      <c r="D740" s="140"/>
      <c r="E740" s="140"/>
      <c r="F740" s="140"/>
      <c r="G740" s="140"/>
    </row>
    <row r="741" spans="1:7" x14ac:dyDescent="0.25">
      <c r="A741" s="140"/>
      <c r="B741" s="140"/>
      <c r="C741" s="140"/>
      <c r="D741" s="140"/>
      <c r="E741" s="140"/>
      <c r="F741" s="140"/>
      <c r="G741" s="140"/>
    </row>
    <row r="742" spans="1:7" x14ac:dyDescent="0.25">
      <c r="A742" s="140"/>
      <c r="B742" s="140"/>
      <c r="C742" s="140"/>
      <c r="D742" s="140"/>
      <c r="E742" s="140"/>
      <c r="F742" s="140"/>
      <c r="G742" s="140"/>
    </row>
    <row r="743" spans="1:7" x14ac:dyDescent="0.25">
      <c r="A743" s="140"/>
      <c r="B743" s="140"/>
      <c r="C743" s="140"/>
      <c r="D743" s="140"/>
      <c r="E743" s="140"/>
      <c r="F743" s="140"/>
      <c r="G743" s="140"/>
    </row>
    <row r="744" spans="1:7" x14ac:dyDescent="0.25">
      <c r="A744" s="140"/>
      <c r="B744" s="140"/>
      <c r="C744" s="140"/>
      <c r="D744" s="140"/>
      <c r="E744" s="140"/>
      <c r="F744" s="140"/>
      <c r="G744" s="140"/>
    </row>
    <row r="745" spans="1:7" x14ac:dyDescent="0.25">
      <c r="A745" s="140"/>
      <c r="B745" s="140"/>
      <c r="C745" s="140"/>
      <c r="D745" s="140"/>
      <c r="E745" s="140"/>
      <c r="F745" s="140"/>
      <c r="G745" s="140"/>
    </row>
    <row r="746" spans="1:7" x14ac:dyDescent="0.25">
      <c r="A746" s="140"/>
      <c r="B746" s="140"/>
      <c r="C746" s="140"/>
      <c r="D746" s="140"/>
      <c r="E746" s="140"/>
      <c r="F746" s="140"/>
      <c r="G746" s="140"/>
    </row>
    <row r="747" spans="1:7" x14ac:dyDescent="0.25">
      <c r="A747" s="140"/>
      <c r="B747" s="140"/>
      <c r="C747" s="140"/>
      <c r="D747" s="140"/>
      <c r="E747" s="140"/>
      <c r="F747" s="140"/>
      <c r="G747" s="140"/>
    </row>
    <row r="748" spans="1:7" x14ac:dyDescent="0.25">
      <c r="A748" s="140"/>
      <c r="B748" s="140"/>
      <c r="C748" s="140"/>
      <c r="D748" s="140"/>
      <c r="E748" s="140"/>
      <c r="F748" s="140"/>
      <c r="G748" s="140"/>
    </row>
    <row r="749" spans="1:7" x14ac:dyDescent="0.25">
      <c r="A749" s="140"/>
      <c r="B749" s="140"/>
      <c r="C749" s="140"/>
      <c r="D749" s="140"/>
      <c r="E749" s="140"/>
      <c r="F749" s="140"/>
      <c r="G749" s="140"/>
    </row>
    <row r="750" spans="1:7" x14ac:dyDescent="0.25">
      <c r="A750" s="140"/>
      <c r="B750" s="140"/>
      <c r="C750" s="140"/>
      <c r="D750" s="140"/>
      <c r="E750" s="140"/>
      <c r="F750" s="140"/>
      <c r="G750" s="140"/>
    </row>
    <row r="751" spans="1:7" x14ac:dyDescent="0.25">
      <c r="A751" s="140"/>
      <c r="B751" s="140"/>
      <c r="C751" s="140"/>
      <c r="D751" s="140"/>
      <c r="E751" s="140"/>
      <c r="F751" s="140"/>
      <c r="G751" s="140"/>
    </row>
    <row r="752" spans="1:7" x14ac:dyDescent="0.25">
      <c r="A752" s="140"/>
      <c r="B752" s="140"/>
      <c r="C752" s="140"/>
      <c r="D752" s="140"/>
      <c r="E752" s="140"/>
      <c r="F752" s="140"/>
      <c r="G752" s="140"/>
    </row>
    <row r="753" spans="1:7" x14ac:dyDescent="0.25">
      <c r="A753" s="140"/>
      <c r="B753" s="140"/>
      <c r="C753" s="140"/>
      <c r="D753" s="140"/>
      <c r="E753" s="140"/>
      <c r="F753" s="140"/>
      <c r="G753" s="140"/>
    </row>
    <row r="754" spans="1:7" x14ac:dyDescent="0.25">
      <c r="A754" s="140"/>
      <c r="B754" s="140"/>
      <c r="C754" s="140"/>
      <c r="D754" s="140"/>
      <c r="E754" s="140"/>
      <c r="F754" s="140"/>
      <c r="G754" s="140"/>
    </row>
    <row r="755" spans="1:7" x14ac:dyDescent="0.25">
      <c r="A755" s="140"/>
      <c r="B755" s="140"/>
      <c r="C755" s="140"/>
      <c r="D755" s="140"/>
      <c r="E755" s="140"/>
      <c r="F755" s="140"/>
      <c r="G755" s="140"/>
    </row>
    <row r="756" spans="1:7" x14ac:dyDescent="0.25">
      <c r="A756" s="140"/>
      <c r="B756" s="140"/>
      <c r="C756" s="140"/>
      <c r="D756" s="140"/>
      <c r="E756" s="140"/>
      <c r="F756" s="140"/>
      <c r="G756" s="140"/>
    </row>
    <row r="757" spans="1:7" x14ac:dyDescent="0.25">
      <c r="A757" s="140"/>
      <c r="B757" s="140"/>
      <c r="C757" s="140"/>
      <c r="D757" s="140"/>
      <c r="E757" s="140"/>
      <c r="F757" s="140"/>
      <c r="G757" s="140"/>
    </row>
    <row r="758" spans="1:7" x14ac:dyDescent="0.25">
      <c r="A758" s="140"/>
      <c r="B758" s="140"/>
      <c r="C758" s="140"/>
      <c r="D758" s="140"/>
      <c r="E758" s="140"/>
      <c r="F758" s="140"/>
      <c r="G758" s="140"/>
    </row>
    <row r="759" spans="1:7" x14ac:dyDescent="0.25">
      <c r="A759" s="140"/>
      <c r="B759" s="140"/>
      <c r="C759" s="140"/>
      <c r="D759" s="140"/>
      <c r="E759" s="140"/>
      <c r="F759" s="140"/>
      <c r="G759" s="140"/>
    </row>
    <row r="760" spans="1:7" x14ac:dyDescent="0.25">
      <c r="A760" s="140"/>
      <c r="B760" s="140"/>
      <c r="C760" s="140"/>
      <c r="D760" s="140"/>
      <c r="E760" s="140"/>
      <c r="F760" s="140"/>
      <c r="G760" s="140"/>
    </row>
    <row r="761" spans="1:7" x14ac:dyDescent="0.25">
      <c r="A761" s="140"/>
      <c r="B761" s="140"/>
      <c r="C761" s="140"/>
      <c r="D761" s="140"/>
      <c r="E761" s="140"/>
      <c r="F761" s="140"/>
      <c r="G761" s="140"/>
    </row>
    <row r="762" spans="1:7" x14ac:dyDescent="0.25">
      <c r="A762" s="140"/>
      <c r="B762" s="140"/>
      <c r="C762" s="140"/>
      <c r="D762" s="140"/>
      <c r="E762" s="140"/>
      <c r="F762" s="140"/>
      <c r="G762" s="140"/>
    </row>
    <row r="763" spans="1:7" x14ac:dyDescent="0.25">
      <c r="A763" s="140"/>
      <c r="B763" s="140"/>
      <c r="C763" s="140"/>
      <c r="D763" s="140"/>
      <c r="E763" s="140"/>
      <c r="F763" s="140"/>
      <c r="G763" s="140"/>
    </row>
    <row r="764" spans="1:7" x14ac:dyDescent="0.25">
      <c r="A764" s="140"/>
      <c r="B764" s="140"/>
      <c r="C764" s="140"/>
      <c r="D764" s="140"/>
      <c r="E764" s="140"/>
      <c r="F764" s="140"/>
      <c r="G764" s="140"/>
    </row>
    <row r="765" spans="1:7" x14ac:dyDescent="0.25">
      <c r="A765" s="140"/>
      <c r="B765" s="140"/>
      <c r="C765" s="140"/>
      <c r="D765" s="140"/>
      <c r="E765" s="140"/>
      <c r="F765" s="140"/>
      <c r="G765" s="140"/>
    </row>
    <row r="766" spans="1:7" x14ac:dyDescent="0.25">
      <c r="A766" s="140"/>
      <c r="B766" s="140"/>
      <c r="C766" s="140"/>
      <c r="D766" s="140"/>
      <c r="E766" s="140"/>
      <c r="F766" s="140"/>
      <c r="G766" s="140"/>
    </row>
    <row r="767" spans="1:7" x14ac:dyDescent="0.25">
      <c r="A767" s="140"/>
      <c r="B767" s="140"/>
      <c r="C767" s="140"/>
      <c r="D767" s="140"/>
      <c r="E767" s="140"/>
      <c r="F767" s="140"/>
      <c r="G767" s="140"/>
    </row>
    <row r="768" spans="1:7" x14ac:dyDescent="0.25">
      <c r="A768" s="140"/>
      <c r="B768" s="140"/>
      <c r="C768" s="140"/>
      <c r="D768" s="140"/>
      <c r="E768" s="140"/>
      <c r="F768" s="140"/>
      <c r="G768" s="140"/>
    </row>
    <row r="769" spans="1:7" x14ac:dyDescent="0.25">
      <c r="A769" s="140"/>
      <c r="B769" s="140"/>
      <c r="C769" s="140"/>
      <c r="D769" s="140"/>
      <c r="E769" s="140"/>
      <c r="F769" s="140"/>
      <c r="G769" s="140"/>
    </row>
    <row r="770" spans="1:7" x14ac:dyDescent="0.25">
      <c r="A770" s="140"/>
      <c r="B770" s="140"/>
      <c r="C770" s="140"/>
      <c r="D770" s="140"/>
      <c r="E770" s="140"/>
      <c r="F770" s="140"/>
      <c r="G770" s="140"/>
    </row>
    <row r="771" spans="1:7" x14ac:dyDescent="0.25">
      <c r="A771" s="140"/>
      <c r="B771" s="140"/>
      <c r="C771" s="140"/>
      <c r="D771" s="140"/>
      <c r="E771" s="140"/>
      <c r="F771" s="140"/>
      <c r="G771" s="140"/>
    </row>
    <row r="772" spans="1:7" x14ac:dyDescent="0.25">
      <c r="A772" s="140"/>
      <c r="B772" s="140"/>
      <c r="C772" s="140"/>
      <c r="D772" s="140"/>
      <c r="E772" s="140"/>
      <c r="F772" s="140"/>
      <c r="G772" s="140"/>
    </row>
    <row r="773" spans="1:7" x14ac:dyDescent="0.25">
      <c r="A773" s="140"/>
      <c r="B773" s="140"/>
      <c r="C773" s="140"/>
      <c r="D773" s="140"/>
      <c r="E773" s="140"/>
      <c r="F773" s="140"/>
      <c r="G773" s="140"/>
    </row>
    <row r="774" spans="1:7" x14ac:dyDescent="0.25">
      <c r="A774" s="140"/>
      <c r="B774" s="140"/>
      <c r="C774" s="140"/>
      <c r="D774" s="140"/>
      <c r="E774" s="140"/>
      <c r="F774" s="140"/>
      <c r="G774" s="140"/>
    </row>
    <row r="775" spans="1:7" x14ac:dyDescent="0.25">
      <c r="A775" s="140"/>
      <c r="B775" s="140"/>
      <c r="C775" s="140"/>
      <c r="D775" s="140"/>
      <c r="E775" s="140"/>
      <c r="F775" s="140"/>
      <c r="G775" s="140"/>
    </row>
    <row r="776" spans="1:7" x14ac:dyDescent="0.25">
      <c r="A776" s="140"/>
      <c r="B776" s="140"/>
      <c r="C776" s="140"/>
      <c r="D776" s="140"/>
      <c r="E776" s="140"/>
      <c r="F776" s="140"/>
      <c r="G776" s="140"/>
    </row>
    <row r="777" spans="1:7" x14ac:dyDescent="0.25">
      <c r="A777" s="140"/>
      <c r="B777" s="140"/>
      <c r="C777" s="140"/>
      <c r="D777" s="140"/>
      <c r="E777" s="140"/>
      <c r="F777" s="140"/>
      <c r="G777" s="140"/>
    </row>
    <row r="778" spans="1:7" x14ac:dyDescent="0.25">
      <c r="A778" s="140"/>
      <c r="B778" s="140"/>
      <c r="C778" s="140"/>
      <c r="D778" s="140"/>
      <c r="E778" s="140"/>
      <c r="F778" s="140"/>
      <c r="G778" s="140"/>
    </row>
    <row r="779" spans="1:7" x14ac:dyDescent="0.25">
      <c r="A779" s="140"/>
      <c r="B779" s="140"/>
      <c r="C779" s="140"/>
      <c r="D779" s="140"/>
      <c r="E779" s="140"/>
      <c r="F779" s="140"/>
      <c r="G779" s="140"/>
    </row>
    <row r="780" spans="1:7" x14ac:dyDescent="0.25">
      <c r="A780" s="140"/>
      <c r="B780" s="140"/>
      <c r="C780" s="140"/>
      <c r="D780" s="140"/>
      <c r="E780" s="140"/>
      <c r="F780" s="140"/>
      <c r="G780" s="140"/>
    </row>
    <row r="781" spans="1:7" x14ac:dyDescent="0.25">
      <c r="A781" s="140"/>
      <c r="B781" s="140"/>
      <c r="C781" s="140"/>
      <c r="D781" s="140"/>
      <c r="E781" s="140"/>
      <c r="F781" s="140"/>
      <c r="G781" s="140"/>
    </row>
    <row r="782" spans="1:7" x14ac:dyDescent="0.25">
      <c r="A782" s="140"/>
      <c r="B782" s="140"/>
      <c r="C782" s="140"/>
      <c r="D782" s="140"/>
      <c r="E782" s="140"/>
      <c r="F782" s="140"/>
      <c r="G782" s="140"/>
    </row>
    <row r="783" spans="1:7" x14ac:dyDescent="0.25">
      <c r="A783" s="140"/>
      <c r="B783" s="140"/>
      <c r="C783" s="140"/>
      <c r="D783" s="140"/>
      <c r="E783" s="140"/>
      <c r="F783" s="140"/>
      <c r="G783" s="140"/>
    </row>
    <row r="784" spans="1:7" x14ac:dyDescent="0.25">
      <c r="A784" s="140"/>
      <c r="B784" s="140"/>
      <c r="C784" s="140"/>
      <c r="D784" s="140"/>
      <c r="E784" s="140"/>
      <c r="F784" s="140"/>
      <c r="G784" s="140"/>
    </row>
    <row r="785" spans="1:7" x14ac:dyDescent="0.25">
      <c r="A785" s="140"/>
      <c r="B785" s="140"/>
      <c r="C785" s="140"/>
      <c r="D785" s="140"/>
      <c r="E785" s="140"/>
      <c r="F785" s="140"/>
      <c r="G785" s="140"/>
    </row>
    <row r="786" spans="1:7" x14ac:dyDescent="0.25">
      <c r="A786" s="140"/>
      <c r="B786" s="140"/>
      <c r="C786" s="140"/>
      <c r="D786" s="140"/>
      <c r="E786" s="140"/>
      <c r="F786" s="140"/>
      <c r="G786" s="140"/>
    </row>
    <row r="787" spans="1:7" x14ac:dyDescent="0.25">
      <c r="A787" s="140"/>
      <c r="B787" s="140"/>
      <c r="C787" s="140"/>
      <c r="D787" s="140"/>
      <c r="E787" s="140"/>
      <c r="F787" s="140"/>
      <c r="G787" s="140"/>
    </row>
    <row r="788" spans="1:7" x14ac:dyDescent="0.25">
      <c r="A788" s="140"/>
      <c r="B788" s="140"/>
      <c r="C788" s="140"/>
      <c r="D788" s="140"/>
      <c r="E788" s="140"/>
      <c r="F788" s="140"/>
      <c r="G788" s="140"/>
    </row>
    <row r="789" spans="1:7" x14ac:dyDescent="0.25">
      <c r="A789" s="140"/>
      <c r="B789" s="140"/>
      <c r="C789" s="140"/>
      <c r="D789" s="140"/>
      <c r="E789" s="140"/>
      <c r="F789" s="140"/>
      <c r="G789" s="140"/>
    </row>
    <row r="790" spans="1:7" x14ac:dyDescent="0.25">
      <c r="A790" s="140"/>
      <c r="B790" s="140"/>
      <c r="C790" s="140"/>
      <c r="D790" s="140"/>
      <c r="E790" s="140"/>
      <c r="F790" s="140"/>
      <c r="G790" s="140"/>
    </row>
    <row r="791" spans="1:7" x14ac:dyDescent="0.25">
      <c r="A791" s="140"/>
      <c r="B791" s="140"/>
      <c r="C791" s="140"/>
      <c r="D791" s="140"/>
      <c r="E791" s="140"/>
      <c r="F791" s="140"/>
      <c r="G791" s="140"/>
    </row>
    <row r="792" spans="1:7" x14ac:dyDescent="0.25">
      <c r="A792" s="140"/>
      <c r="B792" s="140"/>
      <c r="C792" s="140"/>
      <c r="D792" s="140"/>
      <c r="E792" s="140"/>
      <c r="F792" s="140"/>
      <c r="G792" s="140"/>
    </row>
    <row r="793" spans="1:7" x14ac:dyDescent="0.25">
      <c r="A793" s="140"/>
      <c r="B793" s="140"/>
      <c r="C793" s="140"/>
      <c r="D793" s="140"/>
      <c r="E793" s="140"/>
      <c r="F793" s="140"/>
      <c r="G793" s="140"/>
    </row>
    <row r="794" spans="1:7" x14ac:dyDescent="0.25">
      <c r="A794" s="140"/>
      <c r="B794" s="140"/>
      <c r="C794" s="140"/>
      <c r="D794" s="140"/>
      <c r="E794" s="140"/>
      <c r="F794" s="140"/>
      <c r="G794" s="140"/>
    </row>
    <row r="795" spans="1:7" x14ac:dyDescent="0.25">
      <c r="A795" s="140"/>
      <c r="B795" s="140"/>
      <c r="C795" s="140"/>
      <c r="D795" s="140"/>
      <c r="E795" s="140"/>
      <c r="F795" s="140"/>
      <c r="G795" s="140"/>
    </row>
    <row r="796" spans="1:7" x14ac:dyDescent="0.25">
      <c r="A796" s="140"/>
      <c r="B796" s="140"/>
      <c r="C796" s="140"/>
      <c r="D796" s="140"/>
      <c r="E796" s="140"/>
      <c r="F796" s="140"/>
      <c r="G796" s="140"/>
    </row>
    <row r="797" spans="1:7" x14ac:dyDescent="0.25">
      <c r="A797" s="140"/>
      <c r="B797" s="140"/>
      <c r="C797" s="140"/>
      <c r="D797" s="140"/>
      <c r="E797" s="140"/>
      <c r="F797" s="140"/>
      <c r="G797" s="140"/>
    </row>
    <row r="798" spans="1:7" x14ac:dyDescent="0.25">
      <c r="A798" s="140"/>
      <c r="B798" s="140"/>
      <c r="C798" s="140"/>
      <c r="D798" s="140"/>
      <c r="E798" s="140"/>
      <c r="F798" s="140"/>
      <c r="G798" s="140"/>
    </row>
    <row r="799" spans="1:7" x14ac:dyDescent="0.25">
      <c r="A799" s="140"/>
      <c r="B799" s="140"/>
      <c r="C799" s="140"/>
      <c r="D799" s="140"/>
      <c r="E799" s="140"/>
      <c r="F799" s="140"/>
      <c r="G799" s="140"/>
    </row>
    <row r="800" spans="1:7" x14ac:dyDescent="0.25">
      <c r="A800" s="140"/>
      <c r="B800" s="140"/>
      <c r="C800" s="140"/>
      <c r="D800" s="140"/>
      <c r="E800" s="140"/>
      <c r="F800" s="140"/>
      <c r="G800" s="140"/>
    </row>
    <row r="801" spans="1:7" x14ac:dyDescent="0.25">
      <c r="A801" s="140"/>
      <c r="B801" s="140"/>
      <c r="C801" s="140"/>
      <c r="D801" s="140"/>
      <c r="E801" s="140"/>
      <c r="F801" s="140"/>
      <c r="G801" s="140"/>
    </row>
    <row r="802" spans="1:7" x14ac:dyDescent="0.25">
      <c r="A802" s="140"/>
      <c r="B802" s="140"/>
      <c r="C802" s="140"/>
      <c r="D802" s="140"/>
      <c r="E802" s="140"/>
      <c r="F802" s="140"/>
      <c r="G802" s="140"/>
    </row>
    <row r="803" spans="1:7" x14ac:dyDescent="0.25">
      <c r="A803" s="140"/>
      <c r="B803" s="140"/>
      <c r="C803" s="140"/>
      <c r="D803" s="140"/>
      <c r="E803" s="140"/>
      <c r="F803" s="140"/>
      <c r="G803" s="140"/>
    </row>
    <row r="804" spans="1:7" x14ac:dyDescent="0.25">
      <c r="A804" s="140"/>
      <c r="B804" s="140"/>
      <c r="C804" s="140"/>
      <c r="D804" s="140"/>
      <c r="E804" s="140"/>
      <c r="F804" s="140"/>
      <c r="G804" s="140"/>
    </row>
    <row r="805" spans="1:7" x14ac:dyDescent="0.25">
      <c r="A805" s="140"/>
      <c r="B805" s="140"/>
      <c r="C805" s="140"/>
      <c r="D805" s="140"/>
      <c r="E805" s="140"/>
      <c r="F805" s="140"/>
      <c r="G805" s="140"/>
    </row>
    <row r="806" spans="1:7" x14ac:dyDescent="0.25">
      <c r="A806" s="140"/>
      <c r="B806" s="140"/>
      <c r="C806" s="140"/>
      <c r="D806" s="140"/>
      <c r="E806" s="140"/>
      <c r="F806" s="140"/>
      <c r="G806" s="140"/>
    </row>
    <row r="807" spans="1:7" x14ac:dyDescent="0.25">
      <c r="A807" s="140"/>
      <c r="B807" s="140"/>
      <c r="C807" s="140"/>
      <c r="D807" s="140"/>
      <c r="E807" s="140"/>
      <c r="F807" s="140"/>
      <c r="G807" s="140"/>
    </row>
    <row r="808" spans="1:7" x14ac:dyDescent="0.25">
      <c r="A808" s="140"/>
      <c r="B808" s="140"/>
      <c r="C808" s="140"/>
      <c r="D808" s="140"/>
      <c r="E808" s="140"/>
      <c r="F808" s="140"/>
      <c r="G808" s="140"/>
    </row>
    <row r="809" spans="1:7" x14ac:dyDescent="0.25">
      <c r="A809" s="140"/>
      <c r="B809" s="140"/>
      <c r="C809" s="140"/>
      <c r="D809" s="140"/>
      <c r="E809" s="140"/>
      <c r="F809" s="140"/>
      <c r="G809" s="140"/>
    </row>
    <row r="810" spans="1:7" x14ac:dyDescent="0.25">
      <c r="A810" s="140"/>
      <c r="B810" s="140"/>
      <c r="C810" s="140"/>
      <c r="D810" s="140"/>
      <c r="E810" s="140"/>
      <c r="F810" s="140"/>
      <c r="G810" s="140"/>
    </row>
    <row r="811" spans="1:7" x14ac:dyDescent="0.25">
      <c r="A811" s="140"/>
      <c r="B811" s="140"/>
      <c r="C811" s="140"/>
      <c r="D811" s="140"/>
      <c r="E811" s="140"/>
      <c r="F811" s="140"/>
      <c r="G811" s="140"/>
    </row>
    <row r="812" spans="1:7" x14ac:dyDescent="0.25">
      <c r="A812" s="140"/>
      <c r="B812" s="140"/>
      <c r="C812" s="140"/>
      <c r="D812" s="140"/>
      <c r="E812" s="140"/>
      <c r="F812" s="140"/>
      <c r="G812" s="140"/>
    </row>
    <row r="813" spans="1:7" x14ac:dyDescent="0.25">
      <c r="A813" s="140"/>
      <c r="B813" s="140"/>
      <c r="C813" s="140"/>
      <c r="D813" s="140"/>
      <c r="E813" s="140"/>
      <c r="F813" s="140"/>
      <c r="G813" s="140"/>
    </row>
    <row r="814" spans="1:7" x14ac:dyDescent="0.25">
      <c r="A814" s="140"/>
      <c r="B814" s="140"/>
      <c r="C814" s="140"/>
      <c r="D814" s="140"/>
      <c r="E814" s="140"/>
      <c r="F814" s="140"/>
      <c r="G814" s="140"/>
    </row>
    <row r="815" spans="1:7" x14ac:dyDescent="0.25">
      <c r="A815" s="140"/>
      <c r="B815" s="140"/>
      <c r="C815" s="140"/>
      <c r="D815" s="140"/>
      <c r="E815" s="140"/>
      <c r="F815" s="140"/>
      <c r="G815" s="140"/>
    </row>
    <row r="816" spans="1:7" x14ac:dyDescent="0.25">
      <c r="A816" s="140"/>
      <c r="B816" s="140"/>
      <c r="C816" s="140"/>
      <c r="D816" s="140"/>
      <c r="E816" s="140"/>
      <c r="F816" s="140"/>
      <c r="G816" s="140"/>
    </row>
    <row r="817" spans="1:7" x14ac:dyDescent="0.25">
      <c r="A817" s="140"/>
      <c r="B817" s="140"/>
      <c r="C817" s="140"/>
      <c r="D817" s="140"/>
      <c r="E817" s="140"/>
      <c r="F817" s="140"/>
      <c r="G817" s="140"/>
    </row>
    <row r="818" spans="1:7" x14ac:dyDescent="0.25">
      <c r="A818" s="140"/>
      <c r="B818" s="140"/>
      <c r="C818" s="140"/>
      <c r="D818" s="140"/>
      <c r="E818" s="140"/>
      <c r="F818" s="140"/>
      <c r="G818" s="140"/>
    </row>
    <row r="819" spans="1:7" x14ac:dyDescent="0.25">
      <c r="A819" s="140"/>
      <c r="B819" s="140"/>
      <c r="C819" s="140"/>
      <c r="D819" s="140"/>
      <c r="E819" s="140"/>
      <c r="F819" s="140"/>
      <c r="G819" s="140"/>
    </row>
    <row r="820" spans="1:7" x14ac:dyDescent="0.25">
      <c r="A820" s="140"/>
      <c r="B820" s="140"/>
      <c r="C820" s="140"/>
      <c r="D820" s="140"/>
      <c r="E820" s="140"/>
      <c r="F820" s="140"/>
      <c r="G820" s="140"/>
    </row>
    <row r="821" spans="1:7" x14ac:dyDescent="0.25">
      <c r="A821" s="140"/>
      <c r="B821" s="140"/>
      <c r="C821" s="140"/>
      <c r="D821" s="140"/>
      <c r="E821" s="140"/>
      <c r="F821" s="140"/>
      <c r="G821" s="140"/>
    </row>
    <row r="822" spans="1:7" x14ac:dyDescent="0.25">
      <c r="A822" s="140"/>
      <c r="B822" s="140"/>
      <c r="C822" s="140"/>
      <c r="D822" s="140"/>
      <c r="E822" s="140"/>
      <c r="F822" s="140"/>
      <c r="G822" s="140"/>
    </row>
    <row r="823" spans="1:7" x14ac:dyDescent="0.25">
      <c r="A823" s="140"/>
      <c r="B823" s="140"/>
      <c r="C823" s="140"/>
      <c r="D823" s="140"/>
      <c r="E823" s="140"/>
      <c r="F823" s="140"/>
      <c r="G823" s="140"/>
    </row>
    <row r="824" spans="1:7" x14ac:dyDescent="0.25">
      <c r="A824" s="140"/>
      <c r="B824" s="140"/>
      <c r="C824" s="140"/>
      <c r="D824" s="140"/>
      <c r="E824" s="140"/>
      <c r="F824" s="140"/>
      <c r="G824" s="140"/>
    </row>
    <row r="825" spans="1:7" x14ac:dyDescent="0.25">
      <c r="A825" s="140"/>
      <c r="B825" s="140"/>
      <c r="C825" s="140"/>
      <c r="D825" s="140"/>
      <c r="E825" s="140"/>
      <c r="F825" s="140"/>
      <c r="G825" s="140"/>
    </row>
    <row r="826" spans="1:7" x14ac:dyDescent="0.25">
      <c r="A826" s="140"/>
      <c r="B826" s="140"/>
      <c r="C826" s="140"/>
      <c r="D826" s="140"/>
      <c r="E826" s="140"/>
      <c r="F826" s="140"/>
      <c r="G826" s="140"/>
    </row>
    <row r="827" spans="1:7" x14ac:dyDescent="0.25">
      <c r="A827" s="140"/>
      <c r="B827" s="140"/>
      <c r="C827" s="140"/>
      <c r="D827" s="140"/>
      <c r="E827" s="140"/>
      <c r="F827" s="140"/>
      <c r="G827" s="140"/>
    </row>
    <row r="828" spans="1:7" x14ac:dyDescent="0.25">
      <c r="A828" s="140"/>
      <c r="B828" s="140"/>
      <c r="C828" s="140"/>
      <c r="D828" s="140"/>
      <c r="E828" s="140"/>
      <c r="F828" s="140"/>
      <c r="G828" s="140"/>
    </row>
    <row r="829" spans="1:7" x14ac:dyDescent="0.25">
      <c r="A829" s="140"/>
      <c r="B829" s="140"/>
      <c r="C829" s="140"/>
      <c r="D829" s="140"/>
      <c r="E829" s="140"/>
      <c r="F829" s="140"/>
      <c r="G829" s="140"/>
    </row>
    <row r="830" spans="1:7" x14ac:dyDescent="0.25">
      <c r="A830" s="140"/>
      <c r="B830" s="140"/>
      <c r="C830" s="140"/>
      <c r="D830" s="140"/>
      <c r="E830" s="140"/>
      <c r="F830" s="140"/>
      <c r="G830" s="140"/>
    </row>
    <row r="831" spans="1:7" x14ac:dyDescent="0.25">
      <c r="A831" s="140"/>
      <c r="B831" s="140"/>
      <c r="C831" s="140"/>
      <c r="D831" s="140"/>
      <c r="E831" s="140"/>
      <c r="F831" s="140"/>
      <c r="G831" s="140"/>
    </row>
    <row r="832" spans="1:7" x14ac:dyDescent="0.25">
      <c r="A832" s="140"/>
      <c r="B832" s="140"/>
      <c r="C832" s="140"/>
      <c r="D832" s="140"/>
      <c r="E832" s="140"/>
      <c r="F832" s="140"/>
      <c r="G832" s="140"/>
    </row>
    <row r="833" spans="1:7" x14ac:dyDescent="0.25">
      <c r="A833" s="140"/>
      <c r="B833" s="140"/>
      <c r="C833" s="140"/>
      <c r="D833" s="140"/>
      <c r="E833" s="140"/>
      <c r="F833" s="140"/>
      <c r="G833" s="140"/>
    </row>
    <row r="834" spans="1:7" x14ac:dyDescent="0.25">
      <c r="A834" s="140"/>
      <c r="B834" s="140"/>
      <c r="C834" s="140"/>
      <c r="D834" s="140"/>
      <c r="E834" s="140"/>
      <c r="F834" s="140"/>
      <c r="G834" s="140"/>
    </row>
    <row r="835" spans="1:7" x14ac:dyDescent="0.25">
      <c r="A835" s="140"/>
      <c r="B835" s="140"/>
      <c r="C835" s="140"/>
      <c r="D835" s="140"/>
      <c r="E835" s="140"/>
      <c r="F835" s="140"/>
      <c r="G835" s="140"/>
    </row>
    <row r="836" spans="1:7" x14ac:dyDescent="0.25">
      <c r="A836" s="140"/>
      <c r="B836" s="140"/>
      <c r="C836" s="140"/>
      <c r="D836" s="140"/>
      <c r="E836" s="140"/>
      <c r="F836" s="140"/>
      <c r="G836" s="140"/>
    </row>
    <row r="837" spans="1:7" x14ac:dyDescent="0.25">
      <c r="A837" s="140"/>
      <c r="B837" s="140"/>
      <c r="C837" s="140"/>
      <c r="D837" s="140"/>
      <c r="E837" s="140"/>
      <c r="F837" s="140"/>
      <c r="G837" s="140"/>
    </row>
    <row r="838" spans="1:7" x14ac:dyDescent="0.25">
      <c r="A838" s="140"/>
      <c r="B838" s="140"/>
      <c r="C838" s="140"/>
      <c r="D838" s="140"/>
      <c r="E838" s="140"/>
      <c r="F838" s="140"/>
      <c r="G838" s="140"/>
    </row>
    <row r="839" spans="1:7" x14ac:dyDescent="0.25">
      <c r="A839" s="140"/>
      <c r="B839" s="140"/>
      <c r="C839" s="140"/>
      <c r="D839" s="140"/>
      <c r="E839" s="140"/>
      <c r="F839" s="140"/>
      <c r="G839" s="140"/>
    </row>
    <row r="840" spans="1:7" x14ac:dyDescent="0.25">
      <c r="A840" s="140"/>
      <c r="B840" s="140"/>
      <c r="C840" s="140"/>
      <c r="D840" s="140"/>
      <c r="E840" s="140"/>
      <c r="F840" s="140"/>
      <c r="G840" s="140"/>
    </row>
    <row r="841" spans="1:7" x14ac:dyDescent="0.25">
      <c r="A841" s="140"/>
      <c r="B841" s="140"/>
      <c r="C841" s="140"/>
      <c r="D841" s="140"/>
      <c r="E841" s="140"/>
      <c r="F841" s="140"/>
      <c r="G841" s="140"/>
    </row>
    <row r="842" spans="1:7" x14ac:dyDescent="0.25">
      <c r="A842" s="140"/>
      <c r="B842" s="140"/>
      <c r="C842" s="140"/>
      <c r="D842" s="140"/>
      <c r="E842" s="140"/>
      <c r="F842" s="140"/>
      <c r="G842" s="140"/>
    </row>
    <row r="843" spans="1:7" x14ac:dyDescent="0.25">
      <c r="A843" s="140"/>
      <c r="B843" s="140"/>
      <c r="C843" s="140"/>
      <c r="D843" s="140"/>
      <c r="E843" s="140"/>
      <c r="F843" s="140"/>
      <c r="G843" s="140"/>
    </row>
    <row r="844" spans="1:7" x14ac:dyDescent="0.25">
      <c r="A844" s="140"/>
      <c r="B844" s="140"/>
      <c r="C844" s="140"/>
      <c r="D844" s="140"/>
      <c r="E844" s="140"/>
      <c r="F844" s="140"/>
      <c r="G844" s="140"/>
    </row>
    <row r="845" spans="1:7" x14ac:dyDescent="0.25">
      <c r="A845" s="140"/>
      <c r="B845" s="140"/>
      <c r="C845" s="140"/>
      <c r="D845" s="140"/>
      <c r="E845" s="140"/>
      <c r="F845" s="140"/>
      <c r="G845" s="140"/>
    </row>
    <row r="846" spans="1:7" x14ac:dyDescent="0.25">
      <c r="A846" s="140"/>
      <c r="B846" s="140"/>
      <c r="C846" s="140"/>
      <c r="D846" s="140"/>
      <c r="E846" s="140"/>
      <c r="F846" s="140"/>
      <c r="G846" s="140"/>
    </row>
    <row r="847" spans="1:7" x14ac:dyDescent="0.25">
      <c r="A847" s="140"/>
      <c r="B847" s="140"/>
      <c r="C847" s="140"/>
      <c r="D847" s="140"/>
      <c r="E847" s="140"/>
      <c r="F847" s="140"/>
      <c r="G847" s="140"/>
    </row>
    <row r="848" spans="1:7" x14ac:dyDescent="0.25">
      <c r="A848" s="140"/>
      <c r="B848" s="140"/>
      <c r="C848" s="140"/>
      <c r="D848" s="140"/>
      <c r="E848" s="140"/>
      <c r="F848" s="140"/>
      <c r="G848" s="140"/>
    </row>
    <row r="849" spans="1:7" x14ac:dyDescent="0.25">
      <c r="A849" s="140"/>
      <c r="B849" s="140"/>
      <c r="C849" s="140"/>
      <c r="D849" s="140"/>
      <c r="E849" s="140"/>
      <c r="F849" s="140"/>
      <c r="G849" s="140"/>
    </row>
    <row r="850" spans="1:7" x14ac:dyDescent="0.25">
      <c r="A850" s="140"/>
      <c r="B850" s="140"/>
      <c r="C850" s="140"/>
      <c r="D850" s="140"/>
      <c r="E850" s="140"/>
      <c r="F850" s="140"/>
      <c r="G850" s="140"/>
    </row>
    <row r="851" spans="1:7" x14ac:dyDescent="0.25">
      <c r="A851" s="140"/>
      <c r="B851" s="140"/>
      <c r="C851" s="140"/>
      <c r="D851" s="140"/>
      <c r="E851" s="140"/>
      <c r="F851" s="140"/>
      <c r="G851" s="140"/>
    </row>
    <row r="852" spans="1:7" x14ac:dyDescent="0.25">
      <c r="A852" s="140"/>
      <c r="B852" s="140"/>
      <c r="C852" s="140"/>
      <c r="D852" s="140"/>
      <c r="E852" s="140"/>
      <c r="F852" s="140"/>
      <c r="G852" s="140"/>
    </row>
    <row r="853" spans="1:7" x14ac:dyDescent="0.25">
      <c r="A853" s="140"/>
      <c r="B853" s="140"/>
      <c r="C853" s="140"/>
      <c r="D853" s="140"/>
      <c r="E853" s="140"/>
      <c r="F853" s="140"/>
      <c r="G853" s="140"/>
    </row>
    <row r="854" spans="1:7" x14ac:dyDescent="0.25">
      <c r="A854" s="140"/>
      <c r="B854" s="140"/>
      <c r="C854" s="140"/>
      <c r="D854" s="140"/>
      <c r="E854" s="140"/>
      <c r="F854" s="140"/>
      <c r="G854" s="140"/>
    </row>
    <row r="855" spans="1:7" x14ac:dyDescent="0.25">
      <c r="A855" s="140"/>
      <c r="B855" s="140"/>
      <c r="C855" s="140"/>
      <c r="D855" s="140"/>
      <c r="E855" s="140"/>
      <c r="F855" s="140"/>
      <c r="G855" s="140"/>
    </row>
    <row r="856" spans="1:7" x14ac:dyDescent="0.25">
      <c r="A856" s="140"/>
      <c r="B856" s="140"/>
      <c r="C856" s="140"/>
      <c r="D856" s="140"/>
      <c r="E856" s="140"/>
      <c r="F856" s="140"/>
      <c r="G856" s="140"/>
    </row>
    <row r="857" spans="1:7" x14ac:dyDescent="0.25">
      <c r="A857" s="140"/>
      <c r="B857" s="140"/>
      <c r="C857" s="140"/>
      <c r="D857" s="140"/>
      <c r="E857" s="140"/>
      <c r="F857" s="140"/>
      <c r="G857" s="140"/>
    </row>
    <row r="858" spans="1:7" x14ac:dyDescent="0.25">
      <c r="A858" s="140"/>
      <c r="B858" s="140"/>
      <c r="C858" s="140"/>
      <c r="D858" s="140"/>
      <c r="E858" s="140"/>
      <c r="F858" s="140"/>
      <c r="G858" s="140"/>
    </row>
    <row r="859" spans="1:7" x14ac:dyDescent="0.25">
      <c r="A859" s="140"/>
      <c r="B859" s="140"/>
      <c r="C859" s="140"/>
      <c r="D859" s="140"/>
      <c r="E859" s="140"/>
      <c r="F859" s="140"/>
      <c r="G859" s="140"/>
    </row>
    <row r="860" spans="1:7" x14ac:dyDescent="0.25">
      <c r="A860" s="140"/>
      <c r="B860" s="140"/>
      <c r="C860" s="140"/>
      <c r="D860" s="140"/>
      <c r="E860" s="140"/>
      <c r="F860" s="140"/>
      <c r="G860" s="140"/>
    </row>
    <row r="861" spans="1:7" x14ac:dyDescent="0.25">
      <c r="A861" s="140"/>
      <c r="B861" s="140"/>
      <c r="C861" s="140"/>
      <c r="D861" s="140"/>
      <c r="E861" s="140"/>
      <c r="F861" s="140"/>
      <c r="G861" s="140"/>
    </row>
    <row r="862" spans="1:7" x14ac:dyDescent="0.25">
      <c r="A862" s="140"/>
      <c r="B862" s="140"/>
      <c r="C862" s="140"/>
      <c r="D862" s="140"/>
      <c r="E862" s="140"/>
      <c r="F862" s="140"/>
      <c r="G862" s="140"/>
    </row>
    <row r="863" spans="1:7" x14ac:dyDescent="0.25">
      <c r="A863" s="140"/>
      <c r="B863" s="140"/>
      <c r="C863" s="140"/>
      <c r="D863" s="140"/>
      <c r="E863" s="140"/>
      <c r="F863" s="140"/>
      <c r="G863" s="140"/>
    </row>
    <row r="864" spans="1:7" x14ac:dyDescent="0.25">
      <c r="A864" s="140"/>
      <c r="B864" s="140"/>
      <c r="C864" s="140"/>
      <c r="D864" s="140"/>
      <c r="E864" s="140"/>
      <c r="F864" s="140"/>
      <c r="G864" s="140"/>
    </row>
    <row r="865" spans="1:7" x14ac:dyDescent="0.25">
      <c r="A865" s="140"/>
      <c r="B865" s="140"/>
      <c r="C865" s="140"/>
      <c r="D865" s="140"/>
      <c r="E865" s="140"/>
      <c r="F865" s="140"/>
      <c r="G865" s="140"/>
    </row>
    <row r="866" spans="1:7" x14ac:dyDescent="0.25">
      <c r="A866" s="140"/>
      <c r="B866" s="140"/>
      <c r="C866" s="140"/>
      <c r="D866" s="140"/>
      <c r="E866" s="140"/>
      <c r="F866" s="140"/>
      <c r="G866" s="140"/>
    </row>
    <row r="867" spans="1:7" x14ac:dyDescent="0.25">
      <c r="A867" s="140"/>
      <c r="B867" s="140"/>
      <c r="C867" s="140"/>
      <c r="D867" s="140"/>
      <c r="E867" s="140"/>
      <c r="F867" s="140"/>
      <c r="G867" s="140"/>
    </row>
    <row r="868" spans="1:7" x14ac:dyDescent="0.25">
      <c r="A868" s="140"/>
      <c r="B868" s="140"/>
      <c r="C868" s="140"/>
      <c r="D868" s="140"/>
      <c r="E868" s="140"/>
      <c r="F868" s="140"/>
      <c r="G868" s="140"/>
    </row>
    <row r="869" spans="1:7" x14ac:dyDescent="0.25">
      <c r="A869" s="140"/>
      <c r="B869" s="140"/>
      <c r="C869" s="140"/>
      <c r="D869" s="140"/>
      <c r="E869" s="140"/>
      <c r="F869" s="140"/>
      <c r="G869" s="140"/>
    </row>
    <row r="870" spans="1:7" x14ac:dyDescent="0.25">
      <c r="A870" s="140"/>
      <c r="B870" s="140"/>
      <c r="C870" s="140"/>
      <c r="D870" s="140"/>
      <c r="E870" s="140"/>
      <c r="F870" s="140"/>
      <c r="G870" s="140"/>
    </row>
    <row r="871" spans="1:7" x14ac:dyDescent="0.25">
      <c r="A871" s="140"/>
      <c r="B871" s="140"/>
      <c r="C871" s="140"/>
      <c r="D871" s="140"/>
      <c r="E871" s="140"/>
      <c r="F871" s="140"/>
      <c r="G871" s="140"/>
    </row>
    <row r="872" spans="1:7" x14ac:dyDescent="0.25">
      <c r="A872" s="140"/>
      <c r="B872" s="140"/>
      <c r="C872" s="140"/>
      <c r="D872" s="140"/>
      <c r="E872" s="140"/>
      <c r="F872" s="140"/>
      <c r="G872" s="140"/>
    </row>
    <row r="873" spans="1:7" x14ac:dyDescent="0.25">
      <c r="A873" s="140"/>
      <c r="B873" s="140"/>
      <c r="C873" s="140"/>
      <c r="D873" s="140"/>
      <c r="E873" s="140"/>
      <c r="F873" s="140"/>
      <c r="G873" s="140"/>
    </row>
    <row r="874" spans="1:7" x14ac:dyDescent="0.25">
      <c r="A874" s="140"/>
      <c r="B874" s="140"/>
      <c r="C874" s="140"/>
      <c r="D874" s="140"/>
      <c r="E874" s="140"/>
      <c r="F874" s="140"/>
      <c r="G874" s="140"/>
    </row>
    <row r="875" spans="1:7" x14ac:dyDescent="0.25">
      <c r="A875" s="140"/>
      <c r="B875" s="140"/>
      <c r="C875" s="140"/>
      <c r="D875" s="140"/>
      <c r="E875" s="140"/>
      <c r="F875" s="140"/>
      <c r="G875" s="140"/>
    </row>
    <row r="876" spans="1:7" x14ac:dyDescent="0.25">
      <c r="A876" s="140"/>
      <c r="B876" s="140"/>
      <c r="C876" s="140"/>
      <c r="D876" s="140"/>
      <c r="E876" s="140"/>
      <c r="F876" s="140"/>
      <c r="G876" s="140"/>
    </row>
    <row r="877" spans="1:7" x14ac:dyDescent="0.25">
      <c r="A877" s="140"/>
      <c r="B877" s="140"/>
      <c r="C877" s="140"/>
      <c r="D877" s="140"/>
      <c r="E877" s="140"/>
      <c r="F877" s="140"/>
      <c r="G877" s="140"/>
    </row>
    <row r="878" spans="1:7" x14ac:dyDescent="0.25">
      <c r="A878" s="140"/>
      <c r="B878" s="140"/>
      <c r="C878" s="140"/>
      <c r="D878" s="140"/>
      <c r="E878" s="140"/>
      <c r="F878" s="140"/>
      <c r="G878" s="140"/>
    </row>
    <row r="879" spans="1:7" x14ac:dyDescent="0.25">
      <c r="A879" s="140"/>
      <c r="B879" s="140"/>
      <c r="C879" s="140"/>
      <c r="D879" s="140"/>
      <c r="E879" s="140"/>
      <c r="F879" s="140"/>
      <c r="G879" s="140"/>
    </row>
    <row r="880" spans="1:7" x14ac:dyDescent="0.25">
      <c r="A880" s="140"/>
      <c r="B880" s="140"/>
      <c r="C880" s="140"/>
      <c r="D880" s="140"/>
      <c r="E880" s="140"/>
      <c r="F880" s="140"/>
      <c r="G880" s="140"/>
    </row>
    <row r="881" spans="1:7" x14ac:dyDescent="0.25">
      <c r="A881" s="140"/>
      <c r="B881" s="140"/>
      <c r="C881" s="140"/>
      <c r="D881" s="140"/>
      <c r="E881" s="140"/>
      <c r="F881" s="140"/>
      <c r="G881" s="140"/>
    </row>
    <row r="882" spans="1:7" x14ac:dyDescent="0.25">
      <c r="A882" s="140"/>
      <c r="B882" s="140"/>
      <c r="C882" s="140"/>
      <c r="D882" s="140"/>
      <c r="E882" s="140"/>
      <c r="F882" s="140"/>
      <c r="G882" s="140"/>
    </row>
    <row r="883" spans="1:7" x14ac:dyDescent="0.25">
      <c r="A883" s="140"/>
      <c r="B883" s="140"/>
      <c r="C883" s="140"/>
      <c r="D883" s="140"/>
      <c r="E883" s="140"/>
      <c r="F883" s="140"/>
      <c r="G883" s="140"/>
    </row>
    <row r="884" spans="1:7" x14ac:dyDescent="0.25">
      <c r="A884" s="140"/>
      <c r="B884" s="140"/>
      <c r="C884" s="140"/>
      <c r="D884" s="140"/>
      <c r="E884" s="140"/>
      <c r="F884" s="140"/>
      <c r="G884" s="140"/>
    </row>
    <row r="885" spans="1:7" x14ac:dyDescent="0.25">
      <c r="A885" s="140"/>
      <c r="B885" s="140"/>
      <c r="C885" s="140"/>
      <c r="D885" s="140"/>
      <c r="E885" s="140"/>
      <c r="F885" s="140"/>
      <c r="G885" s="140"/>
    </row>
    <row r="886" spans="1:7" x14ac:dyDescent="0.25">
      <c r="A886" s="140"/>
      <c r="B886" s="140"/>
      <c r="C886" s="140"/>
      <c r="D886" s="140"/>
      <c r="E886" s="140"/>
      <c r="F886" s="140"/>
      <c r="G886" s="140"/>
    </row>
    <row r="887" spans="1:7" x14ac:dyDescent="0.25">
      <c r="A887" s="140"/>
      <c r="B887" s="140"/>
      <c r="C887" s="140"/>
      <c r="D887" s="140"/>
      <c r="E887" s="140"/>
      <c r="F887" s="140"/>
      <c r="G887" s="140"/>
    </row>
    <row r="888" spans="1:7" x14ac:dyDescent="0.25">
      <c r="A888" s="140"/>
      <c r="B888" s="140"/>
      <c r="C888" s="140"/>
      <c r="D888" s="140"/>
      <c r="E888" s="140"/>
      <c r="F888" s="140"/>
      <c r="G888" s="140"/>
    </row>
    <row r="889" spans="1:7" x14ac:dyDescent="0.25">
      <c r="A889" s="140"/>
      <c r="B889" s="140"/>
      <c r="C889" s="140"/>
      <c r="D889" s="140"/>
      <c r="E889" s="140"/>
      <c r="F889" s="140"/>
      <c r="G889" s="140"/>
    </row>
    <row r="890" spans="1:7" x14ac:dyDescent="0.25">
      <c r="A890" s="140"/>
      <c r="B890" s="140"/>
      <c r="C890" s="140"/>
      <c r="D890" s="140"/>
      <c r="E890" s="140"/>
      <c r="F890" s="140"/>
      <c r="G890" s="140"/>
    </row>
    <row r="891" spans="1:7" x14ac:dyDescent="0.25">
      <c r="A891" s="140"/>
      <c r="B891" s="140"/>
      <c r="C891" s="140"/>
      <c r="D891" s="140"/>
      <c r="E891" s="140"/>
      <c r="F891" s="140"/>
      <c r="G891" s="140"/>
    </row>
    <row r="892" spans="1:7" x14ac:dyDescent="0.25">
      <c r="A892" s="140"/>
      <c r="B892" s="140"/>
      <c r="C892" s="140"/>
      <c r="D892" s="140"/>
      <c r="E892" s="140"/>
      <c r="F892" s="140"/>
      <c r="G892" s="140"/>
    </row>
    <row r="893" spans="1:7" x14ac:dyDescent="0.25">
      <c r="A893" s="140"/>
      <c r="B893" s="140"/>
      <c r="C893" s="140"/>
      <c r="D893" s="140"/>
      <c r="E893" s="140"/>
      <c r="F893" s="140"/>
      <c r="G893" s="140"/>
    </row>
    <row r="894" spans="1:7" x14ac:dyDescent="0.25">
      <c r="A894" s="140"/>
      <c r="B894" s="140"/>
      <c r="C894" s="140"/>
      <c r="D894" s="140"/>
      <c r="E894" s="140"/>
      <c r="F894" s="140"/>
      <c r="G894" s="140"/>
    </row>
    <row r="895" spans="1:7" x14ac:dyDescent="0.25">
      <c r="A895" s="140"/>
      <c r="B895" s="140"/>
      <c r="C895" s="140"/>
      <c r="D895" s="140"/>
      <c r="E895" s="140"/>
      <c r="F895" s="140"/>
      <c r="G895" s="140"/>
    </row>
    <row r="896" spans="1:7" x14ac:dyDescent="0.25">
      <c r="A896" s="140"/>
      <c r="B896" s="140"/>
      <c r="C896" s="140"/>
      <c r="D896" s="140"/>
      <c r="E896" s="140"/>
      <c r="F896" s="140"/>
      <c r="G896" s="140"/>
    </row>
    <row r="897" spans="1:7" x14ac:dyDescent="0.25">
      <c r="A897" s="140"/>
      <c r="B897" s="140"/>
      <c r="C897" s="140"/>
      <c r="D897" s="140"/>
      <c r="E897" s="140"/>
      <c r="F897" s="140"/>
      <c r="G897" s="140"/>
    </row>
    <row r="898" spans="1:7" x14ac:dyDescent="0.25">
      <c r="A898" s="140"/>
      <c r="B898" s="140"/>
      <c r="C898" s="140"/>
      <c r="D898" s="140"/>
      <c r="E898" s="140"/>
      <c r="F898" s="140"/>
      <c r="G898" s="140"/>
    </row>
    <row r="899" spans="1:7" x14ac:dyDescent="0.25">
      <c r="A899" s="140"/>
      <c r="B899" s="140"/>
      <c r="C899" s="140"/>
      <c r="D899" s="140"/>
      <c r="E899" s="140"/>
      <c r="F899" s="140"/>
      <c r="G899" s="140"/>
    </row>
    <row r="900" spans="1:7" x14ac:dyDescent="0.25">
      <c r="A900" s="140"/>
      <c r="B900" s="140"/>
      <c r="C900" s="140"/>
      <c r="D900" s="140"/>
      <c r="E900" s="140"/>
      <c r="F900" s="140"/>
      <c r="G900" s="140"/>
    </row>
    <row r="901" spans="1:7" x14ac:dyDescent="0.25">
      <c r="A901" s="140"/>
      <c r="B901" s="140"/>
      <c r="C901" s="140"/>
      <c r="D901" s="140"/>
      <c r="E901" s="140"/>
      <c r="F901" s="140"/>
      <c r="G901" s="140"/>
    </row>
    <row r="902" spans="1:7" x14ac:dyDescent="0.25">
      <c r="A902" s="140"/>
      <c r="B902" s="140"/>
      <c r="C902" s="140"/>
      <c r="D902" s="140"/>
      <c r="E902" s="140"/>
      <c r="F902" s="140"/>
      <c r="G902" s="140"/>
    </row>
    <row r="903" spans="1:7" x14ac:dyDescent="0.25">
      <c r="A903" s="140"/>
      <c r="B903" s="140"/>
      <c r="C903" s="140"/>
      <c r="D903" s="140"/>
      <c r="E903" s="140"/>
      <c r="F903" s="140"/>
      <c r="G903" s="140"/>
    </row>
    <row r="904" spans="1:7" x14ac:dyDescent="0.25">
      <c r="A904" s="140"/>
      <c r="B904" s="140"/>
      <c r="C904" s="140"/>
      <c r="D904" s="140"/>
      <c r="E904" s="140"/>
      <c r="F904" s="140"/>
      <c r="G904" s="140"/>
    </row>
    <row r="905" spans="1:7" x14ac:dyDescent="0.25">
      <c r="A905" s="140"/>
      <c r="B905" s="140"/>
      <c r="C905" s="140"/>
      <c r="D905" s="140"/>
      <c r="E905" s="140"/>
      <c r="F905" s="140"/>
      <c r="G905" s="140"/>
    </row>
    <row r="906" spans="1:7" x14ac:dyDescent="0.25">
      <c r="A906" s="140"/>
      <c r="B906" s="140"/>
      <c r="C906" s="140"/>
      <c r="D906" s="140"/>
      <c r="E906" s="140"/>
      <c r="F906" s="140"/>
      <c r="G906" s="140"/>
    </row>
    <row r="907" spans="1:7" x14ac:dyDescent="0.25">
      <c r="A907" s="140"/>
      <c r="B907" s="140"/>
      <c r="C907" s="140"/>
      <c r="D907" s="140"/>
      <c r="E907" s="140"/>
      <c r="F907" s="140"/>
      <c r="G907" s="140"/>
    </row>
    <row r="908" spans="1:7" x14ac:dyDescent="0.25">
      <c r="A908" s="140"/>
      <c r="B908" s="140"/>
      <c r="C908" s="140"/>
      <c r="D908" s="140"/>
      <c r="E908" s="140"/>
      <c r="F908" s="140"/>
      <c r="G908" s="140"/>
    </row>
    <row r="909" spans="1:7" x14ac:dyDescent="0.25">
      <c r="A909" s="140"/>
      <c r="B909" s="140"/>
      <c r="C909" s="140"/>
      <c r="D909" s="140"/>
      <c r="E909" s="140"/>
      <c r="F909" s="140"/>
      <c r="G909" s="140"/>
    </row>
    <row r="910" spans="1:7" x14ac:dyDescent="0.25">
      <c r="A910" s="140"/>
      <c r="B910" s="140"/>
      <c r="C910" s="140"/>
      <c r="D910" s="140"/>
      <c r="E910" s="140"/>
      <c r="F910" s="140"/>
      <c r="G910" s="140"/>
    </row>
    <row r="911" spans="1:7" x14ac:dyDescent="0.25">
      <c r="A911" s="140"/>
      <c r="B911" s="140"/>
      <c r="C911" s="140"/>
      <c r="D911" s="140"/>
      <c r="E911" s="140"/>
      <c r="F911" s="140"/>
      <c r="G911" s="140"/>
    </row>
    <row r="912" spans="1:7" x14ac:dyDescent="0.25">
      <c r="A912" s="140"/>
      <c r="B912" s="140"/>
      <c r="C912" s="140"/>
      <c r="D912" s="140"/>
      <c r="E912" s="140"/>
      <c r="F912" s="140"/>
      <c r="G912" s="140"/>
    </row>
    <row r="913" spans="1:7" x14ac:dyDescent="0.25">
      <c r="A913" s="140"/>
      <c r="B913" s="140"/>
      <c r="C913" s="140"/>
      <c r="D913" s="140"/>
      <c r="E913" s="140"/>
      <c r="F913" s="140"/>
      <c r="G913" s="140"/>
    </row>
    <row r="914" spans="1:7" x14ac:dyDescent="0.25">
      <c r="A914" s="140"/>
      <c r="B914" s="140"/>
      <c r="C914" s="140"/>
      <c r="D914" s="140"/>
      <c r="E914" s="140"/>
      <c r="F914" s="140"/>
      <c r="G914" s="140"/>
    </row>
    <row r="915" spans="1:7" x14ac:dyDescent="0.25">
      <c r="A915" s="140"/>
      <c r="B915" s="140"/>
      <c r="C915" s="140"/>
      <c r="D915" s="140"/>
      <c r="E915" s="140"/>
      <c r="F915" s="140"/>
      <c r="G915" s="140"/>
    </row>
    <row r="916" spans="1:7" x14ac:dyDescent="0.25">
      <c r="A916" s="140"/>
      <c r="B916" s="140"/>
      <c r="C916" s="140"/>
      <c r="D916" s="140"/>
      <c r="E916" s="140"/>
      <c r="F916" s="140"/>
      <c r="G916" s="140"/>
    </row>
    <row r="917" spans="1:7" x14ac:dyDescent="0.25">
      <c r="A917" s="140"/>
      <c r="B917" s="140"/>
      <c r="C917" s="140"/>
      <c r="D917" s="140"/>
      <c r="E917" s="140"/>
      <c r="F917" s="140"/>
      <c r="G917" s="140"/>
    </row>
    <row r="918" spans="1:7" x14ac:dyDescent="0.25">
      <c r="A918" s="140"/>
      <c r="B918" s="140"/>
      <c r="C918" s="140"/>
      <c r="D918" s="140"/>
      <c r="E918" s="140"/>
      <c r="F918" s="140"/>
      <c r="G918" s="140"/>
    </row>
    <row r="919" spans="1:7" x14ac:dyDescent="0.25">
      <c r="A919" s="140"/>
      <c r="B919" s="140"/>
      <c r="C919" s="140"/>
      <c r="D919" s="140"/>
      <c r="E919" s="140"/>
      <c r="F919" s="140"/>
      <c r="G919" s="140"/>
    </row>
    <row r="920" spans="1:7" x14ac:dyDescent="0.25">
      <c r="A920" s="140"/>
      <c r="B920" s="140"/>
      <c r="C920" s="140"/>
      <c r="D920" s="140"/>
      <c r="E920" s="140"/>
      <c r="F920" s="140"/>
      <c r="G920" s="140"/>
    </row>
    <row r="921" spans="1:7" x14ac:dyDescent="0.25">
      <c r="A921" s="140"/>
      <c r="B921" s="140"/>
      <c r="C921" s="140"/>
      <c r="D921" s="140"/>
      <c r="E921" s="140"/>
      <c r="F921" s="140"/>
      <c r="G921" s="140"/>
    </row>
    <row r="922" spans="1:7" x14ac:dyDescent="0.25">
      <c r="A922" s="140"/>
      <c r="B922" s="140"/>
      <c r="C922" s="140"/>
      <c r="D922" s="140"/>
      <c r="E922" s="140"/>
      <c r="F922" s="140"/>
      <c r="G922" s="140"/>
    </row>
    <row r="923" spans="1:7" x14ac:dyDescent="0.25">
      <c r="A923" s="140"/>
      <c r="B923" s="140"/>
      <c r="C923" s="140"/>
      <c r="D923" s="140"/>
      <c r="E923" s="140"/>
      <c r="F923" s="140"/>
      <c r="G923" s="140"/>
    </row>
    <row r="924" spans="1:7" x14ac:dyDescent="0.25">
      <c r="A924" s="140"/>
      <c r="B924" s="140"/>
      <c r="C924" s="140"/>
      <c r="D924" s="140"/>
      <c r="E924" s="140"/>
      <c r="F924" s="140"/>
      <c r="G924" s="140"/>
    </row>
    <row r="925" spans="1:7" x14ac:dyDescent="0.25">
      <c r="A925" s="140"/>
      <c r="B925" s="140"/>
      <c r="C925" s="140"/>
      <c r="D925" s="140"/>
      <c r="E925" s="140"/>
      <c r="F925" s="140"/>
      <c r="G925" s="140"/>
    </row>
    <row r="926" spans="1:7" x14ac:dyDescent="0.25">
      <c r="A926" s="140"/>
      <c r="B926" s="140"/>
      <c r="C926" s="140"/>
      <c r="D926" s="140"/>
      <c r="E926" s="140"/>
      <c r="F926" s="140"/>
      <c r="G926" s="140"/>
    </row>
    <row r="927" spans="1:7" x14ac:dyDescent="0.25">
      <c r="A927" s="140"/>
      <c r="B927" s="140"/>
      <c r="C927" s="140"/>
      <c r="D927" s="140"/>
      <c r="E927" s="140"/>
      <c r="F927" s="140"/>
      <c r="G927" s="140"/>
    </row>
    <row r="928" spans="1:7" x14ac:dyDescent="0.25">
      <c r="A928" s="140"/>
      <c r="B928" s="140"/>
      <c r="C928" s="140"/>
      <c r="D928" s="140"/>
      <c r="E928" s="140"/>
      <c r="F928" s="140"/>
      <c r="G928" s="140"/>
    </row>
    <row r="929" spans="1:7" x14ac:dyDescent="0.25">
      <c r="A929" s="140"/>
      <c r="B929" s="140"/>
      <c r="C929" s="140"/>
      <c r="D929" s="140"/>
      <c r="E929" s="140"/>
      <c r="F929" s="140"/>
      <c r="G929" s="140"/>
    </row>
    <row r="930" spans="1:7" x14ac:dyDescent="0.25">
      <c r="A930" s="140"/>
      <c r="B930" s="140"/>
      <c r="C930" s="140"/>
      <c r="D930" s="140"/>
      <c r="E930" s="140"/>
      <c r="F930" s="140"/>
      <c r="G930" s="140"/>
    </row>
    <row r="931" spans="1:7" x14ac:dyDescent="0.25">
      <c r="A931" s="140"/>
      <c r="B931" s="140"/>
      <c r="C931" s="140"/>
      <c r="D931" s="140"/>
      <c r="E931" s="140"/>
      <c r="F931" s="140"/>
      <c r="G931" s="140"/>
    </row>
    <row r="932" spans="1:7" x14ac:dyDescent="0.25">
      <c r="A932" s="140"/>
      <c r="B932" s="140"/>
      <c r="C932" s="140"/>
      <c r="D932" s="140"/>
      <c r="E932" s="140"/>
      <c r="F932" s="140"/>
      <c r="G932" s="140"/>
    </row>
    <row r="933" spans="1:7" x14ac:dyDescent="0.25">
      <c r="A933" s="140"/>
      <c r="B933" s="140"/>
      <c r="C933" s="140"/>
      <c r="D933" s="140"/>
      <c r="E933" s="140"/>
      <c r="F933" s="140"/>
      <c r="G933" s="140"/>
    </row>
    <row r="934" spans="1:7" x14ac:dyDescent="0.25">
      <c r="A934" s="140"/>
      <c r="B934" s="140"/>
      <c r="C934" s="140"/>
      <c r="D934" s="140"/>
      <c r="E934" s="140"/>
      <c r="F934" s="140"/>
      <c r="G934" s="140"/>
    </row>
    <row r="935" spans="1:7" x14ac:dyDescent="0.25">
      <c r="A935" s="140"/>
      <c r="B935" s="140"/>
      <c r="C935" s="140"/>
      <c r="D935" s="140"/>
      <c r="E935" s="140"/>
      <c r="F935" s="140"/>
      <c r="G935" s="140"/>
    </row>
    <row r="936" spans="1:7" x14ac:dyDescent="0.25">
      <c r="A936" s="140"/>
      <c r="B936" s="140"/>
      <c r="C936" s="140"/>
      <c r="D936" s="140"/>
      <c r="E936" s="140"/>
      <c r="F936" s="140"/>
      <c r="G936" s="140"/>
    </row>
    <row r="937" spans="1:7" x14ac:dyDescent="0.25">
      <c r="A937" s="140"/>
      <c r="B937" s="140"/>
      <c r="C937" s="140"/>
      <c r="D937" s="140"/>
      <c r="E937" s="140"/>
      <c r="F937" s="140"/>
      <c r="G937" s="140"/>
    </row>
    <row r="938" spans="1:7" x14ac:dyDescent="0.25">
      <c r="A938" s="140"/>
      <c r="B938" s="140"/>
      <c r="C938" s="140"/>
      <c r="D938" s="140"/>
      <c r="E938" s="140"/>
      <c r="F938" s="140"/>
      <c r="G938" s="140"/>
    </row>
    <row r="939" spans="1:7" x14ac:dyDescent="0.25">
      <c r="A939" s="140"/>
      <c r="B939" s="140"/>
      <c r="C939" s="140"/>
      <c r="D939" s="140"/>
      <c r="E939" s="140"/>
      <c r="F939" s="140"/>
      <c r="G939" s="140"/>
    </row>
    <row r="940" spans="1:7" x14ac:dyDescent="0.25">
      <c r="A940" s="140"/>
      <c r="B940" s="140"/>
      <c r="C940" s="140"/>
      <c r="D940" s="140"/>
      <c r="E940" s="140"/>
      <c r="F940" s="140"/>
      <c r="G940" s="140"/>
    </row>
    <row r="941" spans="1:7" x14ac:dyDescent="0.25">
      <c r="A941" s="140"/>
      <c r="B941" s="140"/>
      <c r="C941" s="140"/>
      <c r="D941" s="140"/>
      <c r="E941" s="140"/>
      <c r="F941" s="140"/>
      <c r="G941" s="140"/>
    </row>
    <row r="942" spans="1:7" x14ac:dyDescent="0.25">
      <c r="A942" s="140"/>
      <c r="B942" s="140"/>
      <c r="C942" s="140"/>
      <c r="D942" s="140"/>
      <c r="E942" s="140"/>
      <c r="F942" s="140"/>
      <c r="G942" s="140"/>
    </row>
    <row r="943" spans="1:7" x14ac:dyDescent="0.25">
      <c r="A943" s="140"/>
      <c r="B943" s="140"/>
      <c r="C943" s="140"/>
      <c r="D943" s="140"/>
      <c r="E943" s="140"/>
      <c r="F943" s="140"/>
      <c r="G943" s="140"/>
    </row>
    <row r="944" spans="1:7" x14ac:dyDescent="0.25">
      <c r="A944" s="140"/>
      <c r="B944" s="140"/>
      <c r="C944" s="140"/>
      <c r="D944" s="140"/>
      <c r="E944" s="140"/>
      <c r="F944" s="140"/>
      <c r="G944" s="140"/>
    </row>
    <row r="945" spans="1:7" x14ac:dyDescent="0.25">
      <c r="A945" s="140"/>
      <c r="B945" s="140"/>
      <c r="C945" s="140"/>
      <c r="D945" s="140"/>
      <c r="E945" s="140"/>
      <c r="F945" s="140"/>
      <c r="G945" s="140"/>
    </row>
    <row r="946" spans="1:7" x14ac:dyDescent="0.25">
      <c r="A946" s="140"/>
      <c r="B946" s="140"/>
      <c r="C946" s="140"/>
      <c r="D946" s="140"/>
      <c r="E946" s="140"/>
      <c r="F946" s="140"/>
      <c r="G946" s="140"/>
    </row>
    <row r="947" spans="1:7" x14ac:dyDescent="0.25">
      <c r="A947" s="140"/>
      <c r="B947" s="140"/>
      <c r="C947" s="140"/>
      <c r="D947" s="140"/>
      <c r="E947" s="140"/>
      <c r="F947" s="140"/>
      <c r="G947" s="140"/>
    </row>
    <row r="948" spans="1:7" x14ac:dyDescent="0.25">
      <c r="A948" s="140"/>
      <c r="B948" s="140"/>
      <c r="C948" s="140"/>
      <c r="D948" s="140"/>
      <c r="E948" s="140"/>
      <c r="F948" s="140"/>
      <c r="G948" s="140"/>
    </row>
  </sheetData>
  <mergeCells count="6">
    <mergeCell ref="A1:G1"/>
    <mergeCell ref="A21:G21"/>
    <mergeCell ref="A3:A4"/>
    <mergeCell ref="B3:C3"/>
    <mergeCell ref="D3:E3"/>
    <mergeCell ref="F3:G3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40" zoomScaleNormal="140" workbookViewId="0">
      <selection activeCell="A13" sqref="A13"/>
    </sheetView>
  </sheetViews>
  <sheetFormatPr defaultColWidth="8.85546875" defaultRowHeight="15" x14ac:dyDescent="0.25"/>
  <cols>
    <col min="1" max="1" width="15.7109375" style="58" customWidth="1"/>
    <col min="2" max="5" width="9.7109375" style="58" customWidth="1"/>
    <col min="6" max="16384" width="8.85546875" style="58"/>
  </cols>
  <sheetData>
    <row r="1" spans="1:5" ht="38.25" customHeight="1" x14ac:dyDescent="0.25">
      <c r="A1" s="255" t="s">
        <v>176</v>
      </c>
      <c r="B1" s="255"/>
      <c r="C1" s="255"/>
      <c r="D1" s="255"/>
      <c r="E1" s="255"/>
    </row>
    <row r="2" spans="1:5" ht="6" customHeight="1" x14ac:dyDescent="0.25">
      <c r="B2" s="59"/>
      <c r="C2" s="59"/>
      <c r="D2" s="59"/>
    </row>
    <row r="3" spans="1:5" x14ac:dyDescent="0.25">
      <c r="A3" s="252" t="s">
        <v>0</v>
      </c>
      <c r="B3" s="254" t="s">
        <v>175</v>
      </c>
      <c r="C3" s="254"/>
      <c r="D3" s="254" t="s">
        <v>42</v>
      </c>
      <c r="E3" s="254"/>
    </row>
    <row r="4" spans="1:5" ht="27" x14ac:dyDescent="0.25">
      <c r="A4" s="253"/>
      <c r="B4" s="60" t="s">
        <v>146</v>
      </c>
      <c r="C4" s="60" t="s">
        <v>173</v>
      </c>
      <c r="D4" s="60" t="s">
        <v>146</v>
      </c>
      <c r="E4" s="60" t="s">
        <v>173</v>
      </c>
    </row>
    <row r="5" spans="1:5" x14ac:dyDescent="0.25">
      <c r="A5" s="63" t="s">
        <v>40</v>
      </c>
      <c r="B5" s="69">
        <v>2.9311500000000001</v>
      </c>
      <c r="C5" s="70">
        <f>p.1!C5/(p.1!C5+p.1!D5)*100</f>
        <v>2.0683020683020681</v>
      </c>
      <c r="D5" s="69">
        <v>1.8120805369127517</v>
      </c>
      <c r="E5" s="70">
        <v>1.2875536480686696</v>
      </c>
    </row>
    <row r="6" spans="1:5" x14ac:dyDescent="0.25">
      <c r="A6" s="63" t="s">
        <v>36</v>
      </c>
      <c r="B6" s="69">
        <v>1.6136900000000001</v>
      </c>
      <c r="C6" s="70">
        <f>p.1!C6/(p.1!C6+p.1!D6)*100</f>
        <v>1.068306895435416</v>
      </c>
      <c r="D6" s="69">
        <v>1.611328125</v>
      </c>
      <c r="E6" s="70">
        <v>1.0573534123678308</v>
      </c>
    </row>
    <row r="7" spans="1:5" x14ac:dyDescent="0.25">
      <c r="A7" s="63" t="s">
        <v>37</v>
      </c>
      <c r="B7" s="69">
        <v>2.01126</v>
      </c>
      <c r="C7" s="70">
        <f>p.1!C7/(p.1!C7+p.1!D7)*100</f>
        <v>1.3506212857914641</v>
      </c>
      <c r="D7" s="69">
        <v>1.7829457364341086</v>
      </c>
      <c r="E7" s="70">
        <v>1.160443995963673</v>
      </c>
    </row>
    <row r="8" spans="1:5" x14ac:dyDescent="0.25">
      <c r="A8" s="63" t="s">
        <v>39</v>
      </c>
      <c r="B8" s="69">
        <v>0.79286000000000001</v>
      </c>
      <c r="C8" s="70">
        <f>p.1!C8/(p.1!C8+p.1!D8)*100</f>
        <v>0.58139534883720934</v>
      </c>
      <c r="D8" s="69">
        <v>1.1363636363636365</v>
      </c>
      <c r="E8" s="70">
        <v>0.81466395112016288</v>
      </c>
    </row>
    <row r="9" spans="1:5" x14ac:dyDescent="0.25">
      <c r="A9" s="63" t="s">
        <v>38</v>
      </c>
      <c r="B9" s="69">
        <v>2.5940300000000001</v>
      </c>
      <c r="C9" s="70">
        <f>p.1!C9/(p.1!C9+p.1!D9)*100</f>
        <v>1.6680567139282736</v>
      </c>
      <c r="D9" s="69">
        <v>1.6587677725118484</v>
      </c>
      <c r="E9" s="70">
        <v>1.0687022900763359</v>
      </c>
    </row>
    <row r="10" spans="1:5" ht="15.75" thickBot="1" x14ac:dyDescent="0.3">
      <c r="A10" s="84" t="s">
        <v>34</v>
      </c>
      <c r="B10" s="88">
        <v>1.9739899999999999</v>
      </c>
      <c r="C10" s="88">
        <f>p.1!C10/(p.1!C10+p.1!D10)*100</f>
        <v>1.3445903689806129</v>
      </c>
      <c r="D10" s="88">
        <v>1.6200951248513673</v>
      </c>
      <c r="E10" s="88">
        <v>1.0918561554642892</v>
      </c>
    </row>
    <row r="11" spans="1:5" ht="15.75" thickTop="1" x14ac:dyDescent="0.25">
      <c r="A11" s="81" t="s">
        <v>41</v>
      </c>
      <c r="B11" s="87">
        <v>1.8770800000000001</v>
      </c>
      <c r="C11" s="87">
        <f>p.1!C11/(p.1!C11+p.1!D11)*100</f>
        <v>1.3045873482065304</v>
      </c>
      <c r="D11" s="87">
        <v>1.9</v>
      </c>
      <c r="E11" s="87">
        <v>1.3</v>
      </c>
    </row>
    <row r="12" spans="1:5" ht="6" customHeight="1" x14ac:dyDescent="0.25">
      <c r="B12" s="59"/>
      <c r="C12" s="59"/>
      <c r="D12" s="59"/>
    </row>
    <row r="13" spans="1:5" x14ac:dyDescent="0.25">
      <c r="A13" s="77" t="s">
        <v>172</v>
      </c>
    </row>
    <row r="14" spans="1:5" x14ac:dyDescent="0.25">
      <c r="A14" s="77" t="s">
        <v>174</v>
      </c>
    </row>
  </sheetData>
  <sheetProtection sheet="1" objects="1" scenarios="1"/>
  <mergeCells count="4">
    <mergeCell ref="A3:A4"/>
    <mergeCell ref="B3:C3"/>
    <mergeCell ref="D3:E3"/>
    <mergeCell ref="A1:E1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1"/>
  <sheetViews>
    <sheetView zoomScale="130" zoomScaleNormal="130" workbookViewId="0">
      <selection sqref="A1:F1"/>
    </sheetView>
  </sheetViews>
  <sheetFormatPr defaultColWidth="8.85546875" defaultRowHeight="15" x14ac:dyDescent="0.25"/>
  <cols>
    <col min="1" max="1" width="15.7109375" customWidth="1"/>
    <col min="2" max="6" width="10.7109375" customWidth="1"/>
    <col min="7" max="16384" width="8.85546875" style="58"/>
  </cols>
  <sheetData>
    <row r="1" spans="1:10" s="140" customFormat="1" ht="24.75" customHeight="1" x14ac:dyDescent="0.25">
      <c r="A1" s="247" t="s">
        <v>214</v>
      </c>
      <c r="B1" s="247"/>
      <c r="C1" s="247"/>
      <c r="D1" s="247"/>
      <c r="E1" s="247"/>
      <c r="F1" s="247"/>
    </row>
    <row r="2" spans="1:10" s="140" customFormat="1" ht="6" customHeight="1" x14ac:dyDescent="0.25"/>
    <row r="3" spans="1:10" s="140" customFormat="1" ht="27" x14ac:dyDescent="0.25">
      <c r="A3" s="252" t="s">
        <v>0</v>
      </c>
      <c r="B3" s="60" t="s">
        <v>89</v>
      </c>
      <c r="C3" s="60" t="s">
        <v>87</v>
      </c>
      <c r="D3" s="60" t="s">
        <v>90</v>
      </c>
      <c r="E3" s="60" t="s">
        <v>88</v>
      </c>
      <c r="F3" s="60" t="s">
        <v>6</v>
      </c>
    </row>
    <row r="4" spans="1:10" s="140" customFormat="1" ht="13.5" x14ac:dyDescent="0.25">
      <c r="A4" s="267"/>
      <c r="B4" s="257" t="s">
        <v>45</v>
      </c>
      <c r="C4" s="257"/>
      <c r="D4" s="257"/>
      <c r="E4" s="257"/>
      <c r="F4" s="257"/>
    </row>
    <row r="5" spans="1:10" s="140" customFormat="1" ht="13.5" x14ac:dyDescent="0.25">
      <c r="A5" s="63" t="s">
        <v>40</v>
      </c>
      <c r="B5" s="213">
        <v>172</v>
      </c>
      <c r="C5" s="75">
        <v>227</v>
      </c>
      <c r="D5" s="213">
        <v>709</v>
      </c>
      <c r="E5" s="75">
        <v>5</v>
      </c>
      <c r="F5" s="213">
        <f t="shared" ref="F5:F10" si="0">SUM(B5:E5)</f>
        <v>1113</v>
      </c>
      <c r="G5" s="157"/>
      <c r="H5" s="157"/>
      <c r="I5" s="157"/>
      <c r="J5" s="157"/>
    </row>
    <row r="6" spans="1:10" s="140" customFormat="1" ht="13.5" x14ac:dyDescent="0.25">
      <c r="A6" s="63" t="s">
        <v>36</v>
      </c>
      <c r="B6" s="75">
        <v>293</v>
      </c>
      <c r="C6" s="75">
        <v>297</v>
      </c>
      <c r="D6" s="75">
        <v>901</v>
      </c>
      <c r="E6" s="213">
        <v>1</v>
      </c>
      <c r="F6" s="213">
        <f t="shared" si="0"/>
        <v>1492</v>
      </c>
      <c r="G6" s="157"/>
      <c r="H6" s="157"/>
      <c r="I6" s="157"/>
      <c r="J6" s="157"/>
    </row>
    <row r="7" spans="1:10" s="140" customFormat="1" ht="13.5" x14ac:dyDescent="0.25">
      <c r="A7" s="63" t="s">
        <v>37</v>
      </c>
      <c r="B7" s="75">
        <v>302</v>
      </c>
      <c r="C7" s="75">
        <v>224</v>
      </c>
      <c r="D7" s="75">
        <v>307</v>
      </c>
      <c r="E7" s="213">
        <v>3</v>
      </c>
      <c r="F7" s="213">
        <f t="shared" si="0"/>
        <v>836</v>
      </c>
      <c r="G7" s="157"/>
      <c r="H7" s="157"/>
      <c r="I7" s="157"/>
      <c r="J7" s="157"/>
    </row>
    <row r="8" spans="1:10" s="140" customFormat="1" ht="13.5" x14ac:dyDescent="0.25">
      <c r="A8" s="63" t="s">
        <v>39</v>
      </c>
      <c r="B8" s="75">
        <v>332</v>
      </c>
      <c r="C8" s="75">
        <v>163</v>
      </c>
      <c r="D8" s="75">
        <v>259</v>
      </c>
      <c r="E8" s="214" t="s">
        <v>236</v>
      </c>
      <c r="F8" s="213">
        <f t="shared" si="0"/>
        <v>754</v>
      </c>
      <c r="G8" s="157"/>
      <c r="H8" s="157"/>
      <c r="I8" s="157"/>
      <c r="J8" s="157"/>
    </row>
    <row r="9" spans="1:10" s="140" customFormat="1" ht="13.5" x14ac:dyDescent="0.25">
      <c r="A9" s="63" t="s">
        <v>38</v>
      </c>
      <c r="B9" s="75">
        <v>165</v>
      </c>
      <c r="C9" s="75">
        <v>193</v>
      </c>
      <c r="D9" s="75">
        <v>176</v>
      </c>
      <c r="E9" s="214" t="s">
        <v>236</v>
      </c>
      <c r="F9" s="213">
        <f t="shared" si="0"/>
        <v>534</v>
      </c>
      <c r="G9" s="157"/>
      <c r="H9" s="157"/>
      <c r="I9" s="157"/>
      <c r="J9" s="157"/>
    </row>
    <row r="10" spans="1:10" s="140" customFormat="1" ht="13.5" x14ac:dyDescent="0.25">
      <c r="A10" s="1" t="s">
        <v>34</v>
      </c>
      <c r="B10" s="30">
        <v>1262</v>
      </c>
      <c r="C10" s="30">
        <v>1106</v>
      </c>
      <c r="D10" s="30">
        <v>2352</v>
      </c>
      <c r="E10" s="30">
        <v>9</v>
      </c>
      <c r="F10" s="30">
        <f t="shared" si="0"/>
        <v>4729</v>
      </c>
      <c r="G10" s="157"/>
      <c r="H10" s="157"/>
      <c r="I10" s="157"/>
      <c r="J10" s="157"/>
    </row>
    <row r="11" spans="1:10" s="140" customFormat="1" ht="13.5" x14ac:dyDescent="0.25">
      <c r="A11" s="158"/>
      <c r="B11" s="287" t="s">
        <v>5</v>
      </c>
      <c r="C11" s="287"/>
      <c r="D11" s="287"/>
      <c r="E11" s="287"/>
      <c r="F11" s="287"/>
    </row>
    <row r="12" spans="1:10" s="140" customFormat="1" ht="13.5" x14ac:dyDescent="0.25">
      <c r="A12" s="63" t="s">
        <v>40</v>
      </c>
      <c r="B12" s="213">
        <v>69</v>
      </c>
      <c r="C12" s="212" t="s">
        <v>236</v>
      </c>
      <c r="D12" s="214" t="s">
        <v>236</v>
      </c>
      <c r="E12" s="212" t="s">
        <v>236</v>
      </c>
      <c r="F12" s="213">
        <f t="shared" ref="F12:F17" si="1">SUM(B12:E12)</f>
        <v>69</v>
      </c>
    </row>
    <row r="13" spans="1:10" s="140" customFormat="1" ht="13.5" x14ac:dyDescent="0.25">
      <c r="A13" s="63" t="s">
        <v>36</v>
      </c>
      <c r="B13" s="75">
        <v>66</v>
      </c>
      <c r="C13" s="212" t="s">
        <v>236</v>
      </c>
      <c r="D13" s="212" t="s">
        <v>236</v>
      </c>
      <c r="E13" s="214" t="s">
        <v>236</v>
      </c>
      <c r="F13" s="213">
        <f t="shared" si="1"/>
        <v>66</v>
      </c>
    </row>
    <row r="14" spans="1:10" s="140" customFormat="1" ht="13.5" x14ac:dyDescent="0.25">
      <c r="A14" s="63" t="s">
        <v>37</v>
      </c>
      <c r="B14" s="75">
        <v>23</v>
      </c>
      <c r="C14" s="212" t="s">
        <v>236</v>
      </c>
      <c r="D14" s="212" t="s">
        <v>236</v>
      </c>
      <c r="E14" s="214" t="s">
        <v>236</v>
      </c>
      <c r="F14" s="213">
        <f t="shared" si="1"/>
        <v>23</v>
      </c>
    </row>
    <row r="15" spans="1:10" s="140" customFormat="1" ht="13.5" x14ac:dyDescent="0.25">
      <c r="A15" s="63" t="s">
        <v>39</v>
      </c>
      <c r="B15" s="75">
        <v>67</v>
      </c>
      <c r="C15" s="75">
        <v>2</v>
      </c>
      <c r="D15" s="212" t="s">
        <v>236</v>
      </c>
      <c r="E15" s="214" t="s">
        <v>236</v>
      </c>
      <c r="F15" s="213">
        <f t="shared" si="1"/>
        <v>69</v>
      </c>
    </row>
    <row r="16" spans="1:10" s="140" customFormat="1" ht="13.5" x14ac:dyDescent="0.25">
      <c r="A16" s="63" t="s">
        <v>38</v>
      </c>
      <c r="B16" s="75">
        <v>41</v>
      </c>
      <c r="C16" s="212" t="s">
        <v>236</v>
      </c>
      <c r="D16" s="212" t="s">
        <v>236</v>
      </c>
      <c r="E16" s="214" t="s">
        <v>236</v>
      </c>
      <c r="F16" s="213">
        <f t="shared" si="1"/>
        <v>41</v>
      </c>
    </row>
    <row r="17" spans="1:9" s="140" customFormat="1" ht="13.5" x14ac:dyDescent="0.25">
      <c r="A17" s="1" t="s">
        <v>34</v>
      </c>
      <c r="B17" s="30">
        <v>266</v>
      </c>
      <c r="C17" s="30">
        <v>2</v>
      </c>
      <c r="D17" s="215" t="s">
        <v>236</v>
      </c>
      <c r="E17" s="215" t="s">
        <v>236</v>
      </c>
      <c r="F17" s="30">
        <f t="shared" si="1"/>
        <v>268</v>
      </c>
    </row>
    <row r="18" spans="1:9" s="140" customFormat="1" ht="13.5" x14ac:dyDescent="0.25">
      <c r="A18" s="158"/>
      <c r="B18" s="287" t="s">
        <v>213</v>
      </c>
      <c r="C18" s="287"/>
      <c r="D18" s="287"/>
      <c r="E18" s="287"/>
      <c r="F18" s="287"/>
    </row>
    <row r="19" spans="1:9" s="140" customFormat="1" ht="13.5" x14ac:dyDescent="0.25">
      <c r="A19" s="63" t="s">
        <v>40</v>
      </c>
      <c r="B19" s="213">
        <v>88</v>
      </c>
      <c r="C19" s="213">
        <v>116</v>
      </c>
      <c r="D19" s="213">
        <v>75</v>
      </c>
      <c r="E19" s="75">
        <v>6</v>
      </c>
      <c r="F19" s="213">
        <f>SUM(B19:E19)</f>
        <v>285</v>
      </c>
      <c r="G19" s="157"/>
      <c r="H19" s="157"/>
      <c r="I19" s="157"/>
    </row>
    <row r="20" spans="1:9" s="140" customFormat="1" ht="13.5" x14ac:dyDescent="0.25">
      <c r="A20" s="63" t="s">
        <v>36</v>
      </c>
      <c r="B20" s="75">
        <v>209</v>
      </c>
      <c r="C20" s="75">
        <v>150</v>
      </c>
      <c r="D20" s="75">
        <v>128</v>
      </c>
      <c r="E20" s="214" t="s">
        <v>236</v>
      </c>
      <c r="F20" s="213">
        <f>SUM(B20:E20)</f>
        <v>487</v>
      </c>
      <c r="G20" s="157"/>
      <c r="H20" s="157"/>
      <c r="I20" s="157"/>
    </row>
    <row r="21" spans="1:9" s="140" customFormat="1" ht="13.5" x14ac:dyDescent="0.25">
      <c r="A21" s="63" t="s">
        <v>37</v>
      </c>
      <c r="B21" s="75">
        <v>225</v>
      </c>
      <c r="C21" s="75">
        <v>101</v>
      </c>
      <c r="D21" s="75">
        <v>58</v>
      </c>
      <c r="E21" s="214" t="s">
        <v>236</v>
      </c>
      <c r="F21" s="213">
        <f>SUM(B21:E21)</f>
        <v>384</v>
      </c>
      <c r="G21" s="157"/>
      <c r="H21" s="157"/>
      <c r="I21" s="157"/>
    </row>
    <row r="22" spans="1:9" s="140" customFormat="1" ht="13.5" x14ac:dyDescent="0.25">
      <c r="A22" s="63" t="s">
        <v>39</v>
      </c>
      <c r="B22" s="75">
        <v>131</v>
      </c>
      <c r="C22" s="75">
        <v>49</v>
      </c>
      <c r="D22" s="75">
        <v>6</v>
      </c>
      <c r="E22" s="214" t="s">
        <v>236</v>
      </c>
      <c r="F22" s="213">
        <f>SUM(B22:E22)</f>
        <v>186</v>
      </c>
      <c r="G22" s="157"/>
      <c r="H22" s="157"/>
      <c r="I22" s="157"/>
    </row>
    <row r="23" spans="1:9" s="140" customFormat="1" ht="13.5" x14ac:dyDescent="0.25">
      <c r="A23" s="63" t="s">
        <v>38</v>
      </c>
      <c r="B23" s="75">
        <v>89</v>
      </c>
      <c r="C23" s="75">
        <v>87</v>
      </c>
      <c r="D23" s="75">
        <v>20</v>
      </c>
      <c r="E23" s="214" t="s">
        <v>236</v>
      </c>
      <c r="F23" s="213">
        <f>SUM(B23:E23)</f>
        <v>196</v>
      </c>
      <c r="G23" s="157"/>
      <c r="H23" s="157"/>
      <c r="I23" s="157"/>
    </row>
    <row r="24" spans="1:9" s="140" customFormat="1" ht="13.5" x14ac:dyDescent="0.25">
      <c r="A24" s="1" t="s">
        <v>34</v>
      </c>
      <c r="B24" s="30">
        <v>742</v>
      </c>
      <c r="C24" s="30">
        <v>503</v>
      </c>
      <c r="D24" s="30">
        <v>287</v>
      </c>
      <c r="E24" s="30">
        <v>6</v>
      </c>
      <c r="F24" s="30">
        <f>SUM(F19:F23)</f>
        <v>1538</v>
      </c>
      <c r="G24" s="157"/>
      <c r="H24" s="157"/>
      <c r="I24" s="157"/>
    </row>
    <row r="25" spans="1:9" x14ac:dyDescent="0.25">
      <c r="A25" s="158"/>
      <c r="B25" s="287" t="s">
        <v>151</v>
      </c>
      <c r="C25" s="287"/>
      <c r="D25" s="287"/>
      <c r="E25" s="287"/>
      <c r="F25" s="287"/>
    </row>
    <row r="26" spans="1:9" x14ac:dyDescent="0.25">
      <c r="A26" s="63" t="s">
        <v>40</v>
      </c>
      <c r="B26" s="213">
        <f>SUM(B5,B12,B19)</f>
        <v>329</v>
      </c>
      <c r="C26" s="213">
        <f>SUM(C5,C12,C19)</f>
        <v>343</v>
      </c>
      <c r="D26" s="213">
        <f>SUM(D5,D12,D19)</f>
        <v>784</v>
      </c>
      <c r="E26" s="213">
        <f>SUM(E5,E12,E19)</f>
        <v>11</v>
      </c>
      <c r="F26" s="213">
        <f>SUM(F5,F12,F19)</f>
        <v>1467</v>
      </c>
      <c r="G26" s="157"/>
      <c r="H26" s="157"/>
      <c r="I26" s="157"/>
    </row>
    <row r="27" spans="1:9" x14ac:dyDescent="0.25">
      <c r="A27" s="63" t="s">
        <v>36</v>
      </c>
      <c r="B27" s="213">
        <f t="shared" ref="B27:F31" si="2">SUM(B6,B13,B20)</f>
        <v>568</v>
      </c>
      <c r="C27" s="213">
        <f t="shared" ref="C27:D30" si="3">SUM(C6,C13,C20)</f>
        <v>447</v>
      </c>
      <c r="D27" s="213">
        <f t="shared" si="3"/>
        <v>1029</v>
      </c>
      <c r="E27" s="213">
        <f t="shared" si="2"/>
        <v>1</v>
      </c>
      <c r="F27" s="213">
        <f t="shared" si="2"/>
        <v>2045</v>
      </c>
      <c r="G27" s="157"/>
      <c r="H27" s="157"/>
      <c r="I27" s="157"/>
    </row>
    <row r="28" spans="1:9" x14ac:dyDescent="0.25">
      <c r="A28" s="63" t="s">
        <v>37</v>
      </c>
      <c r="B28" s="213">
        <f t="shared" si="2"/>
        <v>550</v>
      </c>
      <c r="C28" s="213">
        <f t="shared" si="3"/>
        <v>325</v>
      </c>
      <c r="D28" s="213">
        <f t="shared" si="3"/>
        <v>365</v>
      </c>
      <c r="E28" s="213">
        <f t="shared" si="2"/>
        <v>3</v>
      </c>
      <c r="F28" s="213">
        <f t="shared" si="2"/>
        <v>1243</v>
      </c>
      <c r="G28" s="157"/>
      <c r="H28" s="157"/>
      <c r="I28" s="157"/>
    </row>
    <row r="29" spans="1:9" x14ac:dyDescent="0.25">
      <c r="A29" s="63" t="s">
        <v>39</v>
      </c>
      <c r="B29" s="213">
        <f t="shared" si="2"/>
        <v>530</v>
      </c>
      <c r="C29" s="213">
        <f t="shared" si="3"/>
        <v>214</v>
      </c>
      <c r="D29" s="213">
        <f t="shared" si="3"/>
        <v>265</v>
      </c>
      <c r="E29" s="214" t="s">
        <v>236</v>
      </c>
      <c r="F29" s="213">
        <f t="shared" si="2"/>
        <v>1009</v>
      </c>
      <c r="G29" s="157"/>
      <c r="H29" s="157"/>
      <c r="I29" s="157"/>
    </row>
    <row r="30" spans="1:9" x14ac:dyDescent="0.25">
      <c r="A30" s="63" t="s">
        <v>38</v>
      </c>
      <c r="B30" s="213">
        <f t="shared" si="2"/>
        <v>295</v>
      </c>
      <c r="C30" s="213">
        <f t="shared" si="3"/>
        <v>280</v>
      </c>
      <c r="D30" s="213">
        <f t="shared" si="3"/>
        <v>196</v>
      </c>
      <c r="E30" s="214" t="s">
        <v>236</v>
      </c>
      <c r="F30" s="213">
        <f t="shared" si="2"/>
        <v>771</v>
      </c>
      <c r="G30" s="157"/>
      <c r="H30" s="157"/>
      <c r="I30" s="157"/>
    </row>
    <row r="31" spans="1:9" x14ac:dyDescent="0.25">
      <c r="A31" s="1" t="s">
        <v>34</v>
      </c>
      <c r="B31" s="30">
        <f t="shared" si="2"/>
        <v>2270</v>
      </c>
      <c r="C31" s="30">
        <f t="shared" si="2"/>
        <v>1611</v>
      </c>
      <c r="D31" s="30">
        <f t="shared" si="2"/>
        <v>2639</v>
      </c>
      <c r="E31" s="30">
        <f t="shared" si="2"/>
        <v>15</v>
      </c>
      <c r="F31" s="30">
        <f t="shared" si="2"/>
        <v>6535</v>
      </c>
      <c r="G31" s="157"/>
      <c r="H31" s="157"/>
      <c r="I31" s="157"/>
    </row>
    <row r="32" spans="1:9" ht="6" customHeight="1" x14ac:dyDescent="0.25">
      <c r="A32" s="58"/>
      <c r="B32" s="58"/>
      <c r="C32" s="58"/>
      <c r="D32" s="58"/>
      <c r="E32" s="58"/>
      <c r="F32" s="58"/>
    </row>
    <row r="33" spans="1:6" x14ac:dyDescent="0.25">
      <c r="A33" s="173" t="s">
        <v>219</v>
      </c>
      <c r="B33" s="102"/>
      <c r="C33" s="102"/>
      <c r="D33" s="102"/>
      <c r="E33" s="102"/>
      <c r="F33" s="102"/>
    </row>
    <row r="34" spans="1:6" x14ac:dyDescent="0.25">
      <c r="A34" s="58"/>
      <c r="B34" s="58"/>
      <c r="C34" s="58"/>
      <c r="D34" s="58"/>
      <c r="E34" s="58"/>
      <c r="F34" s="58"/>
    </row>
    <row r="35" spans="1:6" x14ac:dyDescent="0.25">
      <c r="A35" s="58"/>
      <c r="B35" s="58"/>
      <c r="C35" s="58"/>
      <c r="D35" s="58"/>
      <c r="E35" s="58"/>
      <c r="F35" s="58"/>
    </row>
    <row r="36" spans="1:6" x14ac:dyDescent="0.25">
      <c r="A36" s="58"/>
      <c r="B36" s="58"/>
      <c r="C36" s="58"/>
      <c r="D36" s="58"/>
      <c r="E36" s="58"/>
      <c r="F36" s="58"/>
    </row>
    <row r="37" spans="1:6" x14ac:dyDescent="0.25">
      <c r="A37" s="58"/>
      <c r="B37" s="58"/>
      <c r="C37" s="58"/>
      <c r="D37" s="58"/>
      <c r="E37" s="58"/>
      <c r="F37" s="58"/>
    </row>
    <row r="38" spans="1:6" x14ac:dyDescent="0.25">
      <c r="A38" s="58"/>
      <c r="B38" s="58"/>
      <c r="C38" s="58"/>
      <c r="D38" s="58"/>
      <c r="E38" s="58"/>
      <c r="F38" s="58"/>
    </row>
    <row r="39" spans="1:6" x14ac:dyDescent="0.25">
      <c r="A39" s="58"/>
      <c r="B39" s="58"/>
      <c r="C39" s="58"/>
      <c r="D39" s="58"/>
      <c r="E39" s="58"/>
      <c r="F39" s="58"/>
    </row>
    <row r="40" spans="1:6" x14ac:dyDescent="0.25">
      <c r="A40" s="58"/>
      <c r="B40" s="58"/>
      <c r="C40" s="58"/>
      <c r="D40" s="58"/>
      <c r="E40" s="58"/>
      <c r="F40" s="58"/>
    </row>
    <row r="41" spans="1:6" x14ac:dyDescent="0.25">
      <c r="A41" s="58"/>
      <c r="B41" s="58"/>
      <c r="C41" s="58"/>
      <c r="D41" s="58"/>
      <c r="E41" s="58"/>
      <c r="F41" s="58"/>
    </row>
    <row r="42" spans="1:6" x14ac:dyDescent="0.25">
      <c r="A42" s="58"/>
      <c r="B42" s="58"/>
      <c r="C42" s="58"/>
      <c r="D42" s="58"/>
      <c r="E42" s="58"/>
      <c r="F42" s="58"/>
    </row>
    <row r="43" spans="1:6" x14ac:dyDescent="0.25">
      <c r="A43" s="58"/>
      <c r="B43" s="58"/>
      <c r="C43" s="58"/>
      <c r="D43" s="58"/>
      <c r="E43" s="58"/>
      <c r="F43" s="58"/>
    </row>
    <row r="44" spans="1:6" x14ac:dyDescent="0.25">
      <c r="A44" s="58"/>
      <c r="B44" s="58"/>
      <c r="C44" s="58"/>
      <c r="D44" s="58"/>
      <c r="E44" s="58"/>
      <c r="F44" s="58"/>
    </row>
    <row r="45" spans="1:6" x14ac:dyDescent="0.25">
      <c r="A45" s="58"/>
      <c r="B45" s="58"/>
      <c r="C45" s="58"/>
      <c r="D45" s="58"/>
      <c r="E45" s="58"/>
      <c r="F45" s="58"/>
    </row>
    <row r="46" spans="1:6" x14ac:dyDescent="0.25">
      <c r="A46" s="58"/>
      <c r="B46" s="58"/>
      <c r="C46" s="58"/>
      <c r="D46" s="58"/>
      <c r="E46" s="58"/>
      <c r="F46" s="58"/>
    </row>
    <row r="47" spans="1:6" x14ac:dyDescent="0.25">
      <c r="A47" s="58"/>
      <c r="B47" s="58"/>
      <c r="C47" s="58"/>
      <c r="D47" s="58"/>
      <c r="E47" s="58"/>
      <c r="F47" s="58"/>
    </row>
    <row r="48" spans="1:6" x14ac:dyDescent="0.25">
      <c r="A48" s="58"/>
      <c r="B48" s="58"/>
      <c r="C48" s="58"/>
      <c r="D48" s="58"/>
      <c r="E48" s="58"/>
      <c r="F48" s="58"/>
    </row>
    <row r="49" spans="1:6" x14ac:dyDescent="0.25">
      <c r="A49" s="58"/>
      <c r="B49" s="58"/>
      <c r="C49" s="58"/>
      <c r="D49" s="58"/>
      <c r="E49" s="58"/>
      <c r="F49" s="58"/>
    </row>
    <row r="50" spans="1:6" x14ac:dyDescent="0.25">
      <c r="A50" s="58"/>
      <c r="B50" s="58"/>
      <c r="C50" s="58"/>
      <c r="D50" s="58"/>
      <c r="E50" s="58"/>
      <c r="F50" s="58"/>
    </row>
    <row r="51" spans="1:6" x14ac:dyDescent="0.25">
      <c r="A51" s="58"/>
      <c r="B51" s="58"/>
      <c r="C51" s="58"/>
      <c r="D51" s="58"/>
      <c r="E51" s="58"/>
      <c r="F51" s="58"/>
    </row>
    <row r="52" spans="1:6" x14ac:dyDescent="0.25">
      <c r="A52" s="58"/>
      <c r="B52" s="58"/>
      <c r="C52" s="58"/>
      <c r="D52" s="58"/>
      <c r="E52" s="58"/>
      <c r="F52" s="58"/>
    </row>
    <row r="53" spans="1:6" x14ac:dyDescent="0.25">
      <c r="A53" s="58"/>
      <c r="B53" s="58"/>
      <c r="C53" s="58"/>
      <c r="D53" s="58"/>
      <c r="E53" s="58"/>
      <c r="F53" s="58"/>
    </row>
    <row r="54" spans="1:6" x14ac:dyDescent="0.25">
      <c r="A54" s="58"/>
      <c r="B54" s="58"/>
      <c r="C54" s="58"/>
      <c r="D54" s="58"/>
      <c r="E54" s="58"/>
      <c r="F54" s="58"/>
    </row>
    <row r="55" spans="1:6" x14ac:dyDescent="0.25">
      <c r="A55" s="58"/>
      <c r="B55" s="58"/>
      <c r="C55" s="58"/>
      <c r="D55" s="58"/>
      <c r="E55" s="58"/>
      <c r="F55" s="58"/>
    </row>
    <row r="56" spans="1:6" x14ac:dyDescent="0.25">
      <c r="A56" s="58"/>
      <c r="B56" s="58"/>
      <c r="C56" s="58"/>
      <c r="D56" s="58"/>
      <c r="E56" s="58"/>
      <c r="F56" s="58"/>
    </row>
    <row r="57" spans="1:6" x14ac:dyDescent="0.25">
      <c r="A57" s="58"/>
      <c r="B57" s="58"/>
      <c r="C57" s="58"/>
      <c r="D57" s="58"/>
      <c r="E57" s="58"/>
      <c r="F57" s="58"/>
    </row>
    <row r="58" spans="1:6" x14ac:dyDescent="0.25">
      <c r="A58" s="58"/>
      <c r="B58" s="58"/>
      <c r="C58" s="58"/>
      <c r="D58" s="58"/>
      <c r="E58" s="58"/>
      <c r="F58" s="58"/>
    </row>
    <row r="59" spans="1:6" x14ac:dyDescent="0.25">
      <c r="A59" s="58"/>
      <c r="B59" s="58"/>
      <c r="C59" s="58"/>
      <c r="D59" s="58"/>
      <c r="E59" s="58"/>
      <c r="F59" s="58"/>
    </row>
    <row r="60" spans="1:6" x14ac:dyDescent="0.25">
      <c r="A60" s="58"/>
      <c r="B60" s="58"/>
      <c r="C60" s="58"/>
      <c r="D60" s="58"/>
      <c r="E60" s="58"/>
      <c r="F60" s="58"/>
    </row>
    <row r="61" spans="1:6" x14ac:dyDescent="0.25">
      <c r="A61" s="58"/>
      <c r="B61" s="58"/>
      <c r="C61" s="58"/>
      <c r="D61" s="58"/>
      <c r="E61" s="58"/>
      <c r="F61" s="58"/>
    </row>
    <row r="62" spans="1:6" x14ac:dyDescent="0.25">
      <c r="A62" s="58"/>
      <c r="B62" s="58"/>
      <c r="C62" s="58"/>
      <c r="D62" s="58"/>
      <c r="E62" s="58"/>
      <c r="F62" s="58"/>
    </row>
    <row r="63" spans="1:6" x14ac:dyDescent="0.25">
      <c r="A63" s="58"/>
      <c r="B63" s="58"/>
      <c r="C63" s="58"/>
      <c r="D63" s="58"/>
      <c r="E63" s="58"/>
      <c r="F63" s="58"/>
    </row>
    <row r="64" spans="1:6" x14ac:dyDescent="0.25">
      <c r="A64" s="58"/>
      <c r="B64" s="58"/>
      <c r="C64" s="58"/>
      <c r="D64" s="58"/>
      <c r="E64" s="58"/>
      <c r="F64" s="58"/>
    </row>
    <row r="65" spans="1:6" x14ac:dyDescent="0.25">
      <c r="A65" s="58"/>
      <c r="B65" s="58"/>
      <c r="C65" s="58"/>
      <c r="D65" s="58"/>
      <c r="E65" s="58"/>
      <c r="F65" s="58"/>
    </row>
    <row r="66" spans="1:6" x14ac:dyDescent="0.25">
      <c r="A66" s="58"/>
      <c r="B66" s="58"/>
      <c r="C66" s="58"/>
      <c r="D66" s="58"/>
      <c r="E66" s="58"/>
      <c r="F66" s="58"/>
    </row>
    <row r="67" spans="1:6" x14ac:dyDescent="0.25">
      <c r="A67" s="58"/>
      <c r="B67" s="58"/>
      <c r="C67" s="58"/>
      <c r="D67" s="58"/>
      <c r="E67" s="58"/>
      <c r="F67" s="58"/>
    </row>
    <row r="68" spans="1:6" x14ac:dyDescent="0.25">
      <c r="A68" s="58"/>
      <c r="B68" s="58"/>
      <c r="C68" s="58"/>
      <c r="D68" s="58"/>
      <c r="E68" s="58"/>
      <c r="F68" s="58"/>
    </row>
    <row r="69" spans="1:6" x14ac:dyDescent="0.25">
      <c r="A69" s="58"/>
      <c r="B69" s="58"/>
      <c r="C69" s="58"/>
      <c r="D69" s="58"/>
      <c r="E69" s="58"/>
      <c r="F69" s="58"/>
    </row>
    <row r="70" spans="1:6" x14ac:dyDescent="0.25">
      <c r="A70" s="58"/>
      <c r="B70" s="58"/>
      <c r="C70" s="58"/>
      <c r="D70" s="58"/>
      <c r="E70" s="58"/>
      <c r="F70" s="58"/>
    </row>
    <row r="71" spans="1:6" x14ac:dyDescent="0.25">
      <c r="A71" s="58"/>
      <c r="B71" s="58"/>
      <c r="C71" s="58"/>
      <c r="D71" s="58"/>
      <c r="E71" s="58"/>
      <c r="F71" s="58"/>
    </row>
    <row r="72" spans="1:6" x14ac:dyDescent="0.25">
      <c r="A72" s="58"/>
      <c r="B72" s="58"/>
      <c r="C72" s="58"/>
      <c r="D72" s="58"/>
      <c r="E72" s="58"/>
      <c r="F72" s="58"/>
    </row>
    <row r="73" spans="1:6" x14ac:dyDescent="0.25">
      <c r="A73" s="58"/>
      <c r="B73" s="58"/>
      <c r="C73" s="58"/>
      <c r="D73" s="58"/>
      <c r="E73" s="58"/>
      <c r="F73" s="58"/>
    </row>
    <row r="74" spans="1:6" x14ac:dyDescent="0.25">
      <c r="A74" s="58"/>
      <c r="B74" s="58"/>
      <c r="C74" s="58"/>
      <c r="D74" s="58"/>
      <c r="E74" s="58"/>
      <c r="F74" s="58"/>
    </row>
    <row r="75" spans="1:6" x14ac:dyDescent="0.25">
      <c r="A75" s="58"/>
      <c r="B75" s="58"/>
      <c r="C75" s="58"/>
      <c r="D75" s="58"/>
      <c r="E75" s="58"/>
      <c r="F75" s="58"/>
    </row>
    <row r="76" spans="1:6" x14ac:dyDescent="0.25">
      <c r="A76" s="58"/>
      <c r="B76" s="58"/>
      <c r="C76" s="58"/>
      <c r="D76" s="58"/>
      <c r="E76" s="58"/>
      <c r="F76" s="58"/>
    </row>
    <row r="77" spans="1:6" x14ac:dyDescent="0.25">
      <c r="A77" s="58"/>
      <c r="B77" s="58"/>
      <c r="C77" s="58"/>
      <c r="D77" s="58"/>
      <c r="E77" s="58"/>
      <c r="F77" s="58"/>
    </row>
    <row r="78" spans="1:6" x14ac:dyDescent="0.25">
      <c r="A78" s="58"/>
      <c r="B78" s="58"/>
      <c r="C78" s="58"/>
      <c r="D78" s="58"/>
      <c r="E78" s="58"/>
      <c r="F78" s="58"/>
    </row>
    <row r="79" spans="1:6" x14ac:dyDescent="0.25">
      <c r="A79" s="58"/>
      <c r="B79" s="58"/>
      <c r="C79" s="58"/>
      <c r="D79" s="58"/>
      <c r="E79" s="58"/>
      <c r="F79" s="58"/>
    </row>
    <row r="80" spans="1:6" x14ac:dyDescent="0.25">
      <c r="A80" s="58"/>
      <c r="B80" s="58"/>
      <c r="C80" s="58"/>
      <c r="D80" s="58"/>
      <c r="E80" s="58"/>
      <c r="F80" s="58"/>
    </row>
    <row r="81" spans="1:6" x14ac:dyDescent="0.25">
      <c r="A81" s="58"/>
      <c r="B81" s="58"/>
      <c r="C81" s="58"/>
      <c r="D81" s="58"/>
      <c r="E81" s="58"/>
      <c r="F81" s="58"/>
    </row>
    <row r="82" spans="1:6" x14ac:dyDescent="0.25">
      <c r="A82" s="58"/>
      <c r="B82" s="58"/>
      <c r="C82" s="58"/>
      <c r="D82" s="58"/>
      <c r="E82" s="58"/>
      <c r="F82" s="58"/>
    </row>
    <row r="83" spans="1:6" x14ac:dyDescent="0.25">
      <c r="A83" s="58"/>
      <c r="B83" s="58"/>
      <c r="C83" s="58"/>
      <c r="D83" s="58"/>
      <c r="E83" s="58"/>
      <c r="F83" s="58"/>
    </row>
    <row r="84" spans="1:6" x14ac:dyDescent="0.25">
      <c r="A84" s="58"/>
      <c r="B84" s="58"/>
      <c r="C84" s="58"/>
      <c r="D84" s="58"/>
      <c r="E84" s="58"/>
      <c r="F84" s="58"/>
    </row>
    <row r="85" spans="1:6" x14ac:dyDescent="0.25">
      <c r="A85" s="58"/>
      <c r="B85" s="58"/>
      <c r="C85" s="58"/>
      <c r="D85" s="58"/>
      <c r="E85" s="58"/>
      <c r="F85" s="58"/>
    </row>
    <row r="86" spans="1:6" x14ac:dyDescent="0.25">
      <c r="A86" s="58"/>
      <c r="B86" s="58"/>
      <c r="C86" s="58"/>
      <c r="D86" s="58"/>
      <c r="E86" s="58"/>
      <c r="F86" s="58"/>
    </row>
    <row r="87" spans="1:6" x14ac:dyDescent="0.25">
      <c r="A87" s="58"/>
      <c r="B87" s="58"/>
      <c r="C87" s="58"/>
      <c r="D87" s="58"/>
      <c r="E87" s="58"/>
      <c r="F87" s="58"/>
    </row>
    <row r="88" spans="1:6" x14ac:dyDescent="0.25">
      <c r="A88" s="58"/>
      <c r="B88" s="58"/>
      <c r="C88" s="58"/>
      <c r="D88" s="58"/>
      <c r="E88" s="58"/>
      <c r="F88" s="58"/>
    </row>
    <row r="89" spans="1:6" x14ac:dyDescent="0.25">
      <c r="A89" s="58"/>
      <c r="B89" s="58"/>
      <c r="C89" s="58"/>
      <c r="D89" s="58"/>
      <c r="E89" s="58"/>
      <c r="F89" s="58"/>
    </row>
    <row r="90" spans="1:6" x14ac:dyDescent="0.25">
      <c r="A90" s="58"/>
      <c r="B90" s="58"/>
      <c r="C90" s="58"/>
      <c r="D90" s="58"/>
      <c r="E90" s="58"/>
      <c r="F90" s="58"/>
    </row>
    <row r="91" spans="1:6" x14ac:dyDescent="0.25">
      <c r="A91" s="58"/>
      <c r="B91" s="58"/>
      <c r="C91" s="58"/>
      <c r="D91" s="58"/>
      <c r="E91" s="58"/>
      <c r="F91" s="58"/>
    </row>
    <row r="92" spans="1:6" x14ac:dyDescent="0.25">
      <c r="A92" s="58"/>
      <c r="B92" s="58"/>
      <c r="C92" s="58"/>
      <c r="D92" s="58"/>
      <c r="E92" s="58"/>
      <c r="F92" s="58"/>
    </row>
    <row r="93" spans="1:6" x14ac:dyDescent="0.25">
      <c r="A93" s="58"/>
      <c r="B93" s="58"/>
      <c r="C93" s="58"/>
      <c r="D93" s="58"/>
      <c r="E93" s="58"/>
      <c r="F93" s="58"/>
    </row>
    <row r="94" spans="1:6" x14ac:dyDescent="0.25">
      <c r="A94" s="58"/>
      <c r="B94" s="58"/>
      <c r="C94" s="58"/>
      <c r="D94" s="58"/>
      <c r="E94" s="58"/>
      <c r="F94" s="58"/>
    </row>
    <row r="95" spans="1:6" x14ac:dyDescent="0.25">
      <c r="A95" s="58"/>
      <c r="B95" s="58"/>
      <c r="C95" s="58"/>
      <c r="D95" s="58"/>
      <c r="E95" s="58"/>
      <c r="F95" s="58"/>
    </row>
    <row r="96" spans="1:6" x14ac:dyDescent="0.25">
      <c r="A96" s="58"/>
      <c r="B96" s="58"/>
      <c r="C96" s="58"/>
      <c r="D96" s="58"/>
      <c r="E96" s="58"/>
      <c r="F96" s="58"/>
    </row>
    <row r="97" spans="1:6" x14ac:dyDescent="0.25">
      <c r="A97" s="58"/>
      <c r="B97" s="58"/>
      <c r="C97" s="58"/>
      <c r="D97" s="58"/>
      <c r="E97" s="58"/>
      <c r="F97" s="58"/>
    </row>
    <row r="98" spans="1:6" x14ac:dyDescent="0.25">
      <c r="A98" s="58"/>
      <c r="B98" s="58"/>
      <c r="C98" s="58"/>
      <c r="D98" s="58"/>
      <c r="E98" s="58"/>
      <c r="F98" s="58"/>
    </row>
    <row r="99" spans="1:6" x14ac:dyDescent="0.25">
      <c r="A99" s="58"/>
      <c r="B99" s="58"/>
      <c r="C99" s="58"/>
      <c r="D99" s="58"/>
      <c r="E99" s="58"/>
      <c r="F99" s="58"/>
    </row>
    <row r="100" spans="1:6" x14ac:dyDescent="0.25">
      <c r="A100" s="58"/>
      <c r="B100" s="58"/>
      <c r="C100" s="58"/>
      <c r="D100" s="58"/>
      <c r="E100" s="58"/>
      <c r="F100" s="58"/>
    </row>
    <row r="101" spans="1:6" x14ac:dyDescent="0.25">
      <c r="A101" s="58"/>
      <c r="B101" s="58"/>
      <c r="C101" s="58"/>
      <c r="D101" s="58"/>
      <c r="E101" s="58"/>
      <c r="F101" s="58"/>
    </row>
    <row r="102" spans="1:6" x14ac:dyDescent="0.25">
      <c r="A102" s="58"/>
      <c r="B102" s="58"/>
      <c r="C102" s="58"/>
      <c r="D102" s="58"/>
      <c r="E102" s="58"/>
      <c r="F102" s="58"/>
    </row>
    <row r="103" spans="1:6" x14ac:dyDescent="0.25">
      <c r="A103" s="58"/>
      <c r="B103" s="58"/>
      <c r="C103" s="58"/>
      <c r="D103" s="58"/>
      <c r="E103" s="58"/>
      <c r="F103" s="58"/>
    </row>
    <row r="104" spans="1:6" x14ac:dyDescent="0.25">
      <c r="A104" s="58"/>
      <c r="B104" s="58"/>
      <c r="C104" s="58"/>
      <c r="D104" s="58"/>
      <c r="E104" s="58"/>
      <c r="F104" s="58"/>
    </row>
    <row r="105" spans="1:6" x14ac:dyDescent="0.25">
      <c r="A105" s="58"/>
      <c r="B105" s="58"/>
      <c r="C105" s="58"/>
      <c r="D105" s="58"/>
      <c r="E105" s="58"/>
      <c r="F105" s="58"/>
    </row>
    <row r="106" spans="1:6" x14ac:dyDescent="0.25">
      <c r="A106" s="58"/>
      <c r="B106" s="58"/>
      <c r="C106" s="58"/>
      <c r="D106" s="58"/>
      <c r="E106" s="58"/>
      <c r="F106" s="58"/>
    </row>
    <row r="107" spans="1:6" x14ac:dyDescent="0.25">
      <c r="A107" s="58"/>
      <c r="B107" s="58"/>
      <c r="C107" s="58"/>
      <c r="D107" s="58"/>
      <c r="E107" s="58"/>
      <c r="F107" s="58"/>
    </row>
    <row r="108" spans="1:6" x14ac:dyDescent="0.25">
      <c r="A108" s="58"/>
      <c r="B108" s="58"/>
      <c r="C108" s="58"/>
      <c r="D108" s="58"/>
      <c r="E108" s="58"/>
      <c r="F108" s="58"/>
    </row>
    <row r="109" spans="1:6" x14ac:dyDescent="0.25">
      <c r="A109" s="58"/>
      <c r="B109" s="58"/>
      <c r="C109" s="58"/>
      <c r="D109" s="58"/>
      <c r="E109" s="58"/>
      <c r="F109" s="58"/>
    </row>
    <row r="110" spans="1:6" x14ac:dyDescent="0.25">
      <c r="A110" s="58"/>
      <c r="B110" s="58"/>
      <c r="C110" s="58"/>
      <c r="D110" s="58"/>
      <c r="E110" s="58"/>
      <c r="F110" s="58"/>
    </row>
    <row r="111" spans="1:6" x14ac:dyDescent="0.25">
      <c r="A111" s="58"/>
      <c r="B111" s="58"/>
      <c r="C111" s="58"/>
      <c r="D111" s="58"/>
      <c r="E111" s="58"/>
      <c r="F111" s="58"/>
    </row>
    <row r="112" spans="1:6" x14ac:dyDescent="0.25">
      <c r="A112" s="58"/>
      <c r="B112" s="58"/>
      <c r="C112" s="58"/>
      <c r="D112" s="58"/>
      <c r="E112" s="58"/>
      <c r="F112" s="58"/>
    </row>
    <row r="113" spans="1:6" x14ac:dyDescent="0.25">
      <c r="A113" s="58"/>
      <c r="B113" s="58"/>
      <c r="C113" s="58"/>
      <c r="D113" s="58"/>
      <c r="E113" s="58"/>
      <c r="F113" s="58"/>
    </row>
    <row r="114" spans="1:6" x14ac:dyDescent="0.25">
      <c r="A114" s="58"/>
      <c r="B114" s="58"/>
      <c r="C114" s="58"/>
      <c r="D114" s="58"/>
      <c r="E114" s="58"/>
      <c r="F114" s="58"/>
    </row>
    <row r="115" spans="1:6" x14ac:dyDescent="0.25">
      <c r="A115" s="58"/>
      <c r="B115" s="58"/>
      <c r="C115" s="58"/>
      <c r="D115" s="58"/>
      <c r="E115" s="58"/>
      <c r="F115" s="58"/>
    </row>
    <row r="116" spans="1:6" x14ac:dyDescent="0.25">
      <c r="A116" s="58"/>
      <c r="B116" s="58"/>
      <c r="C116" s="58"/>
      <c r="D116" s="58"/>
      <c r="E116" s="58"/>
      <c r="F116" s="58"/>
    </row>
    <row r="117" spans="1:6" x14ac:dyDescent="0.25">
      <c r="A117" s="58"/>
      <c r="B117" s="58"/>
      <c r="C117" s="58"/>
      <c r="D117" s="58"/>
      <c r="E117" s="58"/>
      <c r="F117" s="58"/>
    </row>
    <row r="118" spans="1:6" x14ac:dyDescent="0.25">
      <c r="A118" s="58"/>
      <c r="B118" s="58"/>
      <c r="C118" s="58"/>
      <c r="D118" s="58"/>
      <c r="E118" s="58"/>
      <c r="F118" s="58"/>
    </row>
    <row r="119" spans="1:6" x14ac:dyDescent="0.25">
      <c r="A119" s="58"/>
      <c r="B119" s="58"/>
      <c r="C119" s="58"/>
      <c r="D119" s="58"/>
      <c r="E119" s="58"/>
      <c r="F119" s="58"/>
    </row>
    <row r="120" spans="1:6" x14ac:dyDescent="0.25">
      <c r="A120" s="58"/>
      <c r="B120" s="58"/>
      <c r="C120" s="58"/>
      <c r="D120" s="58"/>
      <c r="E120" s="58"/>
      <c r="F120" s="58"/>
    </row>
    <row r="121" spans="1:6" x14ac:dyDescent="0.25">
      <c r="A121" s="58"/>
      <c r="B121" s="58"/>
      <c r="C121" s="58"/>
      <c r="D121" s="58"/>
      <c r="E121" s="58"/>
      <c r="F121" s="58"/>
    </row>
    <row r="122" spans="1:6" x14ac:dyDescent="0.25">
      <c r="A122" s="58"/>
      <c r="B122" s="58"/>
      <c r="C122" s="58"/>
      <c r="D122" s="58"/>
      <c r="E122" s="58"/>
      <c r="F122" s="58"/>
    </row>
    <row r="123" spans="1:6" x14ac:dyDescent="0.25">
      <c r="A123" s="58"/>
      <c r="B123" s="58"/>
      <c r="C123" s="58"/>
      <c r="D123" s="58"/>
      <c r="E123" s="58"/>
      <c r="F123" s="58"/>
    </row>
    <row r="124" spans="1:6" x14ac:dyDescent="0.25">
      <c r="A124" s="58"/>
      <c r="B124" s="58"/>
      <c r="C124" s="58"/>
      <c r="D124" s="58"/>
      <c r="E124" s="58"/>
      <c r="F124" s="58"/>
    </row>
    <row r="125" spans="1:6" x14ac:dyDescent="0.25">
      <c r="A125" s="58"/>
      <c r="B125" s="58"/>
      <c r="C125" s="58"/>
      <c r="D125" s="58"/>
      <c r="E125" s="58"/>
      <c r="F125" s="58"/>
    </row>
    <row r="126" spans="1:6" x14ac:dyDescent="0.25">
      <c r="A126" s="58"/>
      <c r="B126" s="58"/>
      <c r="C126" s="58"/>
      <c r="D126" s="58"/>
      <c r="E126" s="58"/>
      <c r="F126" s="58"/>
    </row>
    <row r="127" spans="1:6" x14ac:dyDescent="0.25">
      <c r="A127" s="58"/>
      <c r="B127" s="58"/>
      <c r="C127" s="58"/>
      <c r="D127" s="58"/>
      <c r="E127" s="58"/>
      <c r="F127" s="58"/>
    </row>
    <row r="128" spans="1:6" x14ac:dyDescent="0.25">
      <c r="A128" s="58"/>
      <c r="B128" s="58"/>
      <c r="C128" s="58"/>
      <c r="D128" s="58"/>
      <c r="E128" s="58"/>
      <c r="F128" s="58"/>
    </row>
    <row r="129" spans="1:6" x14ac:dyDescent="0.25">
      <c r="A129" s="58"/>
      <c r="B129" s="58"/>
      <c r="C129" s="58"/>
      <c r="D129" s="58"/>
      <c r="E129" s="58"/>
      <c r="F129" s="58"/>
    </row>
    <row r="130" spans="1:6" x14ac:dyDescent="0.25">
      <c r="A130" s="58"/>
      <c r="B130" s="58"/>
      <c r="C130" s="58"/>
      <c r="D130" s="58"/>
      <c r="E130" s="58"/>
      <c r="F130" s="58"/>
    </row>
    <row r="131" spans="1:6" x14ac:dyDescent="0.25">
      <c r="A131" s="58"/>
      <c r="B131" s="58"/>
      <c r="C131" s="58"/>
      <c r="D131" s="58"/>
      <c r="E131" s="58"/>
      <c r="F131" s="58"/>
    </row>
    <row r="132" spans="1:6" x14ac:dyDescent="0.25">
      <c r="A132" s="58"/>
      <c r="B132" s="58"/>
      <c r="C132" s="58"/>
      <c r="D132" s="58"/>
      <c r="E132" s="58"/>
      <c r="F132" s="58"/>
    </row>
    <row r="133" spans="1:6" x14ac:dyDescent="0.25">
      <c r="A133" s="58"/>
      <c r="B133" s="58"/>
      <c r="C133" s="58"/>
      <c r="D133" s="58"/>
      <c r="E133" s="58"/>
      <c r="F133" s="58"/>
    </row>
    <row r="134" spans="1:6" x14ac:dyDescent="0.25">
      <c r="A134" s="58"/>
      <c r="B134" s="58"/>
      <c r="C134" s="58"/>
      <c r="D134" s="58"/>
      <c r="E134" s="58"/>
      <c r="F134" s="58"/>
    </row>
    <row r="135" spans="1:6" x14ac:dyDescent="0.25">
      <c r="A135" s="58"/>
      <c r="B135" s="58"/>
      <c r="C135" s="58"/>
      <c r="D135" s="58"/>
      <c r="E135" s="58"/>
      <c r="F135" s="58"/>
    </row>
    <row r="136" spans="1:6" x14ac:dyDescent="0.25">
      <c r="A136" s="58"/>
      <c r="B136" s="58"/>
      <c r="C136" s="58"/>
      <c r="D136" s="58"/>
      <c r="E136" s="58"/>
      <c r="F136" s="58"/>
    </row>
    <row r="137" spans="1:6" x14ac:dyDescent="0.25">
      <c r="A137" s="58"/>
      <c r="B137" s="58"/>
      <c r="C137" s="58"/>
      <c r="D137" s="58"/>
      <c r="E137" s="58"/>
      <c r="F137" s="58"/>
    </row>
    <row r="138" spans="1:6" x14ac:dyDescent="0.25">
      <c r="A138" s="58"/>
      <c r="B138" s="58"/>
      <c r="C138" s="58"/>
      <c r="D138" s="58"/>
      <c r="E138" s="58"/>
      <c r="F138" s="58"/>
    </row>
    <row r="139" spans="1:6" x14ac:dyDescent="0.25">
      <c r="A139" s="58"/>
      <c r="B139" s="58"/>
      <c r="C139" s="58"/>
      <c r="D139" s="58"/>
      <c r="E139" s="58"/>
      <c r="F139" s="58"/>
    </row>
    <row r="140" spans="1:6" x14ac:dyDescent="0.25">
      <c r="A140" s="58"/>
      <c r="B140" s="58"/>
      <c r="C140" s="58"/>
      <c r="D140" s="58"/>
      <c r="E140" s="58"/>
      <c r="F140" s="58"/>
    </row>
    <row r="141" spans="1:6" x14ac:dyDescent="0.25">
      <c r="A141" s="58"/>
      <c r="B141" s="58"/>
      <c r="C141" s="58"/>
      <c r="D141" s="58"/>
      <c r="E141" s="58"/>
      <c r="F141" s="58"/>
    </row>
    <row r="142" spans="1:6" x14ac:dyDescent="0.25">
      <c r="A142" s="58"/>
      <c r="B142" s="58"/>
      <c r="C142" s="58"/>
      <c r="D142" s="58"/>
      <c r="E142" s="58"/>
      <c r="F142" s="58"/>
    </row>
    <row r="143" spans="1:6" x14ac:dyDescent="0.25">
      <c r="A143" s="58"/>
      <c r="B143" s="58"/>
      <c r="C143" s="58"/>
      <c r="D143" s="58"/>
      <c r="E143" s="58"/>
      <c r="F143" s="58"/>
    </row>
    <row r="144" spans="1:6" x14ac:dyDescent="0.25">
      <c r="A144" s="58"/>
      <c r="B144" s="58"/>
      <c r="C144" s="58"/>
      <c r="D144" s="58"/>
      <c r="E144" s="58"/>
      <c r="F144" s="58"/>
    </row>
    <row r="145" spans="1:6" x14ac:dyDescent="0.25">
      <c r="A145" s="58"/>
      <c r="B145" s="58"/>
      <c r="C145" s="58"/>
      <c r="D145" s="58"/>
      <c r="E145" s="58"/>
      <c r="F145" s="58"/>
    </row>
    <row r="146" spans="1:6" x14ac:dyDescent="0.25">
      <c r="A146" s="58"/>
      <c r="B146" s="58"/>
      <c r="C146" s="58"/>
      <c r="D146" s="58"/>
      <c r="E146" s="58"/>
      <c r="F146" s="58"/>
    </row>
    <row r="147" spans="1:6" x14ac:dyDescent="0.25">
      <c r="A147" s="58"/>
      <c r="B147" s="58"/>
      <c r="C147" s="58"/>
      <c r="D147" s="58"/>
      <c r="E147" s="58"/>
      <c r="F147" s="58"/>
    </row>
    <row r="148" spans="1:6" x14ac:dyDescent="0.25">
      <c r="A148" s="58"/>
      <c r="B148" s="58"/>
      <c r="C148" s="58"/>
      <c r="D148" s="58"/>
      <c r="E148" s="58"/>
      <c r="F148" s="58"/>
    </row>
    <row r="149" spans="1:6" x14ac:dyDescent="0.25">
      <c r="A149" s="58"/>
      <c r="B149" s="58"/>
      <c r="C149" s="58"/>
      <c r="D149" s="58"/>
      <c r="E149" s="58"/>
      <c r="F149" s="58"/>
    </row>
    <row r="150" spans="1:6" x14ac:dyDescent="0.25">
      <c r="A150" s="58"/>
      <c r="B150" s="58"/>
      <c r="C150" s="58"/>
      <c r="D150" s="58"/>
      <c r="E150" s="58"/>
      <c r="F150" s="58"/>
    </row>
    <row r="151" spans="1:6" x14ac:dyDescent="0.25">
      <c r="A151" s="58"/>
      <c r="B151" s="58"/>
      <c r="C151" s="58"/>
      <c r="D151" s="58"/>
      <c r="E151" s="58"/>
      <c r="F151" s="58"/>
    </row>
    <row r="152" spans="1:6" x14ac:dyDescent="0.25">
      <c r="A152" s="58"/>
      <c r="B152" s="58"/>
      <c r="C152" s="58"/>
      <c r="D152" s="58"/>
      <c r="E152" s="58"/>
      <c r="F152" s="58"/>
    </row>
    <row r="153" spans="1:6" x14ac:dyDescent="0.25">
      <c r="A153" s="58"/>
      <c r="B153" s="58"/>
      <c r="C153" s="58"/>
      <c r="D153" s="58"/>
      <c r="E153" s="58"/>
      <c r="F153" s="58"/>
    </row>
    <row r="154" spans="1:6" x14ac:dyDescent="0.25">
      <c r="A154" s="58"/>
      <c r="B154" s="58"/>
      <c r="C154" s="58"/>
      <c r="D154" s="58"/>
      <c r="E154" s="58"/>
      <c r="F154" s="58"/>
    </row>
    <row r="155" spans="1:6" x14ac:dyDescent="0.25">
      <c r="A155" s="58"/>
      <c r="B155" s="58"/>
      <c r="C155" s="58"/>
      <c r="D155" s="58"/>
      <c r="E155" s="58"/>
      <c r="F155" s="58"/>
    </row>
    <row r="156" spans="1:6" x14ac:dyDescent="0.25">
      <c r="A156" s="58"/>
      <c r="B156" s="58"/>
      <c r="C156" s="58"/>
      <c r="D156" s="58"/>
      <c r="E156" s="58"/>
      <c r="F156" s="58"/>
    </row>
    <row r="157" spans="1:6" x14ac:dyDescent="0.25">
      <c r="A157" s="58"/>
      <c r="B157" s="58"/>
      <c r="C157" s="58"/>
      <c r="D157" s="58"/>
      <c r="E157" s="58"/>
      <c r="F157" s="58"/>
    </row>
    <row r="158" spans="1:6" x14ac:dyDescent="0.25">
      <c r="A158" s="58"/>
      <c r="B158" s="58"/>
      <c r="C158" s="58"/>
      <c r="D158" s="58"/>
      <c r="E158" s="58"/>
      <c r="F158" s="58"/>
    </row>
    <row r="159" spans="1:6" x14ac:dyDescent="0.25">
      <c r="A159" s="58"/>
      <c r="B159" s="58"/>
      <c r="C159" s="58"/>
      <c r="D159" s="58"/>
      <c r="E159" s="58"/>
      <c r="F159" s="58"/>
    </row>
    <row r="160" spans="1:6" x14ac:dyDescent="0.25">
      <c r="A160" s="58"/>
      <c r="B160" s="58"/>
      <c r="C160" s="58"/>
      <c r="D160" s="58"/>
      <c r="E160" s="58"/>
      <c r="F160" s="58"/>
    </row>
    <row r="161" spans="1:6" x14ac:dyDescent="0.25">
      <c r="A161" s="58"/>
      <c r="B161" s="58"/>
      <c r="C161" s="58"/>
      <c r="D161" s="58"/>
      <c r="E161" s="58"/>
      <c r="F161" s="58"/>
    </row>
    <row r="162" spans="1:6" x14ac:dyDescent="0.25">
      <c r="A162" s="58"/>
      <c r="B162" s="58"/>
      <c r="C162" s="58"/>
      <c r="D162" s="58"/>
      <c r="E162" s="58"/>
      <c r="F162" s="58"/>
    </row>
    <row r="163" spans="1:6" x14ac:dyDescent="0.25">
      <c r="A163" s="58"/>
      <c r="B163" s="58"/>
      <c r="C163" s="58"/>
      <c r="D163" s="58"/>
      <c r="E163" s="58"/>
      <c r="F163" s="58"/>
    </row>
    <row r="164" spans="1:6" x14ac:dyDescent="0.25">
      <c r="A164" s="58"/>
      <c r="B164" s="58"/>
      <c r="C164" s="58"/>
      <c r="D164" s="58"/>
      <c r="E164" s="58"/>
      <c r="F164" s="58"/>
    </row>
    <row r="165" spans="1:6" x14ac:dyDescent="0.25">
      <c r="A165" s="58"/>
      <c r="B165" s="58"/>
      <c r="C165" s="58"/>
      <c r="D165" s="58"/>
      <c r="E165" s="58"/>
      <c r="F165" s="58"/>
    </row>
    <row r="166" spans="1:6" x14ac:dyDescent="0.25">
      <c r="A166" s="58"/>
      <c r="B166" s="58"/>
      <c r="C166" s="58"/>
      <c r="D166" s="58"/>
      <c r="E166" s="58"/>
      <c r="F166" s="58"/>
    </row>
    <row r="167" spans="1:6" x14ac:dyDescent="0.25">
      <c r="A167" s="58"/>
      <c r="B167" s="58"/>
      <c r="C167" s="58"/>
      <c r="D167" s="58"/>
      <c r="E167" s="58"/>
      <c r="F167" s="58"/>
    </row>
    <row r="168" spans="1:6" x14ac:dyDescent="0.25">
      <c r="A168" s="58"/>
      <c r="B168" s="58"/>
      <c r="C168" s="58"/>
      <c r="D168" s="58"/>
      <c r="E168" s="58"/>
      <c r="F168" s="58"/>
    </row>
    <row r="169" spans="1:6" x14ac:dyDescent="0.25">
      <c r="A169" s="58"/>
      <c r="B169" s="58"/>
      <c r="C169" s="58"/>
      <c r="D169" s="58"/>
      <c r="E169" s="58"/>
      <c r="F169" s="58"/>
    </row>
    <row r="170" spans="1:6" x14ac:dyDescent="0.25">
      <c r="A170" s="58"/>
      <c r="B170" s="58"/>
      <c r="C170" s="58"/>
      <c r="D170" s="58"/>
      <c r="E170" s="58"/>
      <c r="F170" s="58"/>
    </row>
    <row r="171" spans="1:6" x14ac:dyDescent="0.25">
      <c r="A171" s="58"/>
      <c r="B171" s="58"/>
      <c r="C171" s="58"/>
      <c r="D171" s="58"/>
      <c r="E171" s="58"/>
      <c r="F171" s="58"/>
    </row>
    <row r="172" spans="1:6" x14ac:dyDescent="0.25">
      <c r="A172" s="58"/>
      <c r="B172" s="58"/>
      <c r="C172" s="58"/>
      <c r="D172" s="58"/>
      <c r="E172" s="58"/>
      <c r="F172" s="58"/>
    </row>
    <row r="173" spans="1:6" x14ac:dyDescent="0.25">
      <c r="A173" s="58"/>
      <c r="B173" s="58"/>
      <c r="C173" s="58"/>
      <c r="D173" s="58"/>
      <c r="E173" s="58"/>
      <c r="F173" s="58"/>
    </row>
    <row r="174" spans="1:6" x14ac:dyDescent="0.25">
      <c r="A174" s="58"/>
      <c r="B174" s="58"/>
      <c r="C174" s="58"/>
      <c r="D174" s="58"/>
      <c r="E174" s="58"/>
      <c r="F174" s="58"/>
    </row>
    <row r="175" spans="1:6" x14ac:dyDescent="0.25">
      <c r="A175" s="58"/>
      <c r="B175" s="58"/>
      <c r="C175" s="58"/>
      <c r="D175" s="58"/>
      <c r="E175" s="58"/>
      <c r="F175" s="58"/>
    </row>
    <row r="176" spans="1:6" x14ac:dyDescent="0.25">
      <c r="A176" s="58"/>
      <c r="B176" s="58"/>
      <c r="C176" s="58"/>
      <c r="D176" s="58"/>
      <c r="E176" s="58"/>
      <c r="F176" s="58"/>
    </row>
    <row r="177" spans="1:6" x14ac:dyDescent="0.25">
      <c r="A177" s="58"/>
      <c r="B177" s="58"/>
      <c r="C177" s="58"/>
      <c r="D177" s="58"/>
      <c r="E177" s="58"/>
      <c r="F177" s="58"/>
    </row>
    <row r="178" spans="1:6" x14ac:dyDescent="0.25">
      <c r="A178" s="58"/>
      <c r="B178" s="58"/>
      <c r="C178" s="58"/>
      <c r="D178" s="58"/>
      <c r="E178" s="58"/>
      <c r="F178" s="58"/>
    </row>
    <row r="179" spans="1:6" x14ac:dyDescent="0.25">
      <c r="A179" s="58"/>
      <c r="B179" s="58"/>
      <c r="C179" s="58"/>
      <c r="D179" s="58"/>
      <c r="E179" s="58"/>
      <c r="F179" s="58"/>
    </row>
    <row r="180" spans="1:6" x14ac:dyDescent="0.25">
      <c r="A180" s="58"/>
      <c r="B180" s="58"/>
      <c r="C180" s="58"/>
      <c r="D180" s="58"/>
      <c r="E180" s="58"/>
      <c r="F180" s="58"/>
    </row>
    <row r="181" spans="1:6" x14ac:dyDescent="0.25">
      <c r="A181" s="58"/>
      <c r="B181" s="58"/>
      <c r="C181" s="58"/>
      <c r="D181" s="58"/>
      <c r="E181" s="58"/>
      <c r="F181" s="58"/>
    </row>
    <row r="182" spans="1:6" x14ac:dyDescent="0.25">
      <c r="A182" s="58"/>
      <c r="B182" s="58"/>
      <c r="C182" s="58"/>
      <c r="D182" s="58"/>
      <c r="E182" s="58"/>
      <c r="F182" s="58"/>
    </row>
    <row r="183" spans="1:6" x14ac:dyDescent="0.25">
      <c r="A183" s="58"/>
      <c r="B183" s="58"/>
      <c r="C183" s="58"/>
      <c r="D183" s="58"/>
      <c r="E183" s="58"/>
      <c r="F183" s="58"/>
    </row>
    <row r="184" spans="1:6" x14ac:dyDescent="0.25">
      <c r="A184" s="58"/>
      <c r="B184" s="58"/>
      <c r="C184" s="58"/>
      <c r="D184" s="58"/>
      <c r="E184" s="58"/>
      <c r="F184" s="58"/>
    </row>
    <row r="185" spans="1:6" x14ac:dyDescent="0.25">
      <c r="A185" s="58"/>
      <c r="B185" s="58"/>
      <c r="C185" s="58"/>
      <c r="D185" s="58"/>
      <c r="E185" s="58"/>
      <c r="F185" s="58"/>
    </row>
    <row r="186" spans="1:6" x14ac:dyDescent="0.25">
      <c r="A186" s="58"/>
      <c r="B186" s="58"/>
      <c r="C186" s="58"/>
      <c r="D186" s="58"/>
      <c r="E186" s="58"/>
      <c r="F186" s="58"/>
    </row>
    <row r="187" spans="1:6" x14ac:dyDescent="0.25">
      <c r="A187" s="58"/>
      <c r="B187" s="58"/>
      <c r="C187" s="58"/>
      <c r="D187" s="58"/>
      <c r="E187" s="58"/>
      <c r="F187" s="58"/>
    </row>
    <row r="188" spans="1:6" x14ac:dyDescent="0.25">
      <c r="A188" s="58"/>
      <c r="B188" s="58"/>
      <c r="C188" s="58"/>
      <c r="D188" s="58"/>
      <c r="E188" s="58"/>
      <c r="F188" s="58"/>
    </row>
    <row r="189" spans="1:6" x14ac:dyDescent="0.25">
      <c r="A189" s="58"/>
      <c r="B189" s="58"/>
      <c r="C189" s="58"/>
      <c r="D189" s="58"/>
      <c r="E189" s="58"/>
      <c r="F189" s="58"/>
    </row>
    <row r="190" spans="1:6" x14ac:dyDescent="0.25">
      <c r="A190" s="58"/>
      <c r="B190" s="58"/>
      <c r="C190" s="58"/>
      <c r="D190" s="58"/>
      <c r="E190" s="58"/>
      <c r="F190" s="58"/>
    </row>
    <row r="191" spans="1:6" x14ac:dyDescent="0.25">
      <c r="A191" s="58"/>
      <c r="B191" s="58"/>
      <c r="C191" s="58"/>
      <c r="D191" s="58"/>
      <c r="E191" s="58"/>
      <c r="F191" s="58"/>
    </row>
    <row r="192" spans="1:6" x14ac:dyDescent="0.25">
      <c r="A192" s="58"/>
      <c r="B192" s="58"/>
      <c r="C192" s="58"/>
      <c r="D192" s="58"/>
      <c r="E192" s="58"/>
      <c r="F192" s="58"/>
    </row>
    <row r="193" spans="1:6" x14ac:dyDescent="0.25">
      <c r="A193" s="58"/>
      <c r="B193" s="58"/>
      <c r="C193" s="58"/>
      <c r="D193" s="58"/>
      <c r="E193" s="58"/>
      <c r="F193" s="58"/>
    </row>
    <row r="194" spans="1:6" x14ac:dyDescent="0.25">
      <c r="A194" s="58"/>
      <c r="B194" s="58"/>
      <c r="C194" s="58"/>
      <c r="D194" s="58"/>
      <c r="E194" s="58"/>
      <c r="F194" s="58"/>
    </row>
    <row r="195" spans="1:6" x14ac:dyDescent="0.25">
      <c r="A195" s="58"/>
      <c r="B195" s="58"/>
      <c r="C195" s="58"/>
      <c r="D195" s="58"/>
      <c r="E195" s="58"/>
      <c r="F195" s="58"/>
    </row>
    <row r="196" spans="1:6" x14ac:dyDescent="0.25">
      <c r="A196" s="58"/>
      <c r="B196" s="58"/>
      <c r="C196" s="58"/>
      <c r="D196" s="58"/>
      <c r="E196" s="58"/>
      <c r="F196" s="58"/>
    </row>
    <row r="197" spans="1:6" x14ac:dyDescent="0.25">
      <c r="A197" s="58"/>
      <c r="B197" s="58"/>
      <c r="C197" s="58"/>
      <c r="D197" s="58"/>
      <c r="E197" s="58"/>
      <c r="F197" s="58"/>
    </row>
    <row r="198" spans="1:6" x14ac:dyDescent="0.25">
      <c r="A198" s="58"/>
      <c r="B198" s="58"/>
      <c r="C198" s="58"/>
      <c r="D198" s="58"/>
      <c r="E198" s="58"/>
      <c r="F198" s="58"/>
    </row>
    <row r="199" spans="1:6" x14ac:dyDescent="0.25">
      <c r="A199" s="58"/>
      <c r="B199" s="58"/>
      <c r="C199" s="58"/>
      <c r="D199" s="58"/>
      <c r="E199" s="58"/>
      <c r="F199" s="58"/>
    </row>
    <row r="200" spans="1:6" x14ac:dyDescent="0.25">
      <c r="A200" s="58"/>
      <c r="B200" s="58"/>
      <c r="C200" s="58"/>
      <c r="D200" s="58"/>
      <c r="E200" s="58"/>
      <c r="F200" s="58"/>
    </row>
    <row r="201" spans="1:6" x14ac:dyDescent="0.25">
      <c r="A201" s="58"/>
      <c r="B201" s="58"/>
      <c r="C201" s="58"/>
      <c r="D201" s="58"/>
      <c r="E201" s="58"/>
      <c r="F201" s="58"/>
    </row>
    <row r="202" spans="1:6" x14ac:dyDescent="0.25">
      <c r="A202" s="58"/>
      <c r="B202" s="58"/>
      <c r="C202" s="58"/>
      <c r="D202" s="58"/>
      <c r="E202" s="58"/>
      <c r="F202" s="58"/>
    </row>
    <row r="203" spans="1:6" x14ac:dyDescent="0.25">
      <c r="A203" s="58"/>
      <c r="B203" s="58"/>
      <c r="C203" s="58"/>
      <c r="D203" s="58"/>
      <c r="E203" s="58"/>
      <c r="F203" s="58"/>
    </row>
    <row r="204" spans="1:6" x14ac:dyDescent="0.25">
      <c r="A204" s="58"/>
      <c r="B204" s="58"/>
      <c r="C204" s="58"/>
      <c r="D204" s="58"/>
      <c r="E204" s="58"/>
      <c r="F204" s="58"/>
    </row>
    <row r="205" spans="1:6" x14ac:dyDescent="0.25">
      <c r="A205" s="58"/>
      <c r="B205" s="58"/>
      <c r="C205" s="58"/>
      <c r="D205" s="58"/>
      <c r="E205" s="58"/>
      <c r="F205" s="58"/>
    </row>
    <row r="206" spans="1:6" x14ac:dyDescent="0.25">
      <c r="A206" s="58"/>
      <c r="B206" s="58"/>
      <c r="C206" s="58"/>
      <c r="D206" s="58"/>
      <c r="E206" s="58"/>
      <c r="F206" s="58"/>
    </row>
    <row r="207" spans="1:6" x14ac:dyDescent="0.25">
      <c r="A207" s="58"/>
      <c r="B207" s="58"/>
      <c r="C207" s="58"/>
      <c r="D207" s="58"/>
      <c r="E207" s="58"/>
      <c r="F207" s="58"/>
    </row>
    <row r="208" spans="1:6" x14ac:dyDescent="0.25">
      <c r="A208" s="58"/>
      <c r="B208" s="58"/>
      <c r="C208" s="58"/>
      <c r="D208" s="58"/>
      <c r="E208" s="58"/>
      <c r="F208" s="58"/>
    </row>
    <row r="209" spans="1:6" x14ac:dyDescent="0.25">
      <c r="A209" s="58"/>
      <c r="B209" s="58"/>
      <c r="C209" s="58"/>
      <c r="D209" s="58"/>
      <c r="E209" s="58"/>
      <c r="F209" s="58"/>
    </row>
    <row r="210" spans="1:6" x14ac:dyDescent="0.25">
      <c r="A210" s="58"/>
      <c r="B210" s="58"/>
      <c r="C210" s="58"/>
      <c r="D210" s="58"/>
      <c r="E210" s="58"/>
      <c r="F210" s="58"/>
    </row>
    <row r="211" spans="1:6" x14ac:dyDescent="0.25">
      <c r="A211" s="58"/>
      <c r="B211" s="58"/>
      <c r="C211" s="58"/>
      <c r="D211" s="58"/>
      <c r="E211" s="58"/>
      <c r="F211" s="58"/>
    </row>
    <row r="212" spans="1:6" x14ac:dyDescent="0.25">
      <c r="A212" s="58"/>
      <c r="B212" s="58"/>
      <c r="C212" s="58"/>
      <c r="D212" s="58"/>
      <c r="E212" s="58"/>
      <c r="F212" s="58"/>
    </row>
    <row r="213" spans="1:6" x14ac:dyDescent="0.25">
      <c r="A213" s="58"/>
      <c r="B213" s="58"/>
      <c r="C213" s="58"/>
      <c r="D213" s="58"/>
      <c r="E213" s="58"/>
      <c r="F213" s="58"/>
    </row>
    <row r="214" spans="1:6" x14ac:dyDescent="0.25">
      <c r="A214" s="58"/>
      <c r="B214" s="58"/>
      <c r="C214" s="58"/>
      <c r="D214" s="58"/>
      <c r="E214" s="58"/>
      <c r="F214" s="58"/>
    </row>
    <row r="215" spans="1:6" x14ac:dyDescent="0.25">
      <c r="A215" s="58"/>
      <c r="B215" s="58"/>
      <c r="C215" s="58"/>
      <c r="D215" s="58"/>
      <c r="E215" s="58"/>
      <c r="F215" s="58"/>
    </row>
    <row r="216" spans="1:6" x14ac:dyDescent="0.25">
      <c r="A216" s="58"/>
      <c r="B216" s="58"/>
      <c r="C216" s="58"/>
      <c r="D216" s="58"/>
      <c r="E216" s="58"/>
      <c r="F216" s="58"/>
    </row>
    <row r="217" spans="1:6" x14ac:dyDescent="0.25">
      <c r="A217" s="58"/>
      <c r="B217" s="58"/>
      <c r="C217" s="58"/>
      <c r="D217" s="58"/>
      <c r="E217" s="58"/>
      <c r="F217" s="58"/>
    </row>
    <row r="218" spans="1:6" x14ac:dyDescent="0.25">
      <c r="A218" s="58"/>
      <c r="B218" s="58"/>
      <c r="C218" s="58"/>
      <c r="D218" s="58"/>
      <c r="E218" s="58"/>
      <c r="F218" s="58"/>
    </row>
    <row r="219" spans="1:6" x14ac:dyDescent="0.25">
      <c r="A219" s="58"/>
      <c r="B219" s="58"/>
      <c r="C219" s="58"/>
      <c r="D219" s="58"/>
      <c r="E219" s="58"/>
      <c r="F219" s="58"/>
    </row>
    <row r="220" spans="1:6" x14ac:dyDescent="0.25">
      <c r="A220" s="58"/>
      <c r="B220" s="58"/>
      <c r="C220" s="58"/>
      <c r="D220" s="58"/>
      <c r="E220" s="58"/>
      <c r="F220" s="58"/>
    </row>
    <row r="221" spans="1:6" x14ac:dyDescent="0.25">
      <c r="A221" s="58"/>
      <c r="B221" s="58"/>
      <c r="C221" s="58"/>
      <c r="D221" s="58"/>
      <c r="E221" s="58"/>
      <c r="F221" s="58"/>
    </row>
    <row r="222" spans="1:6" x14ac:dyDescent="0.25">
      <c r="A222" s="58"/>
      <c r="B222" s="58"/>
      <c r="C222" s="58"/>
      <c r="D222" s="58"/>
      <c r="E222" s="58"/>
      <c r="F222" s="58"/>
    </row>
    <row r="223" spans="1:6" x14ac:dyDescent="0.25">
      <c r="A223" s="58"/>
      <c r="B223" s="58"/>
      <c r="C223" s="58"/>
      <c r="D223" s="58"/>
      <c r="E223" s="58"/>
      <c r="F223" s="58"/>
    </row>
    <row r="224" spans="1:6" x14ac:dyDescent="0.25">
      <c r="A224" s="58"/>
      <c r="B224" s="58"/>
      <c r="C224" s="58"/>
      <c r="D224" s="58"/>
      <c r="E224" s="58"/>
      <c r="F224" s="58"/>
    </row>
    <row r="225" spans="1:6" x14ac:dyDescent="0.25">
      <c r="A225" s="58"/>
      <c r="B225" s="58"/>
      <c r="C225" s="58"/>
      <c r="D225" s="58"/>
      <c r="E225" s="58"/>
      <c r="F225" s="58"/>
    </row>
    <row r="226" spans="1:6" x14ac:dyDescent="0.25">
      <c r="A226" s="58"/>
      <c r="B226" s="58"/>
      <c r="C226" s="58"/>
      <c r="D226" s="58"/>
      <c r="E226" s="58"/>
      <c r="F226" s="58"/>
    </row>
    <row r="227" spans="1:6" x14ac:dyDescent="0.25">
      <c r="A227" s="58"/>
      <c r="B227" s="58"/>
      <c r="C227" s="58"/>
      <c r="D227" s="58"/>
      <c r="E227" s="58"/>
      <c r="F227" s="58"/>
    </row>
    <row r="228" spans="1:6" x14ac:dyDescent="0.25">
      <c r="A228" s="58"/>
      <c r="B228" s="58"/>
      <c r="C228" s="58"/>
      <c r="D228" s="58"/>
      <c r="E228" s="58"/>
      <c r="F228" s="58"/>
    </row>
    <row r="229" spans="1:6" x14ac:dyDescent="0.25">
      <c r="A229" s="58"/>
      <c r="B229" s="58"/>
      <c r="C229" s="58"/>
      <c r="D229" s="58"/>
      <c r="E229" s="58"/>
      <c r="F229" s="58"/>
    </row>
    <row r="230" spans="1:6" x14ac:dyDescent="0.25">
      <c r="A230" s="58"/>
      <c r="B230" s="58"/>
      <c r="C230" s="58"/>
      <c r="D230" s="58"/>
      <c r="E230" s="58"/>
      <c r="F230" s="58"/>
    </row>
    <row r="231" spans="1:6" x14ac:dyDescent="0.25">
      <c r="A231" s="58"/>
      <c r="B231" s="58"/>
      <c r="C231" s="58"/>
      <c r="D231" s="58"/>
      <c r="E231" s="58"/>
      <c r="F231" s="58"/>
    </row>
    <row r="232" spans="1:6" x14ac:dyDescent="0.25">
      <c r="A232" s="58"/>
      <c r="B232" s="58"/>
      <c r="C232" s="58"/>
      <c r="D232" s="58"/>
      <c r="E232" s="58"/>
      <c r="F232" s="58"/>
    </row>
    <row r="233" spans="1:6" x14ac:dyDescent="0.25">
      <c r="A233" s="58"/>
      <c r="B233" s="58"/>
      <c r="C233" s="58"/>
      <c r="D233" s="58"/>
      <c r="E233" s="58"/>
      <c r="F233" s="58"/>
    </row>
    <row r="234" spans="1:6" x14ac:dyDescent="0.25">
      <c r="A234" s="58"/>
      <c r="B234" s="58"/>
      <c r="C234" s="58"/>
      <c r="D234" s="58"/>
      <c r="E234" s="58"/>
      <c r="F234" s="58"/>
    </row>
    <row r="235" spans="1:6" x14ac:dyDescent="0.25">
      <c r="A235" s="58"/>
      <c r="B235" s="58"/>
      <c r="C235" s="58"/>
      <c r="D235" s="58"/>
      <c r="E235" s="58"/>
      <c r="F235" s="58"/>
    </row>
    <row r="236" spans="1:6" x14ac:dyDescent="0.25">
      <c r="A236" s="58"/>
      <c r="B236" s="58"/>
      <c r="C236" s="58"/>
      <c r="D236" s="58"/>
      <c r="E236" s="58"/>
      <c r="F236" s="58"/>
    </row>
    <row r="237" spans="1:6" x14ac:dyDescent="0.25">
      <c r="A237" s="58"/>
      <c r="B237" s="58"/>
      <c r="C237" s="58"/>
      <c r="D237" s="58"/>
      <c r="E237" s="58"/>
      <c r="F237" s="58"/>
    </row>
    <row r="238" spans="1:6" x14ac:dyDescent="0.25">
      <c r="A238" s="58"/>
      <c r="B238" s="58"/>
      <c r="C238" s="58"/>
      <c r="D238" s="58"/>
      <c r="E238" s="58"/>
      <c r="F238" s="58"/>
    </row>
    <row r="239" spans="1:6" x14ac:dyDescent="0.25">
      <c r="A239" s="58"/>
      <c r="B239" s="58"/>
      <c r="C239" s="58"/>
      <c r="D239" s="58"/>
      <c r="E239" s="58"/>
      <c r="F239" s="58"/>
    </row>
    <row r="240" spans="1:6" x14ac:dyDescent="0.25">
      <c r="A240" s="58"/>
      <c r="B240" s="58"/>
      <c r="C240" s="58"/>
      <c r="D240" s="58"/>
      <c r="E240" s="58"/>
      <c r="F240" s="58"/>
    </row>
    <row r="241" spans="1:6" x14ac:dyDescent="0.25">
      <c r="A241" s="58"/>
      <c r="B241" s="58"/>
      <c r="C241" s="58"/>
      <c r="D241" s="58"/>
      <c r="E241" s="58"/>
      <c r="F241" s="58"/>
    </row>
    <row r="242" spans="1:6" x14ac:dyDescent="0.25">
      <c r="A242" s="58"/>
      <c r="B242" s="58"/>
      <c r="C242" s="58"/>
      <c r="D242" s="58"/>
      <c r="E242" s="58"/>
      <c r="F242" s="58"/>
    </row>
    <row r="243" spans="1:6" x14ac:dyDescent="0.25">
      <c r="A243" s="58"/>
      <c r="B243" s="58"/>
      <c r="C243" s="58"/>
      <c r="D243" s="58"/>
      <c r="E243" s="58"/>
      <c r="F243" s="58"/>
    </row>
    <row r="244" spans="1:6" x14ac:dyDescent="0.25">
      <c r="A244" s="58"/>
      <c r="B244" s="58"/>
      <c r="C244" s="58"/>
      <c r="D244" s="58"/>
      <c r="E244" s="58"/>
      <c r="F244" s="58"/>
    </row>
    <row r="245" spans="1:6" x14ac:dyDescent="0.25">
      <c r="A245" s="58"/>
      <c r="B245" s="58"/>
      <c r="C245" s="58"/>
      <c r="D245" s="58"/>
      <c r="E245" s="58"/>
      <c r="F245" s="58"/>
    </row>
    <row r="246" spans="1:6" x14ac:dyDescent="0.25">
      <c r="A246" s="58"/>
      <c r="B246" s="58"/>
      <c r="C246" s="58"/>
      <c r="D246" s="58"/>
      <c r="E246" s="58"/>
      <c r="F246" s="58"/>
    </row>
    <row r="247" spans="1:6" x14ac:dyDescent="0.25">
      <c r="A247" s="58"/>
      <c r="B247" s="58"/>
      <c r="C247" s="58"/>
      <c r="D247" s="58"/>
      <c r="E247" s="58"/>
      <c r="F247" s="58"/>
    </row>
    <row r="248" spans="1:6" x14ac:dyDescent="0.25">
      <c r="A248" s="58"/>
      <c r="B248" s="58"/>
      <c r="C248" s="58"/>
      <c r="D248" s="58"/>
      <c r="E248" s="58"/>
      <c r="F248" s="58"/>
    </row>
    <row r="249" spans="1:6" x14ac:dyDescent="0.25">
      <c r="A249" s="58"/>
      <c r="B249" s="58"/>
      <c r="C249" s="58"/>
      <c r="D249" s="58"/>
      <c r="E249" s="58"/>
      <c r="F249" s="58"/>
    </row>
    <row r="250" spans="1:6" x14ac:dyDescent="0.25">
      <c r="A250" s="58"/>
      <c r="B250" s="58"/>
      <c r="C250" s="58"/>
      <c r="D250" s="58"/>
      <c r="E250" s="58"/>
      <c r="F250" s="58"/>
    </row>
    <row r="251" spans="1:6" x14ac:dyDescent="0.25">
      <c r="A251" s="58"/>
      <c r="B251" s="58"/>
      <c r="C251" s="58"/>
      <c r="D251" s="58"/>
      <c r="E251" s="58"/>
      <c r="F251" s="58"/>
    </row>
    <row r="252" spans="1:6" x14ac:dyDescent="0.25">
      <c r="A252" s="58"/>
      <c r="B252" s="58"/>
      <c r="C252" s="58"/>
      <c r="D252" s="58"/>
      <c r="E252" s="58"/>
      <c r="F252" s="58"/>
    </row>
    <row r="253" spans="1:6" x14ac:dyDescent="0.25">
      <c r="A253" s="58"/>
      <c r="B253" s="58"/>
      <c r="C253" s="58"/>
      <c r="D253" s="58"/>
      <c r="E253" s="58"/>
      <c r="F253" s="58"/>
    </row>
    <row r="254" spans="1:6" x14ac:dyDescent="0.25">
      <c r="A254" s="58"/>
      <c r="B254" s="58"/>
      <c r="C254" s="58"/>
      <c r="D254" s="58"/>
      <c r="E254" s="58"/>
      <c r="F254" s="58"/>
    </row>
    <row r="255" spans="1:6" x14ac:dyDescent="0.25">
      <c r="A255" s="58"/>
      <c r="B255" s="58"/>
      <c r="C255" s="58"/>
      <c r="D255" s="58"/>
      <c r="E255" s="58"/>
      <c r="F255" s="58"/>
    </row>
    <row r="256" spans="1:6" x14ac:dyDescent="0.25">
      <c r="A256" s="58"/>
      <c r="B256" s="58"/>
      <c r="C256" s="58"/>
      <c r="D256" s="58"/>
      <c r="E256" s="58"/>
      <c r="F256" s="58"/>
    </row>
    <row r="257" spans="1:6" x14ac:dyDescent="0.25">
      <c r="A257" s="58"/>
      <c r="B257" s="58"/>
      <c r="C257" s="58"/>
      <c r="D257" s="58"/>
      <c r="E257" s="58"/>
      <c r="F257" s="58"/>
    </row>
    <row r="258" spans="1:6" x14ac:dyDescent="0.25">
      <c r="A258" s="58"/>
      <c r="B258" s="58"/>
      <c r="C258" s="58"/>
      <c r="D258" s="58"/>
      <c r="E258" s="58"/>
      <c r="F258" s="58"/>
    </row>
    <row r="259" spans="1:6" x14ac:dyDescent="0.25">
      <c r="A259" s="58"/>
      <c r="B259" s="58"/>
      <c r="C259" s="58"/>
      <c r="D259" s="58"/>
      <c r="E259" s="58"/>
      <c r="F259" s="58"/>
    </row>
    <row r="260" spans="1:6" x14ac:dyDescent="0.25">
      <c r="A260" s="58"/>
      <c r="B260" s="58"/>
      <c r="C260" s="58"/>
      <c r="D260" s="58"/>
      <c r="E260" s="58"/>
      <c r="F260" s="58"/>
    </row>
    <row r="261" spans="1:6" x14ac:dyDescent="0.25">
      <c r="A261" s="58"/>
      <c r="B261" s="58"/>
      <c r="C261" s="58"/>
      <c r="D261" s="58"/>
      <c r="E261" s="58"/>
      <c r="F261" s="58"/>
    </row>
    <row r="262" spans="1:6" x14ac:dyDescent="0.25">
      <c r="A262" s="58"/>
      <c r="B262" s="58"/>
      <c r="C262" s="58"/>
      <c r="D262" s="58"/>
      <c r="E262" s="58"/>
      <c r="F262" s="58"/>
    </row>
    <row r="263" spans="1:6" x14ac:dyDescent="0.25">
      <c r="A263" s="58"/>
      <c r="B263" s="58"/>
      <c r="C263" s="58"/>
      <c r="D263" s="58"/>
      <c r="E263" s="58"/>
      <c r="F263" s="58"/>
    </row>
    <row r="264" spans="1:6" x14ac:dyDescent="0.25">
      <c r="A264" s="58"/>
      <c r="B264" s="58"/>
      <c r="C264" s="58"/>
      <c r="D264" s="58"/>
      <c r="E264" s="58"/>
      <c r="F264" s="58"/>
    </row>
    <row r="265" spans="1:6" x14ac:dyDescent="0.25">
      <c r="A265" s="58"/>
      <c r="B265" s="58"/>
      <c r="C265" s="58"/>
      <c r="D265" s="58"/>
      <c r="E265" s="58"/>
      <c r="F265" s="58"/>
    </row>
    <row r="266" spans="1:6" x14ac:dyDescent="0.25">
      <c r="A266" s="58"/>
      <c r="B266" s="58"/>
      <c r="C266" s="58"/>
      <c r="D266" s="58"/>
      <c r="E266" s="58"/>
      <c r="F266" s="58"/>
    </row>
    <row r="267" spans="1:6" x14ac:dyDescent="0.25">
      <c r="A267" s="58"/>
      <c r="B267" s="58"/>
      <c r="C267" s="58"/>
      <c r="D267" s="58"/>
      <c r="E267" s="58"/>
      <c r="F267" s="58"/>
    </row>
    <row r="268" spans="1:6" x14ac:dyDescent="0.25">
      <c r="A268" s="58"/>
      <c r="B268" s="58"/>
      <c r="C268" s="58"/>
      <c r="D268" s="58"/>
      <c r="E268" s="58"/>
      <c r="F268" s="58"/>
    </row>
    <row r="269" spans="1:6" x14ac:dyDescent="0.25">
      <c r="A269" s="58"/>
      <c r="B269" s="58"/>
      <c r="C269" s="58"/>
      <c r="D269" s="58"/>
      <c r="E269" s="58"/>
      <c r="F269" s="58"/>
    </row>
    <row r="270" spans="1:6" x14ac:dyDescent="0.25">
      <c r="A270" s="58"/>
      <c r="B270" s="58"/>
      <c r="C270" s="58"/>
      <c r="D270" s="58"/>
      <c r="E270" s="58"/>
      <c r="F270" s="58"/>
    </row>
    <row r="271" spans="1:6" x14ac:dyDescent="0.25">
      <c r="A271" s="58"/>
      <c r="B271" s="58"/>
      <c r="C271" s="58"/>
      <c r="D271" s="58"/>
      <c r="E271" s="58"/>
      <c r="F271" s="58"/>
    </row>
    <row r="272" spans="1:6" x14ac:dyDescent="0.25">
      <c r="A272" s="58"/>
      <c r="B272" s="58"/>
      <c r="C272" s="58"/>
      <c r="D272" s="58"/>
      <c r="E272" s="58"/>
      <c r="F272" s="58"/>
    </row>
    <row r="273" spans="1:6" x14ac:dyDescent="0.25">
      <c r="A273" s="58"/>
      <c r="B273" s="58"/>
      <c r="C273" s="58"/>
      <c r="D273" s="58"/>
      <c r="E273" s="58"/>
      <c r="F273" s="58"/>
    </row>
    <row r="274" spans="1:6" x14ac:dyDescent="0.25">
      <c r="A274" s="58"/>
      <c r="B274" s="58"/>
      <c r="C274" s="58"/>
      <c r="D274" s="58"/>
      <c r="E274" s="58"/>
      <c r="F274" s="58"/>
    </row>
    <row r="275" spans="1:6" x14ac:dyDescent="0.25">
      <c r="A275" s="58"/>
      <c r="B275" s="58"/>
      <c r="C275" s="58"/>
      <c r="D275" s="58"/>
      <c r="E275" s="58"/>
      <c r="F275" s="58"/>
    </row>
    <row r="276" spans="1:6" x14ac:dyDescent="0.25">
      <c r="A276" s="58"/>
      <c r="B276" s="58"/>
      <c r="C276" s="58"/>
      <c r="D276" s="58"/>
      <c r="E276" s="58"/>
      <c r="F276" s="58"/>
    </row>
    <row r="277" spans="1:6" x14ac:dyDescent="0.25">
      <c r="A277" s="58"/>
      <c r="B277" s="58"/>
      <c r="C277" s="58"/>
      <c r="D277" s="58"/>
      <c r="E277" s="58"/>
      <c r="F277" s="58"/>
    </row>
    <row r="278" spans="1:6" x14ac:dyDescent="0.25">
      <c r="A278" s="58"/>
      <c r="B278" s="58"/>
      <c r="C278" s="58"/>
      <c r="D278" s="58"/>
      <c r="E278" s="58"/>
      <c r="F278" s="58"/>
    </row>
    <row r="279" spans="1:6" x14ac:dyDescent="0.25">
      <c r="A279" s="58"/>
      <c r="B279" s="58"/>
      <c r="C279" s="58"/>
      <c r="D279" s="58"/>
      <c r="E279" s="58"/>
      <c r="F279" s="58"/>
    </row>
    <row r="280" spans="1:6" x14ac:dyDescent="0.25">
      <c r="A280" s="58"/>
      <c r="B280" s="58"/>
      <c r="C280" s="58"/>
      <c r="D280" s="58"/>
      <c r="E280" s="58"/>
      <c r="F280" s="58"/>
    </row>
    <row r="281" spans="1:6" x14ac:dyDescent="0.25">
      <c r="A281" s="58"/>
      <c r="B281" s="58"/>
      <c r="C281" s="58"/>
      <c r="D281" s="58"/>
      <c r="E281" s="58"/>
      <c r="F281" s="58"/>
    </row>
  </sheetData>
  <mergeCells count="6">
    <mergeCell ref="A1:F1"/>
    <mergeCell ref="A3:A4"/>
    <mergeCell ref="B25:F25"/>
    <mergeCell ref="B4:F4"/>
    <mergeCell ref="B11:F11"/>
    <mergeCell ref="B18:F18"/>
  </mergeCells>
  <phoneticPr fontId="12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="170" zoomScaleNormal="170" workbookViewId="0">
      <selection sqref="A1:F1"/>
    </sheetView>
  </sheetViews>
  <sheetFormatPr defaultColWidth="8.85546875" defaultRowHeight="13.5" x14ac:dyDescent="0.25"/>
  <cols>
    <col min="1" max="1" width="15.7109375" style="55" customWidth="1"/>
    <col min="2" max="4" width="10.7109375" style="55" customWidth="1"/>
    <col min="5" max="5" width="10.7109375" style="218" customWidth="1"/>
    <col min="6" max="6" width="10.7109375" style="55" customWidth="1"/>
    <col min="7" max="16384" width="8.85546875" style="68"/>
  </cols>
  <sheetData>
    <row r="1" spans="1:6" ht="31.5" customHeight="1" x14ac:dyDescent="0.25">
      <c r="A1" s="247" t="s">
        <v>215</v>
      </c>
      <c r="B1" s="247"/>
      <c r="C1" s="247"/>
      <c r="D1" s="247"/>
      <c r="E1" s="247"/>
      <c r="F1" s="247"/>
    </row>
    <row r="2" spans="1:6" s="140" customFormat="1" ht="6" customHeight="1" x14ac:dyDescent="0.25">
      <c r="E2" s="178"/>
    </row>
    <row r="3" spans="1:6" ht="27" x14ac:dyDescent="0.25">
      <c r="A3" s="159" t="s">
        <v>148</v>
      </c>
      <c r="B3" s="60" t="s">
        <v>89</v>
      </c>
      <c r="C3" s="60" t="s">
        <v>87</v>
      </c>
      <c r="D3" s="60" t="s">
        <v>90</v>
      </c>
      <c r="E3" s="209" t="s">
        <v>88</v>
      </c>
      <c r="F3" s="60" t="s">
        <v>6</v>
      </c>
    </row>
    <row r="4" spans="1:6" x14ac:dyDescent="0.25">
      <c r="A4" s="127" t="s">
        <v>13</v>
      </c>
      <c r="B4" s="137">
        <v>140</v>
      </c>
      <c r="C4" s="124">
        <v>96</v>
      </c>
      <c r="D4" s="137">
        <v>146</v>
      </c>
      <c r="E4" s="216" t="s">
        <v>236</v>
      </c>
      <c r="F4" s="160">
        <f t="shared" ref="F4:F15" si="0">SUM(B4:E4)</f>
        <v>382</v>
      </c>
    </row>
    <row r="5" spans="1:6" x14ac:dyDescent="0.25">
      <c r="A5" s="127" t="s">
        <v>14</v>
      </c>
      <c r="B5" s="124">
        <v>123</v>
      </c>
      <c r="C5" s="124">
        <v>93</v>
      </c>
      <c r="D5" s="124">
        <v>173</v>
      </c>
      <c r="E5" s="216" t="s">
        <v>236</v>
      </c>
      <c r="F5" s="160">
        <f t="shared" si="0"/>
        <v>389</v>
      </c>
    </row>
    <row r="6" spans="1:6" x14ac:dyDescent="0.25">
      <c r="A6" s="127" t="s">
        <v>15</v>
      </c>
      <c r="B6" s="124">
        <v>157</v>
      </c>
      <c r="C6" s="124">
        <v>80</v>
      </c>
      <c r="D6" s="124">
        <v>143</v>
      </c>
      <c r="E6" s="124">
        <v>2</v>
      </c>
      <c r="F6" s="160">
        <f t="shared" si="0"/>
        <v>382</v>
      </c>
    </row>
    <row r="7" spans="1:6" x14ac:dyDescent="0.25">
      <c r="A7" s="127" t="s">
        <v>16</v>
      </c>
      <c r="B7" s="124">
        <v>173</v>
      </c>
      <c r="C7" s="124">
        <v>142</v>
      </c>
      <c r="D7" s="124">
        <v>213</v>
      </c>
      <c r="E7" s="124">
        <v>3</v>
      </c>
      <c r="F7" s="160">
        <f t="shared" si="0"/>
        <v>531</v>
      </c>
    </row>
    <row r="8" spans="1:6" x14ac:dyDescent="0.25">
      <c r="A8" s="127" t="s">
        <v>17</v>
      </c>
      <c r="B8" s="124">
        <v>202</v>
      </c>
      <c r="C8" s="124">
        <v>159</v>
      </c>
      <c r="D8" s="124">
        <v>271</v>
      </c>
      <c r="E8" s="124">
        <v>2</v>
      </c>
      <c r="F8" s="160">
        <f t="shared" si="0"/>
        <v>634</v>
      </c>
    </row>
    <row r="9" spans="1:6" x14ac:dyDescent="0.25">
      <c r="A9" s="127" t="s">
        <v>18</v>
      </c>
      <c r="B9" s="137">
        <v>224</v>
      </c>
      <c r="C9" s="124">
        <v>164</v>
      </c>
      <c r="D9" s="137">
        <v>279</v>
      </c>
      <c r="E9" s="124">
        <v>1</v>
      </c>
      <c r="F9" s="160">
        <f t="shared" si="0"/>
        <v>668</v>
      </c>
    </row>
    <row r="10" spans="1:6" x14ac:dyDescent="0.25">
      <c r="A10" s="127" t="s">
        <v>19</v>
      </c>
      <c r="B10" s="124">
        <v>233</v>
      </c>
      <c r="C10" s="124">
        <v>190</v>
      </c>
      <c r="D10" s="124">
        <v>279</v>
      </c>
      <c r="E10" s="216" t="s">
        <v>236</v>
      </c>
      <c r="F10" s="160">
        <f t="shared" si="0"/>
        <v>702</v>
      </c>
    </row>
    <row r="11" spans="1:6" x14ac:dyDescent="0.25">
      <c r="A11" s="127" t="s">
        <v>20</v>
      </c>
      <c r="B11" s="124">
        <v>286</v>
      </c>
      <c r="C11" s="124">
        <v>180</v>
      </c>
      <c r="D11" s="124">
        <v>290</v>
      </c>
      <c r="E11" s="216" t="s">
        <v>236</v>
      </c>
      <c r="F11" s="160">
        <f t="shared" si="0"/>
        <v>756</v>
      </c>
    </row>
    <row r="12" spans="1:6" x14ac:dyDescent="0.25">
      <c r="A12" s="127" t="s">
        <v>21</v>
      </c>
      <c r="B12" s="124">
        <v>227</v>
      </c>
      <c r="C12" s="124">
        <v>159</v>
      </c>
      <c r="D12" s="124">
        <v>260</v>
      </c>
      <c r="E12" s="124">
        <v>3</v>
      </c>
      <c r="F12" s="160">
        <f t="shared" si="0"/>
        <v>649</v>
      </c>
    </row>
    <row r="13" spans="1:6" x14ac:dyDescent="0.25">
      <c r="A13" s="127" t="s">
        <v>22</v>
      </c>
      <c r="B13" s="124">
        <v>186</v>
      </c>
      <c r="C13" s="124">
        <v>119</v>
      </c>
      <c r="D13" s="124">
        <v>231</v>
      </c>
      <c r="E13" s="124">
        <v>2</v>
      </c>
      <c r="F13" s="160">
        <f t="shared" si="0"/>
        <v>538</v>
      </c>
    </row>
    <row r="14" spans="1:6" x14ac:dyDescent="0.25">
      <c r="A14" s="127" t="s">
        <v>23</v>
      </c>
      <c r="B14" s="137">
        <v>154</v>
      </c>
      <c r="C14" s="124">
        <v>111</v>
      </c>
      <c r="D14" s="137">
        <v>196</v>
      </c>
      <c r="E14" s="124">
        <v>1</v>
      </c>
      <c r="F14" s="160">
        <f t="shared" si="0"/>
        <v>462</v>
      </c>
    </row>
    <row r="15" spans="1:6" x14ac:dyDescent="0.25">
      <c r="A15" s="127" t="s">
        <v>24</v>
      </c>
      <c r="B15" s="124">
        <v>167</v>
      </c>
      <c r="C15" s="124">
        <v>116</v>
      </c>
      <c r="D15" s="124">
        <v>158</v>
      </c>
      <c r="E15" s="124">
        <v>1</v>
      </c>
      <c r="F15" s="160">
        <f t="shared" si="0"/>
        <v>442</v>
      </c>
    </row>
    <row r="16" spans="1:6" x14ac:dyDescent="0.25">
      <c r="A16" s="11" t="s">
        <v>25</v>
      </c>
      <c r="B16" s="29">
        <f>SUM(B4:B15)</f>
        <v>2272</v>
      </c>
      <c r="C16" s="29">
        <f>SUM(C4:C15)</f>
        <v>1609</v>
      </c>
      <c r="D16" s="29">
        <f>SUM(D4:D15)</f>
        <v>2639</v>
      </c>
      <c r="E16" s="30">
        <f>SUM(E4:E15)</f>
        <v>15</v>
      </c>
      <c r="F16" s="29">
        <f>SUM(F4:F15)</f>
        <v>6535</v>
      </c>
    </row>
    <row r="17" spans="1:6" x14ac:dyDescent="0.25">
      <c r="A17" s="68"/>
      <c r="B17" s="68"/>
      <c r="C17" s="68"/>
      <c r="D17" s="68"/>
      <c r="E17" s="217"/>
      <c r="F17" s="68"/>
    </row>
    <row r="18" spans="1:6" x14ac:dyDescent="0.25">
      <c r="A18" s="68"/>
      <c r="B18" s="68"/>
      <c r="C18" s="68"/>
      <c r="D18" s="68"/>
      <c r="E18" s="217"/>
      <c r="F18" s="68"/>
    </row>
    <row r="19" spans="1:6" x14ac:dyDescent="0.25">
      <c r="A19" s="68"/>
      <c r="B19" s="68"/>
      <c r="C19" s="68"/>
      <c r="D19" s="68"/>
      <c r="E19" s="217"/>
      <c r="F19" s="68"/>
    </row>
    <row r="20" spans="1:6" x14ac:dyDescent="0.25">
      <c r="A20" s="68"/>
      <c r="B20" s="68"/>
      <c r="C20" s="68"/>
      <c r="D20" s="68"/>
      <c r="E20" s="217"/>
      <c r="F20" s="68"/>
    </row>
    <row r="21" spans="1:6" x14ac:dyDescent="0.25">
      <c r="A21" s="68"/>
      <c r="B21" s="68"/>
      <c r="C21" s="68"/>
      <c r="D21" s="68"/>
      <c r="E21" s="217"/>
      <c r="F21" s="68"/>
    </row>
    <row r="22" spans="1:6" x14ac:dyDescent="0.25">
      <c r="A22" s="68"/>
      <c r="B22" s="68"/>
      <c r="C22" s="68"/>
      <c r="D22" s="68"/>
      <c r="E22" s="217"/>
      <c r="F22" s="68"/>
    </row>
    <row r="23" spans="1:6" x14ac:dyDescent="0.25">
      <c r="A23" s="68"/>
      <c r="B23" s="68"/>
      <c r="C23" s="68"/>
      <c r="D23" s="68"/>
      <c r="E23" s="217"/>
      <c r="F23" s="68"/>
    </row>
    <row r="24" spans="1:6" x14ac:dyDescent="0.25">
      <c r="A24" s="68"/>
      <c r="B24" s="68"/>
      <c r="C24" s="68"/>
      <c r="D24" s="68"/>
      <c r="E24" s="217"/>
      <c r="F24" s="68"/>
    </row>
    <row r="25" spans="1:6" x14ac:dyDescent="0.25">
      <c r="A25" s="68"/>
      <c r="B25" s="68"/>
      <c r="C25" s="68"/>
      <c r="D25" s="68"/>
      <c r="E25" s="217"/>
      <c r="F25" s="68"/>
    </row>
    <row r="26" spans="1:6" x14ac:dyDescent="0.25">
      <c r="A26" s="68"/>
      <c r="B26" s="68"/>
      <c r="C26" s="68"/>
      <c r="D26" s="68"/>
      <c r="E26" s="217"/>
      <c r="F26" s="68"/>
    </row>
    <row r="27" spans="1:6" x14ac:dyDescent="0.25">
      <c r="A27" s="68"/>
      <c r="B27" s="68"/>
      <c r="C27" s="68"/>
      <c r="D27" s="68"/>
      <c r="E27" s="217"/>
      <c r="F27" s="68"/>
    </row>
    <row r="28" spans="1:6" x14ac:dyDescent="0.25">
      <c r="A28" s="68"/>
      <c r="B28" s="68"/>
      <c r="C28" s="68"/>
      <c r="D28" s="68"/>
      <c r="E28" s="217"/>
      <c r="F28" s="68"/>
    </row>
    <row r="29" spans="1:6" x14ac:dyDescent="0.25">
      <c r="A29" s="68"/>
      <c r="B29" s="68"/>
      <c r="C29" s="68"/>
      <c r="D29" s="68"/>
      <c r="E29" s="217"/>
      <c r="F29" s="68"/>
    </row>
    <row r="30" spans="1:6" x14ac:dyDescent="0.25">
      <c r="A30" s="68"/>
      <c r="B30" s="68"/>
      <c r="C30" s="68"/>
      <c r="D30" s="68"/>
      <c r="E30" s="217"/>
      <c r="F30" s="68"/>
    </row>
    <row r="31" spans="1:6" x14ac:dyDescent="0.25">
      <c r="A31" s="68"/>
      <c r="B31" s="68"/>
      <c r="C31" s="68"/>
      <c r="D31" s="68"/>
      <c r="E31" s="217"/>
      <c r="F31" s="68"/>
    </row>
    <row r="32" spans="1:6" x14ac:dyDescent="0.25">
      <c r="A32" s="68"/>
      <c r="B32" s="68"/>
      <c r="C32" s="68"/>
      <c r="D32" s="68"/>
      <c r="E32" s="217"/>
      <c r="F32" s="68"/>
    </row>
    <row r="33" spans="1:6" x14ac:dyDescent="0.25">
      <c r="A33" s="68"/>
      <c r="B33" s="68"/>
      <c r="C33" s="68"/>
      <c r="D33" s="68"/>
      <c r="E33" s="217"/>
      <c r="F33" s="68"/>
    </row>
    <row r="34" spans="1:6" x14ac:dyDescent="0.25">
      <c r="A34" s="68"/>
      <c r="B34" s="68"/>
      <c r="C34" s="68"/>
      <c r="D34" s="68"/>
      <c r="E34" s="217"/>
      <c r="F34" s="68"/>
    </row>
    <row r="35" spans="1:6" x14ac:dyDescent="0.25">
      <c r="A35" s="68"/>
      <c r="B35" s="68"/>
      <c r="C35" s="68"/>
      <c r="D35" s="68"/>
      <c r="E35" s="217"/>
      <c r="F35" s="68"/>
    </row>
    <row r="36" spans="1:6" x14ac:dyDescent="0.25">
      <c r="A36" s="68"/>
      <c r="B36" s="68"/>
      <c r="C36" s="68"/>
      <c r="D36" s="68"/>
      <c r="E36" s="217"/>
      <c r="F36" s="68"/>
    </row>
    <row r="37" spans="1:6" x14ac:dyDescent="0.25">
      <c r="A37" s="68"/>
      <c r="B37" s="68"/>
      <c r="C37" s="68"/>
      <c r="D37" s="68"/>
      <c r="E37" s="217"/>
      <c r="F37" s="68"/>
    </row>
    <row r="38" spans="1:6" x14ac:dyDescent="0.25">
      <c r="A38" s="68"/>
      <c r="B38" s="68"/>
      <c r="C38" s="68"/>
      <c r="D38" s="68"/>
      <c r="E38" s="217"/>
      <c r="F38" s="68"/>
    </row>
    <row r="39" spans="1:6" x14ac:dyDescent="0.25">
      <c r="A39" s="68"/>
      <c r="B39" s="68"/>
      <c r="C39" s="68"/>
      <c r="D39" s="68"/>
      <c r="E39" s="217"/>
      <c r="F39" s="68"/>
    </row>
    <row r="40" spans="1:6" x14ac:dyDescent="0.25">
      <c r="A40" s="68"/>
      <c r="B40" s="68"/>
      <c r="C40" s="68"/>
      <c r="D40" s="68"/>
      <c r="E40" s="217"/>
      <c r="F40" s="68"/>
    </row>
    <row r="41" spans="1:6" x14ac:dyDescent="0.25">
      <c r="A41" s="68"/>
      <c r="B41" s="68"/>
      <c r="C41" s="68"/>
      <c r="D41" s="68"/>
      <c r="E41" s="217"/>
      <c r="F41" s="68"/>
    </row>
    <row r="42" spans="1:6" x14ac:dyDescent="0.25">
      <c r="A42" s="68"/>
      <c r="B42" s="68"/>
      <c r="C42" s="68"/>
      <c r="D42" s="68"/>
      <c r="E42" s="217"/>
      <c r="F42" s="68"/>
    </row>
    <row r="43" spans="1:6" x14ac:dyDescent="0.25">
      <c r="A43" s="68"/>
      <c r="B43" s="68"/>
      <c r="C43" s="68"/>
      <c r="D43" s="68"/>
      <c r="E43" s="217"/>
      <c r="F43" s="68"/>
    </row>
    <row r="44" spans="1:6" x14ac:dyDescent="0.25">
      <c r="A44" s="68"/>
      <c r="B44" s="68"/>
      <c r="C44" s="68"/>
      <c r="D44" s="68"/>
      <c r="E44" s="217"/>
      <c r="F44" s="68"/>
    </row>
    <row r="45" spans="1:6" x14ac:dyDescent="0.25">
      <c r="A45" s="68"/>
      <c r="B45" s="68"/>
      <c r="C45" s="68"/>
      <c r="D45" s="68"/>
      <c r="E45" s="217"/>
      <c r="F45" s="68"/>
    </row>
    <row r="46" spans="1:6" x14ac:dyDescent="0.25">
      <c r="A46" s="68"/>
      <c r="B46" s="68"/>
      <c r="C46" s="68"/>
      <c r="D46" s="68"/>
      <c r="E46" s="217"/>
      <c r="F46" s="68"/>
    </row>
    <row r="47" spans="1:6" x14ac:dyDescent="0.25">
      <c r="A47" s="68"/>
      <c r="B47" s="68"/>
      <c r="C47" s="68"/>
      <c r="D47" s="68"/>
      <c r="E47" s="217"/>
      <c r="F47" s="68"/>
    </row>
    <row r="48" spans="1:6" x14ac:dyDescent="0.25">
      <c r="A48" s="68"/>
      <c r="B48" s="68"/>
      <c r="C48" s="68"/>
      <c r="D48" s="68"/>
      <c r="E48" s="217"/>
      <c r="F48" s="68"/>
    </row>
    <row r="49" spans="1:6" x14ac:dyDescent="0.25">
      <c r="A49" s="68"/>
      <c r="B49" s="68"/>
      <c r="C49" s="68"/>
      <c r="D49" s="68"/>
      <c r="E49" s="217"/>
      <c r="F49" s="68"/>
    </row>
    <row r="50" spans="1:6" x14ac:dyDescent="0.25">
      <c r="A50" s="68"/>
      <c r="B50" s="68"/>
      <c r="C50" s="68"/>
      <c r="D50" s="68"/>
      <c r="E50" s="217"/>
      <c r="F50" s="68"/>
    </row>
    <row r="51" spans="1:6" x14ac:dyDescent="0.25">
      <c r="A51" s="68"/>
      <c r="B51" s="68"/>
      <c r="C51" s="68"/>
      <c r="D51" s="68"/>
      <c r="E51" s="217"/>
      <c r="F51" s="68"/>
    </row>
    <row r="52" spans="1:6" x14ac:dyDescent="0.25">
      <c r="A52" s="68"/>
      <c r="B52" s="68"/>
      <c r="C52" s="68"/>
      <c r="D52" s="68"/>
      <c r="E52" s="217"/>
      <c r="F52" s="68"/>
    </row>
    <row r="53" spans="1:6" x14ac:dyDescent="0.25">
      <c r="A53" s="68"/>
      <c r="B53" s="68"/>
      <c r="C53" s="68"/>
      <c r="D53" s="68"/>
      <c r="E53" s="217"/>
      <c r="F53" s="68"/>
    </row>
    <row r="54" spans="1:6" x14ac:dyDescent="0.25">
      <c r="A54" s="68"/>
      <c r="B54" s="68"/>
      <c r="C54" s="68"/>
      <c r="D54" s="68"/>
      <c r="E54" s="217"/>
      <c r="F54" s="68"/>
    </row>
    <row r="55" spans="1:6" x14ac:dyDescent="0.25">
      <c r="A55" s="68"/>
      <c r="B55" s="68"/>
      <c r="C55" s="68"/>
      <c r="D55" s="68"/>
      <c r="E55" s="217"/>
      <c r="F55" s="68"/>
    </row>
    <row r="56" spans="1:6" x14ac:dyDescent="0.25">
      <c r="A56" s="68"/>
      <c r="B56" s="68"/>
      <c r="C56" s="68"/>
      <c r="D56" s="68"/>
      <c r="E56" s="217"/>
      <c r="F56" s="68"/>
    </row>
    <row r="57" spans="1:6" x14ac:dyDescent="0.25">
      <c r="A57" s="68"/>
      <c r="B57" s="68"/>
      <c r="C57" s="68"/>
      <c r="D57" s="68"/>
      <c r="E57" s="217"/>
      <c r="F57" s="68"/>
    </row>
    <row r="58" spans="1:6" x14ac:dyDescent="0.25">
      <c r="A58" s="68"/>
      <c r="B58" s="68"/>
      <c r="C58" s="68"/>
      <c r="D58" s="68"/>
      <c r="E58" s="217"/>
      <c r="F58" s="68"/>
    </row>
    <row r="59" spans="1:6" x14ac:dyDescent="0.25">
      <c r="A59" s="68"/>
      <c r="B59" s="68"/>
      <c r="C59" s="68"/>
      <c r="D59" s="68"/>
      <c r="E59" s="217"/>
      <c r="F59" s="68"/>
    </row>
    <row r="60" spans="1:6" x14ac:dyDescent="0.25">
      <c r="A60" s="68"/>
      <c r="B60" s="68"/>
      <c r="C60" s="68"/>
      <c r="D60" s="68"/>
      <c r="E60" s="217"/>
      <c r="F60" s="68"/>
    </row>
    <row r="61" spans="1:6" x14ac:dyDescent="0.25">
      <c r="A61" s="68"/>
      <c r="B61" s="68"/>
      <c r="C61" s="68"/>
      <c r="D61" s="68"/>
      <c r="E61" s="217"/>
      <c r="F61" s="68"/>
    </row>
    <row r="62" spans="1:6" x14ac:dyDescent="0.25">
      <c r="A62" s="68"/>
      <c r="B62" s="68"/>
      <c r="C62" s="68"/>
      <c r="D62" s="68"/>
      <c r="E62" s="217"/>
      <c r="F62" s="68"/>
    </row>
    <row r="63" spans="1:6" x14ac:dyDescent="0.25">
      <c r="A63" s="68"/>
      <c r="B63" s="68"/>
      <c r="C63" s="68"/>
      <c r="D63" s="68"/>
      <c r="E63" s="217"/>
      <c r="F63" s="68"/>
    </row>
    <row r="64" spans="1:6" x14ac:dyDescent="0.25">
      <c r="A64" s="68"/>
      <c r="B64" s="68"/>
      <c r="C64" s="68"/>
      <c r="D64" s="68"/>
      <c r="E64" s="217"/>
      <c r="F64" s="68"/>
    </row>
    <row r="65" spans="1:6" x14ac:dyDescent="0.25">
      <c r="A65" s="68"/>
      <c r="B65" s="68"/>
      <c r="C65" s="68"/>
      <c r="D65" s="68"/>
      <c r="E65" s="217"/>
      <c r="F65" s="68"/>
    </row>
    <row r="66" spans="1:6" x14ac:dyDescent="0.25">
      <c r="A66" s="68"/>
      <c r="B66" s="68"/>
      <c r="C66" s="68"/>
      <c r="D66" s="68"/>
      <c r="E66" s="217"/>
      <c r="F66" s="68"/>
    </row>
    <row r="67" spans="1:6" x14ac:dyDescent="0.25">
      <c r="A67" s="68"/>
      <c r="B67" s="68"/>
      <c r="C67" s="68"/>
      <c r="D67" s="68"/>
      <c r="E67" s="217"/>
      <c r="F67" s="68"/>
    </row>
    <row r="68" spans="1:6" x14ac:dyDescent="0.25">
      <c r="A68" s="68"/>
      <c r="B68" s="68"/>
      <c r="C68" s="68"/>
      <c r="D68" s="68"/>
      <c r="E68" s="217"/>
      <c r="F68" s="68"/>
    </row>
    <row r="69" spans="1:6" x14ac:dyDescent="0.25">
      <c r="A69" s="68"/>
      <c r="B69" s="68"/>
      <c r="C69" s="68"/>
      <c r="D69" s="68"/>
      <c r="E69" s="217"/>
      <c r="F69" s="68"/>
    </row>
    <row r="70" spans="1:6" x14ac:dyDescent="0.25">
      <c r="A70" s="68"/>
      <c r="B70" s="68"/>
      <c r="C70" s="68"/>
      <c r="D70" s="68"/>
      <c r="E70" s="217"/>
      <c r="F70" s="68"/>
    </row>
    <row r="71" spans="1:6" x14ac:dyDescent="0.25">
      <c r="A71" s="68"/>
      <c r="B71" s="68"/>
      <c r="C71" s="68"/>
      <c r="D71" s="68"/>
      <c r="E71" s="217"/>
      <c r="F71" s="68"/>
    </row>
    <row r="72" spans="1:6" x14ac:dyDescent="0.25">
      <c r="A72" s="68"/>
      <c r="B72" s="68"/>
      <c r="C72" s="68"/>
      <c r="D72" s="68"/>
      <c r="E72" s="217"/>
      <c r="F72" s="68"/>
    </row>
    <row r="73" spans="1:6" x14ac:dyDescent="0.25">
      <c r="A73" s="68"/>
      <c r="B73" s="68"/>
      <c r="C73" s="68"/>
      <c r="D73" s="68"/>
      <c r="E73" s="217"/>
      <c r="F73" s="68"/>
    </row>
    <row r="74" spans="1:6" x14ac:dyDescent="0.25">
      <c r="A74" s="68"/>
      <c r="B74" s="68"/>
      <c r="C74" s="68"/>
      <c r="D74" s="68"/>
      <c r="E74" s="217"/>
      <c r="F74" s="68"/>
    </row>
    <row r="75" spans="1:6" x14ac:dyDescent="0.25">
      <c r="A75" s="68"/>
      <c r="B75" s="68"/>
      <c r="C75" s="68"/>
      <c r="D75" s="68"/>
      <c r="E75" s="217"/>
      <c r="F75" s="68"/>
    </row>
    <row r="76" spans="1:6" x14ac:dyDescent="0.25">
      <c r="A76" s="68"/>
      <c r="B76" s="68"/>
      <c r="C76" s="68"/>
      <c r="D76" s="68"/>
      <c r="E76" s="217"/>
      <c r="F76" s="68"/>
    </row>
    <row r="77" spans="1:6" x14ac:dyDescent="0.25">
      <c r="A77" s="68"/>
      <c r="B77" s="68"/>
      <c r="C77" s="68"/>
      <c r="D77" s="68"/>
      <c r="E77" s="217"/>
      <c r="F77" s="68"/>
    </row>
    <row r="78" spans="1:6" x14ac:dyDescent="0.25">
      <c r="A78" s="68"/>
      <c r="B78" s="68"/>
      <c r="C78" s="68"/>
      <c r="D78" s="68"/>
      <c r="E78" s="217"/>
      <c r="F78" s="68"/>
    </row>
    <row r="79" spans="1:6" x14ac:dyDescent="0.25">
      <c r="A79" s="68"/>
      <c r="B79" s="68"/>
      <c r="C79" s="68"/>
      <c r="D79" s="68"/>
      <c r="E79" s="217"/>
      <c r="F79" s="68"/>
    </row>
    <row r="80" spans="1:6" x14ac:dyDescent="0.25">
      <c r="A80" s="68"/>
      <c r="B80" s="68"/>
      <c r="C80" s="68"/>
      <c r="D80" s="68"/>
      <c r="E80" s="217"/>
      <c r="F80" s="68"/>
    </row>
    <row r="81" spans="1:6" x14ac:dyDescent="0.25">
      <c r="A81" s="68"/>
      <c r="B81" s="68"/>
      <c r="C81" s="68"/>
      <c r="D81" s="68"/>
      <c r="E81" s="217"/>
      <c r="F81" s="68"/>
    </row>
    <row r="82" spans="1:6" x14ac:dyDescent="0.25">
      <c r="A82" s="68"/>
      <c r="B82" s="68"/>
      <c r="C82" s="68"/>
      <c r="D82" s="68"/>
      <c r="E82" s="217"/>
      <c r="F82" s="68"/>
    </row>
    <row r="83" spans="1:6" x14ac:dyDescent="0.25">
      <c r="A83" s="68"/>
      <c r="B83" s="68"/>
      <c r="C83" s="68"/>
      <c r="D83" s="68"/>
      <c r="E83" s="217"/>
      <c r="F83" s="68"/>
    </row>
    <row r="84" spans="1:6" x14ac:dyDescent="0.25">
      <c r="A84" s="68"/>
      <c r="B84" s="68"/>
      <c r="C84" s="68"/>
      <c r="D84" s="68"/>
      <c r="E84" s="217"/>
      <c r="F84" s="68"/>
    </row>
    <row r="85" spans="1:6" x14ac:dyDescent="0.25">
      <c r="A85" s="68"/>
      <c r="B85" s="68"/>
      <c r="C85" s="68"/>
      <c r="D85" s="68"/>
      <c r="E85" s="217"/>
      <c r="F85" s="68"/>
    </row>
    <row r="86" spans="1:6" x14ac:dyDescent="0.25">
      <c r="A86" s="68"/>
      <c r="B86" s="68"/>
      <c r="C86" s="68"/>
      <c r="D86" s="68"/>
      <c r="E86" s="217"/>
      <c r="F86" s="68"/>
    </row>
    <row r="87" spans="1:6" x14ac:dyDescent="0.25">
      <c r="A87" s="68"/>
      <c r="B87" s="68"/>
      <c r="C87" s="68"/>
      <c r="D87" s="68"/>
      <c r="E87" s="217"/>
      <c r="F87" s="68"/>
    </row>
    <row r="88" spans="1:6" x14ac:dyDescent="0.25">
      <c r="A88" s="68"/>
      <c r="B88" s="68"/>
      <c r="C88" s="68"/>
      <c r="D88" s="68"/>
      <c r="E88" s="217"/>
      <c r="F88" s="68"/>
    </row>
    <row r="89" spans="1:6" x14ac:dyDescent="0.25">
      <c r="A89" s="68"/>
      <c r="B89" s="68"/>
      <c r="C89" s="68"/>
      <c r="D89" s="68"/>
      <c r="E89" s="217"/>
      <c r="F89" s="68"/>
    </row>
    <row r="90" spans="1:6" x14ac:dyDescent="0.25">
      <c r="A90" s="68"/>
      <c r="B90" s="68"/>
      <c r="C90" s="68"/>
      <c r="D90" s="68"/>
      <c r="E90" s="217"/>
      <c r="F90" s="68"/>
    </row>
    <row r="91" spans="1:6" x14ac:dyDescent="0.25">
      <c r="A91" s="68"/>
      <c r="B91" s="68"/>
      <c r="C91" s="68"/>
      <c r="D91" s="68"/>
      <c r="E91" s="217"/>
      <c r="F91" s="68"/>
    </row>
    <row r="92" spans="1:6" x14ac:dyDescent="0.25">
      <c r="A92" s="68"/>
      <c r="B92" s="68"/>
      <c r="C92" s="68"/>
      <c r="D92" s="68"/>
      <c r="E92" s="217"/>
      <c r="F92" s="68"/>
    </row>
    <row r="93" spans="1:6" x14ac:dyDescent="0.25">
      <c r="A93" s="68"/>
      <c r="B93" s="68"/>
      <c r="C93" s="68"/>
      <c r="D93" s="68"/>
      <c r="E93" s="217"/>
      <c r="F93" s="68"/>
    </row>
    <row r="94" spans="1:6" x14ac:dyDescent="0.25">
      <c r="A94" s="68"/>
      <c r="B94" s="68"/>
      <c r="C94" s="68"/>
      <c r="D94" s="68"/>
      <c r="E94" s="217"/>
      <c r="F94" s="68"/>
    </row>
    <row r="95" spans="1:6" x14ac:dyDescent="0.25">
      <c r="A95" s="68"/>
      <c r="B95" s="68"/>
      <c r="C95" s="68"/>
      <c r="D95" s="68"/>
      <c r="E95" s="217"/>
      <c r="F95" s="68"/>
    </row>
    <row r="96" spans="1:6" x14ac:dyDescent="0.25">
      <c r="A96" s="68"/>
      <c r="B96" s="68"/>
      <c r="C96" s="68"/>
      <c r="D96" s="68"/>
      <c r="E96" s="217"/>
      <c r="F96" s="68"/>
    </row>
    <row r="97" spans="1:6" x14ac:dyDescent="0.25">
      <c r="A97" s="68"/>
      <c r="B97" s="68"/>
      <c r="C97" s="68"/>
      <c r="D97" s="68"/>
      <c r="E97" s="217"/>
      <c r="F97" s="68"/>
    </row>
    <row r="98" spans="1:6" x14ac:dyDescent="0.25">
      <c r="A98" s="68"/>
      <c r="B98" s="68"/>
      <c r="C98" s="68"/>
      <c r="D98" s="68"/>
      <c r="E98" s="217"/>
      <c r="F98" s="68"/>
    </row>
    <row r="99" spans="1:6" x14ac:dyDescent="0.25">
      <c r="A99" s="68"/>
      <c r="B99" s="68"/>
      <c r="C99" s="68"/>
      <c r="D99" s="68"/>
      <c r="E99" s="217"/>
      <c r="F99" s="68"/>
    </row>
    <row r="100" spans="1:6" x14ac:dyDescent="0.25">
      <c r="A100" s="68"/>
      <c r="B100" s="68"/>
      <c r="C100" s="68"/>
      <c r="D100" s="68"/>
      <c r="E100" s="217"/>
      <c r="F100" s="68"/>
    </row>
    <row r="101" spans="1:6" x14ac:dyDescent="0.25">
      <c r="A101" s="68"/>
      <c r="B101" s="68"/>
      <c r="C101" s="68"/>
      <c r="D101" s="68"/>
      <c r="E101" s="217"/>
      <c r="F101" s="68"/>
    </row>
    <row r="102" spans="1:6" x14ac:dyDescent="0.25">
      <c r="A102" s="68"/>
      <c r="B102" s="68"/>
      <c r="C102" s="68"/>
      <c r="D102" s="68"/>
      <c r="E102" s="217"/>
      <c r="F102" s="68"/>
    </row>
    <row r="103" spans="1:6" x14ac:dyDescent="0.25">
      <c r="A103" s="68"/>
      <c r="B103" s="68"/>
      <c r="C103" s="68"/>
      <c r="D103" s="68"/>
      <c r="E103" s="217"/>
      <c r="F103" s="68"/>
    </row>
    <row r="104" spans="1:6" x14ac:dyDescent="0.25">
      <c r="A104" s="68"/>
      <c r="B104" s="68"/>
      <c r="C104" s="68"/>
      <c r="D104" s="68"/>
      <c r="E104" s="217"/>
      <c r="F104" s="68"/>
    </row>
    <row r="105" spans="1:6" x14ac:dyDescent="0.25">
      <c r="A105" s="68"/>
      <c r="B105" s="68"/>
      <c r="C105" s="68"/>
      <c r="D105" s="68"/>
      <c r="E105" s="217"/>
      <c r="F105" s="68"/>
    </row>
    <row r="106" spans="1:6" x14ac:dyDescent="0.25">
      <c r="A106" s="68"/>
      <c r="B106" s="68"/>
      <c r="C106" s="68"/>
      <c r="D106" s="68"/>
      <c r="E106" s="217"/>
      <c r="F106" s="68"/>
    </row>
    <row r="107" spans="1:6" x14ac:dyDescent="0.25">
      <c r="A107" s="68"/>
      <c r="B107" s="68"/>
      <c r="C107" s="68"/>
      <c r="D107" s="68"/>
      <c r="E107" s="217"/>
      <c r="F107" s="68"/>
    </row>
  </sheetData>
  <mergeCells count="1">
    <mergeCell ref="A1:F1"/>
  </mergeCells>
  <phoneticPr fontId="12" type="noConversion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4"/>
  <sheetViews>
    <sheetView zoomScale="150" zoomScaleNormal="150" workbookViewId="0">
      <selection sqref="A1:F1"/>
    </sheetView>
  </sheetViews>
  <sheetFormatPr defaultColWidth="8.85546875" defaultRowHeight="13.5" x14ac:dyDescent="0.25"/>
  <cols>
    <col min="1" max="1" width="15.7109375" style="55" customWidth="1"/>
    <col min="2" max="6" width="10.7109375" style="55" customWidth="1"/>
    <col min="7" max="16384" width="8.85546875" style="68"/>
  </cols>
  <sheetData>
    <row r="1" spans="1:6" ht="27.75" customHeight="1" x14ac:dyDescent="0.25">
      <c r="A1" s="264" t="s">
        <v>216</v>
      </c>
      <c r="B1" s="264"/>
      <c r="C1" s="264"/>
      <c r="D1" s="264"/>
      <c r="E1" s="264"/>
      <c r="F1" s="264"/>
    </row>
    <row r="2" spans="1:6" s="140" customFormat="1" ht="6" customHeight="1" x14ac:dyDescent="0.25"/>
    <row r="3" spans="1:6" ht="27" x14ac:dyDescent="0.25">
      <c r="A3" s="159" t="s">
        <v>144</v>
      </c>
      <c r="B3" s="60" t="s">
        <v>89</v>
      </c>
      <c r="C3" s="60" t="s">
        <v>87</v>
      </c>
      <c r="D3" s="60" t="s">
        <v>90</v>
      </c>
      <c r="E3" s="60" t="s">
        <v>88</v>
      </c>
      <c r="F3" s="60" t="s">
        <v>6</v>
      </c>
    </row>
    <row r="4" spans="1:6" x14ac:dyDescent="0.25">
      <c r="A4" s="20">
        <v>1</v>
      </c>
      <c r="B4" s="21">
        <v>70</v>
      </c>
      <c r="C4" s="21">
        <v>50</v>
      </c>
      <c r="D4" s="21">
        <v>4</v>
      </c>
      <c r="E4" s="219" t="s">
        <v>236</v>
      </c>
      <c r="F4" s="43">
        <f>SUM(B4:E4)</f>
        <v>124</v>
      </c>
    </row>
    <row r="5" spans="1:6" x14ac:dyDescent="0.25">
      <c r="A5" s="123">
        <v>2</v>
      </c>
      <c r="B5" s="124">
        <v>30</v>
      </c>
      <c r="C5" s="124">
        <v>35</v>
      </c>
      <c r="D5" s="124">
        <v>7</v>
      </c>
      <c r="E5" s="212" t="s">
        <v>236</v>
      </c>
      <c r="F5" s="75">
        <f t="shared" ref="F5:F28" si="0">SUM(B5:E5)</f>
        <v>72</v>
      </c>
    </row>
    <row r="6" spans="1:6" x14ac:dyDescent="0.25">
      <c r="A6" s="20">
        <v>3</v>
      </c>
      <c r="B6" s="21">
        <v>34</v>
      </c>
      <c r="C6" s="21">
        <v>25</v>
      </c>
      <c r="D6" s="21">
        <v>5</v>
      </c>
      <c r="E6" s="219" t="s">
        <v>236</v>
      </c>
      <c r="F6" s="43">
        <f t="shared" si="0"/>
        <v>64</v>
      </c>
    </row>
    <row r="7" spans="1:6" x14ac:dyDescent="0.25">
      <c r="A7" s="123">
        <v>4</v>
      </c>
      <c r="B7" s="124">
        <v>29</v>
      </c>
      <c r="C7" s="124">
        <v>24</v>
      </c>
      <c r="D7" s="124">
        <v>3</v>
      </c>
      <c r="E7" s="212" t="s">
        <v>236</v>
      </c>
      <c r="F7" s="75">
        <f t="shared" si="0"/>
        <v>56</v>
      </c>
    </row>
    <row r="8" spans="1:6" x14ac:dyDescent="0.25">
      <c r="A8" s="20">
        <v>5</v>
      </c>
      <c r="B8" s="21">
        <v>30</v>
      </c>
      <c r="C8" s="21">
        <v>16</v>
      </c>
      <c r="D8" s="21">
        <v>1</v>
      </c>
      <c r="E8" s="219" t="s">
        <v>236</v>
      </c>
      <c r="F8" s="43">
        <f t="shared" si="0"/>
        <v>47</v>
      </c>
    </row>
    <row r="9" spans="1:6" x14ac:dyDescent="0.25">
      <c r="A9" s="123">
        <v>6</v>
      </c>
      <c r="B9" s="124">
        <v>32</v>
      </c>
      <c r="C9" s="124">
        <v>28</v>
      </c>
      <c r="D9" s="124"/>
      <c r="E9" s="212" t="s">
        <v>236</v>
      </c>
      <c r="F9" s="75">
        <f t="shared" si="0"/>
        <v>60</v>
      </c>
    </row>
    <row r="10" spans="1:6" x14ac:dyDescent="0.25">
      <c r="A10" s="20">
        <v>7</v>
      </c>
      <c r="B10" s="21">
        <v>68</v>
      </c>
      <c r="C10" s="21">
        <v>37</v>
      </c>
      <c r="D10" s="21">
        <v>15</v>
      </c>
      <c r="E10" s="219" t="s">
        <v>236</v>
      </c>
      <c r="F10" s="43">
        <f t="shared" si="0"/>
        <v>120</v>
      </c>
    </row>
    <row r="11" spans="1:6" x14ac:dyDescent="0.25">
      <c r="A11" s="123">
        <v>8</v>
      </c>
      <c r="B11" s="124">
        <v>119</v>
      </c>
      <c r="C11" s="124">
        <v>60</v>
      </c>
      <c r="D11" s="124">
        <v>123</v>
      </c>
      <c r="E11" s="75">
        <v>1</v>
      </c>
      <c r="F11" s="75">
        <f t="shared" si="0"/>
        <v>303</v>
      </c>
    </row>
    <row r="12" spans="1:6" x14ac:dyDescent="0.25">
      <c r="A12" s="20">
        <v>9</v>
      </c>
      <c r="B12" s="21">
        <v>110</v>
      </c>
      <c r="C12" s="21">
        <v>60</v>
      </c>
      <c r="D12" s="21">
        <v>203</v>
      </c>
      <c r="E12" s="43">
        <v>3</v>
      </c>
      <c r="F12" s="43">
        <f t="shared" si="0"/>
        <v>376</v>
      </c>
    </row>
    <row r="13" spans="1:6" x14ac:dyDescent="0.25">
      <c r="A13" s="123">
        <v>10</v>
      </c>
      <c r="B13" s="124">
        <v>120</v>
      </c>
      <c r="C13" s="124">
        <v>61</v>
      </c>
      <c r="D13" s="124">
        <v>216</v>
      </c>
      <c r="E13" s="75">
        <v>2</v>
      </c>
      <c r="F13" s="75">
        <f t="shared" si="0"/>
        <v>399</v>
      </c>
    </row>
    <row r="14" spans="1:6" x14ac:dyDescent="0.25">
      <c r="A14" s="20">
        <v>11</v>
      </c>
      <c r="B14" s="21">
        <v>145</v>
      </c>
      <c r="C14" s="21">
        <v>91</v>
      </c>
      <c r="D14" s="21">
        <v>210</v>
      </c>
      <c r="E14" s="43">
        <v>1</v>
      </c>
      <c r="F14" s="43">
        <f t="shared" si="0"/>
        <v>447</v>
      </c>
    </row>
    <row r="15" spans="1:6" x14ac:dyDescent="0.25">
      <c r="A15" s="123">
        <v>12</v>
      </c>
      <c r="B15" s="124">
        <v>126</v>
      </c>
      <c r="C15" s="124">
        <v>103</v>
      </c>
      <c r="D15" s="124">
        <v>232</v>
      </c>
      <c r="E15" s="75">
        <v>1</v>
      </c>
      <c r="F15" s="75">
        <f t="shared" si="0"/>
        <v>462</v>
      </c>
    </row>
    <row r="16" spans="1:6" x14ac:dyDescent="0.25">
      <c r="A16" s="20">
        <v>13</v>
      </c>
      <c r="B16" s="21">
        <v>184</v>
      </c>
      <c r="C16" s="21">
        <v>130</v>
      </c>
      <c r="D16" s="21">
        <v>201</v>
      </c>
      <c r="E16" s="43">
        <v>1</v>
      </c>
      <c r="F16" s="43">
        <f t="shared" si="0"/>
        <v>516</v>
      </c>
    </row>
    <row r="17" spans="1:6" x14ac:dyDescent="0.25">
      <c r="A17" s="123">
        <v>14</v>
      </c>
      <c r="B17" s="124">
        <v>178</v>
      </c>
      <c r="C17" s="124">
        <v>87</v>
      </c>
      <c r="D17" s="124">
        <v>141</v>
      </c>
      <c r="E17" s="75">
        <v>1</v>
      </c>
      <c r="F17" s="75">
        <f t="shared" si="0"/>
        <v>407</v>
      </c>
    </row>
    <row r="18" spans="1:6" x14ac:dyDescent="0.25">
      <c r="A18" s="20">
        <v>15</v>
      </c>
      <c r="B18" s="21">
        <v>116</v>
      </c>
      <c r="C18" s="21">
        <v>52</v>
      </c>
      <c r="D18" s="21">
        <v>180</v>
      </c>
      <c r="E18" s="43">
        <v>2</v>
      </c>
      <c r="F18" s="43">
        <f t="shared" si="0"/>
        <v>350</v>
      </c>
    </row>
    <row r="19" spans="1:6" x14ac:dyDescent="0.25">
      <c r="A19" s="123">
        <v>16</v>
      </c>
      <c r="B19" s="124">
        <v>109</v>
      </c>
      <c r="C19" s="124">
        <v>68</v>
      </c>
      <c r="D19" s="124">
        <v>162</v>
      </c>
      <c r="E19" s="75">
        <v>1</v>
      </c>
      <c r="F19" s="75">
        <f t="shared" si="0"/>
        <v>340</v>
      </c>
    </row>
    <row r="20" spans="1:6" x14ac:dyDescent="0.25">
      <c r="A20" s="20">
        <v>17</v>
      </c>
      <c r="B20" s="21">
        <v>108</v>
      </c>
      <c r="C20" s="21">
        <v>75</v>
      </c>
      <c r="D20" s="21">
        <v>240</v>
      </c>
      <c r="E20" s="43">
        <v>1</v>
      </c>
      <c r="F20" s="43">
        <f t="shared" si="0"/>
        <v>424</v>
      </c>
    </row>
    <row r="21" spans="1:6" x14ac:dyDescent="0.25">
      <c r="A21" s="123">
        <v>18</v>
      </c>
      <c r="B21" s="124">
        <v>138</v>
      </c>
      <c r="C21" s="124">
        <v>106</v>
      </c>
      <c r="D21" s="124">
        <v>244</v>
      </c>
      <c r="E21" s="212" t="s">
        <v>236</v>
      </c>
      <c r="F21" s="75">
        <f t="shared" si="0"/>
        <v>488</v>
      </c>
    </row>
    <row r="22" spans="1:6" x14ac:dyDescent="0.25">
      <c r="A22" s="20">
        <v>19</v>
      </c>
      <c r="B22" s="21">
        <v>153</v>
      </c>
      <c r="C22" s="21">
        <v>129</v>
      </c>
      <c r="D22" s="21">
        <v>239</v>
      </c>
      <c r="E22" s="219" t="s">
        <v>236</v>
      </c>
      <c r="F22" s="43">
        <f t="shared" si="0"/>
        <v>521</v>
      </c>
    </row>
    <row r="23" spans="1:6" x14ac:dyDescent="0.25">
      <c r="A23" s="123">
        <v>20</v>
      </c>
      <c r="B23" s="124">
        <v>127</v>
      </c>
      <c r="C23" s="124">
        <v>136</v>
      </c>
      <c r="D23" s="124">
        <v>110</v>
      </c>
      <c r="E23" s="212" t="s">
        <v>236</v>
      </c>
      <c r="F23" s="75">
        <f t="shared" si="0"/>
        <v>373</v>
      </c>
    </row>
    <row r="24" spans="1:6" x14ac:dyDescent="0.25">
      <c r="A24" s="20">
        <v>21</v>
      </c>
      <c r="B24" s="21">
        <v>90</v>
      </c>
      <c r="C24" s="21">
        <v>82</v>
      </c>
      <c r="D24" s="21">
        <v>27</v>
      </c>
      <c r="E24" s="219" t="s">
        <v>236</v>
      </c>
      <c r="F24" s="43">
        <f t="shared" si="0"/>
        <v>199</v>
      </c>
    </row>
    <row r="25" spans="1:6" x14ac:dyDescent="0.25">
      <c r="A25" s="123">
        <v>22</v>
      </c>
      <c r="B25" s="124">
        <v>63</v>
      </c>
      <c r="C25" s="124">
        <v>65</v>
      </c>
      <c r="D25" s="124">
        <v>20</v>
      </c>
      <c r="E25" s="212" t="s">
        <v>236</v>
      </c>
      <c r="F25" s="75">
        <f t="shared" si="0"/>
        <v>148</v>
      </c>
    </row>
    <row r="26" spans="1:6" x14ac:dyDescent="0.25">
      <c r="A26" s="20">
        <v>23</v>
      </c>
      <c r="B26" s="21">
        <v>52</v>
      </c>
      <c r="C26" s="21">
        <v>44</v>
      </c>
      <c r="D26" s="21">
        <v>18</v>
      </c>
      <c r="E26" s="219" t="s">
        <v>236</v>
      </c>
      <c r="F26" s="43">
        <f t="shared" si="0"/>
        <v>114</v>
      </c>
    </row>
    <row r="27" spans="1:6" x14ac:dyDescent="0.25">
      <c r="A27" s="123">
        <v>24</v>
      </c>
      <c r="B27" s="124">
        <v>41</v>
      </c>
      <c r="C27" s="124">
        <v>29</v>
      </c>
      <c r="D27" s="124">
        <v>20</v>
      </c>
      <c r="E27" s="212" t="s">
        <v>236</v>
      </c>
      <c r="F27" s="75">
        <f t="shared" si="0"/>
        <v>90</v>
      </c>
    </row>
    <row r="28" spans="1:6" x14ac:dyDescent="0.25">
      <c r="A28" s="20" t="s">
        <v>111</v>
      </c>
      <c r="B28" s="21"/>
      <c r="C28" s="21">
        <v>16</v>
      </c>
      <c r="D28" s="21">
        <v>18</v>
      </c>
      <c r="E28" s="43">
        <v>1</v>
      </c>
      <c r="F28" s="43">
        <f t="shared" si="0"/>
        <v>35</v>
      </c>
    </row>
    <row r="29" spans="1:6" x14ac:dyDescent="0.25">
      <c r="A29" s="11" t="s">
        <v>6</v>
      </c>
      <c r="B29" s="29">
        <f>SUM(B4:B28)</f>
        <v>2272</v>
      </c>
      <c r="C29" s="29">
        <f>SUM(C4:C28)</f>
        <v>1609</v>
      </c>
      <c r="D29" s="29">
        <f>SUM(D4:D28)</f>
        <v>2639</v>
      </c>
      <c r="E29" s="29">
        <f>SUM(E4:E28)</f>
        <v>15</v>
      </c>
      <c r="F29" s="29">
        <f>SUM(F4:F28)</f>
        <v>6535</v>
      </c>
    </row>
    <row r="30" spans="1:6" x14ac:dyDescent="0.25">
      <c r="A30" s="68"/>
      <c r="B30" s="68"/>
      <c r="C30" s="68"/>
      <c r="D30" s="68"/>
      <c r="E30" s="68"/>
      <c r="F30" s="68"/>
    </row>
    <row r="31" spans="1:6" x14ac:dyDescent="0.25">
      <c r="A31" s="68"/>
      <c r="B31" s="68"/>
      <c r="C31" s="68"/>
      <c r="D31" s="68"/>
      <c r="E31" s="68"/>
      <c r="F31" s="68"/>
    </row>
    <row r="32" spans="1:6" x14ac:dyDescent="0.25">
      <c r="A32" s="68"/>
      <c r="B32" s="68"/>
      <c r="C32" s="68"/>
      <c r="D32" s="68"/>
      <c r="E32" s="68"/>
      <c r="F32" s="68"/>
    </row>
    <row r="33" spans="1:6" x14ac:dyDescent="0.25">
      <c r="A33" s="68"/>
      <c r="B33" s="68"/>
      <c r="C33" s="68"/>
      <c r="D33" s="68"/>
      <c r="E33" s="68"/>
      <c r="F33" s="68"/>
    </row>
    <row r="34" spans="1:6" x14ac:dyDescent="0.25">
      <c r="A34" s="68"/>
      <c r="B34" s="68"/>
      <c r="C34" s="68"/>
      <c r="D34" s="68"/>
      <c r="E34" s="68"/>
      <c r="F34" s="68"/>
    </row>
    <row r="35" spans="1:6" x14ac:dyDescent="0.25">
      <c r="A35" s="68"/>
      <c r="B35" s="68"/>
      <c r="C35" s="68"/>
      <c r="D35" s="68"/>
      <c r="E35" s="68"/>
      <c r="F35" s="68"/>
    </row>
    <row r="36" spans="1:6" x14ac:dyDescent="0.25">
      <c r="A36" s="68"/>
      <c r="B36" s="68"/>
      <c r="C36" s="68"/>
      <c r="D36" s="68"/>
      <c r="E36" s="68"/>
      <c r="F36" s="68"/>
    </row>
    <row r="37" spans="1:6" x14ac:dyDescent="0.25">
      <c r="A37" s="68"/>
      <c r="B37" s="68"/>
      <c r="C37" s="68"/>
      <c r="D37" s="68"/>
      <c r="E37" s="68"/>
      <c r="F37" s="68"/>
    </row>
    <row r="38" spans="1:6" x14ac:dyDescent="0.25">
      <c r="A38" s="68"/>
      <c r="B38" s="68"/>
      <c r="C38" s="68"/>
      <c r="D38" s="68"/>
      <c r="E38" s="68"/>
      <c r="F38" s="68"/>
    </row>
    <row r="39" spans="1:6" x14ac:dyDescent="0.25">
      <c r="A39" s="68"/>
      <c r="B39" s="68"/>
      <c r="C39" s="68"/>
      <c r="D39" s="68"/>
      <c r="E39" s="68"/>
      <c r="F39" s="68"/>
    </row>
    <row r="40" spans="1:6" x14ac:dyDescent="0.25">
      <c r="A40" s="68"/>
      <c r="B40" s="68"/>
      <c r="C40" s="68"/>
      <c r="D40" s="68"/>
      <c r="E40" s="68"/>
      <c r="F40" s="68"/>
    </row>
    <row r="41" spans="1:6" x14ac:dyDescent="0.25">
      <c r="A41" s="68"/>
      <c r="B41" s="68"/>
      <c r="C41" s="68"/>
      <c r="D41" s="68"/>
      <c r="E41" s="68"/>
      <c r="F41" s="68"/>
    </row>
    <row r="42" spans="1:6" x14ac:dyDescent="0.25">
      <c r="A42" s="68"/>
      <c r="B42" s="68"/>
      <c r="C42" s="68"/>
      <c r="D42" s="68"/>
      <c r="E42" s="68"/>
      <c r="F42" s="68"/>
    </row>
    <row r="43" spans="1:6" x14ac:dyDescent="0.25">
      <c r="A43" s="68"/>
      <c r="B43" s="68"/>
      <c r="C43" s="68"/>
      <c r="D43" s="68"/>
      <c r="E43" s="68"/>
      <c r="F43" s="68"/>
    </row>
    <row r="44" spans="1:6" x14ac:dyDescent="0.25">
      <c r="A44" s="68"/>
      <c r="B44" s="68"/>
      <c r="C44" s="68"/>
      <c r="D44" s="68"/>
      <c r="E44" s="68"/>
      <c r="F44" s="68"/>
    </row>
    <row r="45" spans="1:6" x14ac:dyDescent="0.25">
      <c r="A45" s="68"/>
      <c r="B45" s="68"/>
      <c r="C45" s="68"/>
      <c r="D45" s="68"/>
      <c r="E45" s="68"/>
      <c r="F45" s="68"/>
    </row>
    <row r="46" spans="1:6" x14ac:dyDescent="0.25">
      <c r="A46" s="68"/>
      <c r="B46" s="68"/>
      <c r="C46" s="68"/>
      <c r="D46" s="68"/>
      <c r="E46" s="68"/>
      <c r="F46" s="68"/>
    </row>
    <row r="47" spans="1:6" x14ac:dyDescent="0.25">
      <c r="A47" s="68"/>
      <c r="B47" s="68"/>
      <c r="C47" s="68"/>
      <c r="D47" s="68"/>
      <c r="E47" s="68"/>
      <c r="F47" s="68"/>
    </row>
    <row r="48" spans="1:6" x14ac:dyDescent="0.25">
      <c r="A48" s="68"/>
      <c r="B48" s="68"/>
      <c r="C48" s="68"/>
      <c r="D48" s="68"/>
      <c r="E48" s="68"/>
      <c r="F48" s="68"/>
    </row>
    <row r="49" spans="1:6" x14ac:dyDescent="0.25">
      <c r="A49" s="68"/>
      <c r="B49" s="68"/>
      <c r="C49" s="68"/>
      <c r="D49" s="68"/>
      <c r="E49" s="68"/>
      <c r="F49" s="68"/>
    </row>
    <row r="50" spans="1:6" x14ac:dyDescent="0.25">
      <c r="A50" s="68"/>
      <c r="B50" s="68"/>
      <c r="C50" s="68"/>
      <c r="D50" s="68"/>
      <c r="E50" s="68"/>
      <c r="F50" s="68"/>
    </row>
    <row r="51" spans="1:6" x14ac:dyDescent="0.25">
      <c r="A51" s="68"/>
      <c r="B51" s="68"/>
      <c r="C51" s="68"/>
      <c r="D51" s="68"/>
      <c r="E51" s="68"/>
      <c r="F51" s="68"/>
    </row>
    <row r="52" spans="1:6" x14ac:dyDescent="0.25">
      <c r="A52" s="68"/>
      <c r="B52" s="68"/>
      <c r="C52" s="68"/>
      <c r="D52" s="68"/>
      <c r="E52" s="68"/>
      <c r="F52" s="68"/>
    </row>
    <row r="53" spans="1:6" x14ac:dyDescent="0.25">
      <c r="A53" s="68"/>
      <c r="B53" s="68"/>
      <c r="C53" s="68"/>
      <c r="D53" s="68"/>
      <c r="E53" s="68"/>
      <c r="F53" s="68"/>
    </row>
    <row r="54" spans="1:6" x14ac:dyDescent="0.25">
      <c r="A54" s="68"/>
      <c r="B54" s="68"/>
      <c r="C54" s="68"/>
      <c r="D54" s="68"/>
      <c r="E54" s="68"/>
      <c r="F54" s="68"/>
    </row>
    <row r="55" spans="1:6" x14ac:dyDescent="0.25">
      <c r="A55" s="68"/>
      <c r="B55" s="68"/>
      <c r="C55" s="68"/>
      <c r="D55" s="68"/>
      <c r="E55" s="68"/>
      <c r="F55" s="68"/>
    </row>
    <row r="56" spans="1:6" x14ac:dyDescent="0.25">
      <c r="A56" s="68"/>
      <c r="B56" s="68"/>
      <c r="C56" s="68"/>
      <c r="D56" s="68"/>
      <c r="E56" s="68"/>
      <c r="F56" s="68"/>
    </row>
    <row r="57" spans="1:6" x14ac:dyDescent="0.25">
      <c r="A57" s="68"/>
      <c r="B57" s="68"/>
      <c r="C57" s="68"/>
      <c r="D57" s="68"/>
      <c r="E57" s="68"/>
      <c r="F57" s="68"/>
    </row>
    <row r="58" spans="1:6" x14ac:dyDescent="0.25">
      <c r="A58" s="68"/>
      <c r="B58" s="68"/>
      <c r="C58" s="68"/>
      <c r="D58" s="68"/>
      <c r="E58" s="68"/>
      <c r="F58" s="68"/>
    </row>
    <row r="59" spans="1:6" x14ac:dyDescent="0.25">
      <c r="A59" s="68"/>
      <c r="B59" s="68"/>
      <c r="C59" s="68"/>
      <c r="D59" s="68"/>
      <c r="E59" s="68"/>
      <c r="F59" s="68"/>
    </row>
    <row r="60" spans="1:6" x14ac:dyDescent="0.25">
      <c r="A60" s="68"/>
      <c r="B60" s="68"/>
      <c r="C60" s="68"/>
      <c r="D60" s="68"/>
      <c r="E60" s="68"/>
      <c r="F60" s="68"/>
    </row>
    <row r="61" spans="1:6" x14ac:dyDescent="0.25">
      <c r="A61" s="68"/>
      <c r="B61" s="68"/>
      <c r="C61" s="68"/>
      <c r="D61" s="68"/>
      <c r="E61" s="68"/>
      <c r="F61" s="68"/>
    </row>
    <row r="62" spans="1:6" x14ac:dyDescent="0.25">
      <c r="A62" s="68"/>
      <c r="B62" s="68"/>
      <c r="C62" s="68"/>
      <c r="D62" s="68"/>
      <c r="E62" s="68"/>
      <c r="F62" s="68"/>
    </row>
    <row r="63" spans="1:6" x14ac:dyDescent="0.25">
      <c r="A63" s="68"/>
      <c r="B63" s="68"/>
      <c r="C63" s="68"/>
      <c r="D63" s="68"/>
      <c r="E63" s="68"/>
      <c r="F63" s="68"/>
    </row>
    <row r="64" spans="1:6" x14ac:dyDescent="0.25">
      <c r="A64" s="68"/>
      <c r="B64" s="68"/>
      <c r="C64" s="68"/>
      <c r="D64" s="68"/>
      <c r="E64" s="68"/>
      <c r="F64" s="68"/>
    </row>
    <row r="65" spans="1:6" x14ac:dyDescent="0.25">
      <c r="A65" s="68"/>
      <c r="B65" s="68"/>
      <c r="C65" s="68"/>
      <c r="D65" s="68"/>
      <c r="E65" s="68"/>
      <c r="F65" s="68"/>
    </row>
    <row r="66" spans="1:6" x14ac:dyDescent="0.25">
      <c r="A66" s="68"/>
      <c r="B66" s="68"/>
      <c r="C66" s="68"/>
      <c r="D66" s="68"/>
      <c r="E66" s="68"/>
      <c r="F66" s="68"/>
    </row>
    <row r="67" spans="1:6" x14ac:dyDescent="0.25">
      <c r="A67" s="68"/>
      <c r="B67" s="68"/>
      <c r="C67" s="68"/>
      <c r="D67" s="68"/>
      <c r="E67" s="68"/>
      <c r="F67" s="68"/>
    </row>
    <row r="68" spans="1:6" x14ac:dyDescent="0.25">
      <c r="A68" s="68"/>
      <c r="B68" s="68"/>
      <c r="C68" s="68"/>
      <c r="D68" s="68"/>
      <c r="E68" s="68"/>
      <c r="F68" s="68"/>
    </row>
    <row r="69" spans="1:6" x14ac:dyDescent="0.25">
      <c r="A69" s="68"/>
      <c r="B69" s="68"/>
      <c r="C69" s="68"/>
      <c r="D69" s="68"/>
      <c r="E69" s="68"/>
      <c r="F69" s="68"/>
    </row>
    <row r="70" spans="1:6" x14ac:dyDescent="0.25">
      <c r="A70" s="68"/>
      <c r="B70" s="68"/>
      <c r="C70" s="68"/>
      <c r="D70" s="68"/>
      <c r="E70" s="68"/>
      <c r="F70" s="68"/>
    </row>
    <row r="71" spans="1:6" x14ac:dyDescent="0.25">
      <c r="A71" s="68"/>
      <c r="B71" s="68"/>
      <c r="C71" s="68"/>
      <c r="D71" s="68"/>
      <c r="E71" s="68"/>
      <c r="F71" s="68"/>
    </row>
    <row r="72" spans="1:6" x14ac:dyDescent="0.25">
      <c r="A72" s="68"/>
      <c r="B72" s="68"/>
      <c r="C72" s="68"/>
      <c r="D72" s="68"/>
      <c r="E72" s="68"/>
      <c r="F72" s="68"/>
    </row>
    <row r="73" spans="1:6" x14ac:dyDescent="0.25">
      <c r="A73" s="68"/>
      <c r="B73" s="68"/>
      <c r="C73" s="68"/>
      <c r="D73" s="68"/>
      <c r="E73" s="68"/>
      <c r="F73" s="68"/>
    </row>
    <row r="74" spans="1:6" x14ac:dyDescent="0.25">
      <c r="A74" s="68"/>
      <c r="B74" s="68"/>
      <c r="C74" s="68"/>
      <c r="D74" s="68"/>
      <c r="E74" s="68"/>
      <c r="F74" s="68"/>
    </row>
    <row r="75" spans="1:6" x14ac:dyDescent="0.25">
      <c r="A75" s="68"/>
      <c r="B75" s="68"/>
      <c r="C75" s="68"/>
      <c r="D75" s="68"/>
      <c r="E75" s="68"/>
      <c r="F75" s="68"/>
    </row>
    <row r="76" spans="1:6" x14ac:dyDescent="0.25">
      <c r="A76" s="68"/>
      <c r="B76" s="68"/>
      <c r="C76" s="68"/>
      <c r="D76" s="68"/>
      <c r="E76" s="68"/>
      <c r="F76" s="68"/>
    </row>
    <row r="77" spans="1:6" x14ac:dyDescent="0.25">
      <c r="A77" s="68"/>
      <c r="B77" s="68"/>
      <c r="C77" s="68"/>
      <c r="D77" s="68"/>
      <c r="E77" s="68"/>
      <c r="F77" s="68"/>
    </row>
    <row r="78" spans="1:6" x14ac:dyDescent="0.25">
      <c r="A78" s="68"/>
      <c r="B78" s="68"/>
      <c r="C78" s="68"/>
      <c r="D78" s="68"/>
      <c r="E78" s="68"/>
      <c r="F78" s="68"/>
    </row>
    <row r="79" spans="1:6" x14ac:dyDescent="0.25">
      <c r="A79" s="68"/>
      <c r="B79" s="68"/>
      <c r="C79" s="68"/>
      <c r="D79" s="68"/>
      <c r="E79" s="68"/>
      <c r="F79" s="68"/>
    </row>
    <row r="80" spans="1:6" x14ac:dyDescent="0.25">
      <c r="A80" s="68"/>
      <c r="B80" s="68"/>
      <c r="C80" s="68"/>
      <c r="D80" s="68"/>
      <c r="E80" s="68"/>
      <c r="F80" s="68"/>
    </row>
    <row r="81" spans="1:6" x14ac:dyDescent="0.25">
      <c r="A81" s="68"/>
      <c r="B81" s="68"/>
      <c r="C81" s="68"/>
      <c r="D81" s="68"/>
      <c r="E81" s="68"/>
      <c r="F81" s="68"/>
    </row>
    <row r="82" spans="1:6" x14ac:dyDescent="0.25">
      <c r="A82" s="68"/>
      <c r="B82" s="68"/>
      <c r="C82" s="68"/>
      <c r="D82" s="68"/>
      <c r="E82" s="68"/>
      <c r="F82" s="68"/>
    </row>
    <row r="83" spans="1:6" x14ac:dyDescent="0.25">
      <c r="A83" s="68"/>
      <c r="B83" s="68"/>
      <c r="C83" s="68"/>
      <c r="D83" s="68"/>
      <c r="E83" s="68"/>
      <c r="F83" s="68"/>
    </row>
    <row r="84" spans="1:6" x14ac:dyDescent="0.25">
      <c r="A84" s="68"/>
      <c r="B84" s="68"/>
      <c r="C84" s="68"/>
      <c r="D84" s="68"/>
      <c r="E84" s="68"/>
      <c r="F84" s="68"/>
    </row>
    <row r="85" spans="1:6" x14ac:dyDescent="0.25">
      <c r="A85" s="68"/>
      <c r="B85" s="68"/>
      <c r="C85" s="68"/>
      <c r="D85" s="68"/>
      <c r="E85" s="68"/>
      <c r="F85" s="68"/>
    </row>
    <row r="86" spans="1:6" x14ac:dyDescent="0.25">
      <c r="A86" s="68"/>
      <c r="B86" s="68"/>
      <c r="C86" s="68"/>
      <c r="D86" s="68"/>
      <c r="E86" s="68"/>
      <c r="F86" s="68"/>
    </row>
    <row r="87" spans="1:6" x14ac:dyDescent="0.25">
      <c r="A87" s="68"/>
      <c r="B87" s="68"/>
      <c r="C87" s="68"/>
      <c r="D87" s="68"/>
      <c r="E87" s="68"/>
      <c r="F87" s="68"/>
    </row>
    <row r="88" spans="1:6" x14ac:dyDescent="0.25">
      <c r="A88" s="68"/>
      <c r="B88" s="68"/>
      <c r="C88" s="68"/>
      <c r="D88" s="68"/>
      <c r="E88" s="68"/>
      <c r="F88" s="68"/>
    </row>
    <row r="89" spans="1:6" x14ac:dyDescent="0.25">
      <c r="A89" s="68"/>
      <c r="B89" s="68"/>
      <c r="C89" s="68"/>
      <c r="D89" s="68"/>
      <c r="E89" s="68"/>
      <c r="F89" s="68"/>
    </row>
    <row r="90" spans="1:6" x14ac:dyDescent="0.25">
      <c r="A90" s="68"/>
      <c r="B90" s="68"/>
      <c r="C90" s="68"/>
      <c r="D90" s="68"/>
      <c r="E90" s="68"/>
      <c r="F90" s="68"/>
    </row>
    <row r="91" spans="1:6" x14ac:dyDescent="0.25">
      <c r="A91" s="68"/>
      <c r="B91" s="68"/>
      <c r="C91" s="68"/>
      <c r="D91" s="68"/>
      <c r="E91" s="68"/>
      <c r="F91" s="68"/>
    </row>
    <row r="92" spans="1:6" x14ac:dyDescent="0.25">
      <c r="A92" s="68"/>
      <c r="B92" s="68"/>
      <c r="C92" s="68"/>
      <c r="D92" s="68"/>
      <c r="E92" s="68"/>
      <c r="F92" s="68"/>
    </row>
    <row r="93" spans="1:6" x14ac:dyDescent="0.25">
      <c r="A93" s="68"/>
      <c r="B93" s="68"/>
      <c r="C93" s="68"/>
      <c r="D93" s="68"/>
      <c r="E93" s="68"/>
      <c r="F93" s="68"/>
    </row>
    <row r="94" spans="1:6" x14ac:dyDescent="0.25">
      <c r="A94" s="68"/>
      <c r="B94" s="68"/>
      <c r="C94" s="68"/>
      <c r="D94" s="68"/>
      <c r="E94" s="68"/>
      <c r="F94" s="68"/>
    </row>
    <row r="95" spans="1:6" x14ac:dyDescent="0.25">
      <c r="A95" s="68"/>
      <c r="B95" s="68"/>
      <c r="C95" s="68"/>
      <c r="D95" s="68"/>
      <c r="E95" s="68"/>
      <c r="F95" s="68"/>
    </row>
    <row r="96" spans="1:6" x14ac:dyDescent="0.25">
      <c r="A96" s="68"/>
      <c r="B96" s="68"/>
      <c r="C96" s="68"/>
      <c r="D96" s="68"/>
      <c r="E96" s="68"/>
      <c r="F96" s="68"/>
    </row>
    <row r="97" spans="1:6" x14ac:dyDescent="0.25">
      <c r="A97" s="68"/>
      <c r="B97" s="68"/>
      <c r="C97" s="68"/>
      <c r="D97" s="68"/>
      <c r="E97" s="68"/>
      <c r="F97" s="68"/>
    </row>
    <row r="98" spans="1:6" x14ac:dyDescent="0.25">
      <c r="A98" s="68"/>
      <c r="B98" s="68"/>
      <c r="C98" s="68"/>
      <c r="D98" s="68"/>
      <c r="E98" s="68"/>
      <c r="F98" s="68"/>
    </row>
    <row r="99" spans="1:6" x14ac:dyDescent="0.25">
      <c r="A99" s="68"/>
      <c r="B99" s="68"/>
      <c r="C99" s="68"/>
      <c r="D99" s="68"/>
      <c r="E99" s="68"/>
      <c r="F99" s="68"/>
    </row>
    <row r="100" spans="1:6" x14ac:dyDescent="0.25">
      <c r="A100" s="68"/>
      <c r="B100" s="68"/>
      <c r="C100" s="68"/>
      <c r="D100" s="68"/>
      <c r="E100" s="68"/>
      <c r="F100" s="68"/>
    </row>
    <row r="101" spans="1:6" x14ac:dyDescent="0.25">
      <c r="A101" s="68"/>
      <c r="B101" s="68"/>
      <c r="C101" s="68"/>
      <c r="D101" s="68"/>
      <c r="E101" s="68"/>
      <c r="F101" s="68"/>
    </row>
    <row r="102" spans="1:6" x14ac:dyDescent="0.25">
      <c r="A102" s="68"/>
      <c r="B102" s="68"/>
      <c r="C102" s="68"/>
      <c r="D102" s="68"/>
      <c r="E102" s="68"/>
      <c r="F102" s="68"/>
    </row>
    <row r="103" spans="1:6" x14ac:dyDescent="0.25">
      <c r="A103" s="68"/>
      <c r="B103" s="68"/>
      <c r="C103" s="68"/>
      <c r="D103" s="68"/>
      <c r="E103" s="68"/>
      <c r="F103" s="68"/>
    </row>
    <row r="104" spans="1:6" x14ac:dyDescent="0.25">
      <c r="A104" s="68"/>
      <c r="B104" s="68"/>
      <c r="C104" s="68"/>
      <c r="D104" s="68"/>
      <c r="E104" s="68"/>
      <c r="F104" s="68"/>
    </row>
    <row r="105" spans="1:6" x14ac:dyDescent="0.25">
      <c r="A105" s="68"/>
      <c r="B105" s="68"/>
      <c r="C105" s="68"/>
      <c r="D105" s="68"/>
      <c r="E105" s="68"/>
      <c r="F105" s="68"/>
    </row>
    <row r="106" spans="1:6" x14ac:dyDescent="0.25">
      <c r="A106" s="68"/>
      <c r="B106" s="68"/>
      <c r="C106" s="68"/>
      <c r="D106" s="68"/>
      <c r="E106" s="68"/>
      <c r="F106" s="68"/>
    </row>
    <row r="107" spans="1:6" x14ac:dyDescent="0.25">
      <c r="A107" s="68"/>
      <c r="B107" s="68"/>
      <c r="C107" s="68"/>
      <c r="D107" s="68"/>
      <c r="E107" s="68"/>
      <c r="F107" s="68"/>
    </row>
    <row r="108" spans="1:6" x14ac:dyDescent="0.25">
      <c r="A108" s="68"/>
      <c r="B108" s="68"/>
      <c r="C108" s="68"/>
      <c r="D108" s="68"/>
      <c r="E108" s="68"/>
      <c r="F108" s="68"/>
    </row>
    <row r="109" spans="1:6" x14ac:dyDescent="0.25">
      <c r="A109" s="68"/>
      <c r="B109" s="68"/>
      <c r="C109" s="68"/>
      <c r="D109" s="68"/>
      <c r="E109" s="68"/>
      <c r="F109" s="68"/>
    </row>
    <row r="110" spans="1:6" x14ac:dyDescent="0.25">
      <c r="A110" s="68"/>
      <c r="B110" s="68"/>
      <c r="C110" s="68"/>
      <c r="D110" s="68"/>
      <c r="E110" s="68"/>
      <c r="F110" s="68"/>
    </row>
    <row r="111" spans="1:6" x14ac:dyDescent="0.25">
      <c r="A111" s="68"/>
      <c r="B111" s="68"/>
      <c r="C111" s="68"/>
      <c r="D111" s="68"/>
      <c r="E111" s="68"/>
      <c r="F111" s="68"/>
    </row>
    <row r="112" spans="1:6" x14ac:dyDescent="0.25">
      <c r="A112" s="68"/>
      <c r="B112" s="68"/>
      <c r="C112" s="68"/>
      <c r="D112" s="68"/>
      <c r="E112" s="68"/>
      <c r="F112" s="68"/>
    </row>
    <row r="113" spans="1:6" x14ac:dyDescent="0.25">
      <c r="A113" s="68"/>
      <c r="B113" s="68"/>
      <c r="C113" s="68"/>
      <c r="D113" s="68"/>
      <c r="E113" s="68"/>
      <c r="F113" s="68"/>
    </row>
    <row r="114" spans="1:6" x14ac:dyDescent="0.25">
      <c r="A114" s="68"/>
      <c r="B114" s="68"/>
      <c r="C114" s="68"/>
      <c r="D114" s="68"/>
      <c r="E114" s="68"/>
      <c r="F114" s="68"/>
    </row>
    <row r="115" spans="1:6" x14ac:dyDescent="0.25">
      <c r="A115" s="68"/>
      <c r="B115" s="68"/>
      <c r="C115" s="68"/>
      <c r="D115" s="68"/>
      <c r="E115" s="68"/>
      <c r="F115" s="68"/>
    </row>
    <row r="116" spans="1:6" x14ac:dyDescent="0.25">
      <c r="A116" s="68"/>
      <c r="B116" s="68"/>
      <c r="C116" s="68"/>
      <c r="D116" s="68"/>
      <c r="E116" s="68"/>
      <c r="F116" s="68"/>
    </row>
    <row r="117" spans="1:6" x14ac:dyDescent="0.25">
      <c r="A117" s="68"/>
      <c r="B117" s="68"/>
      <c r="C117" s="68"/>
      <c r="D117" s="68"/>
      <c r="E117" s="68"/>
      <c r="F117" s="68"/>
    </row>
    <row r="118" spans="1:6" x14ac:dyDescent="0.25">
      <c r="A118" s="68"/>
      <c r="B118" s="68"/>
      <c r="C118" s="68"/>
      <c r="D118" s="68"/>
      <c r="E118" s="68"/>
      <c r="F118" s="68"/>
    </row>
    <row r="119" spans="1:6" x14ac:dyDescent="0.25">
      <c r="A119" s="68"/>
      <c r="B119" s="68"/>
      <c r="C119" s="68"/>
      <c r="D119" s="68"/>
      <c r="E119" s="68"/>
      <c r="F119" s="68"/>
    </row>
    <row r="120" spans="1:6" x14ac:dyDescent="0.25">
      <c r="A120" s="68"/>
      <c r="B120" s="68"/>
      <c r="C120" s="68"/>
      <c r="D120" s="68"/>
      <c r="E120" s="68"/>
      <c r="F120" s="68"/>
    </row>
    <row r="121" spans="1:6" x14ac:dyDescent="0.25">
      <c r="A121" s="68"/>
      <c r="B121" s="68"/>
      <c r="C121" s="68"/>
      <c r="D121" s="68"/>
      <c r="E121" s="68"/>
      <c r="F121" s="68"/>
    </row>
    <row r="122" spans="1:6" x14ac:dyDescent="0.25">
      <c r="A122" s="68"/>
      <c r="B122" s="68"/>
      <c r="C122" s="68"/>
      <c r="D122" s="68"/>
      <c r="E122" s="68"/>
      <c r="F122" s="68"/>
    </row>
    <row r="123" spans="1:6" x14ac:dyDescent="0.25">
      <c r="A123" s="68"/>
      <c r="B123" s="68"/>
      <c r="C123" s="68"/>
      <c r="D123" s="68"/>
      <c r="E123" s="68"/>
      <c r="F123" s="68"/>
    </row>
    <row r="124" spans="1:6" x14ac:dyDescent="0.25">
      <c r="A124" s="68"/>
      <c r="B124" s="68"/>
      <c r="C124" s="68"/>
      <c r="D124" s="68"/>
      <c r="E124" s="68"/>
      <c r="F124" s="68"/>
    </row>
    <row r="125" spans="1:6" x14ac:dyDescent="0.25">
      <c r="A125" s="68"/>
      <c r="B125" s="68"/>
      <c r="C125" s="68"/>
      <c r="D125" s="68"/>
      <c r="E125" s="68"/>
      <c r="F125" s="68"/>
    </row>
    <row r="126" spans="1:6" x14ac:dyDescent="0.25">
      <c r="A126" s="68"/>
      <c r="B126" s="68"/>
      <c r="C126" s="68"/>
      <c r="D126" s="68"/>
      <c r="E126" s="68"/>
      <c r="F126" s="68"/>
    </row>
    <row r="127" spans="1:6" x14ac:dyDescent="0.25">
      <c r="A127" s="68"/>
      <c r="B127" s="68"/>
      <c r="C127" s="68"/>
      <c r="D127" s="68"/>
      <c r="E127" s="68"/>
      <c r="F127" s="68"/>
    </row>
    <row r="128" spans="1:6" x14ac:dyDescent="0.25">
      <c r="A128" s="68"/>
      <c r="B128" s="68"/>
      <c r="C128" s="68"/>
      <c r="D128" s="68"/>
      <c r="E128" s="68"/>
      <c r="F128" s="68"/>
    </row>
    <row r="129" spans="1:6" x14ac:dyDescent="0.25">
      <c r="A129" s="68"/>
      <c r="B129" s="68"/>
      <c r="C129" s="68"/>
      <c r="D129" s="68"/>
      <c r="E129" s="68"/>
      <c r="F129" s="68"/>
    </row>
    <row r="130" spans="1:6" x14ac:dyDescent="0.25">
      <c r="A130" s="68"/>
      <c r="B130" s="68"/>
      <c r="C130" s="68"/>
      <c r="D130" s="68"/>
      <c r="E130" s="68"/>
      <c r="F130" s="68"/>
    </row>
    <row r="131" spans="1:6" x14ac:dyDescent="0.25">
      <c r="A131" s="68"/>
      <c r="B131" s="68"/>
      <c r="C131" s="68"/>
      <c r="D131" s="68"/>
      <c r="E131" s="68"/>
      <c r="F131" s="68"/>
    </row>
    <row r="132" spans="1:6" x14ac:dyDescent="0.25">
      <c r="A132" s="68"/>
      <c r="B132" s="68"/>
      <c r="C132" s="68"/>
      <c r="D132" s="68"/>
      <c r="E132" s="68"/>
      <c r="F132" s="68"/>
    </row>
    <row r="133" spans="1:6" x14ac:dyDescent="0.25">
      <c r="A133" s="68"/>
      <c r="B133" s="68"/>
      <c r="C133" s="68"/>
      <c r="D133" s="68"/>
      <c r="E133" s="68"/>
      <c r="F133" s="68"/>
    </row>
    <row r="134" spans="1:6" x14ac:dyDescent="0.25">
      <c r="A134" s="68"/>
      <c r="B134" s="68"/>
      <c r="C134" s="68"/>
      <c r="D134" s="68"/>
      <c r="E134" s="68"/>
      <c r="F134" s="68"/>
    </row>
    <row r="135" spans="1:6" x14ac:dyDescent="0.25">
      <c r="A135" s="68"/>
      <c r="B135" s="68"/>
      <c r="C135" s="68"/>
      <c r="D135" s="68"/>
      <c r="E135" s="68"/>
      <c r="F135" s="68"/>
    </row>
    <row r="136" spans="1:6" x14ac:dyDescent="0.25">
      <c r="A136" s="68"/>
      <c r="B136" s="68"/>
      <c r="C136" s="68"/>
      <c r="D136" s="68"/>
      <c r="E136" s="68"/>
      <c r="F136" s="68"/>
    </row>
    <row r="137" spans="1:6" x14ac:dyDescent="0.25">
      <c r="A137" s="68"/>
      <c r="B137" s="68"/>
      <c r="C137" s="68"/>
      <c r="D137" s="68"/>
      <c r="E137" s="68"/>
      <c r="F137" s="68"/>
    </row>
    <row r="138" spans="1:6" x14ac:dyDescent="0.25">
      <c r="A138" s="68"/>
      <c r="B138" s="68"/>
      <c r="C138" s="68"/>
      <c r="D138" s="68"/>
      <c r="E138" s="68"/>
      <c r="F138" s="68"/>
    </row>
    <row r="139" spans="1:6" x14ac:dyDescent="0.25">
      <c r="A139" s="68"/>
      <c r="B139" s="68"/>
      <c r="C139" s="68"/>
      <c r="D139" s="68"/>
      <c r="E139" s="68"/>
      <c r="F139" s="68"/>
    </row>
    <row r="140" spans="1:6" x14ac:dyDescent="0.25">
      <c r="A140" s="68"/>
      <c r="B140" s="68"/>
      <c r="C140" s="68"/>
      <c r="D140" s="68"/>
      <c r="E140" s="68"/>
      <c r="F140" s="68"/>
    </row>
    <row r="141" spans="1:6" x14ac:dyDescent="0.25">
      <c r="A141" s="68"/>
      <c r="B141" s="68"/>
      <c r="C141" s="68"/>
      <c r="D141" s="68"/>
      <c r="E141" s="68"/>
      <c r="F141" s="68"/>
    </row>
    <row r="142" spans="1:6" x14ac:dyDescent="0.25">
      <c r="A142" s="68"/>
      <c r="B142" s="68"/>
      <c r="C142" s="68"/>
      <c r="D142" s="68"/>
      <c r="E142" s="68"/>
      <c r="F142" s="68"/>
    </row>
    <row r="143" spans="1:6" x14ac:dyDescent="0.25">
      <c r="A143" s="68"/>
      <c r="B143" s="68"/>
      <c r="C143" s="68"/>
      <c r="D143" s="68"/>
      <c r="E143" s="68"/>
      <c r="F143" s="68"/>
    </row>
    <row r="144" spans="1:6" x14ac:dyDescent="0.25">
      <c r="A144" s="68"/>
      <c r="B144" s="68"/>
      <c r="C144" s="68"/>
      <c r="D144" s="68"/>
      <c r="E144" s="68"/>
      <c r="F144" s="68"/>
    </row>
    <row r="145" spans="1:6" x14ac:dyDescent="0.25">
      <c r="A145" s="68"/>
      <c r="B145" s="68"/>
      <c r="C145" s="68"/>
      <c r="D145" s="68"/>
      <c r="E145" s="68"/>
      <c r="F145" s="68"/>
    </row>
    <row r="146" spans="1:6" x14ac:dyDescent="0.25">
      <c r="A146" s="68"/>
      <c r="B146" s="68"/>
      <c r="C146" s="68"/>
      <c r="D146" s="68"/>
      <c r="E146" s="68"/>
      <c r="F146" s="68"/>
    </row>
    <row r="147" spans="1:6" x14ac:dyDescent="0.25">
      <c r="A147" s="68"/>
      <c r="B147" s="68"/>
      <c r="C147" s="68"/>
      <c r="D147" s="68"/>
      <c r="E147" s="68"/>
      <c r="F147" s="68"/>
    </row>
    <row r="148" spans="1:6" x14ac:dyDescent="0.25">
      <c r="A148" s="68"/>
      <c r="B148" s="68"/>
      <c r="C148" s="68"/>
      <c r="D148" s="68"/>
      <c r="E148" s="68"/>
      <c r="F148" s="68"/>
    </row>
    <row r="149" spans="1:6" x14ac:dyDescent="0.25">
      <c r="A149" s="68"/>
      <c r="B149" s="68"/>
      <c r="C149" s="68"/>
      <c r="D149" s="68"/>
      <c r="E149" s="68"/>
      <c r="F149" s="68"/>
    </row>
    <row r="150" spans="1:6" x14ac:dyDescent="0.25">
      <c r="A150" s="68"/>
      <c r="B150" s="68"/>
      <c r="C150" s="68"/>
      <c r="D150" s="68"/>
      <c r="E150" s="68"/>
      <c r="F150" s="68"/>
    </row>
    <row r="151" spans="1:6" x14ac:dyDescent="0.25">
      <c r="A151" s="68"/>
      <c r="B151" s="68"/>
      <c r="C151" s="68"/>
      <c r="D151" s="68"/>
      <c r="E151" s="68"/>
      <c r="F151" s="68"/>
    </row>
    <row r="152" spans="1:6" x14ac:dyDescent="0.25">
      <c r="A152" s="68"/>
      <c r="B152" s="68"/>
      <c r="C152" s="68"/>
      <c r="D152" s="68"/>
      <c r="E152" s="68"/>
      <c r="F152" s="68"/>
    </row>
    <row r="153" spans="1:6" x14ac:dyDescent="0.25">
      <c r="A153" s="68"/>
      <c r="B153" s="68"/>
      <c r="C153" s="68"/>
      <c r="D153" s="68"/>
      <c r="E153" s="68"/>
      <c r="F153" s="68"/>
    </row>
    <row r="154" spans="1:6" x14ac:dyDescent="0.25">
      <c r="A154" s="68"/>
      <c r="B154" s="68"/>
      <c r="C154" s="68"/>
      <c r="D154" s="68"/>
      <c r="E154" s="68"/>
      <c r="F154" s="68"/>
    </row>
    <row r="155" spans="1:6" x14ac:dyDescent="0.25">
      <c r="A155" s="68"/>
      <c r="B155" s="68"/>
      <c r="C155" s="68"/>
      <c r="D155" s="68"/>
      <c r="E155" s="68"/>
      <c r="F155" s="68"/>
    </row>
    <row r="156" spans="1:6" x14ac:dyDescent="0.25">
      <c r="A156" s="68"/>
      <c r="B156" s="68"/>
      <c r="C156" s="68"/>
      <c r="D156" s="68"/>
      <c r="E156" s="68"/>
      <c r="F156" s="68"/>
    </row>
    <row r="157" spans="1:6" x14ac:dyDescent="0.25">
      <c r="A157" s="68"/>
      <c r="B157" s="68"/>
      <c r="C157" s="68"/>
      <c r="D157" s="68"/>
      <c r="E157" s="68"/>
      <c r="F157" s="68"/>
    </row>
    <row r="158" spans="1:6" x14ac:dyDescent="0.25">
      <c r="A158" s="68"/>
      <c r="B158" s="68"/>
      <c r="C158" s="68"/>
      <c r="D158" s="68"/>
      <c r="E158" s="68"/>
      <c r="F158" s="68"/>
    </row>
    <row r="159" spans="1:6" x14ac:dyDescent="0.25">
      <c r="A159" s="68"/>
      <c r="B159" s="68"/>
      <c r="C159" s="68"/>
      <c r="D159" s="68"/>
      <c r="E159" s="68"/>
      <c r="F159" s="68"/>
    </row>
    <row r="160" spans="1:6" x14ac:dyDescent="0.25">
      <c r="A160" s="68"/>
      <c r="B160" s="68"/>
      <c r="C160" s="68"/>
      <c r="D160" s="68"/>
      <c r="E160" s="68"/>
      <c r="F160" s="68"/>
    </row>
    <row r="161" spans="1:6" x14ac:dyDescent="0.25">
      <c r="A161" s="68"/>
      <c r="B161" s="68"/>
      <c r="C161" s="68"/>
      <c r="D161" s="68"/>
      <c r="E161" s="68"/>
      <c r="F161" s="68"/>
    </row>
    <row r="162" spans="1:6" x14ac:dyDescent="0.25">
      <c r="A162" s="68"/>
      <c r="B162" s="68"/>
      <c r="C162" s="68"/>
      <c r="D162" s="68"/>
      <c r="E162" s="68"/>
      <c r="F162" s="68"/>
    </row>
    <row r="163" spans="1:6" x14ac:dyDescent="0.25">
      <c r="A163" s="68"/>
      <c r="B163" s="68"/>
      <c r="C163" s="68"/>
      <c r="D163" s="68"/>
      <c r="E163" s="68"/>
      <c r="F163" s="68"/>
    </row>
    <row r="164" spans="1:6" x14ac:dyDescent="0.25">
      <c r="A164" s="68"/>
      <c r="B164" s="68"/>
      <c r="C164" s="68"/>
      <c r="D164" s="68"/>
      <c r="E164" s="68"/>
      <c r="F164" s="68"/>
    </row>
    <row r="165" spans="1:6" x14ac:dyDescent="0.25">
      <c r="A165" s="68"/>
      <c r="B165" s="68"/>
      <c r="C165" s="68"/>
      <c r="D165" s="68"/>
      <c r="E165" s="68"/>
      <c r="F165" s="68"/>
    </row>
    <row r="166" spans="1:6" x14ac:dyDescent="0.25">
      <c r="A166" s="68"/>
      <c r="B166" s="68"/>
      <c r="C166" s="68"/>
      <c r="D166" s="68"/>
      <c r="E166" s="68"/>
      <c r="F166" s="68"/>
    </row>
    <row r="167" spans="1:6" x14ac:dyDescent="0.25">
      <c r="A167" s="68"/>
      <c r="B167" s="68"/>
      <c r="C167" s="68"/>
      <c r="D167" s="68"/>
      <c r="E167" s="68"/>
      <c r="F167" s="68"/>
    </row>
    <row r="168" spans="1:6" x14ac:dyDescent="0.25">
      <c r="A168" s="68"/>
      <c r="B168" s="68"/>
      <c r="C168" s="68"/>
      <c r="D168" s="68"/>
      <c r="E168" s="68"/>
      <c r="F168" s="68"/>
    </row>
    <row r="169" spans="1:6" x14ac:dyDescent="0.25">
      <c r="A169" s="68"/>
      <c r="B169" s="68"/>
      <c r="C169" s="68"/>
      <c r="D169" s="68"/>
      <c r="E169" s="68"/>
      <c r="F169" s="68"/>
    </row>
    <row r="170" spans="1:6" x14ac:dyDescent="0.25">
      <c r="A170" s="68"/>
      <c r="B170" s="68"/>
      <c r="C170" s="68"/>
      <c r="D170" s="68"/>
      <c r="E170" s="68"/>
      <c r="F170" s="68"/>
    </row>
    <row r="171" spans="1:6" x14ac:dyDescent="0.25">
      <c r="A171" s="68"/>
      <c r="B171" s="68"/>
      <c r="C171" s="68"/>
      <c r="D171" s="68"/>
      <c r="E171" s="68"/>
      <c r="F171" s="68"/>
    </row>
    <row r="172" spans="1:6" x14ac:dyDescent="0.25">
      <c r="A172" s="68"/>
      <c r="B172" s="68"/>
      <c r="C172" s="68"/>
      <c r="D172" s="68"/>
      <c r="E172" s="68"/>
      <c r="F172" s="68"/>
    </row>
    <row r="173" spans="1:6" x14ac:dyDescent="0.25">
      <c r="A173" s="68"/>
      <c r="B173" s="68"/>
      <c r="C173" s="68"/>
      <c r="D173" s="68"/>
      <c r="E173" s="68"/>
      <c r="F173" s="68"/>
    </row>
    <row r="174" spans="1:6" x14ac:dyDescent="0.25">
      <c r="A174" s="68"/>
      <c r="B174" s="68"/>
      <c r="C174" s="68"/>
      <c r="D174" s="68"/>
      <c r="E174" s="68"/>
      <c r="F174" s="68"/>
    </row>
    <row r="175" spans="1:6" x14ac:dyDescent="0.25">
      <c r="A175" s="68"/>
      <c r="B175" s="68"/>
      <c r="C175" s="68"/>
      <c r="D175" s="68"/>
      <c r="E175" s="68"/>
      <c r="F175" s="68"/>
    </row>
    <row r="176" spans="1:6" x14ac:dyDescent="0.25">
      <c r="A176" s="68"/>
      <c r="B176" s="68"/>
      <c r="C176" s="68"/>
      <c r="D176" s="68"/>
      <c r="E176" s="68"/>
      <c r="F176" s="68"/>
    </row>
    <row r="177" spans="1:6" x14ac:dyDescent="0.25">
      <c r="A177" s="68"/>
      <c r="B177" s="68"/>
      <c r="C177" s="68"/>
      <c r="D177" s="68"/>
      <c r="E177" s="68"/>
      <c r="F177" s="68"/>
    </row>
    <row r="178" spans="1:6" x14ac:dyDescent="0.25">
      <c r="A178" s="68"/>
      <c r="B178" s="68"/>
      <c r="C178" s="68"/>
      <c r="D178" s="68"/>
      <c r="E178" s="68"/>
      <c r="F178" s="68"/>
    </row>
    <row r="179" spans="1:6" x14ac:dyDescent="0.25">
      <c r="A179" s="68"/>
      <c r="B179" s="68"/>
      <c r="C179" s="68"/>
      <c r="D179" s="68"/>
      <c r="E179" s="68"/>
      <c r="F179" s="68"/>
    </row>
    <row r="180" spans="1:6" x14ac:dyDescent="0.25">
      <c r="A180" s="68"/>
      <c r="B180" s="68"/>
      <c r="C180" s="68"/>
      <c r="D180" s="68"/>
      <c r="E180" s="68"/>
      <c r="F180" s="68"/>
    </row>
    <row r="181" spans="1:6" x14ac:dyDescent="0.25">
      <c r="A181" s="68"/>
      <c r="B181" s="68"/>
      <c r="C181" s="68"/>
      <c r="D181" s="68"/>
      <c r="E181" s="68"/>
      <c r="F181" s="68"/>
    </row>
    <row r="182" spans="1:6" x14ac:dyDescent="0.25">
      <c r="A182" s="68"/>
      <c r="B182" s="68"/>
      <c r="C182" s="68"/>
      <c r="D182" s="68"/>
      <c r="E182" s="68"/>
      <c r="F182" s="68"/>
    </row>
    <row r="183" spans="1:6" x14ac:dyDescent="0.25">
      <c r="A183" s="68"/>
      <c r="B183" s="68"/>
      <c r="C183" s="68"/>
      <c r="D183" s="68"/>
      <c r="E183" s="68"/>
      <c r="F183" s="68"/>
    </row>
    <row r="184" spans="1:6" x14ac:dyDescent="0.25">
      <c r="A184" s="68"/>
      <c r="B184" s="68"/>
      <c r="C184" s="68"/>
      <c r="D184" s="68"/>
      <c r="E184" s="68"/>
      <c r="F184" s="68"/>
    </row>
    <row r="185" spans="1:6" x14ac:dyDescent="0.25">
      <c r="A185" s="68"/>
      <c r="B185" s="68"/>
      <c r="C185" s="68"/>
      <c r="D185" s="68"/>
      <c r="E185" s="68"/>
      <c r="F185" s="68"/>
    </row>
    <row r="186" spans="1:6" x14ac:dyDescent="0.25">
      <c r="A186" s="68"/>
      <c r="B186" s="68"/>
      <c r="C186" s="68"/>
      <c r="D186" s="68"/>
      <c r="E186" s="68"/>
      <c r="F186" s="68"/>
    </row>
    <row r="187" spans="1:6" x14ac:dyDescent="0.25">
      <c r="A187" s="68"/>
      <c r="B187" s="68"/>
      <c r="C187" s="68"/>
      <c r="D187" s="68"/>
      <c r="E187" s="68"/>
      <c r="F187" s="68"/>
    </row>
    <row r="188" spans="1:6" x14ac:dyDescent="0.25">
      <c r="A188" s="68"/>
      <c r="B188" s="68"/>
      <c r="C188" s="68"/>
      <c r="D188" s="68"/>
      <c r="E188" s="68"/>
      <c r="F188" s="68"/>
    </row>
    <row r="189" spans="1:6" x14ac:dyDescent="0.25">
      <c r="A189" s="68"/>
      <c r="B189" s="68"/>
      <c r="C189" s="68"/>
      <c r="D189" s="68"/>
      <c r="E189" s="68"/>
      <c r="F189" s="68"/>
    </row>
    <row r="190" spans="1:6" x14ac:dyDescent="0.25">
      <c r="A190" s="68"/>
      <c r="B190" s="68"/>
      <c r="C190" s="68"/>
      <c r="D190" s="68"/>
      <c r="E190" s="68"/>
      <c r="F190" s="68"/>
    </row>
    <row r="191" spans="1:6" x14ac:dyDescent="0.25">
      <c r="A191" s="68"/>
      <c r="B191" s="68"/>
      <c r="C191" s="68"/>
      <c r="D191" s="68"/>
      <c r="E191" s="68"/>
      <c r="F191" s="68"/>
    </row>
    <row r="192" spans="1:6" x14ac:dyDescent="0.25">
      <c r="A192" s="68"/>
      <c r="B192" s="68"/>
      <c r="C192" s="68"/>
      <c r="D192" s="68"/>
      <c r="E192" s="68"/>
      <c r="F192" s="68"/>
    </row>
    <row r="193" spans="1:6" x14ac:dyDescent="0.25">
      <c r="A193" s="68"/>
      <c r="B193" s="68"/>
      <c r="C193" s="68"/>
      <c r="D193" s="68"/>
      <c r="E193" s="68"/>
      <c r="F193" s="68"/>
    </row>
    <row r="194" spans="1:6" x14ac:dyDescent="0.25">
      <c r="A194" s="68"/>
      <c r="B194" s="68"/>
      <c r="C194" s="68"/>
      <c r="D194" s="68"/>
      <c r="E194" s="68"/>
      <c r="F194" s="68"/>
    </row>
    <row r="195" spans="1:6" x14ac:dyDescent="0.25">
      <c r="A195" s="68"/>
      <c r="B195" s="68"/>
      <c r="C195" s="68"/>
      <c r="D195" s="68"/>
      <c r="E195" s="68"/>
      <c r="F195" s="68"/>
    </row>
    <row r="196" spans="1:6" x14ac:dyDescent="0.25">
      <c r="A196" s="68"/>
      <c r="B196" s="68"/>
      <c r="C196" s="68"/>
      <c r="D196" s="68"/>
      <c r="E196" s="68"/>
      <c r="F196" s="68"/>
    </row>
    <row r="197" spans="1:6" x14ac:dyDescent="0.25">
      <c r="A197" s="68"/>
      <c r="B197" s="68"/>
      <c r="C197" s="68"/>
      <c r="D197" s="68"/>
      <c r="E197" s="68"/>
      <c r="F197" s="68"/>
    </row>
    <row r="198" spans="1:6" x14ac:dyDescent="0.25">
      <c r="A198" s="68"/>
      <c r="B198" s="68"/>
      <c r="C198" s="68"/>
      <c r="D198" s="68"/>
      <c r="E198" s="68"/>
      <c r="F198" s="68"/>
    </row>
    <row r="199" spans="1:6" x14ac:dyDescent="0.25">
      <c r="A199" s="68"/>
      <c r="B199" s="68"/>
      <c r="C199" s="68"/>
      <c r="D199" s="68"/>
      <c r="E199" s="68"/>
      <c r="F199" s="68"/>
    </row>
    <row r="200" spans="1:6" x14ac:dyDescent="0.25">
      <c r="A200" s="68"/>
      <c r="B200" s="68"/>
      <c r="C200" s="68"/>
      <c r="D200" s="68"/>
      <c r="E200" s="68"/>
      <c r="F200" s="68"/>
    </row>
    <row r="201" spans="1:6" x14ac:dyDescent="0.25">
      <c r="A201" s="68"/>
      <c r="B201" s="68"/>
      <c r="C201" s="68"/>
      <c r="D201" s="68"/>
      <c r="E201" s="68"/>
      <c r="F201" s="68"/>
    </row>
    <row r="202" spans="1:6" x14ac:dyDescent="0.25">
      <c r="A202" s="68"/>
      <c r="B202" s="68"/>
      <c r="C202" s="68"/>
      <c r="D202" s="68"/>
      <c r="E202" s="68"/>
      <c r="F202" s="68"/>
    </row>
    <row r="203" spans="1:6" x14ac:dyDescent="0.25">
      <c r="A203" s="68"/>
      <c r="B203" s="68"/>
      <c r="C203" s="68"/>
      <c r="D203" s="68"/>
      <c r="E203" s="68"/>
      <c r="F203" s="68"/>
    </row>
    <row r="204" spans="1:6" x14ac:dyDescent="0.25">
      <c r="A204" s="68"/>
      <c r="B204" s="68"/>
      <c r="C204" s="68"/>
      <c r="D204" s="68"/>
      <c r="E204" s="68"/>
      <c r="F204" s="68"/>
    </row>
    <row r="205" spans="1:6" x14ac:dyDescent="0.25">
      <c r="A205" s="68"/>
      <c r="B205" s="68"/>
      <c r="C205" s="68"/>
      <c r="D205" s="68"/>
      <c r="E205" s="68"/>
      <c r="F205" s="68"/>
    </row>
    <row r="206" spans="1:6" x14ac:dyDescent="0.25">
      <c r="A206" s="68"/>
      <c r="B206" s="68"/>
      <c r="C206" s="68"/>
      <c r="D206" s="68"/>
      <c r="E206" s="68"/>
      <c r="F206" s="68"/>
    </row>
    <row r="207" spans="1:6" x14ac:dyDescent="0.25">
      <c r="A207" s="68"/>
      <c r="B207" s="68"/>
      <c r="C207" s="68"/>
      <c r="D207" s="68"/>
      <c r="E207" s="68"/>
      <c r="F207" s="68"/>
    </row>
    <row r="208" spans="1:6" x14ac:dyDescent="0.25">
      <c r="A208" s="68"/>
      <c r="B208" s="68"/>
      <c r="C208" s="68"/>
      <c r="D208" s="68"/>
      <c r="E208" s="68"/>
      <c r="F208" s="68"/>
    </row>
    <row r="209" spans="1:6" x14ac:dyDescent="0.25">
      <c r="A209" s="68"/>
      <c r="B209" s="68"/>
      <c r="C209" s="68"/>
      <c r="D209" s="68"/>
      <c r="E209" s="68"/>
      <c r="F209" s="68"/>
    </row>
    <row r="210" spans="1:6" x14ac:dyDescent="0.25">
      <c r="A210" s="68"/>
      <c r="B210" s="68"/>
      <c r="C210" s="68"/>
      <c r="D210" s="68"/>
      <c r="E210" s="68"/>
      <c r="F210" s="68"/>
    </row>
    <row r="211" spans="1:6" x14ac:dyDescent="0.25">
      <c r="A211" s="68"/>
      <c r="B211" s="68"/>
      <c r="C211" s="68"/>
      <c r="D211" s="68"/>
      <c r="E211" s="68"/>
      <c r="F211" s="68"/>
    </row>
    <row r="212" spans="1:6" x14ac:dyDescent="0.25">
      <c r="A212" s="68"/>
      <c r="B212" s="68"/>
      <c r="C212" s="68"/>
      <c r="D212" s="68"/>
      <c r="E212" s="68"/>
      <c r="F212" s="68"/>
    </row>
    <row r="213" spans="1:6" x14ac:dyDescent="0.25">
      <c r="A213" s="68"/>
      <c r="B213" s="68"/>
      <c r="C213" s="68"/>
      <c r="D213" s="68"/>
      <c r="E213" s="68"/>
      <c r="F213" s="68"/>
    </row>
    <row r="214" spans="1:6" x14ac:dyDescent="0.25">
      <c r="A214" s="68"/>
      <c r="B214" s="68"/>
      <c r="C214" s="68"/>
      <c r="D214" s="68"/>
      <c r="E214" s="68"/>
      <c r="F214" s="68"/>
    </row>
    <row r="215" spans="1:6" x14ac:dyDescent="0.25">
      <c r="A215" s="68"/>
      <c r="B215" s="68"/>
      <c r="C215" s="68"/>
      <c r="D215" s="68"/>
      <c r="E215" s="68"/>
      <c r="F215" s="68"/>
    </row>
    <row r="216" spans="1:6" x14ac:dyDescent="0.25">
      <c r="A216" s="68"/>
      <c r="B216" s="68"/>
      <c r="C216" s="68"/>
      <c r="D216" s="68"/>
      <c r="E216" s="68"/>
      <c r="F216" s="68"/>
    </row>
    <row r="217" spans="1:6" x14ac:dyDescent="0.25">
      <c r="A217" s="68"/>
      <c r="B217" s="68"/>
      <c r="C217" s="68"/>
      <c r="D217" s="68"/>
      <c r="E217" s="68"/>
      <c r="F217" s="68"/>
    </row>
    <row r="218" spans="1:6" x14ac:dyDescent="0.25">
      <c r="A218" s="68"/>
      <c r="B218" s="68"/>
      <c r="C218" s="68"/>
      <c r="D218" s="68"/>
      <c r="E218" s="68"/>
      <c r="F218" s="68"/>
    </row>
    <row r="219" spans="1:6" x14ac:dyDescent="0.25">
      <c r="A219" s="68"/>
      <c r="B219" s="68"/>
      <c r="C219" s="68"/>
      <c r="D219" s="68"/>
      <c r="E219" s="68"/>
      <c r="F219" s="68"/>
    </row>
    <row r="220" spans="1:6" x14ac:dyDescent="0.25">
      <c r="A220" s="68"/>
      <c r="B220" s="68"/>
      <c r="C220" s="68"/>
      <c r="D220" s="68"/>
      <c r="E220" s="68"/>
      <c r="F220" s="68"/>
    </row>
    <row r="221" spans="1:6" x14ac:dyDescent="0.25">
      <c r="A221" s="68"/>
      <c r="B221" s="68"/>
      <c r="C221" s="68"/>
      <c r="D221" s="68"/>
      <c r="E221" s="68"/>
      <c r="F221" s="68"/>
    </row>
    <row r="222" spans="1:6" x14ac:dyDescent="0.25">
      <c r="A222" s="68"/>
      <c r="B222" s="68"/>
      <c r="C222" s="68"/>
      <c r="D222" s="68"/>
      <c r="E222" s="68"/>
      <c r="F222" s="68"/>
    </row>
    <row r="223" spans="1:6" x14ac:dyDescent="0.25">
      <c r="A223" s="68"/>
      <c r="B223" s="68"/>
      <c r="C223" s="68"/>
      <c r="D223" s="68"/>
      <c r="E223" s="68"/>
      <c r="F223" s="68"/>
    </row>
    <row r="224" spans="1:6" x14ac:dyDescent="0.25">
      <c r="A224" s="68"/>
      <c r="B224" s="68"/>
      <c r="C224" s="68"/>
      <c r="D224" s="68"/>
      <c r="E224" s="68"/>
      <c r="F224" s="68"/>
    </row>
    <row r="225" spans="1:6" x14ac:dyDescent="0.25">
      <c r="A225" s="68"/>
      <c r="B225" s="68"/>
      <c r="C225" s="68"/>
      <c r="D225" s="68"/>
      <c r="E225" s="68"/>
      <c r="F225" s="68"/>
    </row>
    <row r="226" spans="1:6" x14ac:dyDescent="0.25">
      <c r="A226" s="68"/>
      <c r="B226" s="68"/>
      <c r="C226" s="68"/>
      <c r="D226" s="68"/>
      <c r="E226" s="68"/>
      <c r="F226" s="68"/>
    </row>
    <row r="227" spans="1:6" x14ac:dyDescent="0.25">
      <c r="A227" s="68"/>
      <c r="B227" s="68"/>
      <c r="C227" s="68"/>
      <c r="D227" s="68"/>
      <c r="E227" s="68"/>
      <c r="F227" s="68"/>
    </row>
    <row r="228" spans="1:6" x14ac:dyDescent="0.25">
      <c r="A228" s="68"/>
      <c r="B228" s="68"/>
      <c r="C228" s="68"/>
      <c r="D228" s="68"/>
      <c r="E228" s="68"/>
      <c r="F228" s="68"/>
    </row>
    <row r="229" spans="1:6" x14ac:dyDescent="0.25">
      <c r="A229" s="68"/>
      <c r="B229" s="68"/>
      <c r="C229" s="68"/>
      <c r="D229" s="68"/>
      <c r="E229" s="68"/>
      <c r="F229" s="68"/>
    </row>
    <row r="230" spans="1:6" x14ac:dyDescent="0.25">
      <c r="A230" s="68"/>
      <c r="B230" s="68"/>
      <c r="C230" s="68"/>
      <c r="D230" s="68"/>
      <c r="E230" s="68"/>
      <c r="F230" s="68"/>
    </row>
    <row r="231" spans="1:6" x14ac:dyDescent="0.25">
      <c r="A231" s="68"/>
      <c r="B231" s="68"/>
      <c r="C231" s="68"/>
      <c r="D231" s="68"/>
      <c r="E231" s="68"/>
      <c r="F231" s="68"/>
    </row>
    <row r="232" spans="1:6" x14ac:dyDescent="0.25">
      <c r="A232" s="68"/>
      <c r="B232" s="68"/>
      <c r="C232" s="68"/>
      <c r="D232" s="68"/>
      <c r="E232" s="68"/>
      <c r="F232" s="68"/>
    </row>
    <row r="233" spans="1:6" x14ac:dyDescent="0.25">
      <c r="A233" s="68"/>
      <c r="B233" s="68"/>
      <c r="C233" s="68"/>
      <c r="D233" s="68"/>
      <c r="E233" s="68"/>
      <c r="F233" s="68"/>
    </row>
    <row r="234" spans="1:6" x14ac:dyDescent="0.25">
      <c r="A234" s="68"/>
      <c r="B234" s="68"/>
      <c r="C234" s="68"/>
      <c r="D234" s="68"/>
      <c r="E234" s="68"/>
      <c r="F234" s="68"/>
    </row>
    <row r="235" spans="1:6" x14ac:dyDescent="0.25">
      <c r="A235" s="68"/>
      <c r="B235" s="68"/>
      <c r="C235" s="68"/>
      <c r="D235" s="68"/>
      <c r="E235" s="68"/>
      <c r="F235" s="68"/>
    </row>
    <row r="236" spans="1:6" x14ac:dyDescent="0.25">
      <c r="A236" s="68"/>
      <c r="B236" s="68"/>
      <c r="C236" s="68"/>
      <c r="D236" s="68"/>
      <c r="E236" s="68"/>
      <c r="F236" s="68"/>
    </row>
    <row r="237" spans="1:6" x14ac:dyDescent="0.25">
      <c r="A237" s="68"/>
      <c r="B237" s="68"/>
      <c r="C237" s="68"/>
      <c r="D237" s="68"/>
      <c r="E237" s="68"/>
      <c r="F237" s="68"/>
    </row>
    <row r="238" spans="1:6" x14ac:dyDescent="0.25">
      <c r="A238" s="68"/>
      <c r="B238" s="68"/>
      <c r="C238" s="68"/>
      <c r="D238" s="68"/>
      <c r="E238" s="68"/>
      <c r="F238" s="68"/>
    </row>
    <row r="239" spans="1:6" x14ac:dyDescent="0.25">
      <c r="A239" s="68"/>
      <c r="B239" s="68"/>
      <c r="C239" s="68"/>
      <c r="D239" s="68"/>
      <c r="E239" s="68"/>
      <c r="F239" s="68"/>
    </row>
    <row r="240" spans="1:6" x14ac:dyDescent="0.25">
      <c r="A240" s="68"/>
      <c r="B240" s="68"/>
      <c r="C240" s="68"/>
      <c r="D240" s="68"/>
      <c r="E240" s="68"/>
      <c r="F240" s="68"/>
    </row>
    <row r="241" spans="1:6" x14ac:dyDescent="0.25">
      <c r="A241" s="68"/>
      <c r="B241" s="68"/>
      <c r="C241" s="68"/>
      <c r="D241" s="68"/>
      <c r="E241" s="68"/>
      <c r="F241" s="68"/>
    </row>
    <row r="242" spans="1:6" x14ac:dyDescent="0.25">
      <c r="A242" s="68"/>
      <c r="B242" s="68"/>
      <c r="C242" s="68"/>
      <c r="D242" s="68"/>
      <c r="E242" s="68"/>
      <c r="F242" s="68"/>
    </row>
    <row r="243" spans="1:6" x14ac:dyDescent="0.25">
      <c r="A243" s="68"/>
      <c r="B243" s="68"/>
      <c r="C243" s="68"/>
      <c r="D243" s="68"/>
      <c r="E243" s="68"/>
      <c r="F243" s="68"/>
    </row>
    <row r="244" spans="1:6" x14ac:dyDescent="0.25">
      <c r="A244" s="68"/>
      <c r="B244" s="68"/>
      <c r="C244" s="68"/>
      <c r="D244" s="68"/>
      <c r="E244" s="68"/>
      <c r="F244" s="68"/>
    </row>
    <row r="245" spans="1:6" x14ac:dyDescent="0.25">
      <c r="A245" s="68"/>
      <c r="B245" s="68"/>
      <c r="C245" s="68"/>
      <c r="D245" s="68"/>
      <c r="E245" s="68"/>
      <c r="F245" s="68"/>
    </row>
    <row r="246" spans="1:6" x14ac:dyDescent="0.25">
      <c r="A246" s="68"/>
      <c r="B246" s="68"/>
      <c r="C246" s="68"/>
      <c r="D246" s="68"/>
      <c r="E246" s="68"/>
      <c r="F246" s="68"/>
    </row>
    <row r="247" spans="1:6" x14ac:dyDescent="0.25">
      <c r="A247" s="68"/>
      <c r="B247" s="68"/>
      <c r="C247" s="68"/>
      <c r="D247" s="68"/>
      <c r="E247" s="68"/>
      <c r="F247" s="68"/>
    </row>
    <row r="248" spans="1:6" x14ac:dyDescent="0.25">
      <c r="A248" s="68"/>
      <c r="B248" s="68"/>
      <c r="C248" s="68"/>
      <c r="D248" s="68"/>
      <c r="E248" s="68"/>
      <c r="F248" s="68"/>
    </row>
    <row r="249" spans="1:6" x14ac:dyDescent="0.25">
      <c r="A249" s="68"/>
      <c r="B249" s="68"/>
      <c r="C249" s="68"/>
      <c r="D249" s="68"/>
      <c r="E249" s="68"/>
      <c r="F249" s="68"/>
    </row>
    <row r="250" spans="1:6" x14ac:dyDescent="0.25">
      <c r="A250" s="68"/>
      <c r="B250" s="68"/>
      <c r="C250" s="68"/>
      <c r="D250" s="68"/>
      <c r="E250" s="68"/>
      <c r="F250" s="68"/>
    </row>
    <row r="251" spans="1:6" x14ac:dyDescent="0.25">
      <c r="A251" s="68"/>
      <c r="B251" s="68"/>
      <c r="C251" s="68"/>
      <c r="D251" s="68"/>
      <c r="E251" s="68"/>
      <c r="F251" s="68"/>
    </row>
    <row r="252" spans="1:6" x14ac:dyDescent="0.25">
      <c r="A252" s="68"/>
      <c r="B252" s="68"/>
      <c r="C252" s="68"/>
      <c r="D252" s="68"/>
      <c r="E252" s="68"/>
      <c r="F252" s="68"/>
    </row>
    <row r="253" spans="1:6" x14ac:dyDescent="0.25">
      <c r="A253" s="68"/>
      <c r="B253" s="68"/>
      <c r="C253" s="68"/>
      <c r="D253" s="68"/>
      <c r="E253" s="68"/>
      <c r="F253" s="68"/>
    </row>
    <row r="254" spans="1:6" x14ac:dyDescent="0.25">
      <c r="A254" s="68"/>
      <c r="B254" s="68"/>
      <c r="C254" s="68"/>
      <c r="D254" s="68"/>
      <c r="E254" s="68"/>
      <c r="F254" s="68"/>
    </row>
    <row r="255" spans="1:6" x14ac:dyDescent="0.25">
      <c r="A255" s="68"/>
      <c r="B255" s="68"/>
      <c r="C255" s="68"/>
      <c r="D255" s="68"/>
      <c r="E255" s="68"/>
      <c r="F255" s="68"/>
    </row>
    <row r="256" spans="1:6" x14ac:dyDescent="0.25">
      <c r="A256" s="68"/>
      <c r="B256" s="68"/>
      <c r="C256" s="68"/>
      <c r="D256" s="68"/>
      <c r="E256" s="68"/>
      <c r="F256" s="68"/>
    </row>
    <row r="257" spans="1:6" x14ac:dyDescent="0.25">
      <c r="A257" s="68"/>
      <c r="B257" s="68"/>
      <c r="C257" s="68"/>
      <c r="D257" s="68"/>
      <c r="E257" s="68"/>
      <c r="F257" s="68"/>
    </row>
    <row r="258" spans="1:6" x14ac:dyDescent="0.25">
      <c r="A258" s="68"/>
      <c r="B258" s="68"/>
      <c r="C258" s="68"/>
      <c r="D258" s="68"/>
      <c r="E258" s="68"/>
      <c r="F258" s="68"/>
    </row>
    <row r="259" spans="1:6" x14ac:dyDescent="0.25">
      <c r="A259" s="68"/>
      <c r="B259" s="68"/>
      <c r="C259" s="68"/>
      <c r="D259" s="68"/>
      <c r="E259" s="68"/>
      <c r="F259" s="68"/>
    </row>
    <row r="260" spans="1:6" x14ac:dyDescent="0.25">
      <c r="A260" s="68"/>
      <c r="B260" s="68"/>
      <c r="C260" s="68"/>
      <c r="D260" s="68"/>
      <c r="E260" s="68"/>
      <c r="F260" s="68"/>
    </row>
    <row r="261" spans="1:6" x14ac:dyDescent="0.25">
      <c r="A261" s="68"/>
      <c r="B261" s="68"/>
      <c r="C261" s="68"/>
      <c r="D261" s="68"/>
      <c r="E261" s="68"/>
      <c r="F261" s="68"/>
    </row>
    <row r="262" spans="1:6" x14ac:dyDescent="0.25">
      <c r="A262" s="68"/>
      <c r="B262" s="68"/>
      <c r="C262" s="68"/>
      <c r="D262" s="68"/>
      <c r="E262" s="68"/>
      <c r="F262" s="68"/>
    </row>
    <row r="263" spans="1:6" x14ac:dyDescent="0.25">
      <c r="A263" s="68"/>
      <c r="B263" s="68"/>
      <c r="C263" s="68"/>
      <c r="D263" s="68"/>
      <c r="E263" s="68"/>
      <c r="F263" s="68"/>
    </row>
    <row r="264" spans="1:6" x14ac:dyDescent="0.25">
      <c r="A264" s="68"/>
      <c r="B264" s="68"/>
      <c r="C264" s="68"/>
      <c r="D264" s="68"/>
      <c r="E264" s="68"/>
      <c r="F264" s="68"/>
    </row>
    <row r="265" spans="1:6" x14ac:dyDescent="0.25">
      <c r="A265" s="68"/>
      <c r="B265" s="68"/>
      <c r="C265" s="68"/>
      <c r="D265" s="68"/>
      <c r="E265" s="68"/>
      <c r="F265" s="68"/>
    </row>
    <row r="266" spans="1:6" x14ac:dyDescent="0.25">
      <c r="A266" s="68"/>
      <c r="B266" s="68"/>
      <c r="C266" s="68"/>
      <c r="D266" s="68"/>
      <c r="E266" s="68"/>
      <c r="F266" s="68"/>
    </row>
    <row r="267" spans="1:6" x14ac:dyDescent="0.25">
      <c r="A267" s="68"/>
      <c r="B267" s="68"/>
      <c r="C267" s="68"/>
      <c r="D267" s="68"/>
      <c r="E267" s="68"/>
      <c r="F267" s="68"/>
    </row>
    <row r="268" spans="1:6" x14ac:dyDescent="0.25">
      <c r="A268" s="68"/>
      <c r="B268" s="68"/>
      <c r="C268" s="68"/>
      <c r="D268" s="68"/>
      <c r="E268" s="68"/>
      <c r="F268" s="68"/>
    </row>
    <row r="269" spans="1:6" x14ac:dyDescent="0.25">
      <c r="A269" s="68"/>
      <c r="B269" s="68"/>
      <c r="C269" s="68"/>
      <c r="D269" s="68"/>
      <c r="E269" s="68"/>
      <c r="F269" s="68"/>
    </row>
    <row r="270" spans="1:6" x14ac:dyDescent="0.25">
      <c r="A270" s="68"/>
      <c r="B270" s="68"/>
      <c r="C270" s="68"/>
      <c r="D270" s="68"/>
      <c r="E270" s="68"/>
      <c r="F270" s="68"/>
    </row>
    <row r="271" spans="1:6" x14ac:dyDescent="0.25">
      <c r="A271" s="68"/>
      <c r="B271" s="68"/>
      <c r="C271" s="68"/>
      <c r="D271" s="68"/>
      <c r="E271" s="68"/>
      <c r="F271" s="68"/>
    </row>
    <row r="272" spans="1:6" x14ac:dyDescent="0.25">
      <c r="A272" s="68"/>
      <c r="B272" s="68"/>
      <c r="C272" s="68"/>
      <c r="D272" s="68"/>
      <c r="E272" s="68"/>
      <c r="F272" s="68"/>
    </row>
    <row r="273" spans="1:6" x14ac:dyDescent="0.25">
      <c r="A273" s="68"/>
      <c r="B273" s="68"/>
      <c r="C273" s="68"/>
      <c r="D273" s="68"/>
      <c r="E273" s="68"/>
      <c r="F273" s="68"/>
    </row>
    <row r="274" spans="1:6" x14ac:dyDescent="0.25">
      <c r="A274" s="68"/>
      <c r="B274" s="68"/>
      <c r="C274" s="68"/>
      <c r="D274" s="68"/>
      <c r="E274" s="68"/>
      <c r="F274" s="68"/>
    </row>
    <row r="275" spans="1:6" x14ac:dyDescent="0.25">
      <c r="A275" s="68"/>
      <c r="B275" s="68"/>
      <c r="C275" s="68"/>
      <c r="D275" s="68"/>
      <c r="E275" s="68"/>
      <c r="F275" s="68"/>
    </row>
    <row r="276" spans="1:6" x14ac:dyDescent="0.25">
      <c r="A276" s="68"/>
      <c r="B276" s="68"/>
      <c r="C276" s="68"/>
      <c r="D276" s="68"/>
      <c r="E276" s="68"/>
      <c r="F276" s="68"/>
    </row>
    <row r="277" spans="1:6" x14ac:dyDescent="0.25">
      <c r="A277" s="68"/>
      <c r="B277" s="68"/>
      <c r="C277" s="68"/>
      <c r="D277" s="68"/>
      <c r="E277" s="68"/>
      <c r="F277" s="68"/>
    </row>
    <row r="278" spans="1:6" x14ac:dyDescent="0.25">
      <c r="A278" s="68"/>
      <c r="B278" s="68"/>
      <c r="C278" s="68"/>
      <c r="D278" s="68"/>
      <c r="E278" s="68"/>
      <c r="F278" s="68"/>
    </row>
    <row r="279" spans="1:6" x14ac:dyDescent="0.25">
      <c r="A279" s="68"/>
      <c r="B279" s="68"/>
      <c r="C279" s="68"/>
      <c r="D279" s="68"/>
      <c r="E279" s="68"/>
      <c r="F279" s="68"/>
    </row>
    <row r="280" spans="1:6" x14ac:dyDescent="0.25">
      <c r="A280" s="68"/>
      <c r="B280" s="68"/>
      <c r="C280" s="68"/>
      <c r="D280" s="68"/>
      <c r="E280" s="68"/>
      <c r="F280" s="68"/>
    </row>
    <row r="281" spans="1:6" x14ac:dyDescent="0.25">
      <c r="A281" s="68"/>
      <c r="B281" s="68"/>
      <c r="C281" s="68"/>
      <c r="D281" s="68"/>
      <c r="E281" s="68"/>
      <c r="F281" s="68"/>
    </row>
    <row r="282" spans="1:6" x14ac:dyDescent="0.25">
      <c r="A282" s="68"/>
      <c r="B282" s="68"/>
      <c r="C282" s="68"/>
      <c r="D282" s="68"/>
      <c r="E282" s="68"/>
      <c r="F282" s="68"/>
    </row>
    <row r="283" spans="1:6" x14ac:dyDescent="0.25">
      <c r="A283" s="68"/>
      <c r="B283" s="68"/>
      <c r="C283" s="68"/>
      <c r="D283" s="68"/>
      <c r="E283" s="68"/>
      <c r="F283" s="68"/>
    </row>
    <row r="284" spans="1:6" x14ac:dyDescent="0.25">
      <c r="A284" s="68"/>
      <c r="B284" s="68"/>
      <c r="C284" s="68"/>
      <c r="D284" s="68"/>
      <c r="E284" s="68"/>
      <c r="F284" s="68"/>
    </row>
    <row r="285" spans="1:6" x14ac:dyDescent="0.25">
      <c r="A285" s="68"/>
      <c r="B285" s="68"/>
      <c r="C285" s="68"/>
      <c r="D285" s="68"/>
      <c r="E285" s="68"/>
      <c r="F285" s="68"/>
    </row>
    <row r="286" spans="1:6" x14ac:dyDescent="0.25">
      <c r="A286" s="68"/>
      <c r="B286" s="68"/>
      <c r="C286" s="68"/>
      <c r="D286" s="68"/>
      <c r="E286" s="68"/>
      <c r="F286" s="68"/>
    </row>
    <row r="287" spans="1:6" x14ac:dyDescent="0.25">
      <c r="A287" s="68"/>
      <c r="B287" s="68"/>
      <c r="C287" s="68"/>
      <c r="D287" s="68"/>
      <c r="E287" s="68"/>
      <c r="F287" s="68"/>
    </row>
    <row r="288" spans="1:6" x14ac:dyDescent="0.25">
      <c r="A288" s="68"/>
      <c r="B288" s="68"/>
      <c r="C288" s="68"/>
      <c r="D288" s="68"/>
      <c r="E288" s="68"/>
      <c r="F288" s="68"/>
    </row>
    <row r="289" spans="1:6" x14ac:dyDescent="0.25">
      <c r="A289" s="68"/>
      <c r="B289" s="68"/>
      <c r="C289" s="68"/>
      <c r="D289" s="68"/>
      <c r="E289" s="68"/>
      <c r="F289" s="68"/>
    </row>
    <row r="290" spans="1:6" x14ac:dyDescent="0.25">
      <c r="A290" s="68"/>
      <c r="B290" s="68"/>
      <c r="C290" s="68"/>
      <c r="D290" s="68"/>
      <c r="E290" s="68"/>
      <c r="F290" s="68"/>
    </row>
    <row r="291" spans="1:6" x14ac:dyDescent="0.25">
      <c r="A291" s="68"/>
      <c r="B291" s="68"/>
      <c r="C291" s="68"/>
      <c r="D291" s="68"/>
      <c r="E291" s="68"/>
      <c r="F291" s="68"/>
    </row>
    <row r="292" spans="1:6" x14ac:dyDescent="0.25">
      <c r="A292" s="68"/>
      <c r="B292" s="68"/>
      <c r="C292" s="68"/>
      <c r="D292" s="68"/>
      <c r="E292" s="68"/>
      <c r="F292" s="68"/>
    </row>
    <row r="293" spans="1:6" x14ac:dyDescent="0.25">
      <c r="A293" s="68"/>
      <c r="B293" s="68"/>
      <c r="C293" s="68"/>
      <c r="D293" s="68"/>
      <c r="E293" s="68"/>
      <c r="F293" s="68"/>
    </row>
    <row r="294" spans="1:6" x14ac:dyDescent="0.25">
      <c r="A294" s="68"/>
      <c r="B294" s="68"/>
      <c r="C294" s="68"/>
      <c r="D294" s="68"/>
      <c r="E294" s="68"/>
      <c r="F294" s="68"/>
    </row>
    <row r="295" spans="1:6" x14ac:dyDescent="0.25">
      <c r="A295" s="68"/>
      <c r="B295" s="68"/>
      <c r="C295" s="68"/>
      <c r="D295" s="68"/>
      <c r="E295" s="68"/>
      <c r="F295" s="68"/>
    </row>
    <row r="296" spans="1:6" x14ac:dyDescent="0.25">
      <c r="A296" s="68"/>
      <c r="B296" s="68"/>
      <c r="C296" s="68"/>
      <c r="D296" s="68"/>
      <c r="E296" s="68"/>
      <c r="F296" s="68"/>
    </row>
    <row r="297" spans="1:6" x14ac:dyDescent="0.25">
      <c r="A297" s="68"/>
      <c r="B297" s="68"/>
      <c r="C297" s="68"/>
      <c r="D297" s="68"/>
      <c r="E297" s="68"/>
      <c r="F297" s="68"/>
    </row>
    <row r="298" spans="1:6" x14ac:dyDescent="0.25">
      <c r="A298" s="68"/>
      <c r="B298" s="68"/>
      <c r="C298" s="68"/>
      <c r="D298" s="68"/>
      <c r="E298" s="68"/>
      <c r="F298" s="68"/>
    </row>
    <row r="299" spans="1:6" x14ac:dyDescent="0.25">
      <c r="A299" s="68"/>
      <c r="B299" s="68"/>
      <c r="C299" s="68"/>
      <c r="D299" s="68"/>
      <c r="E299" s="68"/>
      <c r="F299" s="68"/>
    </row>
    <row r="300" spans="1:6" x14ac:dyDescent="0.25">
      <c r="A300" s="68"/>
      <c r="B300" s="68"/>
      <c r="C300" s="68"/>
      <c r="D300" s="68"/>
      <c r="E300" s="68"/>
      <c r="F300" s="68"/>
    </row>
    <row r="301" spans="1:6" x14ac:dyDescent="0.25">
      <c r="A301" s="68"/>
      <c r="B301" s="68"/>
      <c r="C301" s="68"/>
      <c r="D301" s="68"/>
      <c r="E301" s="68"/>
      <c r="F301" s="68"/>
    </row>
    <row r="302" spans="1:6" x14ac:dyDescent="0.25">
      <c r="A302" s="68"/>
      <c r="B302" s="68"/>
      <c r="C302" s="68"/>
      <c r="D302" s="68"/>
      <c r="E302" s="68"/>
      <c r="F302" s="68"/>
    </row>
    <row r="303" spans="1:6" x14ac:dyDescent="0.25">
      <c r="A303" s="68"/>
      <c r="B303" s="68"/>
      <c r="C303" s="68"/>
      <c r="D303" s="68"/>
      <c r="E303" s="68"/>
      <c r="F303" s="68"/>
    </row>
    <row r="304" spans="1:6" x14ac:dyDescent="0.25">
      <c r="A304" s="68"/>
      <c r="B304" s="68"/>
      <c r="C304" s="68"/>
      <c r="D304" s="68"/>
      <c r="E304" s="68"/>
      <c r="F304" s="68"/>
    </row>
    <row r="305" spans="1:6" x14ac:dyDescent="0.25">
      <c r="A305" s="68"/>
      <c r="B305" s="68"/>
      <c r="C305" s="68"/>
      <c r="D305" s="68"/>
      <c r="E305" s="68"/>
      <c r="F305" s="68"/>
    </row>
    <row r="306" spans="1:6" x14ac:dyDescent="0.25">
      <c r="A306" s="68"/>
      <c r="B306" s="68"/>
      <c r="C306" s="68"/>
      <c r="D306" s="68"/>
      <c r="E306" s="68"/>
      <c r="F306" s="68"/>
    </row>
    <row r="307" spans="1:6" x14ac:dyDescent="0.25">
      <c r="A307" s="68"/>
      <c r="B307" s="68"/>
      <c r="C307" s="68"/>
      <c r="D307" s="68"/>
      <c r="E307" s="68"/>
      <c r="F307" s="68"/>
    </row>
    <row r="308" spans="1:6" x14ac:dyDescent="0.25">
      <c r="A308" s="68"/>
      <c r="B308" s="68"/>
      <c r="C308" s="68"/>
      <c r="D308" s="68"/>
      <c r="E308" s="68"/>
      <c r="F308" s="68"/>
    </row>
    <row r="309" spans="1:6" x14ac:dyDescent="0.25">
      <c r="A309" s="68"/>
      <c r="B309" s="68"/>
      <c r="C309" s="68"/>
      <c r="D309" s="68"/>
      <c r="E309" s="68"/>
      <c r="F309" s="68"/>
    </row>
    <row r="310" spans="1:6" x14ac:dyDescent="0.25">
      <c r="A310" s="68"/>
      <c r="B310" s="68"/>
      <c r="C310" s="68"/>
      <c r="D310" s="68"/>
      <c r="E310" s="68"/>
      <c r="F310" s="68"/>
    </row>
    <row r="311" spans="1:6" x14ac:dyDescent="0.25">
      <c r="A311" s="68"/>
      <c r="B311" s="68"/>
      <c r="C311" s="68"/>
      <c r="D311" s="68"/>
      <c r="E311" s="68"/>
      <c r="F311" s="68"/>
    </row>
    <row r="312" spans="1:6" x14ac:dyDescent="0.25">
      <c r="A312" s="68"/>
      <c r="B312" s="68"/>
      <c r="C312" s="68"/>
      <c r="D312" s="68"/>
      <c r="E312" s="68"/>
      <c r="F312" s="68"/>
    </row>
    <row r="313" spans="1:6" x14ac:dyDescent="0.25">
      <c r="A313" s="68"/>
      <c r="B313" s="68"/>
      <c r="C313" s="68"/>
      <c r="D313" s="68"/>
      <c r="E313" s="68"/>
      <c r="F313" s="68"/>
    </row>
    <row r="314" spans="1:6" x14ac:dyDescent="0.25">
      <c r="A314" s="68"/>
      <c r="B314" s="68"/>
      <c r="C314" s="68"/>
      <c r="D314" s="68"/>
      <c r="E314" s="68"/>
      <c r="F314" s="68"/>
    </row>
    <row r="315" spans="1:6" x14ac:dyDescent="0.25">
      <c r="A315" s="68"/>
      <c r="B315" s="68"/>
      <c r="C315" s="68"/>
      <c r="D315" s="68"/>
      <c r="E315" s="68"/>
      <c r="F315" s="68"/>
    </row>
    <row r="316" spans="1:6" x14ac:dyDescent="0.25">
      <c r="A316" s="68"/>
      <c r="B316" s="68"/>
      <c r="C316" s="68"/>
      <c r="D316" s="68"/>
      <c r="E316" s="68"/>
      <c r="F316" s="68"/>
    </row>
    <row r="317" spans="1:6" x14ac:dyDescent="0.25">
      <c r="A317" s="68"/>
      <c r="B317" s="68"/>
      <c r="C317" s="68"/>
      <c r="D317" s="68"/>
      <c r="E317" s="68"/>
      <c r="F317" s="68"/>
    </row>
    <row r="318" spans="1:6" x14ac:dyDescent="0.25">
      <c r="A318" s="68"/>
      <c r="B318" s="68"/>
      <c r="C318" s="68"/>
      <c r="D318" s="68"/>
      <c r="E318" s="68"/>
      <c r="F318" s="68"/>
    </row>
    <row r="319" spans="1:6" x14ac:dyDescent="0.25">
      <c r="A319" s="68"/>
      <c r="B319" s="68"/>
      <c r="C319" s="68"/>
      <c r="D319" s="68"/>
      <c r="E319" s="68"/>
      <c r="F319" s="68"/>
    </row>
    <row r="320" spans="1:6" x14ac:dyDescent="0.25">
      <c r="A320" s="68"/>
      <c r="B320" s="68"/>
      <c r="C320" s="68"/>
      <c r="D320" s="68"/>
      <c r="E320" s="68"/>
      <c r="F320" s="68"/>
    </row>
    <row r="321" spans="1:6" x14ac:dyDescent="0.25">
      <c r="A321" s="68"/>
      <c r="B321" s="68"/>
      <c r="C321" s="68"/>
      <c r="D321" s="68"/>
      <c r="E321" s="68"/>
      <c r="F321" s="68"/>
    </row>
    <row r="322" spans="1:6" x14ac:dyDescent="0.25">
      <c r="A322" s="68"/>
      <c r="B322" s="68"/>
      <c r="C322" s="68"/>
      <c r="D322" s="68"/>
      <c r="E322" s="68"/>
      <c r="F322" s="68"/>
    </row>
    <row r="323" spans="1:6" x14ac:dyDescent="0.25">
      <c r="A323" s="68"/>
      <c r="B323" s="68"/>
      <c r="C323" s="68"/>
      <c r="D323" s="68"/>
      <c r="E323" s="68"/>
      <c r="F323" s="68"/>
    </row>
    <row r="324" spans="1:6" x14ac:dyDescent="0.25">
      <c r="A324" s="68"/>
      <c r="B324" s="68"/>
      <c r="C324" s="68"/>
      <c r="D324" s="68"/>
      <c r="E324" s="68"/>
      <c r="F324" s="68"/>
    </row>
    <row r="325" spans="1:6" x14ac:dyDescent="0.25">
      <c r="A325" s="68"/>
      <c r="B325" s="68"/>
      <c r="C325" s="68"/>
      <c r="D325" s="68"/>
      <c r="E325" s="68"/>
      <c r="F325" s="68"/>
    </row>
    <row r="326" spans="1:6" x14ac:dyDescent="0.25">
      <c r="A326" s="68"/>
      <c r="B326" s="68"/>
      <c r="C326" s="68"/>
      <c r="D326" s="68"/>
      <c r="E326" s="68"/>
      <c r="F326" s="68"/>
    </row>
    <row r="327" spans="1:6" x14ac:dyDescent="0.25">
      <c r="A327" s="68"/>
      <c r="B327" s="68"/>
      <c r="C327" s="68"/>
      <c r="D327" s="68"/>
      <c r="E327" s="68"/>
      <c r="F327" s="68"/>
    </row>
    <row r="328" spans="1:6" x14ac:dyDescent="0.25">
      <c r="A328" s="68"/>
      <c r="B328" s="68"/>
      <c r="C328" s="68"/>
      <c r="D328" s="68"/>
      <c r="E328" s="68"/>
      <c r="F328" s="68"/>
    </row>
    <row r="329" spans="1:6" x14ac:dyDescent="0.25">
      <c r="A329" s="68"/>
      <c r="B329" s="68"/>
      <c r="C329" s="68"/>
      <c r="D329" s="68"/>
      <c r="E329" s="68"/>
      <c r="F329" s="68"/>
    </row>
    <row r="330" spans="1:6" x14ac:dyDescent="0.25">
      <c r="A330" s="68"/>
      <c r="B330" s="68"/>
      <c r="C330" s="68"/>
      <c r="D330" s="68"/>
      <c r="E330" s="68"/>
      <c r="F330" s="68"/>
    </row>
    <row r="331" spans="1:6" x14ac:dyDescent="0.25">
      <c r="A331" s="68"/>
      <c r="B331" s="68"/>
      <c r="C331" s="68"/>
      <c r="D331" s="68"/>
      <c r="E331" s="68"/>
      <c r="F331" s="68"/>
    </row>
    <row r="332" spans="1:6" x14ac:dyDescent="0.25">
      <c r="A332" s="68"/>
      <c r="B332" s="68"/>
      <c r="C332" s="68"/>
      <c r="D332" s="68"/>
      <c r="E332" s="68"/>
      <c r="F332" s="68"/>
    </row>
    <row r="333" spans="1:6" x14ac:dyDescent="0.25">
      <c r="A333" s="68"/>
      <c r="B333" s="68"/>
      <c r="C333" s="68"/>
      <c r="D333" s="68"/>
      <c r="E333" s="68"/>
      <c r="F333" s="68"/>
    </row>
    <row r="334" spans="1:6" x14ac:dyDescent="0.25">
      <c r="A334" s="68"/>
      <c r="B334" s="68"/>
      <c r="C334" s="68"/>
      <c r="D334" s="68"/>
      <c r="E334" s="68"/>
      <c r="F334" s="68"/>
    </row>
    <row r="335" spans="1:6" x14ac:dyDescent="0.25">
      <c r="A335" s="68"/>
      <c r="B335" s="68"/>
      <c r="C335" s="68"/>
      <c r="D335" s="68"/>
      <c r="E335" s="68"/>
      <c r="F335" s="68"/>
    </row>
    <row r="336" spans="1:6" x14ac:dyDescent="0.25">
      <c r="A336" s="68"/>
      <c r="B336" s="68"/>
      <c r="C336" s="68"/>
      <c r="D336" s="68"/>
      <c r="E336" s="68"/>
      <c r="F336" s="68"/>
    </row>
    <row r="337" spans="1:6" x14ac:dyDescent="0.25">
      <c r="A337" s="68"/>
      <c r="B337" s="68"/>
      <c r="C337" s="68"/>
      <c r="D337" s="68"/>
      <c r="E337" s="68"/>
      <c r="F337" s="68"/>
    </row>
    <row r="338" spans="1:6" x14ac:dyDescent="0.25">
      <c r="A338" s="68"/>
      <c r="B338" s="68"/>
      <c r="C338" s="68"/>
      <c r="D338" s="68"/>
      <c r="E338" s="68"/>
      <c r="F338" s="68"/>
    </row>
    <row r="339" spans="1:6" x14ac:dyDescent="0.25">
      <c r="A339" s="68"/>
      <c r="B339" s="68"/>
      <c r="C339" s="68"/>
      <c r="D339" s="68"/>
      <c r="E339" s="68"/>
      <c r="F339" s="68"/>
    </row>
    <row r="340" spans="1:6" x14ac:dyDescent="0.25">
      <c r="A340" s="68"/>
      <c r="B340" s="68"/>
      <c r="C340" s="68"/>
      <c r="D340" s="68"/>
      <c r="E340" s="68"/>
      <c r="F340" s="68"/>
    </row>
    <row r="341" spans="1:6" x14ac:dyDescent="0.25">
      <c r="A341" s="68"/>
      <c r="B341" s="68"/>
      <c r="C341" s="68"/>
      <c r="D341" s="68"/>
      <c r="E341" s="68"/>
      <c r="F341" s="68"/>
    </row>
    <row r="342" spans="1:6" x14ac:dyDescent="0.25">
      <c r="A342" s="68"/>
      <c r="B342" s="68"/>
      <c r="C342" s="68"/>
      <c r="D342" s="68"/>
      <c r="E342" s="68"/>
      <c r="F342" s="68"/>
    </row>
    <row r="343" spans="1:6" x14ac:dyDescent="0.25">
      <c r="A343" s="68"/>
      <c r="B343" s="68"/>
      <c r="C343" s="68"/>
      <c r="D343" s="68"/>
      <c r="E343" s="68"/>
      <c r="F343" s="68"/>
    </row>
    <row r="344" spans="1:6" x14ac:dyDescent="0.25">
      <c r="A344" s="68"/>
      <c r="B344" s="68"/>
      <c r="C344" s="68"/>
      <c r="D344" s="68"/>
      <c r="E344" s="68"/>
      <c r="F344" s="68"/>
    </row>
    <row r="345" spans="1:6" x14ac:dyDescent="0.25">
      <c r="A345" s="68"/>
      <c r="B345" s="68"/>
      <c r="C345" s="68"/>
      <c r="D345" s="68"/>
      <c r="E345" s="68"/>
      <c r="F345" s="68"/>
    </row>
    <row r="346" spans="1:6" x14ac:dyDescent="0.25">
      <c r="A346" s="68"/>
      <c r="B346" s="68"/>
      <c r="C346" s="68"/>
      <c r="D346" s="68"/>
      <c r="E346" s="68"/>
      <c r="F346" s="68"/>
    </row>
    <row r="347" spans="1:6" x14ac:dyDescent="0.25">
      <c r="A347" s="68"/>
      <c r="B347" s="68"/>
      <c r="C347" s="68"/>
      <c r="D347" s="68"/>
      <c r="E347" s="68"/>
      <c r="F347" s="68"/>
    </row>
    <row r="348" spans="1:6" x14ac:dyDescent="0.25">
      <c r="A348" s="68"/>
      <c r="B348" s="68"/>
      <c r="C348" s="68"/>
      <c r="D348" s="68"/>
      <c r="E348" s="68"/>
      <c r="F348" s="68"/>
    </row>
    <row r="349" spans="1:6" x14ac:dyDescent="0.25">
      <c r="A349" s="68"/>
      <c r="B349" s="68"/>
      <c r="C349" s="68"/>
      <c r="D349" s="68"/>
      <c r="E349" s="68"/>
      <c r="F349" s="68"/>
    </row>
    <row r="350" spans="1:6" x14ac:dyDescent="0.25">
      <c r="A350" s="68"/>
      <c r="B350" s="68"/>
      <c r="C350" s="68"/>
      <c r="D350" s="68"/>
      <c r="E350" s="68"/>
      <c r="F350" s="68"/>
    </row>
    <row r="351" spans="1:6" x14ac:dyDescent="0.25">
      <c r="A351" s="68"/>
      <c r="B351" s="68"/>
      <c r="C351" s="68"/>
      <c r="D351" s="68"/>
      <c r="E351" s="68"/>
      <c r="F351" s="68"/>
    </row>
    <row r="352" spans="1:6" x14ac:dyDescent="0.25">
      <c r="A352" s="68"/>
      <c r="B352" s="68"/>
      <c r="C352" s="68"/>
      <c r="D352" s="68"/>
      <c r="E352" s="68"/>
      <c r="F352" s="68"/>
    </row>
    <row r="353" spans="1:6" x14ac:dyDescent="0.25">
      <c r="A353" s="68"/>
      <c r="B353" s="68"/>
      <c r="C353" s="68"/>
      <c r="D353" s="68"/>
      <c r="E353" s="68"/>
      <c r="F353" s="68"/>
    </row>
    <row r="354" spans="1:6" x14ac:dyDescent="0.25">
      <c r="A354" s="68"/>
      <c r="B354" s="68"/>
      <c r="C354" s="68"/>
      <c r="D354" s="68"/>
      <c r="E354" s="68"/>
      <c r="F354" s="68"/>
    </row>
    <row r="355" spans="1:6" x14ac:dyDescent="0.25">
      <c r="A355" s="68"/>
      <c r="B355" s="68"/>
      <c r="C355" s="68"/>
      <c r="D355" s="68"/>
      <c r="E355" s="68"/>
      <c r="F355" s="68"/>
    </row>
    <row r="356" spans="1:6" x14ac:dyDescent="0.25">
      <c r="A356" s="68"/>
      <c r="B356" s="68"/>
      <c r="C356" s="68"/>
      <c r="D356" s="68"/>
      <c r="E356" s="68"/>
      <c r="F356" s="68"/>
    </row>
    <row r="357" spans="1:6" x14ac:dyDescent="0.25">
      <c r="A357" s="68"/>
      <c r="B357" s="68"/>
      <c r="C357" s="68"/>
      <c r="D357" s="68"/>
      <c r="E357" s="68"/>
      <c r="F357" s="68"/>
    </row>
    <row r="358" spans="1:6" x14ac:dyDescent="0.25">
      <c r="A358" s="68"/>
      <c r="B358" s="68"/>
      <c r="C358" s="68"/>
      <c r="D358" s="68"/>
      <c r="E358" s="68"/>
      <c r="F358" s="68"/>
    </row>
    <row r="359" spans="1:6" x14ac:dyDescent="0.25">
      <c r="A359" s="68"/>
      <c r="B359" s="68"/>
      <c r="C359" s="68"/>
      <c r="D359" s="68"/>
      <c r="E359" s="68"/>
      <c r="F359" s="68"/>
    </row>
    <row r="360" spans="1:6" x14ac:dyDescent="0.25">
      <c r="A360" s="68"/>
      <c r="B360" s="68"/>
      <c r="C360" s="68"/>
      <c r="D360" s="68"/>
      <c r="E360" s="68"/>
      <c r="F360" s="68"/>
    </row>
    <row r="361" spans="1:6" x14ac:dyDescent="0.25">
      <c r="A361" s="68"/>
      <c r="B361" s="68"/>
      <c r="C361" s="68"/>
      <c r="D361" s="68"/>
      <c r="E361" s="68"/>
      <c r="F361" s="68"/>
    </row>
    <row r="362" spans="1:6" x14ac:dyDescent="0.25">
      <c r="A362" s="68"/>
      <c r="B362" s="68"/>
      <c r="C362" s="68"/>
      <c r="D362" s="68"/>
      <c r="E362" s="68"/>
      <c r="F362" s="68"/>
    </row>
    <row r="363" spans="1:6" x14ac:dyDescent="0.25">
      <c r="A363" s="68"/>
      <c r="B363" s="68"/>
      <c r="C363" s="68"/>
      <c r="D363" s="68"/>
      <c r="E363" s="68"/>
      <c r="F363" s="68"/>
    </row>
    <row r="364" spans="1:6" x14ac:dyDescent="0.25">
      <c r="A364" s="68"/>
      <c r="B364" s="68"/>
      <c r="C364" s="68"/>
      <c r="D364" s="68"/>
      <c r="E364" s="68"/>
      <c r="F364" s="68"/>
    </row>
    <row r="365" spans="1:6" x14ac:dyDescent="0.25">
      <c r="A365" s="68"/>
      <c r="B365" s="68"/>
      <c r="C365" s="68"/>
      <c r="D365" s="68"/>
      <c r="E365" s="68"/>
      <c r="F365" s="68"/>
    </row>
    <row r="366" spans="1:6" x14ac:dyDescent="0.25">
      <c r="A366" s="68"/>
      <c r="B366" s="68"/>
      <c r="C366" s="68"/>
      <c r="D366" s="68"/>
      <c r="E366" s="68"/>
      <c r="F366" s="68"/>
    </row>
    <row r="367" spans="1:6" x14ac:dyDescent="0.25">
      <c r="A367" s="68"/>
      <c r="B367" s="68"/>
      <c r="C367" s="68"/>
      <c r="D367" s="68"/>
      <c r="E367" s="68"/>
      <c r="F367" s="68"/>
    </row>
    <row r="368" spans="1:6" x14ac:dyDescent="0.25">
      <c r="A368" s="68"/>
      <c r="B368" s="68"/>
      <c r="C368" s="68"/>
      <c r="D368" s="68"/>
      <c r="E368" s="68"/>
      <c r="F368" s="68"/>
    </row>
    <row r="369" spans="1:6" x14ac:dyDescent="0.25">
      <c r="A369" s="68"/>
      <c r="B369" s="68"/>
      <c r="C369" s="68"/>
      <c r="D369" s="68"/>
      <c r="E369" s="68"/>
      <c r="F369" s="68"/>
    </row>
    <row r="370" spans="1:6" x14ac:dyDescent="0.25">
      <c r="A370" s="68"/>
      <c r="B370" s="68"/>
      <c r="C370" s="68"/>
      <c r="D370" s="68"/>
      <c r="E370" s="68"/>
      <c r="F370" s="68"/>
    </row>
    <row r="371" spans="1:6" x14ac:dyDescent="0.25">
      <c r="A371" s="68"/>
      <c r="B371" s="68"/>
      <c r="C371" s="68"/>
      <c r="D371" s="68"/>
      <c r="E371" s="68"/>
      <c r="F371" s="68"/>
    </row>
    <row r="372" spans="1:6" x14ac:dyDescent="0.25">
      <c r="A372" s="68"/>
      <c r="B372" s="68"/>
      <c r="C372" s="68"/>
      <c r="D372" s="68"/>
      <c r="E372" s="68"/>
      <c r="F372" s="68"/>
    </row>
    <row r="373" spans="1:6" x14ac:dyDescent="0.25">
      <c r="A373" s="68"/>
      <c r="B373" s="68"/>
      <c r="C373" s="68"/>
      <c r="D373" s="68"/>
      <c r="E373" s="68"/>
      <c r="F373" s="68"/>
    </row>
    <row r="374" spans="1:6" x14ac:dyDescent="0.25">
      <c r="A374" s="68"/>
      <c r="B374" s="68"/>
      <c r="C374" s="68"/>
      <c r="D374" s="68"/>
      <c r="E374" s="68"/>
      <c r="F374" s="68"/>
    </row>
    <row r="375" spans="1:6" x14ac:dyDescent="0.25">
      <c r="A375" s="68"/>
      <c r="B375" s="68"/>
      <c r="C375" s="68"/>
      <c r="D375" s="68"/>
      <c r="E375" s="68"/>
      <c r="F375" s="68"/>
    </row>
    <row r="376" spans="1:6" x14ac:dyDescent="0.25">
      <c r="A376" s="68"/>
      <c r="B376" s="68"/>
      <c r="C376" s="68"/>
      <c r="D376" s="68"/>
      <c r="E376" s="68"/>
      <c r="F376" s="68"/>
    </row>
    <row r="377" spans="1:6" x14ac:dyDescent="0.25">
      <c r="A377" s="68"/>
      <c r="B377" s="68"/>
      <c r="C377" s="68"/>
      <c r="D377" s="68"/>
      <c r="E377" s="68"/>
      <c r="F377" s="68"/>
    </row>
    <row r="378" spans="1:6" x14ac:dyDescent="0.25">
      <c r="A378" s="68"/>
      <c r="B378" s="68"/>
      <c r="C378" s="68"/>
      <c r="D378" s="68"/>
      <c r="E378" s="68"/>
      <c r="F378" s="68"/>
    </row>
    <row r="379" spans="1:6" x14ac:dyDescent="0.25">
      <c r="A379" s="68"/>
      <c r="B379" s="68"/>
      <c r="C379" s="68"/>
      <c r="D379" s="68"/>
      <c r="E379" s="68"/>
      <c r="F379" s="68"/>
    </row>
    <row r="380" spans="1:6" x14ac:dyDescent="0.25">
      <c r="A380" s="68"/>
      <c r="B380" s="68"/>
      <c r="C380" s="68"/>
      <c r="D380" s="68"/>
      <c r="E380" s="68"/>
      <c r="F380" s="68"/>
    </row>
    <row r="381" spans="1:6" x14ac:dyDescent="0.25">
      <c r="A381" s="68"/>
      <c r="B381" s="68"/>
      <c r="C381" s="68"/>
      <c r="D381" s="68"/>
      <c r="E381" s="68"/>
      <c r="F381" s="68"/>
    </row>
    <row r="382" spans="1:6" x14ac:dyDescent="0.25">
      <c r="A382" s="68"/>
      <c r="B382" s="68"/>
      <c r="C382" s="68"/>
      <c r="D382" s="68"/>
      <c r="E382" s="68"/>
      <c r="F382" s="68"/>
    </row>
    <row r="383" spans="1:6" x14ac:dyDescent="0.25">
      <c r="A383" s="68"/>
      <c r="B383" s="68"/>
      <c r="C383" s="68"/>
      <c r="D383" s="68"/>
      <c r="E383" s="68"/>
      <c r="F383" s="68"/>
    </row>
    <row r="384" spans="1:6" x14ac:dyDescent="0.25">
      <c r="A384" s="68"/>
      <c r="B384" s="68"/>
      <c r="C384" s="68"/>
      <c r="D384" s="68"/>
      <c r="E384" s="68"/>
      <c r="F384" s="68"/>
    </row>
    <row r="385" spans="1:6" x14ac:dyDescent="0.25">
      <c r="A385" s="68"/>
      <c r="B385" s="68"/>
      <c r="C385" s="68"/>
      <c r="D385" s="68"/>
      <c r="E385" s="68"/>
      <c r="F385" s="68"/>
    </row>
    <row r="386" spans="1:6" x14ac:dyDescent="0.25">
      <c r="A386" s="68"/>
      <c r="B386" s="68"/>
      <c r="C386" s="68"/>
      <c r="D386" s="68"/>
      <c r="E386" s="68"/>
      <c r="F386" s="68"/>
    </row>
    <row r="387" spans="1:6" x14ac:dyDescent="0.25">
      <c r="A387" s="68"/>
      <c r="B387" s="68"/>
      <c r="C387" s="68"/>
      <c r="D387" s="68"/>
      <c r="E387" s="68"/>
      <c r="F387" s="68"/>
    </row>
    <row r="388" spans="1:6" x14ac:dyDescent="0.25">
      <c r="A388" s="68"/>
      <c r="B388" s="68"/>
      <c r="C388" s="68"/>
      <c r="D388" s="68"/>
      <c r="E388" s="68"/>
      <c r="F388" s="68"/>
    </row>
    <row r="389" spans="1:6" x14ac:dyDescent="0.25">
      <c r="A389" s="68"/>
      <c r="B389" s="68"/>
      <c r="C389" s="68"/>
      <c r="D389" s="68"/>
      <c r="E389" s="68"/>
      <c r="F389" s="68"/>
    </row>
    <row r="390" spans="1:6" x14ac:dyDescent="0.25">
      <c r="A390" s="68"/>
      <c r="B390" s="68"/>
      <c r="C390" s="68"/>
      <c r="D390" s="68"/>
      <c r="E390" s="68"/>
      <c r="F390" s="68"/>
    </row>
    <row r="391" spans="1:6" x14ac:dyDescent="0.25">
      <c r="A391" s="68"/>
      <c r="B391" s="68"/>
      <c r="C391" s="68"/>
      <c r="D391" s="68"/>
      <c r="E391" s="68"/>
      <c r="F391" s="68"/>
    </row>
    <row r="392" spans="1:6" x14ac:dyDescent="0.25">
      <c r="A392" s="68"/>
      <c r="B392" s="68"/>
      <c r="C392" s="68"/>
      <c r="D392" s="68"/>
      <c r="E392" s="68"/>
      <c r="F392" s="68"/>
    </row>
    <row r="393" spans="1:6" x14ac:dyDescent="0.25">
      <c r="A393" s="68"/>
      <c r="B393" s="68"/>
      <c r="C393" s="68"/>
      <c r="D393" s="68"/>
      <c r="E393" s="68"/>
      <c r="F393" s="68"/>
    </row>
    <row r="394" spans="1:6" x14ac:dyDescent="0.25">
      <c r="A394" s="68"/>
      <c r="B394" s="68"/>
      <c r="C394" s="68"/>
      <c r="D394" s="68"/>
      <c r="E394" s="68"/>
      <c r="F394" s="68"/>
    </row>
    <row r="395" spans="1:6" x14ac:dyDescent="0.25">
      <c r="A395" s="68"/>
      <c r="B395" s="68"/>
      <c r="C395" s="68"/>
      <c r="D395" s="68"/>
      <c r="E395" s="68"/>
      <c r="F395" s="68"/>
    </row>
    <row r="396" spans="1:6" x14ac:dyDescent="0.25">
      <c r="A396" s="68"/>
      <c r="B396" s="68"/>
      <c r="C396" s="68"/>
      <c r="D396" s="68"/>
      <c r="E396" s="68"/>
      <c r="F396" s="68"/>
    </row>
    <row r="397" spans="1:6" x14ac:dyDescent="0.25">
      <c r="A397" s="68"/>
      <c r="B397" s="68"/>
      <c r="C397" s="68"/>
      <c r="D397" s="68"/>
      <c r="E397" s="68"/>
      <c r="F397" s="68"/>
    </row>
    <row r="398" spans="1:6" x14ac:dyDescent="0.25">
      <c r="A398" s="68"/>
      <c r="B398" s="68"/>
      <c r="C398" s="68"/>
      <c r="D398" s="68"/>
      <c r="E398" s="68"/>
      <c r="F398" s="68"/>
    </row>
    <row r="399" spans="1:6" x14ac:dyDescent="0.25">
      <c r="A399" s="68"/>
      <c r="B399" s="68"/>
      <c r="C399" s="68"/>
      <c r="D399" s="68"/>
      <c r="E399" s="68"/>
      <c r="F399" s="68"/>
    </row>
    <row r="400" spans="1:6" x14ac:dyDescent="0.25">
      <c r="A400" s="68"/>
      <c r="B400" s="68"/>
      <c r="C400" s="68"/>
      <c r="D400" s="68"/>
      <c r="E400" s="68"/>
      <c r="F400" s="68"/>
    </row>
    <row r="401" spans="1:6" x14ac:dyDescent="0.25">
      <c r="A401" s="68"/>
      <c r="B401" s="68"/>
      <c r="C401" s="68"/>
      <c r="D401" s="68"/>
      <c r="E401" s="68"/>
      <c r="F401" s="68"/>
    </row>
    <row r="402" spans="1:6" x14ac:dyDescent="0.25">
      <c r="A402" s="68"/>
      <c r="B402" s="68"/>
      <c r="C402" s="68"/>
      <c r="D402" s="68"/>
      <c r="E402" s="68"/>
      <c r="F402" s="68"/>
    </row>
    <row r="403" spans="1:6" x14ac:dyDescent="0.25">
      <c r="A403" s="68"/>
      <c r="B403" s="68"/>
      <c r="C403" s="68"/>
      <c r="D403" s="68"/>
      <c r="E403" s="68"/>
      <c r="F403" s="68"/>
    </row>
    <row r="404" spans="1:6" x14ac:dyDescent="0.25">
      <c r="A404" s="68"/>
      <c r="B404" s="68"/>
      <c r="C404" s="68"/>
      <c r="D404" s="68"/>
      <c r="E404" s="68"/>
      <c r="F404" s="68"/>
    </row>
    <row r="405" spans="1:6" x14ac:dyDescent="0.25">
      <c r="A405" s="68"/>
      <c r="B405" s="68"/>
      <c r="C405" s="68"/>
      <c r="D405" s="68"/>
      <c r="E405" s="68"/>
      <c r="F405" s="68"/>
    </row>
    <row r="406" spans="1:6" x14ac:dyDescent="0.25">
      <c r="A406" s="68"/>
      <c r="B406" s="68"/>
      <c r="C406" s="68"/>
      <c r="D406" s="68"/>
      <c r="E406" s="68"/>
      <c r="F406" s="68"/>
    </row>
    <row r="407" spans="1:6" x14ac:dyDescent="0.25">
      <c r="A407" s="68"/>
      <c r="B407" s="68"/>
      <c r="C407" s="68"/>
      <c r="D407" s="68"/>
      <c r="E407" s="68"/>
      <c r="F407" s="68"/>
    </row>
    <row r="408" spans="1:6" x14ac:dyDescent="0.25">
      <c r="A408" s="68"/>
      <c r="B408" s="68"/>
      <c r="C408" s="68"/>
      <c r="D408" s="68"/>
      <c r="E408" s="68"/>
      <c r="F408" s="68"/>
    </row>
    <row r="409" spans="1:6" x14ac:dyDescent="0.25">
      <c r="A409" s="68"/>
      <c r="B409" s="68"/>
      <c r="C409" s="68"/>
      <c r="D409" s="68"/>
      <c r="E409" s="68"/>
      <c r="F409" s="68"/>
    </row>
    <row r="410" spans="1:6" x14ac:dyDescent="0.25">
      <c r="A410" s="68"/>
      <c r="B410" s="68"/>
      <c r="C410" s="68"/>
      <c r="D410" s="68"/>
      <c r="E410" s="68"/>
      <c r="F410" s="68"/>
    </row>
    <row r="411" spans="1:6" x14ac:dyDescent="0.25">
      <c r="A411" s="68"/>
      <c r="B411" s="68"/>
      <c r="C411" s="68"/>
      <c r="D411" s="68"/>
      <c r="E411" s="68"/>
      <c r="F411" s="68"/>
    </row>
    <row r="412" spans="1:6" x14ac:dyDescent="0.25">
      <c r="A412" s="68"/>
      <c r="B412" s="68"/>
      <c r="C412" s="68"/>
      <c r="D412" s="68"/>
      <c r="E412" s="68"/>
      <c r="F412" s="68"/>
    </row>
    <row r="413" spans="1:6" x14ac:dyDescent="0.25">
      <c r="A413" s="68"/>
      <c r="B413" s="68"/>
      <c r="C413" s="68"/>
      <c r="D413" s="68"/>
      <c r="E413" s="68"/>
      <c r="F413" s="68"/>
    </row>
    <row r="414" spans="1:6" x14ac:dyDescent="0.25">
      <c r="A414" s="68"/>
      <c r="B414" s="68"/>
      <c r="C414" s="68"/>
      <c r="D414" s="68"/>
      <c r="E414" s="68"/>
      <c r="F414" s="68"/>
    </row>
    <row r="415" spans="1:6" x14ac:dyDescent="0.25">
      <c r="A415" s="68"/>
      <c r="B415" s="68"/>
      <c r="C415" s="68"/>
      <c r="D415" s="68"/>
      <c r="E415" s="68"/>
      <c r="F415" s="68"/>
    </row>
    <row r="416" spans="1:6" x14ac:dyDescent="0.25">
      <c r="A416" s="68"/>
      <c r="B416" s="68"/>
      <c r="C416" s="68"/>
      <c r="D416" s="68"/>
      <c r="E416" s="68"/>
      <c r="F416" s="68"/>
    </row>
    <row r="417" spans="1:6" x14ac:dyDescent="0.25">
      <c r="A417" s="68"/>
      <c r="B417" s="68"/>
      <c r="C417" s="68"/>
      <c r="D417" s="68"/>
      <c r="E417" s="68"/>
      <c r="F417" s="68"/>
    </row>
    <row r="418" spans="1:6" x14ac:dyDescent="0.25">
      <c r="A418" s="68"/>
      <c r="B418" s="68"/>
      <c r="C418" s="68"/>
      <c r="D418" s="68"/>
      <c r="E418" s="68"/>
      <c r="F418" s="68"/>
    </row>
    <row r="419" spans="1:6" x14ac:dyDescent="0.25">
      <c r="A419" s="68"/>
      <c r="B419" s="68"/>
      <c r="C419" s="68"/>
      <c r="D419" s="68"/>
      <c r="E419" s="68"/>
      <c r="F419" s="68"/>
    </row>
    <row r="420" spans="1:6" x14ac:dyDescent="0.25">
      <c r="A420" s="68"/>
      <c r="B420" s="68"/>
      <c r="C420" s="68"/>
      <c r="D420" s="68"/>
      <c r="E420" s="68"/>
      <c r="F420" s="68"/>
    </row>
    <row r="421" spans="1:6" x14ac:dyDescent="0.25">
      <c r="A421" s="68"/>
      <c r="B421" s="68"/>
      <c r="C421" s="68"/>
      <c r="D421" s="68"/>
      <c r="E421" s="68"/>
      <c r="F421" s="68"/>
    </row>
    <row r="422" spans="1:6" x14ac:dyDescent="0.25">
      <c r="A422" s="68"/>
      <c r="B422" s="68"/>
      <c r="C422" s="68"/>
      <c r="D422" s="68"/>
      <c r="E422" s="68"/>
      <c r="F422" s="68"/>
    </row>
    <row r="423" spans="1:6" x14ac:dyDescent="0.25">
      <c r="A423" s="68"/>
      <c r="B423" s="68"/>
      <c r="C423" s="68"/>
      <c r="D423" s="68"/>
      <c r="E423" s="68"/>
      <c r="F423" s="68"/>
    </row>
    <row r="424" spans="1:6" x14ac:dyDescent="0.25">
      <c r="A424" s="68"/>
      <c r="B424" s="68"/>
      <c r="C424" s="68"/>
      <c r="D424" s="68"/>
      <c r="E424" s="68"/>
      <c r="F424" s="68"/>
    </row>
    <row r="425" spans="1:6" x14ac:dyDescent="0.25">
      <c r="A425" s="68"/>
      <c r="B425" s="68"/>
      <c r="C425" s="68"/>
      <c r="D425" s="68"/>
      <c r="E425" s="68"/>
      <c r="F425" s="68"/>
    </row>
    <row r="426" spans="1:6" x14ac:dyDescent="0.25">
      <c r="A426" s="68"/>
      <c r="B426" s="68"/>
      <c r="C426" s="68"/>
      <c r="D426" s="68"/>
      <c r="E426" s="68"/>
      <c r="F426" s="68"/>
    </row>
    <row r="427" spans="1:6" x14ac:dyDescent="0.25">
      <c r="A427" s="68"/>
      <c r="B427" s="68"/>
      <c r="C427" s="68"/>
      <c r="D427" s="68"/>
      <c r="E427" s="68"/>
      <c r="F427" s="68"/>
    </row>
    <row r="428" spans="1:6" x14ac:dyDescent="0.25">
      <c r="A428" s="68"/>
      <c r="B428" s="68"/>
      <c r="C428" s="68"/>
      <c r="D428" s="68"/>
      <c r="E428" s="68"/>
      <c r="F428" s="68"/>
    </row>
    <row r="429" spans="1:6" x14ac:dyDescent="0.25">
      <c r="A429" s="68"/>
      <c r="B429" s="68"/>
      <c r="C429" s="68"/>
      <c r="D429" s="68"/>
      <c r="E429" s="68"/>
      <c r="F429" s="68"/>
    </row>
    <row r="430" spans="1:6" x14ac:dyDescent="0.25">
      <c r="A430" s="68"/>
      <c r="B430" s="68"/>
      <c r="C430" s="68"/>
      <c r="D430" s="68"/>
      <c r="E430" s="68"/>
      <c r="F430" s="68"/>
    </row>
    <row r="431" spans="1:6" x14ac:dyDescent="0.25">
      <c r="A431" s="68"/>
      <c r="B431" s="68"/>
      <c r="C431" s="68"/>
      <c r="D431" s="68"/>
      <c r="E431" s="68"/>
      <c r="F431" s="68"/>
    </row>
    <row r="432" spans="1:6" x14ac:dyDescent="0.25">
      <c r="A432" s="68"/>
      <c r="B432" s="68"/>
      <c r="C432" s="68"/>
      <c r="D432" s="68"/>
      <c r="E432" s="68"/>
      <c r="F432" s="68"/>
    </row>
    <row r="433" spans="1:6" x14ac:dyDescent="0.25">
      <c r="A433" s="68"/>
      <c r="B433" s="68"/>
      <c r="C433" s="68"/>
      <c r="D433" s="68"/>
      <c r="E433" s="68"/>
      <c r="F433" s="68"/>
    </row>
    <row r="434" spans="1:6" x14ac:dyDescent="0.25">
      <c r="A434" s="68"/>
      <c r="B434" s="68"/>
      <c r="C434" s="68"/>
      <c r="D434" s="68"/>
      <c r="E434" s="68"/>
      <c r="F434" s="68"/>
    </row>
    <row r="435" spans="1:6" x14ac:dyDescent="0.25">
      <c r="A435" s="68"/>
      <c r="B435" s="68"/>
      <c r="C435" s="68"/>
      <c r="D435" s="68"/>
      <c r="E435" s="68"/>
      <c r="F435" s="68"/>
    </row>
    <row r="436" spans="1:6" x14ac:dyDescent="0.25">
      <c r="A436" s="68"/>
      <c r="B436" s="68"/>
      <c r="C436" s="68"/>
      <c r="D436" s="68"/>
      <c r="E436" s="68"/>
      <c r="F436" s="68"/>
    </row>
    <row r="437" spans="1:6" x14ac:dyDescent="0.25">
      <c r="A437" s="68"/>
      <c r="B437" s="68"/>
      <c r="C437" s="68"/>
      <c r="D437" s="68"/>
      <c r="E437" s="68"/>
      <c r="F437" s="68"/>
    </row>
    <row r="438" spans="1:6" x14ac:dyDescent="0.25">
      <c r="A438" s="68"/>
      <c r="B438" s="68"/>
      <c r="C438" s="68"/>
      <c r="D438" s="68"/>
      <c r="E438" s="68"/>
      <c r="F438" s="68"/>
    </row>
    <row r="439" spans="1:6" x14ac:dyDescent="0.25">
      <c r="A439" s="68"/>
      <c r="B439" s="68"/>
      <c r="C439" s="68"/>
      <c r="D439" s="68"/>
      <c r="E439" s="68"/>
      <c r="F439" s="68"/>
    </row>
    <row r="440" spans="1:6" x14ac:dyDescent="0.25">
      <c r="A440" s="68"/>
      <c r="B440" s="68"/>
      <c r="C440" s="68"/>
      <c r="D440" s="68"/>
      <c r="E440" s="68"/>
      <c r="F440" s="68"/>
    </row>
    <row r="441" spans="1:6" x14ac:dyDescent="0.25">
      <c r="A441" s="68"/>
      <c r="B441" s="68"/>
      <c r="C441" s="68"/>
      <c r="D441" s="68"/>
      <c r="E441" s="68"/>
      <c r="F441" s="68"/>
    </row>
    <row r="442" spans="1:6" x14ac:dyDescent="0.25">
      <c r="A442" s="68"/>
      <c r="B442" s="68"/>
      <c r="C442" s="68"/>
      <c r="D442" s="68"/>
      <c r="E442" s="68"/>
      <c r="F442" s="68"/>
    </row>
    <row r="443" spans="1:6" x14ac:dyDescent="0.25">
      <c r="A443" s="68"/>
      <c r="B443" s="68"/>
      <c r="C443" s="68"/>
      <c r="D443" s="68"/>
      <c r="E443" s="68"/>
      <c r="F443" s="68"/>
    </row>
    <row r="444" spans="1:6" x14ac:dyDescent="0.25">
      <c r="A444" s="68"/>
      <c r="B444" s="68"/>
      <c r="C444" s="68"/>
      <c r="D444" s="68"/>
      <c r="E444" s="68"/>
      <c r="F444" s="68"/>
    </row>
    <row r="445" spans="1:6" x14ac:dyDescent="0.25">
      <c r="A445" s="68"/>
      <c r="B445" s="68"/>
      <c r="C445" s="68"/>
      <c r="D445" s="68"/>
      <c r="E445" s="68"/>
      <c r="F445" s="68"/>
    </row>
    <row r="446" spans="1:6" x14ac:dyDescent="0.25">
      <c r="A446" s="68"/>
      <c r="B446" s="68"/>
      <c r="C446" s="68"/>
      <c r="D446" s="68"/>
      <c r="E446" s="68"/>
      <c r="F446" s="68"/>
    </row>
    <row r="447" spans="1:6" x14ac:dyDescent="0.25">
      <c r="A447" s="68"/>
      <c r="B447" s="68"/>
      <c r="C447" s="68"/>
      <c r="D447" s="68"/>
      <c r="E447" s="68"/>
      <c r="F447" s="68"/>
    </row>
    <row r="448" spans="1:6" x14ac:dyDescent="0.25">
      <c r="A448" s="68"/>
      <c r="B448" s="68"/>
      <c r="C448" s="68"/>
      <c r="D448" s="68"/>
      <c r="E448" s="68"/>
      <c r="F448" s="68"/>
    </row>
    <row r="449" spans="1:6" x14ac:dyDescent="0.25">
      <c r="A449" s="68"/>
      <c r="B449" s="68"/>
      <c r="C449" s="68"/>
      <c r="D449" s="68"/>
      <c r="E449" s="68"/>
      <c r="F449" s="68"/>
    </row>
    <row r="450" spans="1:6" x14ac:dyDescent="0.25">
      <c r="A450" s="68"/>
      <c r="B450" s="68"/>
      <c r="C450" s="68"/>
      <c r="D450" s="68"/>
      <c r="E450" s="68"/>
      <c r="F450" s="68"/>
    </row>
    <row r="451" spans="1:6" x14ac:dyDescent="0.25">
      <c r="A451" s="68"/>
      <c r="B451" s="68"/>
      <c r="C451" s="68"/>
      <c r="D451" s="68"/>
      <c r="E451" s="68"/>
      <c r="F451" s="68"/>
    </row>
    <row r="452" spans="1:6" x14ac:dyDescent="0.25">
      <c r="A452" s="68"/>
      <c r="B452" s="68"/>
      <c r="C452" s="68"/>
      <c r="D452" s="68"/>
      <c r="E452" s="68"/>
      <c r="F452" s="68"/>
    </row>
    <row r="453" spans="1:6" x14ac:dyDescent="0.25">
      <c r="A453" s="68"/>
      <c r="B453" s="68"/>
      <c r="C453" s="68"/>
      <c r="D453" s="68"/>
      <c r="E453" s="68"/>
      <c r="F453" s="68"/>
    </row>
    <row r="454" spans="1:6" x14ac:dyDescent="0.25">
      <c r="A454" s="68"/>
      <c r="B454" s="68"/>
      <c r="C454" s="68"/>
      <c r="D454" s="68"/>
      <c r="E454" s="68"/>
      <c r="F454" s="68"/>
    </row>
  </sheetData>
  <mergeCells count="1">
    <mergeCell ref="A1:F1"/>
  </mergeCells>
  <phoneticPr fontId="12" type="noConversion"/>
  <pageMargins left="0.7" right="0.7" top="0.75" bottom="0.75" header="0.3" footer="0.3"/>
  <pageSetup paperSize="9" orientation="portrait" r:id="rId1"/>
  <headerFooter alignWithMargins="0"/>
  <ignoredErrors>
    <ignoredError sqref="F4:F27" formulaRange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="170" zoomScaleNormal="170" workbookViewId="0">
      <selection sqref="A1:F1"/>
    </sheetView>
  </sheetViews>
  <sheetFormatPr defaultColWidth="8.85546875" defaultRowHeight="13.5" x14ac:dyDescent="0.25"/>
  <cols>
    <col min="1" max="1" width="15.7109375" style="140" customWidth="1"/>
    <col min="2" max="6" width="10.7109375" style="140" customWidth="1"/>
    <col min="7" max="16384" width="8.85546875" style="140"/>
  </cols>
  <sheetData>
    <row r="1" spans="1:6" ht="27" customHeight="1" x14ac:dyDescent="0.25">
      <c r="A1" s="247" t="s">
        <v>217</v>
      </c>
      <c r="B1" s="247"/>
      <c r="C1" s="247"/>
      <c r="D1" s="247"/>
      <c r="E1" s="247"/>
      <c r="F1" s="247"/>
    </row>
    <row r="2" spans="1:6" ht="6" customHeight="1" x14ac:dyDescent="0.25"/>
    <row r="3" spans="1:6" ht="27" x14ac:dyDescent="0.25">
      <c r="A3" s="159" t="s">
        <v>147</v>
      </c>
      <c r="B3" s="60" t="s">
        <v>89</v>
      </c>
      <c r="C3" s="60" t="s">
        <v>87</v>
      </c>
      <c r="D3" s="60" t="s">
        <v>90</v>
      </c>
      <c r="E3" s="60" t="s">
        <v>88</v>
      </c>
      <c r="F3" s="60" t="s">
        <v>6</v>
      </c>
    </row>
    <row r="4" spans="1:6" x14ac:dyDescent="0.25">
      <c r="A4" s="127" t="s">
        <v>104</v>
      </c>
      <c r="B4" s="161">
        <v>313</v>
      </c>
      <c r="C4" s="124">
        <v>197</v>
      </c>
      <c r="D4" s="161">
        <v>402</v>
      </c>
      <c r="E4" s="124">
        <v>3</v>
      </c>
      <c r="F4" s="138">
        <f>SUM(B4:E4)</f>
        <v>915</v>
      </c>
    </row>
    <row r="5" spans="1:6" x14ac:dyDescent="0.25">
      <c r="A5" s="127" t="s">
        <v>105</v>
      </c>
      <c r="B5" s="124">
        <v>318</v>
      </c>
      <c r="C5" s="124">
        <v>248</v>
      </c>
      <c r="D5" s="124">
        <v>469</v>
      </c>
      <c r="E5" s="220">
        <v>3</v>
      </c>
      <c r="F5" s="138">
        <f t="shared" ref="F5:F11" si="0">SUM(B5:E5)</f>
        <v>1038</v>
      </c>
    </row>
    <row r="6" spans="1:6" x14ac:dyDescent="0.25">
      <c r="A6" s="127" t="s">
        <v>106</v>
      </c>
      <c r="B6" s="124">
        <v>320</v>
      </c>
      <c r="C6" s="124">
        <v>230</v>
      </c>
      <c r="D6" s="124">
        <v>434</v>
      </c>
      <c r="E6" s="221" t="s">
        <v>236</v>
      </c>
      <c r="F6" s="138">
        <f t="shared" si="0"/>
        <v>984</v>
      </c>
    </row>
    <row r="7" spans="1:6" x14ac:dyDescent="0.25">
      <c r="A7" s="127" t="s">
        <v>107</v>
      </c>
      <c r="B7" s="124">
        <v>318</v>
      </c>
      <c r="C7" s="124">
        <v>241</v>
      </c>
      <c r="D7" s="124">
        <v>397</v>
      </c>
      <c r="E7" s="220">
        <v>1</v>
      </c>
      <c r="F7" s="138">
        <f t="shared" si="0"/>
        <v>957</v>
      </c>
    </row>
    <row r="8" spans="1:6" x14ac:dyDescent="0.25">
      <c r="A8" s="127" t="s">
        <v>108</v>
      </c>
      <c r="B8" s="124">
        <v>329</v>
      </c>
      <c r="C8" s="124">
        <v>235</v>
      </c>
      <c r="D8" s="124">
        <v>427</v>
      </c>
      <c r="E8" s="220">
        <v>3</v>
      </c>
      <c r="F8" s="138">
        <f t="shared" si="0"/>
        <v>994</v>
      </c>
    </row>
    <row r="9" spans="1:6" x14ac:dyDescent="0.25">
      <c r="A9" s="127" t="s">
        <v>109</v>
      </c>
      <c r="B9" s="161">
        <v>362</v>
      </c>
      <c r="C9" s="124">
        <v>230</v>
      </c>
      <c r="D9" s="161">
        <v>344</v>
      </c>
      <c r="E9" s="124">
        <v>3</v>
      </c>
      <c r="F9" s="138">
        <f t="shared" si="0"/>
        <v>939</v>
      </c>
    </row>
    <row r="10" spans="1:6" x14ac:dyDescent="0.25">
      <c r="A10" s="127" t="s">
        <v>110</v>
      </c>
      <c r="B10" s="124">
        <v>312</v>
      </c>
      <c r="C10" s="124">
        <v>228</v>
      </c>
      <c r="D10" s="124">
        <v>166</v>
      </c>
      <c r="E10" s="220">
        <v>2</v>
      </c>
      <c r="F10" s="138">
        <f t="shared" si="0"/>
        <v>708</v>
      </c>
    </row>
    <row r="11" spans="1:6" x14ac:dyDescent="0.25">
      <c r="A11" s="11" t="s">
        <v>6</v>
      </c>
      <c r="B11" s="29">
        <f>SUM(B4:B10)</f>
        <v>2272</v>
      </c>
      <c r="C11" s="29">
        <f>SUM(C4:C10)</f>
        <v>1609</v>
      </c>
      <c r="D11" s="29">
        <f>SUM(D4:D10)</f>
        <v>2639</v>
      </c>
      <c r="E11" s="30">
        <f>SUM(E4:E10)</f>
        <v>15</v>
      </c>
      <c r="F11" s="29">
        <f t="shared" si="0"/>
        <v>6535</v>
      </c>
    </row>
  </sheetData>
  <mergeCells count="1">
    <mergeCell ref="A1:F1"/>
  </mergeCells>
  <phoneticPr fontId="12" type="noConversion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6"/>
  <sheetViews>
    <sheetView zoomScale="150" zoomScaleNormal="150" workbookViewId="0">
      <selection activeCell="B3" sqref="B3:B4"/>
    </sheetView>
  </sheetViews>
  <sheetFormatPr defaultColWidth="8.85546875" defaultRowHeight="15" x14ac:dyDescent="0.25"/>
  <cols>
    <col min="1" max="1" width="18.7109375" style="23" customWidth="1"/>
    <col min="2" max="2" width="10.7109375" style="23" customWidth="1"/>
    <col min="3" max="4" width="7.7109375" style="23" customWidth="1"/>
    <col min="5" max="5" width="10.7109375" style="140" customWidth="1"/>
    <col min="6" max="7" width="7.7109375" style="140" customWidth="1"/>
    <col min="8" max="8" width="8.85546875" style="205"/>
    <col min="9" max="18" width="8.85546875" style="140"/>
    <col min="19" max="19" width="11.140625" style="242" bestFit="1" customWidth="1"/>
    <col min="20" max="16384" width="8.85546875" style="140"/>
  </cols>
  <sheetData>
    <row r="1" spans="1:19" ht="28.5" customHeight="1" x14ac:dyDescent="0.25">
      <c r="A1" s="247" t="s">
        <v>234</v>
      </c>
      <c r="B1" s="247"/>
      <c r="C1" s="247"/>
      <c r="D1" s="247"/>
      <c r="E1" s="247"/>
      <c r="F1" s="247"/>
      <c r="G1" s="247"/>
    </row>
    <row r="2" spans="1:19" ht="6" customHeight="1" x14ac:dyDescent="0.25">
      <c r="A2" s="140"/>
      <c r="B2" s="140"/>
      <c r="C2" s="140"/>
      <c r="D2" s="140"/>
    </row>
    <row r="3" spans="1:19" ht="13.5" customHeight="1" x14ac:dyDescent="0.25">
      <c r="A3" s="288" t="s">
        <v>145</v>
      </c>
      <c r="B3" s="268" t="s">
        <v>1</v>
      </c>
      <c r="C3" s="257" t="s">
        <v>91</v>
      </c>
      <c r="D3" s="257"/>
      <c r="E3" s="294" t="s">
        <v>237</v>
      </c>
      <c r="F3" s="257" t="s">
        <v>91</v>
      </c>
      <c r="G3" s="257"/>
    </row>
    <row r="4" spans="1:19" ht="13.15" customHeight="1" x14ac:dyDescent="0.25">
      <c r="A4" s="289"/>
      <c r="B4" s="268"/>
      <c r="C4" s="162" t="s">
        <v>2</v>
      </c>
      <c r="D4" s="162" t="s">
        <v>3</v>
      </c>
      <c r="E4" s="295"/>
      <c r="F4" s="292" t="s">
        <v>146</v>
      </c>
      <c r="G4" s="292" t="s">
        <v>150</v>
      </c>
    </row>
    <row r="5" spans="1:19" x14ac:dyDescent="0.25">
      <c r="A5" s="290"/>
      <c r="B5" s="291" t="s">
        <v>223</v>
      </c>
      <c r="C5" s="291"/>
      <c r="D5" s="291"/>
      <c r="E5" s="296"/>
      <c r="F5" s="293"/>
      <c r="G5" s="293"/>
    </row>
    <row r="6" spans="1:19" x14ac:dyDescent="0.25">
      <c r="A6" s="44" t="s">
        <v>35</v>
      </c>
      <c r="B6" s="45">
        <v>566</v>
      </c>
      <c r="C6" s="46">
        <v>13</v>
      </c>
      <c r="D6" s="45">
        <v>733</v>
      </c>
      <c r="E6" s="180">
        <f t="shared" ref="E6:E29" si="0">B6/S6*1000</f>
        <v>5.9572049552157118</v>
      </c>
      <c r="F6" s="184">
        <f t="shared" ref="F6:F29" si="1">C6/$B6*100</f>
        <v>2.2968197879858656</v>
      </c>
      <c r="G6" s="180">
        <f t="shared" ref="G6:G29" si="2">D6/$B6*100</f>
        <v>129.50530035335689</v>
      </c>
      <c r="S6" s="243">
        <v>95011</v>
      </c>
    </row>
    <row r="7" spans="1:19" x14ac:dyDescent="0.25">
      <c r="A7" s="163" t="s">
        <v>92</v>
      </c>
      <c r="B7" s="138">
        <v>350</v>
      </c>
      <c r="C7" s="75">
        <v>2</v>
      </c>
      <c r="D7" s="138">
        <v>481</v>
      </c>
      <c r="E7" s="181">
        <f t="shared" si="0"/>
        <v>5.4602184087363499</v>
      </c>
      <c r="F7" s="76">
        <f t="shared" si="1"/>
        <v>0.5714285714285714</v>
      </c>
      <c r="G7" s="181">
        <f t="shared" si="2"/>
        <v>137.42857142857144</v>
      </c>
      <c r="S7" s="243">
        <v>64100</v>
      </c>
    </row>
    <row r="8" spans="1:19" x14ac:dyDescent="0.25">
      <c r="A8" s="163" t="s">
        <v>233</v>
      </c>
      <c r="B8" s="138">
        <v>46</v>
      </c>
      <c r="C8" s="75">
        <v>2</v>
      </c>
      <c r="D8" s="138">
        <v>77</v>
      </c>
      <c r="E8" s="181">
        <f t="shared" si="0"/>
        <v>2.9436232162283229</v>
      </c>
      <c r="F8" s="76">
        <f t="shared" si="1"/>
        <v>4.3478260869565215</v>
      </c>
      <c r="G8" s="181">
        <f t="shared" si="2"/>
        <v>167.39130434782609</v>
      </c>
      <c r="S8" s="243">
        <v>15627</v>
      </c>
    </row>
    <row r="9" spans="1:19" x14ac:dyDescent="0.25">
      <c r="A9" s="47" t="s">
        <v>36</v>
      </c>
      <c r="B9" s="43">
        <v>637</v>
      </c>
      <c r="C9" s="43">
        <v>3</v>
      </c>
      <c r="D9" s="43">
        <v>945</v>
      </c>
      <c r="E9" s="182">
        <f t="shared" si="0"/>
        <v>6.1846461547423708</v>
      </c>
      <c r="F9" s="182">
        <f t="shared" si="1"/>
        <v>0.47095761381475665</v>
      </c>
      <c r="G9" s="182">
        <f t="shared" si="2"/>
        <v>148.35164835164835</v>
      </c>
      <c r="S9" s="242">
        <v>102997</v>
      </c>
    </row>
    <row r="10" spans="1:19" x14ac:dyDescent="0.25">
      <c r="A10" s="164" t="s">
        <v>227</v>
      </c>
      <c r="B10" s="75">
        <v>79</v>
      </c>
      <c r="C10" s="75">
        <v>1</v>
      </c>
      <c r="D10" s="75">
        <v>129</v>
      </c>
      <c r="E10" s="76">
        <f t="shared" si="0"/>
        <v>4.1721679429627674</v>
      </c>
      <c r="F10" s="76">
        <f t="shared" si="1"/>
        <v>1.2658227848101267</v>
      </c>
      <c r="G10" s="76">
        <f t="shared" si="2"/>
        <v>163.29113924050634</v>
      </c>
      <c r="S10" s="243">
        <v>18935</v>
      </c>
    </row>
    <row r="11" spans="1:19" x14ac:dyDescent="0.25">
      <c r="A11" s="164" t="s">
        <v>228</v>
      </c>
      <c r="B11" s="75">
        <v>65</v>
      </c>
      <c r="C11" s="75">
        <v>3</v>
      </c>
      <c r="D11" s="75">
        <v>98</v>
      </c>
      <c r="E11" s="76">
        <f t="shared" si="0"/>
        <v>4.3229582335727583</v>
      </c>
      <c r="F11" s="76">
        <f t="shared" si="1"/>
        <v>4.6153846153846159</v>
      </c>
      <c r="G11" s="76">
        <f t="shared" si="2"/>
        <v>150.76923076923077</v>
      </c>
      <c r="S11" s="243">
        <v>15036</v>
      </c>
    </row>
    <row r="12" spans="1:19" x14ac:dyDescent="0.25">
      <c r="A12" s="164" t="s">
        <v>96</v>
      </c>
      <c r="B12" s="75">
        <v>88</v>
      </c>
      <c r="C12" s="75">
        <v>1</v>
      </c>
      <c r="D12" s="75">
        <v>152</v>
      </c>
      <c r="E12" s="76">
        <f t="shared" si="0"/>
        <v>2.7524944480935845</v>
      </c>
      <c r="F12" s="76">
        <f t="shared" si="1"/>
        <v>1.1363636363636365</v>
      </c>
      <c r="G12" s="76">
        <f t="shared" si="2"/>
        <v>172.72727272727272</v>
      </c>
      <c r="S12" s="243">
        <v>31971</v>
      </c>
    </row>
    <row r="13" spans="1:19" x14ac:dyDescent="0.25">
      <c r="A13" s="164" t="s">
        <v>97</v>
      </c>
      <c r="B13" s="75">
        <v>127</v>
      </c>
      <c r="C13" s="75">
        <v>0</v>
      </c>
      <c r="D13" s="75">
        <v>196</v>
      </c>
      <c r="E13" s="76">
        <f t="shared" si="0"/>
        <v>4.5714697095136971</v>
      </c>
      <c r="F13" s="76">
        <f t="shared" si="1"/>
        <v>0</v>
      </c>
      <c r="G13" s="76">
        <f t="shared" si="2"/>
        <v>154.3307086614173</v>
      </c>
      <c r="S13" s="243">
        <v>27781</v>
      </c>
    </row>
    <row r="14" spans="1:19" x14ac:dyDescent="0.25">
      <c r="A14" s="164" t="s">
        <v>94</v>
      </c>
      <c r="B14" s="75">
        <v>208</v>
      </c>
      <c r="C14" s="75">
        <v>3</v>
      </c>
      <c r="D14" s="75">
        <v>304</v>
      </c>
      <c r="E14" s="76">
        <f t="shared" si="0"/>
        <v>5.1187400024609326</v>
      </c>
      <c r="F14" s="76">
        <f t="shared" si="1"/>
        <v>1.4423076923076923</v>
      </c>
      <c r="G14" s="76">
        <f t="shared" si="2"/>
        <v>146.15384615384613</v>
      </c>
      <c r="S14" s="243">
        <v>40635</v>
      </c>
    </row>
    <row r="15" spans="1:19" x14ac:dyDescent="0.25">
      <c r="A15" s="164" t="s">
        <v>95</v>
      </c>
      <c r="B15" s="138">
        <v>125</v>
      </c>
      <c r="C15" s="75">
        <v>4</v>
      </c>
      <c r="D15" s="138">
        <v>199</v>
      </c>
      <c r="E15" s="181">
        <f t="shared" si="0"/>
        <v>3.7051308652221597</v>
      </c>
      <c r="F15" s="76">
        <f t="shared" si="1"/>
        <v>3.2</v>
      </c>
      <c r="G15" s="181">
        <f t="shared" si="2"/>
        <v>159.20000000000002</v>
      </c>
      <c r="S15" s="243">
        <v>33737</v>
      </c>
    </row>
    <row r="16" spans="1:19" x14ac:dyDescent="0.25">
      <c r="A16" s="164" t="s">
        <v>93</v>
      </c>
      <c r="B16" s="75">
        <v>318</v>
      </c>
      <c r="C16" s="75">
        <v>4</v>
      </c>
      <c r="D16" s="75">
        <v>458</v>
      </c>
      <c r="E16" s="76">
        <f t="shared" si="0"/>
        <v>7.0624292091411824</v>
      </c>
      <c r="F16" s="76">
        <f t="shared" si="1"/>
        <v>1.257861635220126</v>
      </c>
      <c r="G16" s="76">
        <f t="shared" si="2"/>
        <v>144.0251572327044</v>
      </c>
      <c r="S16" s="243">
        <v>45027</v>
      </c>
    </row>
    <row r="17" spans="1:19" x14ac:dyDescent="0.25">
      <c r="A17" s="20" t="s">
        <v>37</v>
      </c>
      <c r="B17" s="43">
        <v>163</v>
      </c>
      <c r="C17" s="43">
        <v>2</v>
      </c>
      <c r="D17" s="43">
        <v>224</v>
      </c>
      <c r="E17" s="182">
        <f t="shared" si="0"/>
        <v>3.789023454752551</v>
      </c>
      <c r="F17" s="182">
        <f t="shared" si="1"/>
        <v>1.2269938650306749</v>
      </c>
      <c r="G17" s="182">
        <f t="shared" si="2"/>
        <v>137.42331288343559</v>
      </c>
      <c r="S17" s="243">
        <v>43019</v>
      </c>
    </row>
    <row r="18" spans="1:19" x14ac:dyDescent="0.25">
      <c r="A18" s="164" t="s">
        <v>98</v>
      </c>
      <c r="B18" s="75">
        <v>284</v>
      </c>
      <c r="C18" s="75">
        <v>2</v>
      </c>
      <c r="D18" s="75">
        <v>392</v>
      </c>
      <c r="E18" s="76">
        <f t="shared" si="0"/>
        <v>6.9580556644453155</v>
      </c>
      <c r="F18" s="76">
        <f t="shared" si="1"/>
        <v>0.70422535211267612</v>
      </c>
      <c r="G18" s="76">
        <f t="shared" si="2"/>
        <v>138.02816901408451</v>
      </c>
      <c r="S18" s="243">
        <v>40816</v>
      </c>
    </row>
    <row r="19" spans="1:19" x14ac:dyDescent="0.25">
      <c r="A19" s="164" t="s">
        <v>229</v>
      </c>
      <c r="B19" s="75">
        <v>42</v>
      </c>
      <c r="C19" s="75">
        <v>1</v>
      </c>
      <c r="D19" s="75">
        <v>64</v>
      </c>
      <c r="E19" s="76">
        <f t="shared" si="0"/>
        <v>2.7088036117381491</v>
      </c>
      <c r="F19" s="76">
        <f t="shared" si="1"/>
        <v>2.3809523809523809</v>
      </c>
      <c r="G19" s="76">
        <f t="shared" si="2"/>
        <v>152.38095238095238</v>
      </c>
      <c r="S19" s="243">
        <v>15505</v>
      </c>
    </row>
    <row r="20" spans="1:19" x14ac:dyDescent="0.25">
      <c r="A20" s="164" t="s">
        <v>230</v>
      </c>
      <c r="B20" s="75">
        <v>76</v>
      </c>
      <c r="C20" s="75">
        <v>2</v>
      </c>
      <c r="D20" s="75">
        <v>111</v>
      </c>
      <c r="E20" s="76">
        <f t="shared" si="0"/>
        <v>4.7260742491138608</v>
      </c>
      <c r="F20" s="76">
        <f t="shared" si="1"/>
        <v>2.6315789473684208</v>
      </c>
      <c r="G20" s="76">
        <f t="shared" si="2"/>
        <v>146.05263157894737</v>
      </c>
      <c r="S20" s="243">
        <v>16081</v>
      </c>
    </row>
    <row r="21" spans="1:19" x14ac:dyDescent="0.25">
      <c r="A21" s="164" t="s">
        <v>99</v>
      </c>
      <c r="B21" s="75">
        <v>102</v>
      </c>
      <c r="C21" s="75">
        <v>2</v>
      </c>
      <c r="D21" s="75">
        <v>151</v>
      </c>
      <c r="E21" s="76">
        <f t="shared" si="0"/>
        <v>4.6724690792487404</v>
      </c>
      <c r="F21" s="76">
        <f t="shared" si="1"/>
        <v>1.9607843137254901</v>
      </c>
      <c r="G21" s="76">
        <f t="shared" si="2"/>
        <v>148.03921568627453</v>
      </c>
      <c r="S21" s="243">
        <v>21830</v>
      </c>
    </row>
    <row r="22" spans="1:19" x14ac:dyDescent="0.25">
      <c r="A22" s="164" t="s">
        <v>100</v>
      </c>
      <c r="B22" s="138">
        <v>97</v>
      </c>
      <c r="C22" s="75">
        <v>0</v>
      </c>
      <c r="D22" s="138">
        <v>159</v>
      </c>
      <c r="E22" s="181">
        <f t="shared" si="0"/>
        <v>4.6704222639510808</v>
      </c>
      <c r="F22" s="76">
        <f t="shared" si="1"/>
        <v>0</v>
      </c>
      <c r="G22" s="181">
        <f t="shared" si="2"/>
        <v>163.91752577319588</v>
      </c>
      <c r="S22" s="243">
        <v>20769</v>
      </c>
    </row>
    <row r="23" spans="1:19" x14ac:dyDescent="0.25">
      <c r="A23" s="47" t="s">
        <v>39</v>
      </c>
      <c r="B23" s="43">
        <v>306</v>
      </c>
      <c r="C23" s="43">
        <v>3</v>
      </c>
      <c r="D23" s="43">
        <v>380</v>
      </c>
      <c r="E23" s="182">
        <f t="shared" si="0"/>
        <v>5.980300187617261</v>
      </c>
      <c r="F23" s="182">
        <f t="shared" si="1"/>
        <v>0.98039215686274506</v>
      </c>
      <c r="G23" s="182">
        <f t="shared" si="2"/>
        <v>124.18300653594771</v>
      </c>
      <c r="S23" s="243">
        <v>51168</v>
      </c>
    </row>
    <row r="24" spans="1:19" x14ac:dyDescent="0.25">
      <c r="A24" s="165" t="s">
        <v>102</v>
      </c>
      <c r="B24" s="75">
        <v>352</v>
      </c>
      <c r="C24" s="75">
        <v>2</v>
      </c>
      <c r="D24" s="75">
        <v>467</v>
      </c>
      <c r="E24" s="76">
        <f t="shared" si="0"/>
        <v>7.293522854419626</v>
      </c>
      <c r="F24" s="76">
        <f t="shared" si="1"/>
        <v>0.56818181818181823</v>
      </c>
      <c r="G24" s="76">
        <f t="shared" si="2"/>
        <v>132.67045454545453</v>
      </c>
      <c r="S24" s="243">
        <v>48262</v>
      </c>
    </row>
    <row r="25" spans="1:19" x14ac:dyDescent="0.25">
      <c r="A25" s="47" t="s">
        <v>38</v>
      </c>
      <c r="B25" s="43">
        <v>223</v>
      </c>
      <c r="C25" s="43">
        <v>5</v>
      </c>
      <c r="D25" s="43">
        <v>350</v>
      </c>
      <c r="E25" s="182">
        <f t="shared" si="0"/>
        <v>5.8941692657398104</v>
      </c>
      <c r="F25" s="182">
        <f t="shared" si="1"/>
        <v>2.2421524663677128</v>
      </c>
      <c r="G25" s="182">
        <f t="shared" si="2"/>
        <v>156.95067264573993</v>
      </c>
      <c r="S25" s="243">
        <v>37834</v>
      </c>
    </row>
    <row r="26" spans="1:19" x14ac:dyDescent="0.25">
      <c r="A26" s="165" t="s">
        <v>231</v>
      </c>
      <c r="B26" s="75">
        <v>68</v>
      </c>
      <c r="C26" s="75">
        <v>0</v>
      </c>
      <c r="D26" s="75">
        <v>101</v>
      </c>
      <c r="E26" s="76">
        <f t="shared" si="0"/>
        <v>4.150390625</v>
      </c>
      <c r="F26" s="76">
        <f t="shared" si="1"/>
        <v>0</v>
      </c>
      <c r="G26" s="76">
        <f t="shared" si="2"/>
        <v>148.52941176470588</v>
      </c>
      <c r="S26" s="243">
        <v>16384</v>
      </c>
    </row>
    <row r="27" spans="1:19" x14ac:dyDescent="0.25">
      <c r="A27" s="165" t="s">
        <v>101</v>
      </c>
      <c r="B27" s="75">
        <v>179</v>
      </c>
      <c r="C27" s="75">
        <v>5</v>
      </c>
      <c r="D27" s="75">
        <v>263</v>
      </c>
      <c r="E27" s="76">
        <f t="shared" si="0"/>
        <v>6.9693194206509883</v>
      </c>
      <c r="F27" s="76">
        <f t="shared" si="1"/>
        <v>2.7932960893854748</v>
      </c>
      <c r="G27" s="76">
        <f t="shared" si="2"/>
        <v>146.92737430167597</v>
      </c>
      <c r="S27" s="243">
        <v>25684</v>
      </c>
    </row>
    <row r="28" spans="1:19" x14ac:dyDescent="0.25">
      <c r="A28" s="165" t="s">
        <v>232</v>
      </c>
      <c r="B28" s="75">
        <v>72</v>
      </c>
      <c r="C28" s="75">
        <v>1</v>
      </c>
      <c r="D28" s="75">
        <v>125</v>
      </c>
      <c r="E28" s="76">
        <f t="shared" si="0"/>
        <v>4.1897003200465521</v>
      </c>
      <c r="F28" s="76">
        <f t="shared" si="1"/>
        <v>1.3888888888888888</v>
      </c>
      <c r="G28" s="76">
        <f t="shared" si="2"/>
        <v>173.61111111111111</v>
      </c>
      <c r="S28" s="243">
        <v>17185</v>
      </c>
    </row>
    <row r="29" spans="1:19" x14ac:dyDescent="0.25">
      <c r="A29" s="20" t="s">
        <v>169</v>
      </c>
      <c r="B29" s="43">
        <f>B30-SUM(B7:B28)</f>
        <v>2528</v>
      </c>
      <c r="C29" s="43">
        <f>C30-SUM(C7:C28)</f>
        <v>81</v>
      </c>
      <c r="D29" s="43">
        <f>D30-SUM(D7:D28)</f>
        <v>3639</v>
      </c>
      <c r="E29" s="182">
        <f t="shared" si="0"/>
        <v>3.5113988507391576</v>
      </c>
      <c r="F29" s="182">
        <f t="shared" si="1"/>
        <v>3.2041139240506324</v>
      </c>
      <c r="G29" s="182">
        <f t="shared" si="2"/>
        <v>143.94778481012656</v>
      </c>
      <c r="S29" s="242">
        <f>S30-(SUM(S6:S28))</f>
        <v>719941</v>
      </c>
    </row>
    <row r="30" spans="1:19" x14ac:dyDescent="0.25">
      <c r="A30" s="11" t="s">
        <v>34</v>
      </c>
      <c r="B30" s="29">
        <f>p.1!B10</f>
        <v>6535</v>
      </c>
      <c r="C30" s="29">
        <f>p.1!C10</f>
        <v>129</v>
      </c>
      <c r="D30" s="29">
        <f>p.1!D10</f>
        <v>9465</v>
      </c>
      <c r="E30" s="183">
        <f t="shared" ref="E30" si="3">B30/S30*1000</f>
        <v>4.1748251971622681</v>
      </c>
      <c r="F30" s="183">
        <f>C30/$B$30*100</f>
        <v>1.9739862280030602</v>
      </c>
      <c r="G30" s="183">
        <f>D30/$B$30*100</f>
        <v>144.83550114766641</v>
      </c>
      <c r="S30" s="243">
        <v>1565335</v>
      </c>
    </row>
    <row r="31" spans="1:19" ht="6" customHeight="1" x14ac:dyDescent="0.25">
      <c r="A31" s="166"/>
      <c r="B31" s="166"/>
      <c r="C31" s="166"/>
      <c r="D31" s="166"/>
    </row>
    <row r="32" spans="1:19" x14ac:dyDescent="0.25">
      <c r="A32" s="77" t="s">
        <v>172</v>
      </c>
      <c r="B32" s="167"/>
      <c r="C32" s="167"/>
      <c r="D32" s="167"/>
    </row>
    <row r="33" spans="1:5" x14ac:dyDescent="0.25">
      <c r="A33" s="77" t="s">
        <v>190</v>
      </c>
      <c r="B33" s="140"/>
      <c r="C33" s="140"/>
      <c r="D33" s="140"/>
    </row>
    <row r="34" spans="1:5" x14ac:dyDescent="0.25">
      <c r="A34" s="140"/>
      <c r="B34" s="140"/>
      <c r="C34" s="140"/>
      <c r="D34" s="140"/>
    </row>
    <row r="35" spans="1:5" x14ac:dyDescent="0.25">
      <c r="A35" s="140"/>
      <c r="B35" s="168"/>
      <c r="C35" s="168"/>
      <c r="D35" s="168"/>
    </row>
    <row r="36" spans="1:5" x14ac:dyDescent="0.25">
      <c r="A36" s="140"/>
      <c r="B36" s="240"/>
      <c r="C36" s="240"/>
      <c r="D36" s="240"/>
    </row>
    <row r="37" spans="1:5" x14ac:dyDescent="0.25">
      <c r="A37" s="140"/>
      <c r="B37" s="140"/>
      <c r="C37" s="140"/>
      <c r="D37" s="140"/>
    </row>
    <row r="38" spans="1:5" x14ac:dyDescent="0.25">
      <c r="A38" s="140"/>
      <c r="B38" s="140"/>
      <c r="C38" s="140"/>
      <c r="D38" s="140"/>
    </row>
    <row r="39" spans="1:5" x14ac:dyDescent="0.25">
      <c r="A39" s="140"/>
      <c r="B39" s="140"/>
      <c r="C39" s="140"/>
      <c r="D39" s="140"/>
      <c r="E39" s="157"/>
    </row>
    <row r="40" spans="1:5" x14ac:dyDescent="0.25">
      <c r="A40" s="140"/>
      <c r="B40" s="140"/>
      <c r="C40" s="140"/>
      <c r="D40" s="140"/>
    </row>
    <row r="41" spans="1:5" x14ac:dyDescent="0.25">
      <c r="A41" s="140"/>
      <c r="B41" s="140"/>
      <c r="C41" s="140"/>
      <c r="D41" s="140"/>
      <c r="E41" s="157"/>
    </row>
    <row r="42" spans="1:5" x14ac:dyDescent="0.25">
      <c r="A42" s="140"/>
      <c r="B42" s="140"/>
      <c r="C42" s="140"/>
      <c r="D42" s="140"/>
    </row>
    <row r="43" spans="1:5" x14ac:dyDescent="0.25">
      <c r="A43" s="140"/>
      <c r="B43" s="140"/>
      <c r="C43" s="140"/>
      <c r="D43" s="140"/>
    </row>
    <row r="44" spans="1:5" x14ac:dyDescent="0.25">
      <c r="A44" s="140"/>
      <c r="B44" s="140"/>
      <c r="C44" s="140"/>
      <c r="D44" s="140"/>
    </row>
    <row r="45" spans="1:5" x14ac:dyDescent="0.25">
      <c r="A45" s="140"/>
      <c r="B45" s="140"/>
      <c r="C45" s="140"/>
      <c r="D45" s="140"/>
    </row>
    <row r="46" spans="1:5" x14ac:dyDescent="0.25">
      <c r="A46" s="140"/>
      <c r="B46" s="140"/>
      <c r="C46" s="140"/>
      <c r="D46" s="140"/>
    </row>
    <row r="47" spans="1:5" x14ac:dyDescent="0.25">
      <c r="A47" s="140"/>
      <c r="B47" s="140"/>
      <c r="C47" s="140"/>
      <c r="D47" s="140"/>
    </row>
    <row r="48" spans="1:5" x14ac:dyDescent="0.25">
      <c r="A48" s="140"/>
      <c r="B48" s="140"/>
      <c r="C48" s="140"/>
      <c r="D48" s="140"/>
    </row>
    <row r="49" spans="1:4" x14ac:dyDescent="0.25">
      <c r="A49" s="140"/>
      <c r="B49" s="140"/>
      <c r="C49" s="140"/>
      <c r="D49" s="140"/>
    </row>
    <row r="50" spans="1:4" x14ac:dyDescent="0.25">
      <c r="A50" s="140"/>
      <c r="B50" s="140"/>
      <c r="C50" s="140"/>
      <c r="D50" s="140"/>
    </row>
    <row r="51" spans="1:4" x14ac:dyDescent="0.25">
      <c r="A51" s="140"/>
      <c r="B51" s="140"/>
      <c r="C51" s="140"/>
      <c r="D51" s="140"/>
    </row>
    <row r="52" spans="1:4" x14ac:dyDescent="0.25">
      <c r="A52" s="140"/>
      <c r="B52" s="140"/>
      <c r="C52" s="140"/>
      <c r="D52" s="140"/>
    </row>
    <row r="53" spans="1:4" x14ac:dyDescent="0.25">
      <c r="A53" s="140"/>
      <c r="B53" s="140"/>
      <c r="C53" s="140"/>
      <c r="D53" s="140"/>
    </row>
    <row r="54" spans="1:4" x14ac:dyDescent="0.25">
      <c r="A54" s="140"/>
      <c r="B54" s="140"/>
      <c r="C54" s="140"/>
      <c r="D54" s="140"/>
    </row>
    <row r="55" spans="1:4" x14ac:dyDescent="0.25">
      <c r="A55" s="140"/>
      <c r="B55" s="140"/>
      <c r="C55" s="140"/>
      <c r="D55" s="140"/>
    </row>
    <row r="56" spans="1:4" x14ac:dyDescent="0.25">
      <c r="A56" s="140"/>
      <c r="B56" s="140"/>
      <c r="C56" s="140"/>
      <c r="D56" s="140"/>
    </row>
    <row r="57" spans="1:4" x14ac:dyDescent="0.25">
      <c r="A57" s="140"/>
      <c r="B57" s="140"/>
      <c r="C57" s="140"/>
      <c r="D57" s="140"/>
    </row>
    <row r="58" spans="1:4" x14ac:dyDescent="0.25">
      <c r="A58" s="140"/>
      <c r="B58" s="140"/>
      <c r="C58" s="140"/>
      <c r="D58" s="140"/>
    </row>
    <row r="59" spans="1:4" x14ac:dyDescent="0.25">
      <c r="A59" s="140"/>
      <c r="B59" s="140"/>
      <c r="C59" s="140"/>
      <c r="D59" s="140"/>
    </row>
    <row r="60" spans="1:4" x14ac:dyDescent="0.25">
      <c r="A60" s="140"/>
      <c r="B60" s="140"/>
      <c r="C60" s="140"/>
      <c r="D60" s="140"/>
    </row>
    <row r="61" spans="1:4" x14ac:dyDescent="0.25">
      <c r="A61" s="140"/>
      <c r="B61" s="140"/>
      <c r="C61" s="140"/>
      <c r="D61" s="140"/>
    </row>
    <row r="62" spans="1:4" x14ac:dyDescent="0.25">
      <c r="A62" s="140"/>
      <c r="B62" s="140"/>
      <c r="C62" s="140"/>
      <c r="D62" s="140"/>
    </row>
    <row r="63" spans="1:4" x14ac:dyDescent="0.25">
      <c r="A63" s="140"/>
      <c r="B63" s="140"/>
      <c r="C63" s="140"/>
      <c r="D63" s="140"/>
    </row>
    <row r="64" spans="1:4" x14ac:dyDescent="0.25">
      <c r="A64" s="140"/>
      <c r="B64" s="140"/>
      <c r="C64" s="140"/>
      <c r="D64" s="140"/>
    </row>
    <row r="65" spans="1:4" x14ac:dyDescent="0.25">
      <c r="A65" s="140"/>
      <c r="B65" s="140"/>
      <c r="C65" s="140"/>
      <c r="D65" s="140"/>
    </row>
    <row r="66" spans="1:4" x14ac:dyDescent="0.25">
      <c r="A66" s="140"/>
      <c r="B66" s="140"/>
      <c r="C66" s="140"/>
      <c r="D66" s="140"/>
    </row>
    <row r="67" spans="1:4" x14ac:dyDescent="0.25">
      <c r="A67" s="140"/>
      <c r="B67" s="140"/>
      <c r="C67" s="140"/>
      <c r="D67" s="140"/>
    </row>
    <row r="68" spans="1:4" x14ac:dyDescent="0.25">
      <c r="A68" s="140"/>
      <c r="B68" s="140"/>
      <c r="C68" s="140"/>
      <c r="D68" s="140"/>
    </row>
    <row r="69" spans="1:4" x14ac:dyDescent="0.25">
      <c r="A69" s="140"/>
      <c r="B69" s="140"/>
      <c r="C69" s="140"/>
      <c r="D69" s="140"/>
    </row>
    <row r="70" spans="1:4" x14ac:dyDescent="0.25">
      <c r="A70" s="140"/>
      <c r="B70" s="140"/>
      <c r="C70" s="140"/>
      <c r="D70" s="140"/>
    </row>
    <row r="71" spans="1:4" x14ac:dyDescent="0.25">
      <c r="A71" s="140"/>
      <c r="B71" s="140"/>
      <c r="C71" s="140"/>
      <c r="D71" s="140"/>
    </row>
    <row r="72" spans="1:4" x14ac:dyDescent="0.25">
      <c r="A72" s="140"/>
      <c r="B72" s="140"/>
      <c r="C72" s="140"/>
      <c r="D72" s="140"/>
    </row>
    <row r="73" spans="1:4" x14ac:dyDescent="0.25">
      <c r="A73" s="140"/>
      <c r="B73" s="140"/>
      <c r="C73" s="140"/>
      <c r="D73" s="140"/>
    </row>
    <row r="74" spans="1:4" x14ac:dyDescent="0.25">
      <c r="A74" s="140"/>
      <c r="B74" s="140"/>
      <c r="C74" s="140"/>
      <c r="D74" s="140"/>
    </row>
    <row r="75" spans="1:4" x14ac:dyDescent="0.25">
      <c r="A75" s="140"/>
      <c r="B75" s="140"/>
      <c r="C75" s="140"/>
      <c r="D75" s="140"/>
    </row>
    <row r="76" spans="1:4" x14ac:dyDescent="0.25">
      <c r="A76" s="140"/>
      <c r="B76" s="140"/>
      <c r="C76" s="140"/>
      <c r="D76" s="140"/>
    </row>
    <row r="77" spans="1:4" x14ac:dyDescent="0.25">
      <c r="A77" s="140"/>
      <c r="B77" s="140"/>
      <c r="C77" s="140"/>
      <c r="D77" s="140"/>
    </row>
    <row r="78" spans="1:4" x14ac:dyDescent="0.25">
      <c r="A78" s="140"/>
      <c r="B78" s="140"/>
      <c r="C78" s="140"/>
      <c r="D78" s="140"/>
    </row>
    <row r="79" spans="1:4" x14ac:dyDescent="0.25">
      <c r="A79" s="140"/>
      <c r="B79" s="140"/>
      <c r="C79" s="140"/>
      <c r="D79" s="140"/>
    </row>
    <row r="80" spans="1:4" x14ac:dyDescent="0.25">
      <c r="A80" s="140"/>
      <c r="B80" s="140"/>
      <c r="C80" s="140"/>
      <c r="D80" s="140"/>
    </row>
    <row r="81" spans="1:4" x14ac:dyDescent="0.25">
      <c r="A81" s="140"/>
      <c r="B81" s="140"/>
      <c r="C81" s="140"/>
      <c r="D81" s="140"/>
    </row>
    <row r="82" spans="1:4" x14ac:dyDescent="0.25">
      <c r="A82" s="140"/>
      <c r="B82" s="140"/>
      <c r="C82" s="140"/>
      <c r="D82" s="140"/>
    </row>
    <row r="83" spans="1:4" x14ac:dyDescent="0.25">
      <c r="A83" s="140"/>
      <c r="B83" s="140"/>
      <c r="C83" s="140"/>
      <c r="D83" s="140"/>
    </row>
    <row r="84" spans="1:4" x14ac:dyDescent="0.25">
      <c r="A84" s="140"/>
      <c r="B84" s="140"/>
      <c r="C84" s="140"/>
      <c r="D84" s="140"/>
    </row>
    <row r="85" spans="1:4" x14ac:dyDescent="0.25">
      <c r="A85" s="140"/>
      <c r="B85" s="140"/>
      <c r="C85" s="140"/>
      <c r="D85" s="140"/>
    </row>
    <row r="86" spans="1:4" x14ac:dyDescent="0.25">
      <c r="A86" s="140"/>
      <c r="B86" s="140"/>
      <c r="C86" s="140"/>
      <c r="D86" s="140"/>
    </row>
    <row r="87" spans="1:4" x14ac:dyDescent="0.25">
      <c r="A87" s="140"/>
      <c r="B87" s="140"/>
      <c r="C87" s="140"/>
      <c r="D87" s="140"/>
    </row>
    <row r="88" spans="1:4" x14ac:dyDescent="0.25">
      <c r="A88" s="140"/>
      <c r="B88" s="140"/>
      <c r="C88" s="140"/>
      <c r="D88" s="140"/>
    </row>
    <row r="89" spans="1:4" x14ac:dyDescent="0.25">
      <c r="A89" s="140"/>
      <c r="B89" s="140"/>
      <c r="C89" s="140"/>
      <c r="D89" s="140"/>
    </row>
    <row r="90" spans="1:4" x14ac:dyDescent="0.25">
      <c r="A90" s="140"/>
      <c r="B90" s="140"/>
      <c r="C90" s="140"/>
      <c r="D90" s="140"/>
    </row>
    <row r="91" spans="1:4" x14ac:dyDescent="0.25">
      <c r="A91" s="140"/>
      <c r="B91" s="140"/>
      <c r="C91" s="140"/>
      <c r="D91" s="140"/>
    </row>
    <row r="92" spans="1:4" x14ac:dyDescent="0.25">
      <c r="A92" s="140"/>
      <c r="B92" s="140"/>
      <c r="C92" s="140"/>
      <c r="D92" s="140"/>
    </row>
    <row r="93" spans="1:4" x14ac:dyDescent="0.25">
      <c r="A93" s="140"/>
      <c r="B93" s="140"/>
      <c r="C93" s="140"/>
      <c r="D93" s="140"/>
    </row>
    <row r="94" spans="1:4" x14ac:dyDescent="0.25">
      <c r="A94" s="140"/>
      <c r="B94" s="140"/>
      <c r="C94" s="140"/>
      <c r="D94" s="140"/>
    </row>
    <row r="95" spans="1:4" x14ac:dyDescent="0.25">
      <c r="A95" s="140"/>
      <c r="B95" s="140"/>
      <c r="C95" s="140"/>
      <c r="D95" s="140"/>
    </row>
    <row r="96" spans="1:4" x14ac:dyDescent="0.25">
      <c r="A96" s="140"/>
      <c r="B96" s="140"/>
      <c r="C96" s="140"/>
      <c r="D96" s="140"/>
    </row>
    <row r="97" spans="1:4" x14ac:dyDescent="0.25">
      <c r="A97" s="140"/>
      <c r="B97" s="140"/>
      <c r="C97" s="140"/>
      <c r="D97" s="140"/>
    </row>
    <row r="98" spans="1:4" x14ac:dyDescent="0.25">
      <c r="A98" s="140"/>
      <c r="B98" s="140"/>
      <c r="C98" s="140"/>
      <c r="D98" s="140"/>
    </row>
    <row r="99" spans="1:4" x14ac:dyDescent="0.25">
      <c r="A99" s="140"/>
      <c r="B99" s="140"/>
      <c r="C99" s="140"/>
      <c r="D99" s="140"/>
    </row>
    <row r="100" spans="1:4" x14ac:dyDescent="0.25">
      <c r="A100" s="140"/>
      <c r="B100" s="140"/>
      <c r="C100" s="140"/>
      <c r="D100" s="140"/>
    </row>
    <row r="101" spans="1:4" x14ac:dyDescent="0.25">
      <c r="A101" s="140"/>
      <c r="B101" s="140"/>
      <c r="C101" s="140"/>
      <c r="D101" s="140"/>
    </row>
    <row r="102" spans="1:4" x14ac:dyDescent="0.25">
      <c r="A102" s="140"/>
      <c r="B102" s="140"/>
      <c r="C102" s="140"/>
      <c r="D102" s="140"/>
    </row>
    <row r="103" spans="1:4" x14ac:dyDescent="0.25">
      <c r="A103" s="140"/>
      <c r="B103" s="140"/>
      <c r="C103" s="140"/>
      <c r="D103" s="140"/>
    </row>
    <row r="104" spans="1:4" x14ac:dyDescent="0.25">
      <c r="A104" s="140"/>
      <c r="B104" s="140"/>
      <c r="C104" s="140"/>
      <c r="D104" s="140"/>
    </row>
    <row r="105" spans="1:4" x14ac:dyDescent="0.25">
      <c r="A105" s="140"/>
      <c r="B105" s="140"/>
      <c r="C105" s="140"/>
      <c r="D105" s="140"/>
    </row>
    <row r="106" spans="1:4" x14ac:dyDescent="0.25">
      <c r="A106" s="140"/>
      <c r="B106" s="140"/>
      <c r="C106" s="140"/>
      <c r="D106" s="140"/>
    </row>
    <row r="107" spans="1:4" x14ac:dyDescent="0.25">
      <c r="A107" s="140"/>
      <c r="B107" s="140"/>
      <c r="C107" s="140"/>
      <c r="D107" s="140"/>
    </row>
    <row r="108" spans="1:4" x14ac:dyDescent="0.25">
      <c r="A108" s="140"/>
      <c r="B108" s="140"/>
      <c r="C108" s="140"/>
      <c r="D108" s="140"/>
    </row>
    <row r="109" spans="1:4" x14ac:dyDescent="0.25">
      <c r="A109" s="140"/>
      <c r="B109" s="140"/>
      <c r="C109" s="140"/>
      <c r="D109" s="140"/>
    </row>
    <row r="110" spans="1:4" x14ac:dyDescent="0.25">
      <c r="A110" s="140"/>
      <c r="B110" s="140"/>
      <c r="C110" s="140"/>
      <c r="D110" s="140"/>
    </row>
    <row r="111" spans="1:4" x14ac:dyDescent="0.25">
      <c r="A111" s="140"/>
      <c r="B111" s="140"/>
      <c r="C111" s="140"/>
      <c r="D111" s="140"/>
    </row>
    <row r="112" spans="1:4" x14ac:dyDescent="0.25">
      <c r="A112" s="140"/>
      <c r="B112" s="140"/>
      <c r="C112" s="140"/>
      <c r="D112" s="140"/>
    </row>
    <row r="113" spans="1:4" x14ac:dyDescent="0.25">
      <c r="A113" s="140"/>
      <c r="B113" s="140"/>
      <c r="C113" s="140"/>
      <c r="D113" s="140"/>
    </row>
    <row r="114" spans="1:4" x14ac:dyDescent="0.25">
      <c r="A114" s="140"/>
      <c r="B114" s="140"/>
      <c r="C114" s="140"/>
      <c r="D114" s="140"/>
    </row>
    <row r="115" spans="1:4" x14ac:dyDescent="0.25">
      <c r="A115" s="140"/>
      <c r="B115" s="140"/>
      <c r="C115" s="140"/>
      <c r="D115" s="140"/>
    </row>
    <row r="116" spans="1:4" x14ac:dyDescent="0.25">
      <c r="A116" s="140"/>
      <c r="B116" s="140"/>
      <c r="C116" s="140"/>
      <c r="D116" s="140"/>
    </row>
    <row r="117" spans="1:4" x14ac:dyDescent="0.25">
      <c r="A117" s="140"/>
      <c r="B117" s="140"/>
      <c r="C117" s="140"/>
      <c r="D117" s="140"/>
    </row>
    <row r="118" spans="1:4" x14ac:dyDescent="0.25">
      <c r="A118" s="140"/>
      <c r="B118" s="140"/>
      <c r="C118" s="140"/>
      <c r="D118" s="140"/>
    </row>
    <row r="119" spans="1:4" x14ac:dyDescent="0.25">
      <c r="A119" s="140"/>
      <c r="B119" s="140"/>
      <c r="C119" s="140"/>
      <c r="D119" s="140"/>
    </row>
    <row r="120" spans="1:4" x14ac:dyDescent="0.25">
      <c r="A120" s="140"/>
      <c r="B120" s="140"/>
      <c r="C120" s="140"/>
      <c r="D120" s="140"/>
    </row>
    <row r="121" spans="1:4" x14ac:dyDescent="0.25">
      <c r="A121" s="140"/>
      <c r="B121" s="140"/>
      <c r="C121" s="140"/>
      <c r="D121" s="140"/>
    </row>
    <row r="122" spans="1:4" x14ac:dyDescent="0.25">
      <c r="A122" s="140"/>
      <c r="B122" s="140"/>
      <c r="C122" s="140"/>
      <c r="D122" s="140"/>
    </row>
    <row r="123" spans="1:4" x14ac:dyDescent="0.25">
      <c r="A123" s="140"/>
      <c r="B123" s="140"/>
      <c r="C123" s="140"/>
      <c r="D123" s="140"/>
    </row>
    <row r="124" spans="1:4" x14ac:dyDescent="0.25">
      <c r="A124" s="140"/>
      <c r="B124" s="140"/>
      <c r="C124" s="140"/>
      <c r="D124" s="140"/>
    </row>
    <row r="125" spans="1:4" x14ac:dyDescent="0.25">
      <c r="A125" s="140"/>
      <c r="B125" s="140"/>
      <c r="C125" s="140"/>
      <c r="D125" s="140"/>
    </row>
    <row r="126" spans="1:4" x14ac:dyDescent="0.25">
      <c r="A126" s="140"/>
      <c r="B126" s="140"/>
      <c r="C126" s="140"/>
      <c r="D126" s="140"/>
    </row>
    <row r="127" spans="1:4" x14ac:dyDescent="0.25">
      <c r="A127" s="140"/>
      <c r="B127" s="140"/>
      <c r="C127" s="140"/>
      <c r="D127" s="140"/>
    </row>
    <row r="128" spans="1:4" x14ac:dyDescent="0.25">
      <c r="A128" s="140"/>
      <c r="B128" s="140"/>
      <c r="C128" s="140"/>
      <c r="D128" s="140"/>
    </row>
    <row r="129" spans="1:4" x14ac:dyDescent="0.25">
      <c r="A129" s="140"/>
      <c r="B129" s="140"/>
      <c r="C129" s="140"/>
      <c r="D129" s="140"/>
    </row>
    <row r="130" spans="1:4" x14ac:dyDescent="0.25">
      <c r="A130" s="140"/>
      <c r="B130" s="140"/>
      <c r="C130" s="140"/>
      <c r="D130" s="140"/>
    </row>
    <row r="131" spans="1:4" x14ac:dyDescent="0.25">
      <c r="A131" s="140"/>
      <c r="B131" s="140"/>
      <c r="C131" s="140"/>
      <c r="D131" s="140"/>
    </row>
    <row r="132" spans="1:4" x14ac:dyDescent="0.25">
      <c r="A132" s="140"/>
      <c r="B132" s="140"/>
      <c r="C132" s="140"/>
      <c r="D132" s="140"/>
    </row>
    <row r="133" spans="1:4" x14ac:dyDescent="0.25">
      <c r="A133" s="140"/>
      <c r="B133" s="140"/>
      <c r="C133" s="140"/>
      <c r="D133" s="140"/>
    </row>
    <row r="134" spans="1:4" x14ac:dyDescent="0.25">
      <c r="A134" s="140"/>
      <c r="B134" s="140"/>
      <c r="C134" s="140"/>
      <c r="D134" s="140"/>
    </row>
    <row r="135" spans="1:4" x14ac:dyDescent="0.25">
      <c r="A135" s="140"/>
      <c r="B135" s="140"/>
      <c r="C135" s="140"/>
      <c r="D135" s="140"/>
    </row>
    <row r="136" spans="1:4" x14ac:dyDescent="0.25">
      <c r="A136" s="140"/>
      <c r="B136" s="140"/>
      <c r="C136" s="140"/>
      <c r="D136" s="140"/>
    </row>
    <row r="137" spans="1:4" x14ac:dyDescent="0.25">
      <c r="A137" s="140"/>
      <c r="B137" s="140"/>
      <c r="C137" s="140"/>
      <c r="D137" s="140"/>
    </row>
    <row r="138" spans="1:4" x14ac:dyDescent="0.25">
      <c r="A138" s="140"/>
      <c r="B138" s="140"/>
      <c r="C138" s="140"/>
      <c r="D138" s="140"/>
    </row>
    <row r="139" spans="1:4" x14ac:dyDescent="0.25">
      <c r="A139" s="140"/>
      <c r="B139" s="140"/>
      <c r="C139" s="140"/>
      <c r="D139" s="140"/>
    </row>
    <row r="140" spans="1:4" x14ac:dyDescent="0.25">
      <c r="A140" s="140"/>
      <c r="B140" s="140"/>
      <c r="C140" s="140"/>
      <c r="D140" s="140"/>
    </row>
    <row r="141" spans="1:4" x14ac:dyDescent="0.25">
      <c r="A141" s="140"/>
      <c r="B141" s="140"/>
      <c r="C141" s="140"/>
      <c r="D141" s="140"/>
    </row>
    <row r="142" spans="1:4" x14ac:dyDescent="0.25">
      <c r="A142" s="140"/>
      <c r="B142" s="140"/>
      <c r="C142" s="140"/>
      <c r="D142" s="140"/>
    </row>
    <row r="143" spans="1:4" x14ac:dyDescent="0.25">
      <c r="A143" s="140"/>
      <c r="B143" s="140"/>
      <c r="C143" s="140"/>
      <c r="D143" s="140"/>
    </row>
    <row r="144" spans="1:4" x14ac:dyDescent="0.25">
      <c r="A144" s="140"/>
      <c r="B144" s="140"/>
      <c r="C144" s="140"/>
      <c r="D144" s="140"/>
    </row>
    <row r="145" spans="1:4" x14ac:dyDescent="0.25">
      <c r="A145" s="140"/>
      <c r="B145" s="140"/>
      <c r="C145" s="140"/>
      <c r="D145" s="140"/>
    </row>
    <row r="146" spans="1:4" x14ac:dyDescent="0.25">
      <c r="A146" s="140"/>
      <c r="B146" s="140"/>
      <c r="C146" s="140"/>
      <c r="D146" s="140"/>
    </row>
    <row r="147" spans="1:4" x14ac:dyDescent="0.25">
      <c r="A147" s="140"/>
      <c r="B147" s="140"/>
      <c r="C147" s="140"/>
      <c r="D147" s="140"/>
    </row>
    <row r="148" spans="1:4" x14ac:dyDescent="0.25">
      <c r="A148" s="140"/>
      <c r="B148" s="140"/>
      <c r="C148" s="140"/>
      <c r="D148" s="140"/>
    </row>
    <row r="149" spans="1:4" x14ac:dyDescent="0.25">
      <c r="A149" s="140"/>
      <c r="B149" s="140"/>
      <c r="C149" s="140"/>
      <c r="D149" s="140"/>
    </row>
    <row r="150" spans="1:4" x14ac:dyDescent="0.25">
      <c r="A150" s="140"/>
      <c r="B150" s="140"/>
      <c r="C150" s="140"/>
      <c r="D150" s="140"/>
    </row>
    <row r="151" spans="1:4" x14ac:dyDescent="0.25">
      <c r="A151" s="140"/>
      <c r="B151" s="140"/>
      <c r="C151" s="140"/>
      <c r="D151" s="140"/>
    </row>
    <row r="152" spans="1:4" x14ac:dyDescent="0.25">
      <c r="A152" s="140"/>
      <c r="B152" s="140"/>
      <c r="C152" s="140"/>
      <c r="D152" s="140"/>
    </row>
    <row r="153" spans="1:4" x14ac:dyDescent="0.25">
      <c r="A153" s="140"/>
      <c r="B153" s="140"/>
      <c r="C153" s="140"/>
      <c r="D153" s="140"/>
    </row>
    <row r="154" spans="1:4" x14ac:dyDescent="0.25">
      <c r="A154" s="140"/>
      <c r="B154" s="140"/>
      <c r="C154" s="140"/>
      <c r="D154" s="140"/>
    </row>
    <row r="155" spans="1:4" x14ac:dyDescent="0.25">
      <c r="A155" s="140"/>
      <c r="B155" s="140"/>
      <c r="C155" s="140"/>
      <c r="D155" s="140"/>
    </row>
    <row r="156" spans="1:4" x14ac:dyDescent="0.25">
      <c r="A156" s="140"/>
      <c r="B156" s="140"/>
      <c r="C156" s="140"/>
      <c r="D156" s="140"/>
    </row>
    <row r="157" spans="1:4" x14ac:dyDescent="0.25">
      <c r="A157" s="140"/>
      <c r="B157" s="140"/>
      <c r="C157" s="140"/>
      <c r="D157" s="140"/>
    </row>
    <row r="158" spans="1:4" x14ac:dyDescent="0.25">
      <c r="A158" s="140"/>
      <c r="B158" s="140"/>
      <c r="C158" s="140"/>
      <c r="D158" s="140"/>
    </row>
    <row r="159" spans="1:4" x14ac:dyDescent="0.25">
      <c r="A159" s="140"/>
      <c r="B159" s="140"/>
      <c r="C159" s="140"/>
      <c r="D159" s="140"/>
    </row>
    <row r="160" spans="1:4" x14ac:dyDescent="0.25">
      <c r="A160" s="140"/>
      <c r="B160" s="140"/>
      <c r="C160" s="140"/>
      <c r="D160" s="140"/>
    </row>
    <row r="161" spans="1:4" x14ac:dyDescent="0.25">
      <c r="A161" s="140"/>
      <c r="B161" s="140"/>
      <c r="C161" s="140"/>
      <c r="D161" s="140"/>
    </row>
    <row r="162" spans="1:4" x14ac:dyDescent="0.25">
      <c r="A162" s="140"/>
      <c r="B162" s="140"/>
      <c r="C162" s="140"/>
      <c r="D162" s="140"/>
    </row>
    <row r="163" spans="1:4" x14ac:dyDescent="0.25">
      <c r="A163" s="140"/>
      <c r="B163" s="140"/>
      <c r="C163" s="140"/>
      <c r="D163" s="140"/>
    </row>
    <row r="164" spans="1:4" x14ac:dyDescent="0.25">
      <c r="A164" s="140"/>
      <c r="B164" s="140"/>
      <c r="C164" s="140"/>
      <c r="D164" s="140"/>
    </row>
    <row r="165" spans="1:4" x14ac:dyDescent="0.25">
      <c r="A165" s="140"/>
      <c r="B165" s="140"/>
      <c r="C165" s="140"/>
      <c r="D165" s="140"/>
    </row>
    <row r="166" spans="1:4" x14ac:dyDescent="0.25">
      <c r="A166" s="140"/>
      <c r="B166" s="140"/>
      <c r="C166" s="140"/>
      <c r="D166" s="140"/>
    </row>
    <row r="167" spans="1:4" x14ac:dyDescent="0.25">
      <c r="A167" s="140"/>
      <c r="B167" s="140"/>
      <c r="C167" s="140"/>
      <c r="D167" s="140"/>
    </row>
    <row r="168" spans="1:4" x14ac:dyDescent="0.25">
      <c r="A168" s="140"/>
      <c r="B168" s="140"/>
      <c r="C168" s="140"/>
      <c r="D168" s="140"/>
    </row>
    <row r="169" spans="1:4" x14ac:dyDescent="0.25">
      <c r="A169" s="140"/>
      <c r="B169" s="140"/>
      <c r="C169" s="140"/>
      <c r="D169" s="140"/>
    </row>
    <row r="170" spans="1:4" x14ac:dyDescent="0.25">
      <c r="A170" s="140"/>
      <c r="B170" s="140"/>
      <c r="C170" s="140"/>
      <c r="D170" s="140"/>
    </row>
    <row r="171" spans="1:4" x14ac:dyDescent="0.25">
      <c r="A171" s="140"/>
      <c r="B171" s="140"/>
      <c r="C171" s="140"/>
      <c r="D171" s="140"/>
    </row>
    <row r="172" spans="1:4" x14ac:dyDescent="0.25">
      <c r="A172" s="140"/>
      <c r="B172" s="140"/>
      <c r="C172" s="140"/>
      <c r="D172" s="140"/>
    </row>
    <row r="173" spans="1:4" x14ac:dyDescent="0.25">
      <c r="A173" s="140"/>
      <c r="B173" s="140"/>
      <c r="C173" s="140"/>
      <c r="D173" s="140"/>
    </row>
    <row r="174" spans="1:4" x14ac:dyDescent="0.25">
      <c r="A174" s="140"/>
      <c r="B174" s="140"/>
      <c r="C174" s="140"/>
      <c r="D174" s="140"/>
    </row>
    <row r="175" spans="1:4" x14ac:dyDescent="0.25">
      <c r="A175" s="140"/>
      <c r="B175" s="140"/>
      <c r="C175" s="140"/>
      <c r="D175" s="140"/>
    </row>
    <row r="176" spans="1:4" x14ac:dyDescent="0.25">
      <c r="A176" s="140"/>
      <c r="B176" s="140"/>
      <c r="C176" s="140"/>
      <c r="D176" s="140"/>
    </row>
    <row r="177" spans="1:4" x14ac:dyDescent="0.25">
      <c r="A177" s="140"/>
      <c r="B177" s="140"/>
      <c r="C177" s="140"/>
      <c r="D177" s="140"/>
    </row>
    <row r="178" spans="1:4" x14ac:dyDescent="0.25">
      <c r="A178" s="140"/>
      <c r="B178" s="140"/>
      <c r="C178" s="140"/>
      <c r="D178" s="140"/>
    </row>
    <row r="179" spans="1:4" x14ac:dyDescent="0.25">
      <c r="A179" s="140"/>
      <c r="B179" s="140"/>
      <c r="C179" s="140"/>
      <c r="D179" s="140"/>
    </row>
    <row r="180" spans="1:4" x14ac:dyDescent="0.25">
      <c r="A180" s="140"/>
      <c r="B180" s="140"/>
      <c r="C180" s="140"/>
      <c r="D180" s="140"/>
    </row>
    <row r="181" spans="1:4" x14ac:dyDescent="0.25">
      <c r="A181" s="140"/>
      <c r="B181" s="140"/>
      <c r="C181" s="140"/>
      <c r="D181" s="140"/>
    </row>
    <row r="182" spans="1:4" x14ac:dyDescent="0.25">
      <c r="A182" s="140"/>
      <c r="B182" s="140"/>
      <c r="C182" s="140"/>
      <c r="D182" s="140"/>
    </row>
    <row r="183" spans="1:4" x14ac:dyDescent="0.25">
      <c r="A183" s="140"/>
      <c r="B183" s="140"/>
      <c r="C183" s="140"/>
      <c r="D183" s="140"/>
    </row>
    <row r="184" spans="1:4" x14ac:dyDescent="0.25">
      <c r="A184" s="140"/>
      <c r="B184" s="140"/>
      <c r="C184" s="140"/>
      <c r="D184" s="140"/>
    </row>
    <row r="185" spans="1:4" x14ac:dyDescent="0.25">
      <c r="A185" s="140"/>
      <c r="B185" s="140"/>
      <c r="C185" s="140"/>
      <c r="D185" s="140"/>
    </row>
    <row r="186" spans="1:4" x14ac:dyDescent="0.25">
      <c r="A186" s="140"/>
      <c r="B186" s="140"/>
      <c r="C186" s="140"/>
      <c r="D186" s="140"/>
    </row>
    <row r="187" spans="1:4" x14ac:dyDescent="0.25">
      <c r="A187" s="140"/>
      <c r="B187" s="140"/>
      <c r="C187" s="140"/>
      <c r="D187" s="140"/>
    </row>
    <row r="188" spans="1:4" x14ac:dyDescent="0.25">
      <c r="A188" s="140"/>
      <c r="B188" s="140"/>
      <c r="C188" s="140"/>
      <c r="D188" s="140"/>
    </row>
    <row r="189" spans="1:4" x14ac:dyDescent="0.25">
      <c r="A189" s="140"/>
      <c r="B189" s="140"/>
      <c r="C189" s="140"/>
      <c r="D189" s="140"/>
    </row>
    <row r="190" spans="1:4" x14ac:dyDescent="0.25">
      <c r="A190" s="140"/>
      <c r="B190" s="140"/>
      <c r="C190" s="140"/>
      <c r="D190" s="140"/>
    </row>
    <row r="191" spans="1:4" x14ac:dyDescent="0.25">
      <c r="A191" s="140"/>
      <c r="B191" s="140"/>
      <c r="C191" s="140"/>
      <c r="D191" s="140"/>
    </row>
    <row r="192" spans="1:4" x14ac:dyDescent="0.25">
      <c r="A192" s="140"/>
      <c r="B192" s="140"/>
      <c r="C192" s="140"/>
      <c r="D192" s="140"/>
    </row>
    <row r="193" spans="1:4" x14ac:dyDescent="0.25">
      <c r="A193" s="140"/>
      <c r="B193" s="140"/>
      <c r="C193" s="140"/>
      <c r="D193" s="140"/>
    </row>
    <row r="194" spans="1:4" x14ac:dyDescent="0.25">
      <c r="A194" s="140"/>
      <c r="B194" s="140"/>
      <c r="C194" s="140"/>
      <c r="D194" s="140"/>
    </row>
    <row r="195" spans="1:4" x14ac:dyDescent="0.25">
      <c r="A195" s="140"/>
      <c r="B195" s="140"/>
      <c r="C195" s="140"/>
      <c r="D195" s="140"/>
    </row>
    <row r="196" spans="1:4" x14ac:dyDescent="0.25">
      <c r="A196" s="140"/>
      <c r="B196" s="140"/>
      <c r="C196" s="140"/>
      <c r="D196" s="140"/>
    </row>
    <row r="197" spans="1:4" x14ac:dyDescent="0.25">
      <c r="A197" s="140"/>
      <c r="B197" s="140"/>
      <c r="C197" s="140"/>
      <c r="D197" s="140"/>
    </row>
    <row r="198" spans="1:4" x14ac:dyDescent="0.25">
      <c r="A198" s="140"/>
      <c r="B198" s="140"/>
      <c r="C198" s="140"/>
      <c r="D198" s="140"/>
    </row>
    <row r="199" spans="1:4" x14ac:dyDescent="0.25">
      <c r="A199" s="140"/>
      <c r="B199" s="140"/>
      <c r="C199" s="140"/>
      <c r="D199" s="140"/>
    </row>
    <row r="200" spans="1:4" x14ac:dyDescent="0.25">
      <c r="A200" s="140"/>
      <c r="B200" s="140"/>
      <c r="C200" s="140"/>
      <c r="D200" s="140"/>
    </row>
    <row r="201" spans="1:4" x14ac:dyDescent="0.25">
      <c r="A201" s="140"/>
      <c r="B201" s="140"/>
      <c r="C201" s="140"/>
      <c r="D201" s="140"/>
    </row>
    <row r="202" spans="1:4" x14ac:dyDescent="0.25">
      <c r="A202" s="140"/>
      <c r="B202" s="140"/>
      <c r="C202" s="140"/>
      <c r="D202" s="140"/>
    </row>
    <row r="203" spans="1:4" x14ac:dyDescent="0.25">
      <c r="A203" s="140"/>
      <c r="B203" s="140"/>
      <c r="C203" s="140"/>
      <c r="D203" s="140"/>
    </row>
    <row r="204" spans="1:4" x14ac:dyDescent="0.25">
      <c r="A204" s="140"/>
      <c r="B204" s="140"/>
      <c r="C204" s="140"/>
      <c r="D204" s="140"/>
    </row>
    <row r="205" spans="1:4" x14ac:dyDescent="0.25">
      <c r="A205" s="140"/>
      <c r="B205" s="140"/>
      <c r="C205" s="140"/>
      <c r="D205" s="140"/>
    </row>
    <row r="206" spans="1:4" x14ac:dyDescent="0.25">
      <c r="A206" s="140"/>
      <c r="B206" s="140"/>
      <c r="C206" s="140"/>
      <c r="D206" s="140"/>
    </row>
    <row r="207" spans="1:4" x14ac:dyDescent="0.25">
      <c r="A207" s="140"/>
      <c r="B207" s="140"/>
      <c r="C207" s="140"/>
      <c r="D207" s="140"/>
    </row>
    <row r="208" spans="1:4" x14ac:dyDescent="0.25">
      <c r="A208" s="140"/>
      <c r="B208" s="140"/>
      <c r="C208" s="140"/>
      <c r="D208" s="140"/>
    </row>
    <row r="209" spans="1:4" x14ac:dyDescent="0.25">
      <c r="A209" s="140"/>
      <c r="B209" s="140"/>
      <c r="C209" s="140"/>
      <c r="D209" s="140"/>
    </row>
    <row r="210" spans="1:4" x14ac:dyDescent="0.25">
      <c r="A210" s="140"/>
      <c r="B210" s="140"/>
      <c r="C210" s="140"/>
      <c r="D210" s="140"/>
    </row>
    <row r="211" spans="1:4" x14ac:dyDescent="0.25">
      <c r="A211" s="140"/>
      <c r="B211" s="140"/>
      <c r="C211" s="140"/>
      <c r="D211" s="140"/>
    </row>
    <row r="212" spans="1:4" x14ac:dyDescent="0.25">
      <c r="A212" s="140"/>
      <c r="B212" s="140"/>
      <c r="C212" s="140"/>
      <c r="D212" s="140"/>
    </row>
    <row r="213" spans="1:4" x14ac:dyDescent="0.25">
      <c r="A213" s="140"/>
      <c r="B213" s="140"/>
      <c r="C213" s="140"/>
      <c r="D213" s="140"/>
    </row>
    <row r="214" spans="1:4" x14ac:dyDescent="0.25">
      <c r="A214" s="140"/>
      <c r="B214" s="140"/>
      <c r="C214" s="140"/>
      <c r="D214" s="140"/>
    </row>
    <row r="215" spans="1:4" x14ac:dyDescent="0.25">
      <c r="A215" s="140"/>
      <c r="B215" s="140"/>
      <c r="C215" s="140"/>
      <c r="D215" s="140"/>
    </row>
    <row r="216" spans="1:4" x14ac:dyDescent="0.25">
      <c r="A216" s="140"/>
      <c r="B216" s="140"/>
      <c r="C216" s="140"/>
      <c r="D216" s="140"/>
    </row>
    <row r="217" spans="1:4" x14ac:dyDescent="0.25">
      <c r="A217" s="140"/>
      <c r="B217" s="140"/>
      <c r="C217" s="140"/>
      <c r="D217" s="140"/>
    </row>
    <row r="218" spans="1:4" x14ac:dyDescent="0.25">
      <c r="A218" s="140"/>
      <c r="B218" s="140"/>
      <c r="C218" s="140"/>
      <c r="D218" s="140"/>
    </row>
    <row r="219" spans="1:4" x14ac:dyDescent="0.25">
      <c r="A219" s="140"/>
      <c r="B219" s="140"/>
      <c r="C219" s="140"/>
      <c r="D219" s="140"/>
    </row>
    <row r="220" spans="1:4" x14ac:dyDescent="0.25">
      <c r="A220" s="140"/>
      <c r="B220" s="140"/>
      <c r="C220" s="140"/>
      <c r="D220" s="140"/>
    </row>
    <row r="221" spans="1:4" x14ac:dyDescent="0.25">
      <c r="A221" s="140"/>
      <c r="B221" s="140"/>
      <c r="C221" s="140"/>
      <c r="D221" s="140"/>
    </row>
    <row r="222" spans="1:4" x14ac:dyDescent="0.25">
      <c r="A222" s="140"/>
      <c r="B222" s="140"/>
      <c r="C222" s="140"/>
      <c r="D222" s="140"/>
    </row>
    <row r="223" spans="1:4" x14ac:dyDescent="0.25">
      <c r="A223" s="140"/>
      <c r="B223" s="140"/>
      <c r="C223" s="140"/>
      <c r="D223" s="140"/>
    </row>
    <row r="224" spans="1:4" x14ac:dyDescent="0.25">
      <c r="A224" s="140"/>
      <c r="B224" s="140"/>
      <c r="C224" s="140"/>
      <c r="D224" s="140"/>
    </row>
    <row r="225" spans="1:4" x14ac:dyDescent="0.25">
      <c r="A225" s="140"/>
      <c r="B225" s="140"/>
      <c r="C225" s="140"/>
      <c r="D225" s="140"/>
    </row>
    <row r="226" spans="1:4" x14ac:dyDescent="0.25">
      <c r="A226" s="140"/>
      <c r="B226" s="140"/>
      <c r="C226" s="140"/>
      <c r="D226" s="140"/>
    </row>
    <row r="227" spans="1:4" x14ac:dyDescent="0.25">
      <c r="A227" s="140"/>
      <c r="B227" s="140"/>
      <c r="C227" s="140"/>
      <c r="D227" s="140"/>
    </row>
    <row r="228" spans="1:4" x14ac:dyDescent="0.25">
      <c r="A228" s="140"/>
      <c r="B228" s="140"/>
      <c r="C228" s="140"/>
      <c r="D228" s="140"/>
    </row>
    <row r="229" spans="1:4" x14ac:dyDescent="0.25">
      <c r="A229" s="140"/>
      <c r="B229" s="140"/>
      <c r="C229" s="140"/>
      <c r="D229" s="140"/>
    </row>
    <row r="230" spans="1:4" x14ac:dyDescent="0.25">
      <c r="A230" s="140"/>
      <c r="B230" s="140"/>
      <c r="C230" s="140"/>
      <c r="D230" s="140"/>
    </row>
    <row r="231" spans="1:4" x14ac:dyDescent="0.25">
      <c r="A231" s="140"/>
      <c r="B231" s="140"/>
      <c r="C231" s="140"/>
      <c r="D231" s="140"/>
    </row>
    <row r="232" spans="1:4" x14ac:dyDescent="0.25">
      <c r="A232" s="140"/>
      <c r="B232" s="140"/>
      <c r="C232" s="140"/>
      <c r="D232" s="140"/>
    </row>
    <row r="233" spans="1:4" x14ac:dyDescent="0.25">
      <c r="A233" s="140"/>
      <c r="B233" s="140"/>
      <c r="C233" s="140"/>
      <c r="D233" s="140"/>
    </row>
    <row r="234" spans="1:4" x14ac:dyDescent="0.25">
      <c r="A234" s="140"/>
      <c r="B234" s="140"/>
      <c r="C234" s="140"/>
      <c r="D234" s="140"/>
    </row>
    <row r="235" spans="1:4" x14ac:dyDescent="0.25">
      <c r="A235" s="140"/>
      <c r="B235" s="140"/>
      <c r="C235" s="140"/>
      <c r="D235" s="140"/>
    </row>
    <row r="236" spans="1:4" x14ac:dyDescent="0.25">
      <c r="A236" s="140"/>
      <c r="B236" s="140"/>
      <c r="C236" s="140"/>
      <c r="D236" s="140"/>
    </row>
    <row r="237" spans="1:4" x14ac:dyDescent="0.25">
      <c r="A237" s="140"/>
      <c r="B237" s="140"/>
      <c r="C237" s="140"/>
      <c r="D237" s="140"/>
    </row>
    <row r="238" spans="1:4" x14ac:dyDescent="0.25">
      <c r="A238" s="140"/>
      <c r="B238" s="140"/>
      <c r="C238" s="140"/>
      <c r="D238" s="140"/>
    </row>
    <row r="239" spans="1:4" x14ac:dyDescent="0.25">
      <c r="A239" s="140"/>
      <c r="B239" s="140"/>
      <c r="C239" s="140"/>
      <c r="D239" s="140"/>
    </row>
    <row r="240" spans="1:4" x14ac:dyDescent="0.25">
      <c r="A240" s="140"/>
      <c r="B240" s="140"/>
      <c r="C240" s="140"/>
      <c r="D240" s="140"/>
    </row>
    <row r="241" spans="1:4" x14ac:dyDescent="0.25">
      <c r="A241" s="140"/>
      <c r="B241" s="140"/>
      <c r="C241" s="140"/>
      <c r="D241" s="140"/>
    </row>
    <row r="242" spans="1:4" x14ac:dyDescent="0.25">
      <c r="A242" s="140"/>
      <c r="B242" s="140"/>
      <c r="C242" s="140"/>
      <c r="D242" s="140"/>
    </row>
    <row r="243" spans="1:4" x14ac:dyDescent="0.25">
      <c r="A243" s="140"/>
      <c r="B243" s="140"/>
      <c r="C243" s="140"/>
      <c r="D243" s="140"/>
    </row>
    <row r="244" spans="1:4" x14ac:dyDescent="0.25">
      <c r="A244" s="140"/>
      <c r="B244" s="140"/>
      <c r="C244" s="140"/>
      <c r="D244" s="140"/>
    </row>
    <row r="245" spans="1:4" x14ac:dyDescent="0.25">
      <c r="A245" s="140"/>
      <c r="B245" s="140"/>
      <c r="C245" s="140"/>
      <c r="D245" s="140"/>
    </row>
    <row r="246" spans="1:4" x14ac:dyDescent="0.25">
      <c r="A246" s="140"/>
      <c r="B246" s="140"/>
      <c r="C246" s="140"/>
      <c r="D246" s="140"/>
    </row>
    <row r="247" spans="1:4" x14ac:dyDescent="0.25">
      <c r="A247" s="140"/>
      <c r="B247" s="140"/>
      <c r="C247" s="140"/>
      <c r="D247" s="140"/>
    </row>
    <row r="248" spans="1:4" x14ac:dyDescent="0.25">
      <c r="A248" s="140"/>
      <c r="B248" s="140"/>
      <c r="C248" s="140"/>
      <c r="D248" s="140"/>
    </row>
    <row r="249" spans="1:4" x14ac:dyDescent="0.25">
      <c r="A249" s="140"/>
      <c r="B249" s="140"/>
      <c r="C249" s="140"/>
      <c r="D249" s="140"/>
    </row>
    <row r="250" spans="1:4" x14ac:dyDescent="0.25">
      <c r="A250" s="140"/>
      <c r="B250" s="140"/>
      <c r="C250" s="140"/>
      <c r="D250" s="140"/>
    </row>
    <row r="251" spans="1:4" x14ac:dyDescent="0.25">
      <c r="A251" s="140"/>
      <c r="B251" s="140"/>
      <c r="C251" s="140"/>
      <c r="D251" s="140"/>
    </row>
    <row r="252" spans="1:4" x14ac:dyDescent="0.25">
      <c r="A252" s="140"/>
      <c r="B252" s="140"/>
      <c r="C252" s="140"/>
      <c r="D252" s="140"/>
    </row>
    <row r="253" spans="1:4" x14ac:dyDescent="0.25">
      <c r="A253" s="140"/>
      <c r="B253" s="140"/>
      <c r="C253" s="140"/>
      <c r="D253" s="140"/>
    </row>
    <row r="254" spans="1:4" x14ac:dyDescent="0.25">
      <c r="A254" s="140"/>
      <c r="B254" s="140"/>
      <c r="C254" s="140"/>
      <c r="D254" s="140"/>
    </row>
    <row r="255" spans="1:4" x14ac:dyDescent="0.25">
      <c r="A255" s="140"/>
      <c r="B255" s="140"/>
      <c r="C255" s="140"/>
      <c r="D255" s="140"/>
    </row>
    <row r="256" spans="1:4" x14ac:dyDescent="0.25">
      <c r="A256" s="140"/>
      <c r="B256" s="140"/>
      <c r="C256" s="140"/>
      <c r="D256" s="140"/>
    </row>
    <row r="257" spans="1:4" x14ac:dyDescent="0.25">
      <c r="A257" s="140"/>
      <c r="B257" s="140"/>
      <c r="C257" s="140"/>
      <c r="D257" s="140"/>
    </row>
    <row r="258" spans="1:4" x14ac:dyDescent="0.25">
      <c r="A258" s="140"/>
      <c r="B258" s="140"/>
      <c r="C258" s="140"/>
      <c r="D258" s="140"/>
    </row>
    <row r="259" spans="1:4" x14ac:dyDescent="0.25">
      <c r="A259" s="140"/>
      <c r="B259" s="140"/>
      <c r="C259" s="140"/>
      <c r="D259" s="140"/>
    </row>
    <row r="260" spans="1:4" x14ac:dyDescent="0.25">
      <c r="A260" s="140"/>
      <c r="B260" s="140"/>
      <c r="C260" s="140"/>
      <c r="D260" s="140"/>
    </row>
    <row r="261" spans="1:4" x14ac:dyDescent="0.25">
      <c r="A261" s="140"/>
      <c r="B261" s="140"/>
      <c r="C261" s="140"/>
      <c r="D261" s="140"/>
    </row>
    <row r="262" spans="1:4" x14ac:dyDescent="0.25">
      <c r="A262" s="140"/>
      <c r="B262" s="140"/>
      <c r="C262" s="140"/>
      <c r="D262" s="140"/>
    </row>
    <row r="263" spans="1:4" x14ac:dyDescent="0.25">
      <c r="A263" s="140"/>
      <c r="B263" s="140"/>
      <c r="C263" s="140"/>
      <c r="D263" s="140"/>
    </row>
    <row r="264" spans="1:4" x14ac:dyDescent="0.25">
      <c r="A264" s="140"/>
      <c r="B264" s="140"/>
      <c r="C264" s="140"/>
      <c r="D264" s="140"/>
    </row>
    <row r="265" spans="1:4" x14ac:dyDescent="0.25">
      <c r="A265" s="140"/>
      <c r="B265" s="140"/>
      <c r="C265" s="140"/>
      <c r="D265" s="140"/>
    </row>
    <row r="266" spans="1:4" x14ac:dyDescent="0.25">
      <c r="A266" s="140"/>
      <c r="B266" s="140"/>
      <c r="C266" s="140"/>
      <c r="D266" s="140"/>
    </row>
    <row r="267" spans="1:4" x14ac:dyDescent="0.25">
      <c r="A267" s="140"/>
      <c r="B267" s="140"/>
      <c r="C267" s="140"/>
      <c r="D267" s="140"/>
    </row>
    <row r="268" spans="1:4" x14ac:dyDescent="0.25">
      <c r="A268" s="140"/>
      <c r="B268" s="140"/>
      <c r="C268" s="140"/>
      <c r="D268" s="140"/>
    </row>
    <row r="269" spans="1:4" x14ac:dyDescent="0.25">
      <c r="A269" s="140"/>
      <c r="B269" s="140"/>
      <c r="C269" s="140"/>
      <c r="D269" s="140"/>
    </row>
    <row r="270" spans="1:4" x14ac:dyDescent="0.25">
      <c r="A270" s="140"/>
      <c r="B270" s="140"/>
      <c r="C270" s="140"/>
      <c r="D270" s="140"/>
    </row>
    <row r="271" spans="1:4" x14ac:dyDescent="0.25">
      <c r="A271" s="140"/>
      <c r="B271" s="140"/>
      <c r="C271" s="140"/>
      <c r="D271" s="140"/>
    </row>
    <row r="272" spans="1:4" x14ac:dyDescent="0.25">
      <c r="A272" s="140"/>
      <c r="B272" s="140"/>
      <c r="C272" s="140"/>
      <c r="D272" s="140"/>
    </row>
    <row r="273" spans="1:4" x14ac:dyDescent="0.25">
      <c r="A273" s="140"/>
      <c r="B273" s="140"/>
      <c r="C273" s="140"/>
      <c r="D273" s="140"/>
    </row>
    <row r="274" spans="1:4" x14ac:dyDescent="0.25">
      <c r="A274" s="140"/>
      <c r="B274" s="140"/>
      <c r="C274" s="140"/>
      <c r="D274" s="140"/>
    </row>
    <row r="275" spans="1:4" x14ac:dyDescent="0.25">
      <c r="A275" s="140"/>
      <c r="B275" s="140"/>
      <c r="C275" s="140"/>
      <c r="D275" s="140"/>
    </row>
    <row r="276" spans="1:4" x14ac:dyDescent="0.25">
      <c r="A276" s="140"/>
      <c r="B276" s="140"/>
      <c r="C276" s="140"/>
      <c r="D276" s="140"/>
    </row>
    <row r="277" spans="1:4" x14ac:dyDescent="0.25">
      <c r="A277" s="140"/>
      <c r="B277" s="140"/>
      <c r="C277" s="140"/>
      <c r="D277" s="140"/>
    </row>
    <row r="278" spans="1:4" x14ac:dyDescent="0.25">
      <c r="A278" s="140"/>
      <c r="B278" s="140"/>
      <c r="C278" s="140"/>
      <c r="D278" s="140"/>
    </row>
    <row r="279" spans="1:4" x14ac:dyDescent="0.25">
      <c r="A279" s="140"/>
      <c r="B279" s="140"/>
      <c r="C279" s="140"/>
      <c r="D279" s="140"/>
    </row>
    <row r="280" spans="1:4" x14ac:dyDescent="0.25">
      <c r="A280" s="140"/>
      <c r="B280" s="140"/>
      <c r="C280" s="140"/>
      <c r="D280" s="140"/>
    </row>
    <row r="281" spans="1:4" x14ac:dyDescent="0.25">
      <c r="A281" s="140"/>
      <c r="B281" s="140"/>
      <c r="C281" s="140"/>
      <c r="D281" s="140"/>
    </row>
    <row r="282" spans="1:4" x14ac:dyDescent="0.25">
      <c r="A282" s="140"/>
      <c r="B282" s="140"/>
      <c r="C282" s="140"/>
      <c r="D282" s="140"/>
    </row>
    <row r="283" spans="1:4" x14ac:dyDescent="0.25">
      <c r="A283" s="140"/>
      <c r="B283" s="140"/>
      <c r="C283" s="140"/>
      <c r="D283" s="140"/>
    </row>
    <row r="284" spans="1:4" x14ac:dyDescent="0.25">
      <c r="A284" s="140"/>
      <c r="B284" s="140"/>
      <c r="C284" s="140"/>
      <c r="D284" s="140"/>
    </row>
    <row r="285" spans="1:4" x14ac:dyDescent="0.25">
      <c r="A285" s="140"/>
      <c r="B285" s="140"/>
      <c r="C285" s="140"/>
      <c r="D285" s="140"/>
    </row>
    <row r="286" spans="1:4" x14ac:dyDescent="0.25">
      <c r="A286" s="140"/>
      <c r="B286" s="140"/>
      <c r="C286" s="140"/>
      <c r="D286" s="140"/>
    </row>
    <row r="287" spans="1:4" x14ac:dyDescent="0.25">
      <c r="A287" s="140"/>
      <c r="B287" s="140"/>
      <c r="C287" s="140"/>
      <c r="D287" s="140"/>
    </row>
    <row r="288" spans="1:4" x14ac:dyDescent="0.25">
      <c r="A288" s="140"/>
      <c r="B288" s="140"/>
      <c r="C288" s="140"/>
      <c r="D288" s="140"/>
    </row>
    <row r="289" spans="1:4" x14ac:dyDescent="0.25">
      <c r="A289" s="140"/>
      <c r="B289" s="140"/>
      <c r="C289" s="140"/>
      <c r="D289" s="140"/>
    </row>
    <row r="290" spans="1:4" x14ac:dyDescent="0.25">
      <c r="A290" s="140"/>
      <c r="B290" s="140"/>
      <c r="C290" s="140"/>
      <c r="D290" s="140"/>
    </row>
    <row r="291" spans="1:4" x14ac:dyDescent="0.25">
      <c r="A291" s="140"/>
      <c r="B291" s="140"/>
      <c r="C291" s="140"/>
      <c r="D291" s="140"/>
    </row>
    <row r="292" spans="1:4" x14ac:dyDescent="0.25">
      <c r="A292" s="140"/>
      <c r="B292" s="140"/>
      <c r="C292" s="140"/>
      <c r="D292" s="140"/>
    </row>
    <row r="293" spans="1:4" x14ac:dyDescent="0.25">
      <c r="A293" s="140"/>
      <c r="B293" s="140"/>
      <c r="C293" s="140"/>
      <c r="D293" s="140"/>
    </row>
    <row r="294" spans="1:4" x14ac:dyDescent="0.25">
      <c r="A294" s="140"/>
      <c r="B294" s="140"/>
      <c r="C294" s="140"/>
      <c r="D294" s="140"/>
    </row>
    <row r="295" spans="1:4" x14ac:dyDescent="0.25">
      <c r="A295" s="140"/>
      <c r="B295" s="140"/>
      <c r="C295" s="140"/>
      <c r="D295" s="140"/>
    </row>
    <row r="296" spans="1:4" x14ac:dyDescent="0.25">
      <c r="A296" s="140"/>
      <c r="B296" s="140"/>
      <c r="C296" s="140"/>
      <c r="D296" s="140"/>
    </row>
    <row r="297" spans="1:4" x14ac:dyDescent="0.25">
      <c r="A297" s="140"/>
      <c r="B297" s="140"/>
      <c r="C297" s="140"/>
      <c r="D297" s="140"/>
    </row>
    <row r="298" spans="1:4" x14ac:dyDescent="0.25">
      <c r="A298" s="140"/>
      <c r="B298" s="140"/>
      <c r="C298" s="140"/>
      <c r="D298" s="140"/>
    </row>
    <row r="299" spans="1:4" x14ac:dyDescent="0.25">
      <c r="A299" s="140"/>
      <c r="B299" s="140"/>
      <c r="C299" s="140"/>
      <c r="D299" s="140"/>
    </row>
    <row r="300" spans="1:4" x14ac:dyDescent="0.25">
      <c r="A300" s="140"/>
      <c r="B300" s="140"/>
      <c r="C300" s="140"/>
      <c r="D300" s="140"/>
    </row>
    <row r="301" spans="1:4" x14ac:dyDescent="0.25">
      <c r="A301" s="140"/>
      <c r="B301" s="140"/>
      <c r="C301" s="140"/>
      <c r="D301" s="140"/>
    </row>
    <row r="302" spans="1:4" x14ac:dyDescent="0.25">
      <c r="A302" s="140"/>
      <c r="B302" s="140"/>
      <c r="C302" s="140"/>
      <c r="D302" s="140"/>
    </row>
    <row r="303" spans="1:4" x14ac:dyDescent="0.25">
      <c r="A303" s="140"/>
      <c r="B303" s="140"/>
      <c r="C303" s="140"/>
      <c r="D303" s="140"/>
    </row>
    <row r="304" spans="1:4" x14ac:dyDescent="0.25">
      <c r="A304" s="140"/>
      <c r="B304" s="140"/>
      <c r="C304" s="140"/>
      <c r="D304" s="140"/>
    </row>
    <row r="305" spans="1:4" x14ac:dyDescent="0.25">
      <c r="A305" s="140"/>
      <c r="B305" s="140"/>
      <c r="C305" s="140"/>
      <c r="D305" s="140"/>
    </row>
    <row r="306" spans="1:4" x14ac:dyDescent="0.25">
      <c r="A306" s="140"/>
      <c r="B306" s="140"/>
      <c r="C306" s="140"/>
      <c r="D306" s="140"/>
    </row>
    <row r="307" spans="1:4" x14ac:dyDescent="0.25">
      <c r="A307" s="140"/>
      <c r="B307" s="140"/>
      <c r="C307" s="140"/>
      <c r="D307" s="140"/>
    </row>
    <row r="308" spans="1:4" x14ac:dyDescent="0.25">
      <c r="A308" s="140"/>
      <c r="B308" s="140"/>
      <c r="C308" s="140"/>
      <c r="D308" s="140"/>
    </row>
    <row r="309" spans="1:4" x14ac:dyDescent="0.25">
      <c r="A309" s="140"/>
      <c r="B309" s="140"/>
      <c r="C309" s="140"/>
      <c r="D309" s="140"/>
    </row>
    <row r="310" spans="1:4" x14ac:dyDescent="0.25">
      <c r="A310" s="140"/>
      <c r="B310" s="140"/>
      <c r="C310" s="140"/>
      <c r="D310" s="140"/>
    </row>
    <row r="311" spans="1:4" x14ac:dyDescent="0.25">
      <c r="A311" s="140"/>
      <c r="B311" s="140"/>
      <c r="C311" s="140"/>
      <c r="D311" s="140"/>
    </row>
    <row r="312" spans="1:4" x14ac:dyDescent="0.25">
      <c r="A312" s="140"/>
      <c r="B312" s="140"/>
      <c r="C312" s="140"/>
      <c r="D312" s="140"/>
    </row>
    <row r="313" spans="1:4" x14ac:dyDescent="0.25">
      <c r="A313" s="140"/>
      <c r="B313" s="140"/>
      <c r="C313" s="140"/>
      <c r="D313" s="140"/>
    </row>
    <row r="314" spans="1:4" x14ac:dyDescent="0.25">
      <c r="A314" s="140"/>
      <c r="B314" s="140"/>
      <c r="C314" s="140"/>
      <c r="D314" s="140"/>
    </row>
    <row r="315" spans="1:4" x14ac:dyDescent="0.25">
      <c r="A315" s="140"/>
      <c r="B315" s="140"/>
      <c r="C315" s="140"/>
      <c r="D315" s="140"/>
    </row>
    <row r="316" spans="1:4" x14ac:dyDescent="0.25">
      <c r="A316" s="140"/>
      <c r="B316" s="140"/>
      <c r="C316" s="140"/>
      <c r="D316" s="140"/>
    </row>
    <row r="317" spans="1:4" x14ac:dyDescent="0.25">
      <c r="A317" s="140"/>
      <c r="B317" s="140"/>
      <c r="C317" s="140"/>
      <c r="D317" s="140"/>
    </row>
    <row r="318" spans="1:4" x14ac:dyDescent="0.25">
      <c r="A318" s="140"/>
      <c r="B318" s="140"/>
      <c r="C318" s="140"/>
      <c r="D318" s="140"/>
    </row>
    <row r="319" spans="1:4" x14ac:dyDescent="0.25">
      <c r="A319" s="140"/>
      <c r="B319" s="140"/>
      <c r="C319" s="140"/>
      <c r="D319" s="140"/>
    </row>
    <row r="320" spans="1:4" x14ac:dyDescent="0.25">
      <c r="A320" s="140"/>
      <c r="B320" s="140"/>
      <c r="C320" s="140"/>
      <c r="D320" s="140"/>
    </row>
    <row r="321" spans="1:4" x14ac:dyDescent="0.25">
      <c r="A321" s="140"/>
      <c r="B321" s="140"/>
      <c r="C321" s="140"/>
      <c r="D321" s="140"/>
    </row>
    <row r="322" spans="1:4" x14ac:dyDescent="0.25">
      <c r="A322" s="140"/>
      <c r="B322" s="140"/>
      <c r="C322" s="140"/>
      <c r="D322" s="140"/>
    </row>
    <row r="323" spans="1:4" x14ac:dyDescent="0.25">
      <c r="A323" s="140"/>
      <c r="B323" s="140"/>
      <c r="C323" s="140"/>
      <c r="D323" s="140"/>
    </row>
    <row r="324" spans="1:4" x14ac:dyDescent="0.25">
      <c r="A324" s="140"/>
      <c r="B324" s="140"/>
      <c r="C324" s="140"/>
      <c r="D324" s="140"/>
    </row>
    <row r="325" spans="1:4" x14ac:dyDescent="0.25">
      <c r="A325" s="140"/>
      <c r="B325" s="140"/>
      <c r="C325" s="140"/>
      <c r="D325" s="140"/>
    </row>
    <row r="326" spans="1:4" x14ac:dyDescent="0.25">
      <c r="A326" s="140"/>
      <c r="B326" s="140"/>
      <c r="C326" s="140"/>
      <c r="D326" s="140"/>
    </row>
    <row r="327" spans="1:4" x14ac:dyDescent="0.25">
      <c r="A327" s="140"/>
      <c r="B327" s="140"/>
      <c r="C327" s="140"/>
      <c r="D327" s="140"/>
    </row>
    <row r="328" spans="1:4" x14ac:dyDescent="0.25">
      <c r="A328" s="140"/>
      <c r="B328" s="140"/>
      <c r="C328" s="140"/>
      <c r="D328" s="140"/>
    </row>
    <row r="329" spans="1:4" x14ac:dyDescent="0.25">
      <c r="A329" s="140"/>
      <c r="B329" s="140"/>
      <c r="C329" s="140"/>
      <c r="D329" s="140"/>
    </row>
    <row r="330" spans="1:4" x14ac:dyDescent="0.25">
      <c r="A330" s="140"/>
      <c r="B330" s="140"/>
      <c r="C330" s="140"/>
      <c r="D330" s="140"/>
    </row>
    <row r="331" spans="1:4" x14ac:dyDescent="0.25">
      <c r="A331" s="140"/>
      <c r="B331" s="140"/>
      <c r="C331" s="140"/>
      <c r="D331" s="140"/>
    </row>
    <row r="332" spans="1:4" x14ac:dyDescent="0.25">
      <c r="A332" s="140"/>
      <c r="B332" s="140"/>
      <c r="C332" s="140"/>
      <c r="D332" s="140"/>
    </row>
    <row r="333" spans="1:4" x14ac:dyDescent="0.25">
      <c r="A333" s="140"/>
      <c r="B333" s="140"/>
      <c r="C333" s="140"/>
      <c r="D333" s="140"/>
    </row>
    <row r="334" spans="1:4" x14ac:dyDescent="0.25">
      <c r="A334" s="140"/>
      <c r="B334" s="140"/>
      <c r="C334" s="140"/>
      <c r="D334" s="140"/>
    </row>
    <row r="335" spans="1:4" x14ac:dyDescent="0.25">
      <c r="A335" s="140"/>
      <c r="B335" s="140"/>
      <c r="C335" s="140"/>
      <c r="D335" s="140"/>
    </row>
    <row r="336" spans="1:4" x14ac:dyDescent="0.25">
      <c r="A336" s="140"/>
      <c r="B336" s="140"/>
      <c r="C336" s="140"/>
      <c r="D336" s="140"/>
    </row>
    <row r="337" spans="1:4" x14ac:dyDescent="0.25">
      <c r="A337" s="140"/>
      <c r="B337" s="140"/>
      <c r="C337" s="140"/>
      <c r="D337" s="140"/>
    </row>
    <row r="338" spans="1:4" x14ac:dyDescent="0.25">
      <c r="A338" s="140"/>
      <c r="B338" s="140"/>
      <c r="C338" s="140"/>
      <c r="D338" s="140"/>
    </row>
    <row r="339" spans="1:4" x14ac:dyDescent="0.25">
      <c r="A339" s="140"/>
      <c r="B339" s="140"/>
      <c r="C339" s="140"/>
      <c r="D339" s="140"/>
    </row>
    <row r="340" spans="1:4" x14ac:dyDescent="0.25">
      <c r="A340" s="140"/>
      <c r="B340" s="140"/>
      <c r="C340" s="140"/>
      <c r="D340" s="140"/>
    </row>
    <row r="341" spans="1:4" x14ac:dyDescent="0.25">
      <c r="A341" s="140"/>
      <c r="B341" s="140"/>
      <c r="C341" s="140"/>
      <c r="D341" s="140"/>
    </row>
    <row r="342" spans="1:4" x14ac:dyDescent="0.25">
      <c r="A342" s="140"/>
      <c r="B342" s="140"/>
      <c r="C342" s="140"/>
      <c r="D342" s="140"/>
    </row>
    <row r="343" spans="1:4" x14ac:dyDescent="0.25">
      <c r="A343" s="140"/>
      <c r="B343" s="140"/>
      <c r="C343" s="140"/>
      <c r="D343" s="140"/>
    </row>
    <row r="344" spans="1:4" x14ac:dyDescent="0.25">
      <c r="A344" s="140"/>
      <c r="B344" s="140"/>
      <c r="C344" s="140"/>
      <c r="D344" s="140"/>
    </row>
    <row r="345" spans="1:4" x14ac:dyDescent="0.25">
      <c r="A345" s="140"/>
      <c r="B345" s="140"/>
      <c r="C345" s="140"/>
      <c r="D345" s="140"/>
    </row>
    <row r="346" spans="1:4" x14ac:dyDescent="0.25">
      <c r="A346" s="140"/>
      <c r="B346" s="140"/>
      <c r="C346" s="140"/>
      <c r="D346" s="140"/>
    </row>
    <row r="347" spans="1:4" x14ac:dyDescent="0.25">
      <c r="A347" s="140"/>
      <c r="B347" s="140"/>
      <c r="C347" s="140"/>
      <c r="D347" s="140"/>
    </row>
    <row r="348" spans="1:4" x14ac:dyDescent="0.25">
      <c r="A348" s="140"/>
      <c r="B348" s="140"/>
      <c r="C348" s="140"/>
      <c r="D348" s="140"/>
    </row>
    <row r="349" spans="1:4" x14ac:dyDescent="0.25">
      <c r="A349" s="140"/>
      <c r="B349" s="140"/>
      <c r="C349" s="140"/>
      <c r="D349" s="140"/>
    </row>
    <row r="350" spans="1:4" x14ac:dyDescent="0.25">
      <c r="A350" s="140"/>
      <c r="B350" s="140"/>
      <c r="C350" s="140"/>
      <c r="D350" s="140"/>
    </row>
    <row r="351" spans="1:4" x14ac:dyDescent="0.25">
      <c r="A351" s="140"/>
      <c r="B351" s="140"/>
      <c r="C351" s="140"/>
      <c r="D351" s="140"/>
    </row>
    <row r="352" spans="1:4" x14ac:dyDescent="0.25">
      <c r="A352" s="140"/>
      <c r="B352" s="140"/>
      <c r="C352" s="140"/>
      <c r="D352" s="140"/>
    </row>
    <row r="353" spans="1:4" x14ac:dyDescent="0.25">
      <c r="A353" s="140"/>
      <c r="B353" s="140"/>
      <c r="C353" s="140"/>
      <c r="D353" s="140"/>
    </row>
    <row r="354" spans="1:4" x14ac:dyDescent="0.25">
      <c r="A354" s="140"/>
      <c r="B354" s="140"/>
      <c r="C354" s="140"/>
      <c r="D354" s="140"/>
    </row>
    <row r="355" spans="1:4" x14ac:dyDescent="0.25">
      <c r="A355" s="140"/>
      <c r="B355" s="140"/>
      <c r="C355" s="140"/>
      <c r="D355" s="140"/>
    </row>
    <row r="356" spans="1:4" x14ac:dyDescent="0.25">
      <c r="A356" s="140"/>
      <c r="B356" s="140"/>
      <c r="C356" s="140"/>
      <c r="D356" s="140"/>
    </row>
  </sheetData>
  <mergeCells count="9">
    <mergeCell ref="A1:G1"/>
    <mergeCell ref="A3:A5"/>
    <mergeCell ref="B5:D5"/>
    <mergeCell ref="F4:F5"/>
    <mergeCell ref="G4:G5"/>
    <mergeCell ref="C3:D3"/>
    <mergeCell ref="B3:B4"/>
    <mergeCell ref="F3:G3"/>
    <mergeCell ref="E3:E5"/>
  </mergeCells>
  <phoneticPr fontId="12" type="noConversion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5"/>
  <sheetViews>
    <sheetView tabSelected="1" topLeftCell="A15" zoomScale="150" zoomScaleNormal="150" workbookViewId="0">
      <selection activeCell="A31" sqref="A31:G32"/>
    </sheetView>
  </sheetViews>
  <sheetFormatPr defaultColWidth="8.85546875" defaultRowHeight="13.5" x14ac:dyDescent="0.25"/>
  <cols>
    <col min="1" max="1" width="18.7109375" style="23" customWidth="1"/>
    <col min="2" max="3" width="8.7109375" style="187" customWidth="1"/>
    <col min="4" max="5" width="8.7109375" style="178" customWidth="1"/>
    <col min="6" max="6" width="8.7109375" style="177" customWidth="1"/>
    <col min="7" max="7" width="8.7109375" style="200" customWidth="1"/>
    <col min="8" max="16384" width="8.85546875" style="140"/>
  </cols>
  <sheetData>
    <row r="1" spans="1:7" ht="29.25" customHeight="1" x14ac:dyDescent="0.25">
      <c r="A1" s="264" t="s">
        <v>238</v>
      </c>
      <c r="B1" s="264"/>
      <c r="C1" s="264"/>
      <c r="D1" s="264"/>
      <c r="E1" s="264"/>
      <c r="F1" s="264"/>
      <c r="G1" s="264"/>
    </row>
    <row r="2" spans="1:7" ht="6" customHeight="1" x14ac:dyDescent="0.25">
      <c r="A2" s="140"/>
      <c r="B2" s="178"/>
      <c r="C2" s="178"/>
    </row>
    <row r="3" spans="1:7" x14ac:dyDescent="0.25">
      <c r="A3" s="288" t="s">
        <v>145</v>
      </c>
      <c r="B3" s="250" t="s">
        <v>4</v>
      </c>
      <c r="C3" s="250"/>
      <c r="D3" s="250" t="s">
        <v>224</v>
      </c>
      <c r="E3" s="250"/>
      <c r="F3" s="297" t="s">
        <v>151</v>
      </c>
      <c r="G3" s="297"/>
    </row>
    <row r="4" spans="1:7" x14ac:dyDescent="0.25">
      <c r="A4" s="290"/>
      <c r="B4" s="185" t="s">
        <v>44</v>
      </c>
      <c r="C4" s="185" t="s">
        <v>43</v>
      </c>
      <c r="D4" s="185" t="s">
        <v>44</v>
      </c>
      <c r="E4" s="185" t="s">
        <v>43</v>
      </c>
      <c r="F4" s="185" t="s">
        <v>44</v>
      </c>
      <c r="G4" s="185" t="s">
        <v>43</v>
      </c>
    </row>
    <row r="5" spans="1:7" x14ac:dyDescent="0.25">
      <c r="A5" s="44" t="s">
        <v>35</v>
      </c>
      <c r="B5" s="201">
        <v>485</v>
      </c>
      <c r="C5" s="226">
        <f>B5/$F5*100</f>
        <v>85.689045936395758</v>
      </c>
      <c r="D5" s="201">
        <v>81</v>
      </c>
      <c r="E5" s="226">
        <f>D5/$F5*100</f>
        <v>14.310954063604239</v>
      </c>
      <c r="F5" s="201">
        <v>566</v>
      </c>
      <c r="G5" s="222">
        <f>F5/$F5*100</f>
        <v>100</v>
      </c>
    </row>
    <row r="6" spans="1:7" x14ac:dyDescent="0.25">
      <c r="A6" s="163" t="s">
        <v>92</v>
      </c>
      <c r="B6" s="202">
        <v>297</v>
      </c>
      <c r="C6" s="227">
        <f t="shared" ref="C6:E29" si="0">B6/$F6*100</f>
        <v>84.857142857142847</v>
      </c>
      <c r="D6" s="196">
        <v>53</v>
      </c>
      <c r="E6" s="227">
        <f t="shared" si="0"/>
        <v>15.142857142857144</v>
      </c>
      <c r="F6" s="203">
        <v>350</v>
      </c>
      <c r="G6" s="228">
        <f t="shared" ref="G6" si="1">F6/$F6*100</f>
        <v>100</v>
      </c>
    </row>
    <row r="7" spans="1:7" x14ac:dyDescent="0.25">
      <c r="A7" s="163" t="s">
        <v>233</v>
      </c>
      <c r="B7" s="202">
        <v>22</v>
      </c>
      <c r="C7" s="227">
        <f t="shared" si="0"/>
        <v>47.826086956521742</v>
      </c>
      <c r="D7" s="196">
        <v>24</v>
      </c>
      <c r="E7" s="227">
        <f t="shared" si="0"/>
        <v>52.173913043478258</v>
      </c>
      <c r="F7" s="203">
        <v>46</v>
      </c>
      <c r="G7" s="228">
        <f t="shared" ref="G7" si="2">F7/$F7*100</f>
        <v>100</v>
      </c>
    </row>
    <row r="8" spans="1:7" x14ac:dyDescent="0.25">
      <c r="A8" s="47" t="s">
        <v>36</v>
      </c>
      <c r="B8" s="201">
        <v>552</v>
      </c>
      <c r="C8" s="226">
        <f t="shared" si="0"/>
        <v>86.65620094191523</v>
      </c>
      <c r="D8" s="197">
        <v>85</v>
      </c>
      <c r="E8" s="226">
        <f t="shared" si="0"/>
        <v>13.343799058084773</v>
      </c>
      <c r="F8" s="204">
        <v>637</v>
      </c>
      <c r="G8" s="229">
        <f t="shared" ref="G8" si="3">F8/$F8*100</f>
        <v>100</v>
      </c>
    </row>
    <row r="9" spans="1:7" x14ac:dyDescent="0.25">
      <c r="A9" s="164" t="s">
        <v>227</v>
      </c>
      <c r="B9" s="202">
        <v>59</v>
      </c>
      <c r="C9" s="227">
        <f t="shared" si="0"/>
        <v>74.683544303797461</v>
      </c>
      <c r="D9" s="189">
        <v>20</v>
      </c>
      <c r="E9" s="227">
        <f t="shared" si="0"/>
        <v>25.316455696202532</v>
      </c>
      <c r="F9" s="203">
        <v>79</v>
      </c>
      <c r="G9" s="230">
        <f t="shared" ref="G9" si="4">F9/$F9*100</f>
        <v>100</v>
      </c>
    </row>
    <row r="10" spans="1:7" x14ac:dyDescent="0.25">
      <c r="A10" s="164" t="s">
        <v>228</v>
      </c>
      <c r="B10" s="202">
        <v>37</v>
      </c>
      <c r="C10" s="227">
        <f t="shared" si="0"/>
        <v>56.92307692307692</v>
      </c>
      <c r="D10" s="189">
        <v>28</v>
      </c>
      <c r="E10" s="227">
        <f t="shared" si="0"/>
        <v>43.07692307692308</v>
      </c>
      <c r="F10" s="203">
        <v>65</v>
      </c>
      <c r="G10" s="230">
        <f t="shared" ref="G10" si="5">F10/$F10*100</f>
        <v>100</v>
      </c>
    </row>
    <row r="11" spans="1:7" x14ac:dyDescent="0.25">
      <c r="A11" s="164" t="s">
        <v>96</v>
      </c>
      <c r="B11" s="202">
        <v>66</v>
      </c>
      <c r="C11" s="227">
        <f t="shared" si="0"/>
        <v>75</v>
      </c>
      <c r="D11" s="189">
        <v>22</v>
      </c>
      <c r="E11" s="227">
        <f t="shared" si="0"/>
        <v>25</v>
      </c>
      <c r="F11" s="203">
        <v>88</v>
      </c>
      <c r="G11" s="230">
        <f t="shared" ref="G11" si="6">F11/$F11*100</f>
        <v>100</v>
      </c>
    </row>
    <row r="12" spans="1:7" x14ac:dyDescent="0.25">
      <c r="A12" s="164" t="s">
        <v>97</v>
      </c>
      <c r="B12" s="202">
        <v>92</v>
      </c>
      <c r="C12" s="227">
        <f t="shared" si="0"/>
        <v>72.440944881889763</v>
      </c>
      <c r="D12" s="189">
        <v>35</v>
      </c>
      <c r="E12" s="227">
        <f t="shared" si="0"/>
        <v>27.559055118110237</v>
      </c>
      <c r="F12" s="203">
        <v>127</v>
      </c>
      <c r="G12" s="230">
        <f t="shared" ref="G12" si="7">F12/$F12*100</f>
        <v>100</v>
      </c>
    </row>
    <row r="13" spans="1:7" x14ac:dyDescent="0.25">
      <c r="A13" s="164" t="s">
        <v>94</v>
      </c>
      <c r="B13" s="202">
        <v>158</v>
      </c>
      <c r="C13" s="227">
        <f t="shared" si="0"/>
        <v>75.961538461538453</v>
      </c>
      <c r="D13" s="189">
        <v>50</v>
      </c>
      <c r="E13" s="227">
        <f t="shared" si="0"/>
        <v>24.03846153846154</v>
      </c>
      <c r="F13" s="203">
        <v>208</v>
      </c>
      <c r="G13" s="230">
        <f t="shared" ref="G13" si="8">F13/$F13*100</f>
        <v>100</v>
      </c>
    </row>
    <row r="14" spans="1:7" x14ac:dyDescent="0.25">
      <c r="A14" s="164" t="s">
        <v>95</v>
      </c>
      <c r="B14" s="202">
        <v>73</v>
      </c>
      <c r="C14" s="227">
        <f t="shared" si="0"/>
        <v>58.4</v>
      </c>
      <c r="D14" s="196">
        <v>52</v>
      </c>
      <c r="E14" s="227">
        <f t="shared" si="0"/>
        <v>41.6</v>
      </c>
      <c r="F14" s="203">
        <v>125</v>
      </c>
      <c r="G14" s="228">
        <f t="shared" ref="G14" si="9">F14/$F14*100</f>
        <v>100</v>
      </c>
    </row>
    <row r="15" spans="1:7" x14ac:dyDescent="0.25">
      <c r="A15" s="164" t="s">
        <v>93</v>
      </c>
      <c r="B15" s="202">
        <v>248</v>
      </c>
      <c r="C15" s="227">
        <f t="shared" si="0"/>
        <v>77.987421383647799</v>
      </c>
      <c r="D15" s="189">
        <v>70</v>
      </c>
      <c r="E15" s="227">
        <f t="shared" si="0"/>
        <v>22.012578616352201</v>
      </c>
      <c r="F15" s="203">
        <v>318</v>
      </c>
      <c r="G15" s="230">
        <f t="shared" ref="G15" si="10">F15/$F15*100</f>
        <v>100</v>
      </c>
    </row>
    <row r="16" spans="1:7" x14ac:dyDescent="0.25">
      <c r="A16" s="20" t="s">
        <v>37</v>
      </c>
      <c r="B16" s="201">
        <v>139</v>
      </c>
      <c r="C16" s="226">
        <f t="shared" si="0"/>
        <v>85.276073619631902</v>
      </c>
      <c r="D16" s="197">
        <v>24</v>
      </c>
      <c r="E16" s="226">
        <f t="shared" si="0"/>
        <v>14.723926380368098</v>
      </c>
      <c r="F16" s="204">
        <v>163</v>
      </c>
      <c r="G16" s="229">
        <f t="shared" ref="G16" si="11">F16/$F16*100</f>
        <v>100</v>
      </c>
    </row>
    <row r="17" spans="1:9" x14ac:dyDescent="0.25">
      <c r="A17" s="164" t="s">
        <v>98</v>
      </c>
      <c r="B17" s="202">
        <v>239</v>
      </c>
      <c r="C17" s="227">
        <f t="shared" si="0"/>
        <v>84.154929577464785</v>
      </c>
      <c r="D17" s="189">
        <v>45</v>
      </c>
      <c r="E17" s="227">
        <f t="shared" si="0"/>
        <v>15.845070422535212</v>
      </c>
      <c r="F17" s="203">
        <v>284</v>
      </c>
      <c r="G17" s="230">
        <f t="shared" ref="G17" si="12">F17/$F17*100</f>
        <v>100</v>
      </c>
    </row>
    <row r="18" spans="1:9" x14ac:dyDescent="0.25">
      <c r="A18" s="164" t="s">
        <v>229</v>
      </c>
      <c r="B18" s="202">
        <v>24</v>
      </c>
      <c r="C18" s="227">
        <f>B18/$F18*100</f>
        <v>57.142857142857139</v>
      </c>
      <c r="D18" s="189">
        <v>18</v>
      </c>
      <c r="E18" s="227">
        <f>D18/$F18*100</f>
        <v>42.857142857142854</v>
      </c>
      <c r="F18" s="203">
        <v>42</v>
      </c>
      <c r="G18" s="230">
        <f>F18/$F18*100</f>
        <v>100</v>
      </c>
    </row>
    <row r="19" spans="1:9" x14ac:dyDescent="0.25">
      <c r="A19" s="164" t="s">
        <v>230</v>
      </c>
      <c r="B19" s="202">
        <v>47</v>
      </c>
      <c r="C19" s="227">
        <f t="shared" si="0"/>
        <v>61.842105263157897</v>
      </c>
      <c r="D19" s="189">
        <v>29</v>
      </c>
      <c r="E19" s="227">
        <f t="shared" si="0"/>
        <v>38.15789473684211</v>
      </c>
      <c r="F19" s="203">
        <v>76</v>
      </c>
      <c r="G19" s="230">
        <f t="shared" ref="G19" si="13">F19/$F19*100</f>
        <v>100</v>
      </c>
    </row>
    <row r="20" spans="1:9" x14ac:dyDescent="0.25">
      <c r="A20" s="164" t="s">
        <v>99</v>
      </c>
      <c r="B20" s="202">
        <v>55</v>
      </c>
      <c r="C20" s="227">
        <f t="shared" si="0"/>
        <v>53.921568627450981</v>
      </c>
      <c r="D20" s="189">
        <v>47</v>
      </c>
      <c r="E20" s="227">
        <f t="shared" si="0"/>
        <v>46.078431372549019</v>
      </c>
      <c r="F20" s="203">
        <v>102</v>
      </c>
      <c r="G20" s="230">
        <f t="shared" ref="G20" si="14">F20/$F20*100</f>
        <v>100</v>
      </c>
    </row>
    <row r="21" spans="1:9" x14ac:dyDescent="0.25">
      <c r="A21" s="164" t="s">
        <v>100</v>
      </c>
      <c r="B21" s="202">
        <v>81</v>
      </c>
      <c r="C21" s="227">
        <f t="shared" si="0"/>
        <v>83.505154639175259</v>
      </c>
      <c r="D21" s="196">
        <v>16</v>
      </c>
      <c r="E21" s="227">
        <f t="shared" si="0"/>
        <v>16.494845360824741</v>
      </c>
      <c r="F21" s="203">
        <v>97</v>
      </c>
      <c r="G21" s="228">
        <f t="shared" ref="G21" si="15">F21/$F21*100</f>
        <v>100</v>
      </c>
    </row>
    <row r="22" spans="1:9" x14ac:dyDescent="0.25">
      <c r="A22" s="47" t="s">
        <v>39</v>
      </c>
      <c r="B22" s="201">
        <v>242</v>
      </c>
      <c r="C22" s="226">
        <f t="shared" si="0"/>
        <v>79.084967320261441</v>
      </c>
      <c r="D22" s="197">
        <v>64</v>
      </c>
      <c r="E22" s="226">
        <f t="shared" si="0"/>
        <v>20.915032679738562</v>
      </c>
      <c r="F22" s="204">
        <v>306</v>
      </c>
      <c r="G22" s="229">
        <f t="shared" ref="G22" si="16">F22/$F22*100</f>
        <v>100</v>
      </c>
    </row>
    <row r="23" spans="1:9" x14ac:dyDescent="0.25">
      <c r="A23" s="165" t="s">
        <v>102</v>
      </c>
      <c r="B23" s="202">
        <v>319</v>
      </c>
      <c r="C23" s="227">
        <f t="shared" si="0"/>
        <v>90.625</v>
      </c>
      <c r="D23" s="189">
        <v>33</v>
      </c>
      <c r="E23" s="227">
        <f t="shared" si="0"/>
        <v>9.375</v>
      </c>
      <c r="F23" s="203">
        <v>352</v>
      </c>
      <c r="G23" s="230">
        <f t="shared" ref="G23" si="17">F23/$F23*100</f>
        <v>100</v>
      </c>
    </row>
    <row r="24" spans="1:9" x14ac:dyDescent="0.25">
      <c r="A24" s="47" t="s">
        <v>38</v>
      </c>
      <c r="B24" s="201">
        <v>159</v>
      </c>
      <c r="C24" s="226">
        <f t="shared" si="0"/>
        <v>71.300448430493262</v>
      </c>
      <c r="D24" s="197">
        <v>64</v>
      </c>
      <c r="E24" s="226">
        <f t="shared" si="0"/>
        <v>28.699551569506728</v>
      </c>
      <c r="F24" s="204">
        <v>223</v>
      </c>
      <c r="G24" s="229">
        <f t="shared" ref="G24" si="18">F24/$F24*100</f>
        <v>100</v>
      </c>
    </row>
    <row r="25" spans="1:9" x14ac:dyDescent="0.25">
      <c r="A25" s="165" t="s">
        <v>231</v>
      </c>
      <c r="B25" s="202">
        <v>64</v>
      </c>
      <c r="C25" s="227">
        <f t="shared" si="0"/>
        <v>94.117647058823522</v>
      </c>
      <c r="D25" s="189">
        <v>4</v>
      </c>
      <c r="E25" s="227">
        <f t="shared" si="0"/>
        <v>5.8823529411764701</v>
      </c>
      <c r="F25" s="203">
        <v>68</v>
      </c>
      <c r="G25" s="230">
        <f t="shared" ref="G25" si="19">F25/$F25*100</f>
        <v>100</v>
      </c>
    </row>
    <row r="26" spans="1:9" x14ac:dyDescent="0.25">
      <c r="A26" s="165" t="s">
        <v>101</v>
      </c>
      <c r="B26" s="202">
        <v>144</v>
      </c>
      <c r="C26" s="227">
        <f t="shared" si="0"/>
        <v>83.236994219653184</v>
      </c>
      <c r="D26" s="189">
        <v>29</v>
      </c>
      <c r="E26" s="227">
        <f t="shared" si="0"/>
        <v>16.76300578034682</v>
      </c>
      <c r="F26" s="203">
        <v>173</v>
      </c>
      <c r="G26" s="230">
        <f t="shared" ref="G26" si="20">F26/$F26*100</f>
        <v>100</v>
      </c>
      <c r="I26" s="241"/>
    </row>
    <row r="27" spans="1:9" x14ac:dyDescent="0.25">
      <c r="A27" s="165" t="s">
        <v>232</v>
      </c>
      <c r="B27" s="202">
        <v>41</v>
      </c>
      <c r="C27" s="227">
        <f t="shared" si="0"/>
        <v>56.944444444444443</v>
      </c>
      <c r="D27" s="189">
        <v>31</v>
      </c>
      <c r="E27" s="227">
        <f t="shared" si="0"/>
        <v>43.055555555555557</v>
      </c>
      <c r="F27" s="203">
        <v>72</v>
      </c>
      <c r="G27" s="230">
        <f t="shared" ref="G27" si="21">F27/$F27*100</f>
        <v>100</v>
      </c>
    </row>
    <row r="28" spans="1:9" s="231" customFormat="1" x14ac:dyDescent="0.25">
      <c r="A28" s="232" t="s">
        <v>169</v>
      </c>
      <c r="B28" s="233">
        <f>B29-(SUM(B5:B27))</f>
        <v>1086</v>
      </c>
      <c r="C28" s="234">
        <f t="shared" si="0"/>
        <v>55.182926829268297</v>
      </c>
      <c r="D28" s="233">
        <f>D29-(SUM(D5:D27))</f>
        <v>882</v>
      </c>
      <c r="E28" s="234">
        <f t="shared" si="0"/>
        <v>44.81707317073171</v>
      </c>
      <c r="F28" s="233">
        <f>F29-(SUM(F5:F27))</f>
        <v>1968</v>
      </c>
      <c r="G28" s="229">
        <f t="shared" ref="G28" si="22">F28/$F28*100</f>
        <v>100</v>
      </c>
    </row>
    <row r="29" spans="1:9" x14ac:dyDescent="0.25">
      <c r="A29" s="11" t="s">
        <v>34</v>
      </c>
      <c r="B29" s="198">
        <v>4729</v>
      </c>
      <c r="C29" s="223">
        <f t="shared" si="0"/>
        <v>72.364192807957153</v>
      </c>
      <c r="D29" s="198">
        <v>1806</v>
      </c>
      <c r="E29" s="223">
        <f t="shared" si="0"/>
        <v>27.635807192042844</v>
      </c>
      <c r="F29" s="198">
        <v>6535</v>
      </c>
      <c r="G29" s="223">
        <f t="shared" ref="G29" si="23">F29/$F29*100</f>
        <v>100</v>
      </c>
    </row>
    <row r="30" spans="1:9" ht="6" customHeight="1" x14ac:dyDescent="0.25">
      <c r="A30" s="166"/>
      <c r="B30" s="199"/>
      <c r="C30" s="199"/>
    </row>
    <row r="31" spans="1:9" x14ac:dyDescent="0.25">
      <c r="A31" s="273" t="s">
        <v>225</v>
      </c>
      <c r="B31" s="273"/>
      <c r="C31" s="273"/>
      <c r="D31" s="273"/>
      <c r="E31" s="273"/>
      <c r="F31" s="273"/>
      <c r="G31" s="273"/>
    </row>
    <row r="32" spans="1:9" x14ac:dyDescent="0.25">
      <c r="A32" s="77" t="s">
        <v>226</v>
      </c>
      <c r="B32" s="178"/>
      <c r="C32" s="178"/>
    </row>
    <row r="33" spans="1:3" x14ac:dyDescent="0.25">
      <c r="A33" s="140"/>
      <c r="B33" s="178"/>
      <c r="C33" s="178"/>
    </row>
    <row r="34" spans="1:3" x14ac:dyDescent="0.25">
      <c r="A34" s="140"/>
      <c r="B34" s="186"/>
      <c r="C34" s="186"/>
    </row>
    <row r="35" spans="1:3" x14ac:dyDescent="0.25">
      <c r="A35" s="140"/>
      <c r="B35" s="178"/>
      <c r="C35" s="178"/>
    </row>
    <row r="36" spans="1:3" x14ac:dyDescent="0.25">
      <c r="A36" s="140"/>
      <c r="B36" s="178"/>
      <c r="C36" s="178"/>
    </row>
    <row r="37" spans="1:3" x14ac:dyDescent="0.25">
      <c r="A37" s="140"/>
      <c r="B37" s="178"/>
      <c r="C37" s="178"/>
    </row>
    <row r="38" spans="1:3" x14ac:dyDescent="0.25">
      <c r="A38" s="140"/>
      <c r="B38" s="178"/>
      <c r="C38" s="178"/>
    </row>
    <row r="39" spans="1:3" x14ac:dyDescent="0.25">
      <c r="A39" s="140"/>
      <c r="B39" s="178"/>
      <c r="C39" s="178"/>
    </row>
    <row r="40" spans="1:3" x14ac:dyDescent="0.25">
      <c r="A40" s="140"/>
      <c r="B40" s="178"/>
      <c r="C40" s="178"/>
    </row>
    <row r="41" spans="1:3" x14ac:dyDescent="0.25">
      <c r="A41" s="140"/>
      <c r="B41" s="178"/>
      <c r="C41" s="178"/>
    </row>
    <row r="42" spans="1:3" x14ac:dyDescent="0.25">
      <c r="A42" s="140"/>
      <c r="B42" s="178"/>
      <c r="C42" s="178"/>
    </row>
    <row r="43" spans="1:3" x14ac:dyDescent="0.25">
      <c r="A43" s="140"/>
      <c r="B43" s="178"/>
      <c r="C43" s="178"/>
    </row>
    <row r="44" spans="1:3" x14ac:dyDescent="0.25">
      <c r="A44" s="140"/>
      <c r="B44" s="178"/>
      <c r="C44" s="178"/>
    </row>
    <row r="45" spans="1:3" x14ac:dyDescent="0.25">
      <c r="A45" s="140"/>
      <c r="B45" s="178"/>
      <c r="C45" s="178"/>
    </row>
    <row r="46" spans="1:3" x14ac:dyDescent="0.25">
      <c r="A46" s="140"/>
      <c r="B46" s="178"/>
      <c r="C46" s="178"/>
    </row>
    <row r="47" spans="1:3" x14ac:dyDescent="0.25">
      <c r="A47" s="140"/>
      <c r="B47" s="178"/>
      <c r="C47" s="178"/>
    </row>
    <row r="48" spans="1:3" x14ac:dyDescent="0.25">
      <c r="A48" s="140"/>
      <c r="B48" s="178"/>
      <c r="C48" s="178"/>
    </row>
    <row r="49" spans="1:3" x14ac:dyDescent="0.25">
      <c r="A49" s="140"/>
      <c r="B49" s="178"/>
      <c r="C49" s="178"/>
    </row>
    <row r="50" spans="1:3" x14ac:dyDescent="0.25">
      <c r="A50" s="140"/>
      <c r="B50" s="178"/>
      <c r="C50" s="178"/>
    </row>
    <row r="51" spans="1:3" x14ac:dyDescent="0.25">
      <c r="A51" s="140"/>
      <c r="B51" s="178"/>
      <c r="C51" s="178"/>
    </row>
    <row r="52" spans="1:3" x14ac:dyDescent="0.25">
      <c r="A52" s="140"/>
      <c r="B52" s="178"/>
      <c r="C52" s="178"/>
    </row>
    <row r="53" spans="1:3" x14ac:dyDescent="0.25">
      <c r="A53" s="140"/>
      <c r="B53" s="178"/>
      <c r="C53" s="178"/>
    </row>
    <row r="54" spans="1:3" x14ac:dyDescent="0.25">
      <c r="A54" s="140"/>
      <c r="B54" s="178"/>
      <c r="C54" s="178"/>
    </row>
    <row r="55" spans="1:3" x14ac:dyDescent="0.25">
      <c r="A55" s="140"/>
      <c r="B55" s="178"/>
      <c r="C55" s="178"/>
    </row>
    <row r="56" spans="1:3" x14ac:dyDescent="0.25">
      <c r="A56" s="140"/>
      <c r="B56" s="178"/>
      <c r="C56" s="178"/>
    </row>
    <row r="57" spans="1:3" x14ac:dyDescent="0.25">
      <c r="A57" s="140"/>
      <c r="B57" s="178"/>
      <c r="C57" s="178"/>
    </row>
    <row r="58" spans="1:3" x14ac:dyDescent="0.25">
      <c r="A58" s="140"/>
      <c r="B58" s="178"/>
      <c r="C58" s="178"/>
    </row>
    <row r="59" spans="1:3" x14ac:dyDescent="0.25">
      <c r="A59" s="140"/>
      <c r="B59" s="178"/>
      <c r="C59" s="178"/>
    </row>
    <row r="60" spans="1:3" x14ac:dyDescent="0.25">
      <c r="A60" s="140"/>
      <c r="B60" s="178"/>
      <c r="C60" s="178"/>
    </row>
    <row r="61" spans="1:3" x14ac:dyDescent="0.25">
      <c r="A61" s="140"/>
      <c r="B61" s="178"/>
      <c r="C61" s="178"/>
    </row>
    <row r="62" spans="1:3" x14ac:dyDescent="0.25">
      <c r="A62" s="140"/>
      <c r="B62" s="178"/>
      <c r="C62" s="178"/>
    </row>
    <row r="63" spans="1:3" x14ac:dyDescent="0.25">
      <c r="A63" s="140"/>
      <c r="B63" s="178"/>
      <c r="C63" s="178"/>
    </row>
    <row r="64" spans="1:3" x14ac:dyDescent="0.25">
      <c r="A64" s="140"/>
      <c r="B64" s="178"/>
      <c r="C64" s="178"/>
    </row>
    <row r="65" spans="1:3" x14ac:dyDescent="0.25">
      <c r="A65" s="140"/>
      <c r="B65" s="178"/>
      <c r="C65" s="178"/>
    </row>
    <row r="66" spans="1:3" x14ac:dyDescent="0.25">
      <c r="A66" s="140"/>
      <c r="B66" s="178"/>
      <c r="C66" s="178"/>
    </row>
    <row r="67" spans="1:3" x14ac:dyDescent="0.25">
      <c r="A67" s="140"/>
      <c r="B67" s="178"/>
      <c r="C67" s="178"/>
    </row>
    <row r="68" spans="1:3" x14ac:dyDescent="0.25">
      <c r="A68" s="140"/>
      <c r="B68" s="178"/>
      <c r="C68" s="178"/>
    </row>
    <row r="69" spans="1:3" x14ac:dyDescent="0.25">
      <c r="A69" s="140"/>
      <c r="B69" s="178"/>
      <c r="C69" s="178"/>
    </row>
    <row r="70" spans="1:3" x14ac:dyDescent="0.25">
      <c r="A70" s="140"/>
      <c r="B70" s="178"/>
      <c r="C70" s="178"/>
    </row>
    <row r="71" spans="1:3" x14ac:dyDescent="0.25">
      <c r="A71" s="140"/>
      <c r="B71" s="178"/>
      <c r="C71" s="178"/>
    </row>
    <row r="72" spans="1:3" x14ac:dyDescent="0.25">
      <c r="A72" s="140"/>
      <c r="B72" s="178"/>
      <c r="C72" s="178"/>
    </row>
    <row r="73" spans="1:3" x14ac:dyDescent="0.25">
      <c r="A73" s="140"/>
      <c r="B73" s="178"/>
      <c r="C73" s="178"/>
    </row>
    <row r="74" spans="1:3" x14ac:dyDescent="0.25">
      <c r="A74" s="140"/>
      <c r="B74" s="178"/>
      <c r="C74" s="178"/>
    </row>
    <row r="75" spans="1:3" x14ac:dyDescent="0.25">
      <c r="A75" s="140"/>
      <c r="B75" s="178"/>
      <c r="C75" s="178"/>
    </row>
    <row r="76" spans="1:3" x14ac:dyDescent="0.25">
      <c r="A76" s="140"/>
      <c r="B76" s="178"/>
      <c r="C76" s="178"/>
    </row>
    <row r="77" spans="1:3" x14ac:dyDescent="0.25">
      <c r="A77" s="140"/>
      <c r="B77" s="178"/>
      <c r="C77" s="178"/>
    </row>
    <row r="78" spans="1:3" x14ac:dyDescent="0.25">
      <c r="A78" s="140"/>
      <c r="B78" s="178"/>
      <c r="C78" s="178"/>
    </row>
    <row r="79" spans="1:3" x14ac:dyDescent="0.25">
      <c r="A79" s="140"/>
      <c r="B79" s="178"/>
      <c r="C79" s="178"/>
    </row>
    <row r="80" spans="1:3" x14ac:dyDescent="0.25">
      <c r="A80" s="140"/>
      <c r="B80" s="178"/>
      <c r="C80" s="178"/>
    </row>
    <row r="81" spans="1:3" x14ac:dyDescent="0.25">
      <c r="A81" s="140"/>
      <c r="B81" s="178"/>
      <c r="C81" s="178"/>
    </row>
    <row r="82" spans="1:3" x14ac:dyDescent="0.25">
      <c r="A82" s="140"/>
      <c r="B82" s="178"/>
      <c r="C82" s="178"/>
    </row>
    <row r="83" spans="1:3" x14ac:dyDescent="0.25">
      <c r="A83" s="140"/>
      <c r="B83" s="178"/>
      <c r="C83" s="178"/>
    </row>
    <row r="84" spans="1:3" x14ac:dyDescent="0.25">
      <c r="A84" s="140"/>
      <c r="B84" s="178"/>
      <c r="C84" s="178"/>
    </row>
    <row r="85" spans="1:3" x14ac:dyDescent="0.25">
      <c r="A85" s="140"/>
      <c r="B85" s="178"/>
      <c r="C85" s="178"/>
    </row>
    <row r="86" spans="1:3" x14ac:dyDescent="0.25">
      <c r="A86" s="140"/>
      <c r="B86" s="178"/>
      <c r="C86" s="178"/>
    </row>
    <row r="87" spans="1:3" x14ac:dyDescent="0.25">
      <c r="A87" s="140"/>
      <c r="B87" s="178"/>
      <c r="C87" s="178"/>
    </row>
    <row r="88" spans="1:3" x14ac:dyDescent="0.25">
      <c r="A88" s="140"/>
      <c r="B88" s="178"/>
      <c r="C88" s="178"/>
    </row>
    <row r="89" spans="1:3" x14ac:dyDescent="0.25">
      <c r="A89" s="140"/>
      <c r="B89" s="178"/>
      <c r="C89" s="178"/>
    </row>
    <row r="90" spans="1:3" x14ac:dyDescent="0.25">
      <c r="A90" s="140"/>
      <c r="B90" s="178"/>
      <c r="C90" s="178"/>
    </row>
    <row r="91" spans="1:3" x14ac:dyDescent="0.25">
      <c r="A91" s="140"/>
      <c r="B91" s="178"/>
      <c r="C91" s="178"/>
    </row>
    <row r="92" spans="1:3" x14ac:dyDescent="0.25">
      <c r="A92" s="140"/>
      <c r="B92" s="178"/>
      <c r="C92" s="178"/>
    </row>
    <row r="93" spans="1:3" x14ac:dyDescent="0.25">
      <c r="A93" s="140"/>
      <c r="B93" s="178"/>
      <c r="C93" s="178"/>
    </row>
    <row r="94" spans="1:3" x14ac:dyDescent="0.25">
      <c r="A94" s="140"/>
      <c r="B94" s="178"/>
      <c r="C94" s="178"/>
    </row>
    <row r="95" spans="1:3" x14ac:dyDescent="0.25">
      <c r="A95" s="140"/>
      <c r="B95" s="178"/>
      <c r="C95" s="178"/>
    </row>
    <row r="96" spans="1:3" x14ac:dyDescent="0.25">
      <c r="A96" s="140"/>
      <c r="B96" s="178"/>
      <c r="C96" s="178"/>
    </row>
    <row r="97" spans="1:3" x14ac:dyDescent="0.25">
      <c r="A97" s="140"/>
      <c r="B97" s="178"/>
      <c r="C97" s="178"/>
    </row>
    <row r="98" spans="1:3" x14ac:dyDescent="0.25">
      <c r="A98" s="140"/>
      <c r="B98" s="178"/>
      <c r="C98" s="178"/>
    </row>
    <row r="99" spans="1:3" x14ac:dyDescent="0.25">
      <c r="A99" s="140"/>
      <c r="B99" s="178"/>
      <c r="C99" s="178"/>
    </row>
    <row r="100" spans="1:3" x14ac:dyDescent="0.25">
      <c r="A100" s="140"/>
      <c r="B100" s="178"/>
      <c r="C100" s="178"/>
    </row>
    <row r="101" spans="1:3" x14ac:dyDescent="0.25">
      <c r="A101" s="140"/>
      <c r="B101" s="178"/>
      <c r="C101" s="178"/>
    </row>
    <row r="102" spans="1:3" x14ac:dyDescent="0.25">
      <c r="A102" s="140"/>
      <c r="B102" s="178"/>
      <c r="C102" s="178"/>
    </row>
    <row r="103" spans="1:3" x14ac:dyDescent="0.25">
      <c r="A103" s="140"/>
      <c r="B103" s="178"/>
      <c r="C103" s="178"/>
    </row>
    <row r="104" spans="1:3" x14ac:dyDescent="0.25">
      <c r="A104" s="140"/>
      <c r="B104" s="178"/>
      <c r="C104" s="178"/>
    </row>
    <row r="105" spans="1:3" x14ac:dyDescent="0.25">
      <c r="A105" s="140"/>
      <c r="B105" s="178"/>
      <c r="C105" s="178"/>
    </row>
    <row r="106" spans="1:3" x14ac:dyDescent="0.25">
      <c r="A106" s="140"/>
      <c r="B106" s="178"/>
      <c r="C106" s="178"/>
    </row>
    <row r="107" spans="1:3" x14ac:dyDescent="0.25">
      <c r="A107" s="140"/>
      <c r="B107" s="178"/>
      <c r="C107" s="178"/>
    </row>
    <row r="108" spans="1:3" x14ac:dyDescent="0.25">
      <c r="A108" s="140"/>
      <c r="B108" s="178"/>
      <c r="C108" s="178"/>
    </row>
    <row r="109" spans="1:3" x14ac:dyDescent="0.25">
      <c r="A109" s="140"/>
      <c r="B109" s="178"/>
      <c r="C109" s="178"/>
    </row>
    <row r="110" spans="1:3" x14ac:dyDescent="0.25">
      <c r="A110" s="140"/>
      <c r="B110" s="178"/>
      <c r="C110" s="178"/>
    </row>
    <row r="111" spans="1:3" x14ac:dyDescent="0.25">
      <c r="A111" s="140"/>
      <c r="B111" s="178"/>
      <c r="C111" s="178"/>
    </row>
    <row r="112" spans="1:3" x14ac:dyDescent="0.25">
      <c r="A112" s="140"/>
      <c r="B112" s="178"/>
      <c r="C112" s="178"/>
    </row>
    <row r="113" spans="1:3" x14ac:dyDescent="0.25">
      <c r="A113" s="140"/>
      <c r="B113" s="178"/>
      <c r="C113" s="178"/>
    </row>
    <row r="114" spans="1:3" x14ac:dyDescent="0.25">
      <c r="A114" s="140"/>
      <c r="B114" s="178"/>
      <c r="C114" s="178"/>
    </row>
    <row r="115" spans="1:3" x14ac:dyDescent="0.25">
      <c r="A115" s="140"/>
      <c r="B115" s="178"/>
      <c r="C115" s="178"/>
    </row>
    <row r="116" spans="1:3" x14ac:dyDescent="0.25">
      <c r="A116" s="140"/>
      <c r="B116" s="178"/>
      <c r="C116" s="178"/>
    </row>
    <row r="117" spans="1:3" x14ac:dyDescent="0.25">
      <c r="A117" s="140"/>
      <c r="B117" s="178"/>
      <c r="C117" s="178"/>
    </row>
    <row r="118" spans="1:3" x14ac:dyDescent="0.25">
      <c r="A118" s="140"/>
      <c r="B118" s="178"/>
      <c r="C118" s="178"/>
    </row>
    <row r="119" spans="1:3" x14ac:dyDescent="0.25">
      <c r="A119" s="140"/>
      <c r="B119" s="178"/>
      <c r="C119" s="178"/>
    </row>
    <row r="120" spans="1:3" x14ac:dyDescent="0.25">
      <c r="A120" s="140"/>
      <c r="B120" s="178"/>
      <c r="C120" s="178"/>
    </row>
    <row r="121" spans="1:3" x14ac:dyDescent="0.25">
      <c r="A121" s="140"/>
      <c r="B121" s="178"/>
      <c r="C121" s="178"/>
    </row>
    <row r="122" spans="1:3" x14ac:dyDescent="0.25">
      <c r="A122" s="140"/>
      <c r="B122" s="178"/>
      <c r="C122" s="178"/>
    </row>
    <row r="123" spans="1:3" x14ac:dyDescent="0.25">
      <c r="A123" s="140"/>
      <c r="B123" s="178"/>
      <c r="C123" s="178"/>
    </row>
    <row r="124" spans="1:3" x14ac:dyDescent="0.25">
      <c r="A124" s="140"/>
      <c r="B124" s="178"/>
      <c r="C124" s="178"/>
    </row>
    <row r="125" spans="1:3" x14ac:dyDescent="0.25">
      <c r="A125" s="140"/>
      <c r="B125" s="178"/>
      <c r="C125" s="178"/>
    </row>
    <row r="126" spans="1:3" x14ac:dyDescent="0.25">
      <c r="A126" s="140"/>
      <c r="B126" s="178"/>
      <c r="C126" s="178"/>
    </row>
    <row r="127" spans="1:3" x14ac:dyDescent="0.25">
      <c r="A127" s="140"/>
      <c r="B127" s="178"/>
      <c r="C127" s="178"/>
    </row>
    <row r="128" spans="1:3" x14ac:dyDescent="0.25">
      <c r="A128" s="140"/>
      <c r="B128" s="178"/>
      <c r="C128" s="178"/>
    </row>
    <row r="129" spans="1:3" x14ac:dyDescent="0.25">
      <c r="A129" s="140"/>
      <c r="B129" s="178"/>
      <c r="C129" s="178"/>
    </row>
    <row r="130" spans="1:3" x14ac:dyDescent="0.25">
      <c r="A130" s="140"/>
      <c r="B130" s="178"/>
      <c r="C130" s="178"/>
    </row>
    <row r="131" spans="1:3" x14ac:dyDescent="0.25">
      <c r="A131" s="140"/>
      <c r="B131" s="178"/>
      <c r="C131" s="178"/>
    </row>
    <row r="132" spans="1:3" x14ac:dyDescent="0.25">
      <c r="A132" s="140"/>
      <c r="B132" s="178"/>
      <c r="C132" s="178"/>
    </row>
    <row r="133" spans="1:3" x14ac:dyDescent="0.25">
      <c r="A133" s="140"/>
      <c r="B133" s="178"/>
      <c r="C133" s="178"/>
    </row>
    <row r="134" spans="1:3" x14ac:dyDescent="0.25">
      <c r="A134" s="140"/>
      <c r="B134" s="178"/>
      <c r="C134" s="178"/>
    </row>
    <row r="135" spans="1:3" x14ac:dyDescent="0.25">
      <c r="A135" s="140"/>
      <c r="B135" s="178"/>
      <c r="C135" s="178"/>
    </row>
    <row r="136" spans="1:3" x14ac:dyDescent="0.25">
      <c r="A136" s="140"/>
      <c r="B136" s="178"/>
      <c r="C136" s="178"/>
    </row>
    <row r="137" spans="1:3" x14ac:dyDescent="0.25">
      <c r="A137" s="140"/>
      <c r="B137" s="178"/>
      <c r="C137" s="178"/>
    </row>
    <row r="138" spans="1:3" x14ac:dyDescent="0.25">
      <c r="A138" s="140"/>
      <c r="B138" s="178"/>
      <c r="C138" s="178"/>
    </row>
    <row r="139" spans="1:3" x14ac:dyDescent="0.25">
      <c r="A139" s="140"/>
      <c r="B139" s="178"/>
      <c r="C139" s="178"/>
    </row>
    <row r="140" spans="1:3" x14ac:dyDescent="0.25">
      <c r="A140" s="140"/>
      <c r="B140" s="178"/>
      <c r="C140" s="178"/>
    </row>
    <row r="141" spans="1:3" x14ac:dyDescent="0.25">
      <c r="A141" s="140"/>
      <c r="B141" s="178"/>
      <c r="C141" s="178"/>
    </row>
    <row r="142" spans="1:3" x14ac:dyDescent="0.25">
      <c r="A142" s="140"/>
      <c r="B142" s="178"/>
      <c r="C142" s="178"/>
    </row>
    <row r="143" spans="1:3" x14ac:dyDescent="0.25">
      <c r="A143" s="140"/>
      <c r="B143" s="178"/>
      <c r="C143" s="178"/>
    </row>
    <row r="144" spans="1:3" x14ac:dyDescent="0.25">
      <c r="A144" s="140"/>
      <c r="B144" s="178"/>
      <c r="C144" s="178"/>
    </row>
    <row r="145" spans="1:3" x14ac:dyDescent="0.25">
      <c r="A145" s="140"/>
      <c r="B145" s="178"/>
      <c r="C145" s="178"/>
    </row>
    <row r="146" spans="1:3" x14ac:dyDescent="0.25">
      <c r="A146" s="140"/>
      <c r="B146" s="178"/>
      <c r="C146" s="178"/>
    </row>
    <row r="147" spans="1:3" x14ac:dyDescent="0.25">
      <c r="A147" s="140"/>
      <c r="B147" s="178"/>
      <c r="C147" s="178"/>
    </row>
    <row r="148" spans="1:3" x14ac:dyDescent="0.25">
      <c r="A148" s="140"/>
      <c r="B148" s="178"/>
      <c r="C148" s="178"/>
    </row>
    <row r="149" spans="1:3" x14ac:dyDescent="0.25">
      <c r="A149" s="140"/>
      <c r="B149" s="178"/>
      <c r="C149" s="178"/>
    </row>
    <row r="150" spans="1:3" x14ac:dyDescent="0.25">
      <c r="A150" s="140"/>
      <c r="B150" s="178"/>
      <c r="C150" s="178"/>
    </row>
    <row r="151" spans="1:3" x14ac:dyDescent="0.25">
      <c r="A151" s="140"/>
      <c r="B151" s="178"/>
      <c r="C151" s="178"/>
    </row>
    <row r="152" spans="1:3" x14ac:dyDescent="0.25">
      <c r="A152" s="140"/>
      <c r="B152" s="178"/>
      <c r="C152" s="178"/>
    </row>
    <row r="153" spans="1:3" x14ac:dyDescent="0.25">
      <c r="A153" s="140"/>
      <c r="B153" s="178"/>
      <c r="C153" s="178"/>
    </row>
    <row r="154" spans="1:3" x14ac:dyDescent="0.25">
      <c r="A154" s="140"/>
      <c r="B154" s="178"/>
      <c r="C154" s="178"/>
    </row>
    <row r="155" spans="1:3" x14ac:dyDescent="0.25">
      <c r="A155" s="140"/>
      <c r="B155" s="178"/>
      <c r="C155" s="178"/>
    </row>
    <row r="156" spans="1:3" x14ac:dyDescent="0.25">
      <c r="A156" s="140"/>
      <c r="B156" s="178"/>
      <c r="C156" s="178"/>
    </row>
    <row r="157" spans="1:3" x14ac:dyDescent="0.25">
      <c r="A157" s="140"/>
      <c r="B157" s="178"/>
      <c r="C157" s="178"/>
    </row>
    <row r="158" spans="1:3" x14ac:dyDescent="0.25">
      <c r="A158" s="140"/>
      <c r="B158" s="178"/>
      <c r="C158" s="178"/>
    </row>
    <row r="159" spans="1:3" x14ac:dyDescent="0.25">
      <c r="A159" s="140"/>
      <c r="B159" s="178"/>
      <c r="C159" s="178"/>
    </row>
    <row r="160" spans="1:3" x14ac:dyDescent="0.25">
      <c r="A160" s="140"/>
      <c r="B160" s="178"/>
      <c r="C160" s="178"/>
    </row>
    <row r="161" spans="1:3" x14ac:dyDescent="0.25">
      <c r="A161" s="140"/>
      <c r="B161" s="178"/>
      <c r="C161" s="178"/>
    </row>
    <row r="162" spans="1:3" x14ac:dyDescent="0.25">
      <c r="A162" s="140"/>
      <c r="B162" s="178"/>
      <c r="C162" s="178"/>
    </row>
    <row r="163" spans="1:3" x14ac:dyDescent="0.25">
      <c r="A163" s="140"/>
      <c r="B163" s="178"/>
      <c r="C163" s="178"/>
    </row>
    <row r="164" spans="1:3" x14ac:dyDescent="0.25">
      <c r="A164" s="140"/>
      <c r="B164" s="178"/>
      <c r="C164" s="178"/>
    </row>
    <row r="165" spans="1:3" x14ac:dyDescent="0.25">
      <c r="A165" s="140"/>
      <c r="B165" s="178"/>
      <c r="C165" s="178"/>
    </row>
    <row r="166" spans="1:3" x14ac:dyDescent="0.25">
      <c r="A166" s="140"/>
      <c r="B166" s="178"/>
      <c r="C166" s="178"/>
    </row>
    <row r="167" spans="1:3" x14ac:dyDescent="0.25">
      <c r="A167" s="140"/>
      <c r="B167" s="178"/>
      <c r="C167" s="178"/>
    </row>
    <row r="168" spans="1:3" x14ac:dyDescent="0.25">
      <c r="A168" s="140"/>
      <c r="B168" s="178"/>
      <c r="C168" s="178"/>
    </row>
    <row r="169" spans="1:3" x14ac:dyDescent="0.25">
      <c r="A169" s="140"/>
      <c r="B169" s="178"/>
      <c r="C169" s="178"/>
    </row>
    <row r="170" spans="1:3" x14ac:dyDescent="0.25">
      <c r="A170" s="140"/>
      <c r="B170" s="178"/>
      <c r="C170" s="178"/>
    </row>
    <row r="171" spans="1:3" x14ac:dyDescent="0.25">
      <c r="A171" s="140"/>
      <c r="B171" s="178"/>
      <c r="C171" s="178"/>
    </row>
    <row r="172" spans="1:3" x14ac:dyDescent="0.25">
      <c r="A172" s="140"/>
      <c r="B172" s="178"/>
      <c r="C172" s="178"/>
    </row>
    <row r="173" spans="1:3" x14ac:dyDescent="0.25">
      <c r="A173" s="140"/>
      <c r="B173" s="178"/>
      <c r="C173" s="178"/>
    </row>
    <row r="174" spans="1:3" x14ac:dyDescent="0.25">
      <c r="A174" s="140"/>
      <c r="B174" s="178"/>
      <c r="C174" s="178"/>
    </row>
    <row r="175" spans="1:3" x14ac:dyDescent="0.25">
      <c r="A175" s="140"/>
      <c r="B175" s="178"/>
      <c r="C175" s="178"/>
    </row>
    <row r="176" spans="1:3" x14ac:dyDescent="0.25">
      <c r="A176" s="140"/>
      <c r="B176" s="178"/>
      <c r="C176" s="178"/>
    </row>
    <row r="177" spans="1:3" x14ac:dyDescent="0.25">
      <c r="A177" s="140"/>
      <c r="B177" s="178"/>
      <c r="C177" s="178"/>
    </row>
    <row r="178" spans="1:3" x14ac:dyDescent="0.25">
      <c r="A178" s="140"/>
      <c r="B178" s="178"/>
      <c r="C178" s="178"/>
    </row>
    <row r="179" spans="1:3" x14ac:dyDescent="0.25">
      <c r="A179" s="140"/>
      <c r="B179" s="178"/>
      <c r="C179" s="178"/>
    </row>
    <row r="180" spans="1:3" x14ac:dyDescent="0.25">
      <c r="A180" s="140"/>
      <c r="B180" s="178"/>
      <c r="C180" s="178"/>
    </row>
    <row r="181" spans="1:3" x14ac:dyDescent="0.25">
      <c r="A181" s="140"/>
      <c r="B181" s="178"/>
      <c r="C181" s="178"/>
    </row>
    <row r="182" spans="1:3" x14ac:dyDescent="0.25">
      <c r="A182" s="140"/>
      <c r="B182" s="178"/>
      <c r="C182" s="178"/>
    </row>
    <row r="183" spans="1:3" x14ac:dyDescent="0.25">
      <c r="A183" s="140"/>
      <c r="B183" s="178"/>
      <c r="C183" s="178"/>
    </row>
    <row r="184" spans="1:3" x14ac:dyDescent="0.25">
      <c r="A184" s="140"/>
      <c r="B184" s="178"/>
      <c r="C184" s="178"/>
    </row>
    <row r="185" spans="1:3" x14ac:dyDescent="0.25">
      <c r="A185" s="140"/>
      <c r="B185" s="178"/>
      <c r="C185" s="178"/>
    </row>
    <row r="186" spans="1:3" x14ac:dyDescent="0.25">
      <c r="A186" s="140"/>
      <c r="B186" s="178"/>
      <c r="C186" s="178"/>
    </row>
    <row r="187" spans="1:3" x14ac:dyDescent="0.25">
      <c r="A187" s="140"/>
      <c r="B187" s="178"/>
      <c r="C187" s="178"/>
    </row>
    <row r="188" spans="1:3" x14ac:dyDescent="0.25">
      <c r="A188" s="140"/>
      <c r="B188" s="178"/>
      <c r="C188" s="178"/>
    </row>
    <row r="189" spans="1:3" x14ac:dyDescent="0.25">
      <c r="A189" s="140"/>
      <c r="B189" s="178"/>
      <c r="C189" s="178"/>
    </row>
    <row r="190" spans="1:3" x14ac:dyDescent="0.25">
      <c r="A190" s="140"/>
      <c r="B190" s="178"/>
      <c r="C190" s="178"/>
    </row>
    <row r="191" spans="1:3" x14ac:dyDescent="0.25">
      <c r="A191" s="140"/>
      <c r="B191" s="178"/>
      <c r="C191" s="178"/>
    </row>
    <row r="192" spans="1:3" x14ac:dyDescent="0.25">
      <c r="A192" s="140"/>
      <c r="B192" s="178"/>
      <c r="C192" s="178"/>
    </row>
    <row r="193" spans="1:3" x14ac:dyDescent="0.25">
      <c r="A193" s="140"/>
      <c r="B193" s="178"/>
      <c r="C193" s="178"/>
    </row>
    <row r="194" spans="1:3" x14ac:dyDescent="0.25">
      <c r="A194" s="140"/>
      <c r="B194" s="178"/>
      <c r="C194" s="178"/>
    </row>
    <row r="195" spans="1:3" x14ac:dyDescent="0.25">
      <c r="A195" s="140"/>
      <c r="B195" s="178"/>
      <c r="C195" s="178"/>
    </row>
    <row r="196" spans="1:3" x14ac:dyDescent="0.25">
      <c r="A196" s="140"/>
      <c r="B196" s="178"/>
      <c r="C196" s="178"/>
    </row>
    <row r="197" spans="1:3" x14ac:dyDescent="0.25">
      <c r="A197" s="140"/>
      <c r="B197" s="178"/>
      <c r="C197" s="178"/>
    </row>
    <row r="198" spans="1:3" x14ac:dyDescent="0.25">
      <c r="A198" s="140"/>
      <c r="B198" s="178"/>
      <c r="C198" s="178"/>
    </row>
    <row r="199" spans="1:3" x14ac:dyDescent="0.25">
      <c r="A199" s="140"/>
      <c r="B199" s="178"/>
      <c r="C199" s="178"/>
    </row>
    <row r="200" spans="1:3" x14ac:dyDescent="0.25">
      <c r="A200" s="140"/>
      <c r="B200" s="178"/>
      <c r="C200" s="178"/>
    </row>
    <row r="201" spans="1:3" x14ac:dyDescent="0.25">
      <c r="A201" s="140"/>
      <c r="B201" s="178"/>
      <c r="C201" s="178"/>
    </row>
    <row r="202" spans="1:3" x14ac:dyDescent="0.25">
      <c r="A202" s="140"/>
      <c r="B202" s="178"/>
      <c r="C202" s="178"/>
    </row>
    <row r="203" spans="1:3" x14ac:dyDescent="0.25">
      <c r="A203" s="140"/>
      <c r="B203" s="178"/>
      <c r="C203" s="178"/>
    </row>
    <row r="204" spans="1:3" x14ac:dyDescent="0.25">
      <c r="A204" s="140"/>
      <c r="B204" s="178"/>
      <c r="C204" s="178"/>
    </row>
    <row r="205" spans="1:3" x14ac:dyDescent="0.25">
      <c r="A205" s="140"/>
      <c r="B205" s="178"/>
      <c r="C205" s="178"/>
    </row>
    <row r="206" spans="1:3" x14ac:dyDescent="0.25">
      <c r="A206" s="140"/>
      <c r="B206" s="178"/>
      <c r="C206" s="178"/>
    </row>
    <row r="207" spans="1:3" x14ac:dyDescent="0.25">
      <c r="A207" s="140"/>
      <c r="B207" s="178"/>
      <c r="C207" s="178"/>
    </row>
    <row r="208" spans="1:3" x14ac:dyDescent="0.25">
      <c r="A208" s="140"/>
      <c r="B208" s="178"/>
      <c r="C208" s="178"/>
    </row>
    <row r="209" spans="1:3" x14ac:dyDescent="0.25">
      <c r="A209" s="140"/>
      <c r="B209" s="178"/>
      <c r="C209" s="178"/>
    </row>
    <row r="210" spans="1:3" x14ac:dyDescent="0.25">
      <c r="A210" s="140"/>
      <c r="B210" s="178"/>
      <c r="C210" s="178"/>
    </row>
    <row r="211" spans="1:3" x14ac:dyDescent="0.25">
      <c r="A211" s="140"/>
      <c r="B211" s="178"/>
      <c r="C211" s="178"/>
    </row>
    <row r="212" spans="1:3" x14ac:dyDescent="0.25">
      <c r="A212" s="140"/>
      <c r="B212" s="178"/>
      <c r="C212" s="178"/>
    </row>
    <row r="213" spans="1:3" x14ac:dyDescent="0.25">
      <c r="A213" s="140"/>
      <c r="B213" s="178"/>
      <c r="C213" s="178"/>
    </row>
    <row r="214" spans="1:3" x14ac:dyDescent="0.25">
      <c r="A214" s="140"/>
      <c r="B214" s="178"/>
      <c r="C214" s="178"/>
    </row>
    <row r="215" spans="1:3" x14ac:dyDescent="0.25">
      <c r="A215" s="140"/>
      <c r="B215" s="178"/>
      <c r="C215" s="178"/>
    </row>
    <row r="216" spans="1:3" x14ac:dyDescent="0.25">
      <c r="A216" s="140"/>
      <c r="B216" s="178"/>
      <c r="C216" s="178"/>
    </row>
    <row r="217" spans="1:3" x14ac:dyDescent="0.25">
      <c r="A217" s="140"/>
      <c r="B217" s="178"/>
      <c r="C217" s="178"/>
    </row>
    <row r="218" spans="1:3" x14ac:dyDescent="0.25">
      <c r="A218" s="140"/>
      <c r="B218" s="178"/>
      <c r="C218" s="178"/>
    </row>
    <row r="219" spans="1:3" x14ac:dyDescent="0.25">
      <c r="A219" s="140"/>
      <c r="B219" s="178"/>
      <c r="C219" s="178"/>
    </row>
    <row r="220" spans="1:3" x14ac:dyDescent="0.25">
      <c r="A220" s="140"/>
      <c r="B220" s="178"/>
      <c r="C220" s="178"/>
    </row>
    <row r="221" spans="1:3" x14ac:dyDescent="0.25">
      <c r="A221" s="140"/>
      <c r="B221" s="178"/>
      <c r="C221" s="178"/>
    </row>
    <row r="222" spans="1:3" x14ac:dyDescent="0.25">
      <c r="A222" s="140"/>
      <c r="B222" s="178"/>
      <c r="C222" s="178"/>
    </row>
    <row r="223" spans="1:3" x14ac:dyDescent="0.25">
      <c r="A223" s="140"/>
      <c r="B223" s="178"/>
      <c r="C223" s="178"/>
    </row>
    <row r="224" spans="1:3" x14ac:dyDescent="0.25">
      <c r="A224" s="140"/>
      <c r="B224" s="178"/>
      <c r="C224" s="178"/>
    </row>
    <row r="225" spans="1:3" x14ac:dyDescent="0.25">
      <c r="A225" s="140"/>
      <c r="B225" s="178"/>
      <c r="C225" s="178"/>
    </row>
    <row r="226" spans="1:3" x14ac:dyDescent="0.25">
      <c r="A226" s="140"/>
      <c r="B226" s="178"/>
      <c r="C226" s="178"/>
    </row>
    <row r="227" spans="1:3" x14ac:dyDescent="0.25">
      <c r="A227" s="140"/>
      <c r="B227" s="178"/>
      <c r="C227" s="178"/>
    </row>
    <row r="228" spans="1:3" x14ac:dyDescent="0.25">
      <c r="A228" s="140"/>
      <c r="B228" s="178"/>
      <c r="C228" s="178"/>
    </row>
    <row r="229" spans="1:3" x14ac:dyDescent="0.25">
      <c r="A229" s="140"/>
      <c r="B229" s="178"/>
      <c r="C229" s="178"/>
    </row>
    <row r="230" spans="1:3" x14ac:dyDescent="0.25">
      <c r="A230" s="140"/>
      <c r="B230" s="178"/>
      <c r="C230" s="178"/>
    </row>
    <row r="231" spans="1:3" x14ac:dyDescent="0.25">
      <c r="A231" s="140"/>
      <c r="B231" s="178"/>
      <c r="C231" s="178"/>
    </row>
    <row r="232" spans="1:3" x14ac:dyDescent="0.25">
      <c r="A232" s="140"/>
      <c r="B232" s="178"/>
      <c r="C232" s="178"/>
    </row>
    <row r="233" spans="1:3" x14ac:dyDescent="0.25">
      <c r="A233" s="140"/>
      <c r="B233" s="178"/>
      <c r="C233" s="178"/>
    </row>
    <row r="234" spans="1:3" x14ac:dyDescent="0.25">
      <c r="A234" s="140"/>
      <c r="B234" s="178"/>
      <c r="C234" s="178"/>
    </row>
    <row r="235" spans="1:3" x14ac:dyDescent="0.25">
      <c r="A235" s="140"/>
      <c r="B235" s="178"/>
      <c r="C235" s="178"/>
    </row>
    <row r="236" spans="1:3" x14ac:dyDescent="0.25">
      <c r="A236" s="140"/>
      <c r="B236" s="178"/>
      <c r="C236" s="178"/>
    </row>
    <row r="237" spans="1:3" x14ac:dyDescent="0.25">
      <c r="A237" s="140"/>
      <c r="B237" s="178"/>
      <c r="C237" s="178"/>
    </row>
    <row r="238" spans="1:3" x14ac:dyDescent="0.25">
      <c r="A238" s="140"/>
      <c r="B238" s="178"/>
      <c r="C238" s="178"/>
    </row>
    <row r="239" spans="1:3" x14ac:dyDescent="0.25">
      <c r="A239" s="140"/>
      <c r="B239" s="178"/>
      <c r="C239" s="178"/>
    </row>
    <row r="240" spans="1:3" x14ac:dyDescent="0.25">
      <c r="A240" s="140"/>
      <c r="B240" s="178"/>
      <c r="C240" s="178"/>
    </row>
    <row r="241" spans="1:3" x14ac:dyDescent="0.25">
      <c r="A241" s="140"/>
      <c r="B241" s="178"/>
      <c r="C241" s="178"/>
    </row>
    <row r="242" spans="1:3" x14ac:dyDescent="0.25">
      <c r="A242" s="140"/>
      <c r="B242" s="178"/>
      <c r="C242" s="178"/>
    </row>
    <row r="243" spans="1:3" x14ac:dyDescent="0.25">
      <c r="A243" s="140"/>
      <c r="B243" s="178"/>
      <c r="C243" s="178"/>
    </row>
    <row r="244" spans="1:3" x14ac:dyDescent="0.25">
      <c r="A244" s="140"/>
      <c r="B244" s="178"/>
      <c r="C244" s="178"/>
    </row>
    <row r="245" spans="1:3" x14ac:dyDescent="0.25">
      <c r="A245" s="140"/>
      <c r="B245" s="178"/>
      <c r="C245" s="178"/>
    </row>
    <row r="246" spans="1:3" x14ac:dyDescent="0.25">
      <c r="A246" s="140"/>
      <c r="B246" s="178"/>
      <c r="C246" s="178"/>
    </row>
    <row r="247" spans="1:3" x14ac:dyDescent="0.25">
      <c r="A247" s="140"/>
      <c r="B247" s="178"/>
      <c r="C247" s="178"/>
    </row>
    <row r="248" spans="1:3" x14ac:dyDescent="0.25">
      <c r="A248" s="140"/>
      <c r="B248" s="178"/>
      <c r="C248" s="178"/>
    </row>
    <row r="249" spans="1:3" x14ac:dyDescent="0.25">
      <c r="A249" s="140"/>
      <c r="B249" s="178"/>
      <c r="C249" s="178"/>
    </row>
    <row r="250" spans="1:3" x14ac:dyDescent="0.25">
      <c r="A250" s="140"/>
      <c r="B250" s="178"/>
      <c r="C250" s="178"/>
    </row>
    <row r="251" spans="1:3" x14ac:dyDescent="0.25">
      <c r="A251" s="140"/>
      <c r="B251" s="178"/>
      <c r="C251" s="178"/>
    </row>
    <row r="252" spans="1:3" x14ac:dyDescent="0.25">
      <c r="A252" s="140"/>
      <c r="B252" s="178"/>
      <c r="C252" s="178"/>
    </row>
    <row r="253" spans="1:3" x14ac:dyDescent="0.25">
      <c r="A253" s="140"/>
      <c r="B253" s="178"/>
      <c r="C253" s="178"/>
    </row>
    <row r="254" spans="1:3" x14ac:dyDescent="0.25">
      <c r="A254" s="140"/>
      <c r="B254" s="178"/>
      <c r="C254" s="178"/>
    </row>
    <row r="255" spans="1:3" x14ac:dyDescent="0.25">
      <c r="A255" s="140"/>
      <c r="B255" s="178"/>
      <c r="C255" s="178"/>
    </row>
    <row r="256" spans="1:3" x14ac:dyDescent="0.25">
      <c r="A256" s="140"/>
      <c r="B256" s="178"/>
      <c r="C256" s="178"/>
    </row>
    <row r="257" spans="1:3" x14ac:dyDescent="0.25">
      <c r="A257" s="140"/>
      <c r="B257" s="178"/>
      <c r="C257" s="178"/>
    </row>
    <row r="258" spans="1:3" x14ac:dyDescent="0.25">
      <c r="A258" s="140"/>
      <c r="B258" s="178"/>
      <c r="C258" s="178"/>
    </row>
    <row r="259" spans="1:3" x14ac:dyDescent="0.25">
      <c r="A259" s="140"/>
      <c r="B259" s="178"/>
      <c r="C259" s="178"/>
    </row>
    <row r="260" spans="1:3" x14ac:dyDescent="0.25">
      <c r="A260" s="140"/>
      <c r="B260" s="178"/>
      <c r="C260" s="178"/>
    </row>
    <row r="261" spans="1:3" x14ac:dyDescent="0.25">
      <c r="A261" s="140"/>
      <c r="B261" s="178"/>
      <c r="C261" s="178"/>
    </row>
    <row r="262" spans="1:3" x14ac:dyDescent="0.25">
      <c r="A262" s="140"/>
      <c r="B262" s="178"/>
      <c r="C262" s="178"/>
    </row>
    <row r="263" spans="1:3" x14ac:dyDescent="0.25">
      <c r="A263" s="140"/>
      <c r="B263" s="178"/>
      <c r="C263" s="178"/>
    </row>
    <row r="264" spans="1:3" x14ac:dyDescent="0.25">
      <c r="A264" s="140"/>
      <c r="B264" s="178"/>
      <c r="C264" s="178"/>
    </row>
    <row r="265" spans="1:3" x14ac:dyDescent="0.25">
      <c r="A265" s="140"/>
      <c r="B265" s="178"/>
      <c r="C265" s="178"/>
    </row>
    <row r="266" spans="1:3" x14ac:dyDescent="0.25">
      <c r="A266" s="140"/>
      <c r="B266" s="178"/>
      <c r="C266" s="178"/>
    </row>
    <row r="267" spans="1:3" x14ac:dyDescent="0.25">
      <c r="A267" s="140"/>
      <c r="B267" s="178"/>
      <c r="C267" s="178"/>
    </row>
    <row r="268" spans="1:3" x14ac:dyDescent="0.25">
      <c r="A268" s="140"/>
      <c r="B268" s="178"/>
      <c r="C268" s="178"/>
    </row>
    <row r="269" spans="1:3" x14ac:dyDescent="0.25">
      <c r="A269" s="140"/>
      <c r="B269" s="178"/>
      <c r="C269" s="178"/>
    </row>
    <row r="270" spans="1:3" x14ac:dyDescent="0.25">
      <c r="A270" s="140"/>
      <c r="B270" s="178"/>
      <c r="C270" s="178"/>
    </row>
    <row r="271" spans="1:3" x14ac:dyDescent="0.25">
      <c r="A271" s="140"/>
      <c r="B271" s="178"/>
      <c r="C271" s="178"/>
    </row>
    <row r="272" spans="1:3" x14ac:dyDescent="0.25">
      <c r="A272" s="140"/>
      <c r="B272" s="178"/>
      <c r="C272" s="178"/>
    </row>
    <row r="273" spans="1:3" x14ac:dyDescent="0.25">
      <c r="A273" s="140"/>
      <c r="B273" s="178"/>
      <c r="C273" s="178"/>
    </row>
    <row r="274" spans="1:3" x14ac:dyDescent="0.25">
      <c r="A274" s="140"/>
      <c r="B274" s="178"/>
      <c r="C274" s="178"/>
    </row>
    <row r="275" spans="1:3" x14ac:dyDescent="0.25">
      <c r="A275" s="140"/>
      <c r="B275" s="178"/>
      <c r="C275" s="178"/>
    </row>
    <row r="276" spans="1:3" x14ac:dyDescent="0.25">
      <c r="A276" s="140"/>
      <c r="B276" s="178"/>
      <c r="C276" s="178"/>
    </row>
    <row r="277" spans="1:3" x14ac:dyDescent="0.25">
      <c r="A277" s="140"/>
      <c r="B277" s="178"/>
      <c r="C277" s="178"/>
    </row>
    <row r="278" spans="1:3" x14ac:dyDescent="0.25">
      <c r="A278" s="140"/>
      <c r="B278" s="178"/>
      <c r="C278" s="178"/>
    </row>
    <row r="279" spans="1:3" x14ac:dyDescent="0.25">
      <c r="A279" s="140"/>
      <c r="B279" s="178"/>
      <c r="C279" s="178"/>
    </row>
    <row r="280" spans="1:3" x14ac:dyDescent="0.25">
      <c r="A280" s="140"/>
      <c r="B280" s="178"/>
      <c r="C280" s="178"/>
    </row>
    <row r="281" spans="1:3" x14ac:dyDescent="0.25">
      <c r="A281" s="140"/>
      <c r="B281" s="178"/>
      <c r="C281" s="178"/>
    </row>
    <row r="282" spans="1:3" x14ac:dyDescent="0.25">
      <c r="A282" s="140"/>
      <c r="B282" s="178"/>
      <c r="C282" s="178"/>
    </row>
    <row r="283" spans="1:3" x14ac:dyDescent="0.25">
      <c r="A283" s="140"/>
      <c r="B283" s="178"/>
      <c r="C283" s="178"/>
    </row>
    <row r="284" spans="1:3" x14ac:dyDescent="0.25">
      <c r="A284" s="140"/>
      <c r="B284" s="178"/>
      <c r="C284" s="178"/>
    </row>
    <row r="285" spans="1:3" x14ac:dyDescent="0.25">
      <c r="A285" s="140"/>
      <c r="B285" s="178"/>
      <c r="C285" s="178"/>
    </row>
    <row r="286" spans="1:3" x14ac:dyDescent="0.25">
      <c r="A286" s="140"/>
      <c r="B286" s="178"/>
      <c r="C286" s="178"/>
    </row>
    <row r="287" spans="1:3" x14ac:dyDescent="0.25">
      <c r="A287" s="140"/>
      <c r="B287" s="178"/>
      <c r="C287" s="178"/>
    </row>
    <row r="288" spans="1:3" x14ac:dyDescent="0.25">
      <c r="A288" s="140"/>
      <c r="B288" s="178"/>
      <c r="C288" s="178"/>
    </row>
    <row r="289" spans="1:3" x14ac:dyDescent="0.25">
      <c r="A289" s="140"/>
      <c r="B289" s="178"/>
      <c r="C289" s="178"/>
    </row>
    <row r="290" spans="1:3" x14ac:dyDescent="0.25">
      <c r="A290" s="140"/>
      <c r="B290" s="178"/>
      <c r="C290" s="178"/>
    </row>
    <row r="291" spans="1:3" x14ac:dyDescent="0.25">
      <c r="A291" s="140"/>
      <c r="B291" s="178"/>
      <c r="C291" s="178"/>
    </row>
    <row r="292" spans="1:3" x14ac:dyDescent="0.25">
      <c r="A292" s="140"/>
      <c r="B292" s="178"/>
      <c r="C292" s="178"/>
    </row>
    <row r="293" spans="1:3" x14ac:dyDescent="0.25">
      <c r="A293" s="140"/>
      <c r="B293" s="178"/>
      <c r="C293" s="178"/>
    </row>
    <row r="294" spans="1:3" x14ac:dyDescent="0.25">
      <c r="A294" s="140"/>
      <c r="B294" s="178"/>
      <c r="C294" s="178"/>
    </row>
    <row r="295" spans="1:3" x14ac:dyDescent="0.25">
      <c r="A295" s="140"/>
      <c r="B295" s="178"/>
      <c r="C295" s="178"/>
    </row>
    <row r="296" spans="1:3" x14ac:dyDescent="0.25">
      <c r="A296" s="140"/>
      <c r="B296" s="178"/>
      <c r="C296" s="178"/>
    </row>
    <row r="297" spans="1:3" x14ac:dyDescent="0.25">
      <c r="A297" s="140"/>
      <c r="B297" s="178"/>
      <c r="C297" s="178"/>
    </row>
    <row r="298" spans="1:3" x14ac:dyDescent="0.25">
      <c r="A298" s="140"/>
      <c r="B298" s="178"/>
      <c r="C298" s="178"/>
    </row>
    <row r="299" spans="1:3" x14ac:dyDescent="0.25">
      <c r="A299" s="140"/>
      <c r="B299" s="178"/>
      <c r="C299" s="178"/>
    </row>
    <row r="300" spans="1:3" x14ac:dyDescent="0.25">
      <c r="A300" s="140"/>
      <c r="B300" s="178"/>
      <c r="C300" s="178"/>
    </row>
    <row r="301" spans="1:3" x14ac:dyDescent="0.25">
      <c r="A301" s="140"/>
      <c r="B301" s="178"/>
      <c r="C301" s="178"/>
    </row>
    <row r="302" spans="1:3" x14ac:dyDescent="0.25">
      <c r="A302" s="140"/>
      <c r="B302" s="178"/>
      <c r="C302" s="178"/>
    </row>
    <row r="303" spans="1:3" x14ac:dyDescent="0.25">
      <c r="A303" s="140"/>
      <c r="B303" s="178"/>
      <c r="C303" s="178"/>
    </row>
    <row r="304" spans="1:3" x14ac:dyDescent="0.25">
      <c r="A304" s="140"/>
      <c r="B304" s="178"/>
      <c r="C304" s="178"/>
    </row>
    <row r="305" spans="1:3" x14ac:dyDescent="0.25">
      <c r="A305" s="140"/>
      <c r="B305" s="178"/>
      <c r="C305" s="178"/>
    </row>
    <row r="306" spans="1:3" x14ac:dyDescent="0.25">
      <c r="A306" s="140"/>
      <c r="B306" s="178"/>
      <c r="C306" s="178"/>
    </row>
    <row r="307" spans="1:3" x14ac:dyDescent="0.25">
      <c r="A307" s="140"/>
      <c r="B307" s="178"/>
      <c r="C307" s="178"/>
    </row>
    <row r="308" spans="1:3" x14ac:dyDescent="0.25">
      <c r="A308" s="140"/>
      <c r="B308" s="178"/>
      <c r="C308" s="178"/>
    </row>
    <row r="309" spans="1:3" x14ac:dyDescent="0.25">
      <c r="A309" s="140"/>
      <c r="B309" s="178"/>
      <c r="C309" s="178"/>
    </row>
    <row r="310" spans="1:3" x14ac:dyDescent="0.25">
      <c r="A310" s="140"/>
      <c r="B310" s="178"/>
      <c r="C310" s="178"/>
    </row>
    <row r="311" spans="1:3" x14ac:dyDescent="0.25">
      <c r="A311" s="140"/>
      <c r="B311" s="178"/>
      <c r="C311" s="178"/>
    </row>
    <row r="312" spans="1:3" x14ac:dyDescent="0.25">
      <c r="A312" s="140"/>
      <c r="B312" s="178"/>
      <c r="C312" s="178"/>
    </row>
    <row r="313" spans="1:3" x14ac:dyDescent="0.25">
      <c r="A313" s="140"/>
      <c r="B313" s="178"/>
      <c r="C313" s="178"/>
    </row>
    <row r="314" spans="1:3" x14ac:dyDescent="0.25">
      <c r="A314" s="140"/>
      <c r="B314" s="178"/>
      <c r="C314" s="178"/>
    </row>
    <row r="315" spans="1:3" x14ac:dyDescent="0.25">
      <c r="A315" s="140"/>
      <c r="B315" s="178"/>
      <c r="C315" s="178"/>
    </row>
    <row r="316" spans="1:3" x14ac:dyDescent="0.25">
      <c r="A316" s="140"/>
      <c r="B316" s="178"/>
      <c r="C316" s="178"/>
    </row>
    <row r="317" spans="1:3" x14ac:dyDescent="0.25">
      <c r="A317" s="140"/>
      <c r="B317" s="178"/>
      <c r="C317" s="178"/>
    </row>
    <row r="318" spans="1:3" x14ac:dyDescent="0.25">
      <c r="A318" s="140"/>
      <c r="B318" s="178"/>
      <c r="C318" s="178"/>
    </row>
    <row r="319" spans="1:3" x14ac:dyDescent="0.25">
      <c r="A319" s="140"/>
      <c r="B319" s="178"/>
      <c r="C319" s="178"/>
    </row>
    <row r="320" spans="1:3" x14ac:dyDescent="0.25">
      <c r="A320" s="140"/>
      <c r="B320" s="178"/>
      <c r="C320" s="178"/>
    </row>
    <row r="321" spans="1:3" x14ac:dyDescent="0.25">
      <c r="A321" s="140"/>
      <c r="B321" s="178"/>
      <c r="C321" s="178"/>
    </row>
    <row r="322" spans="1:3" x14ac:dyDescent="0.25">
      <c r="A322" s="140"/>
      <c r="B322" s="178"/>
      <c r="C322" s="178"/>
    </row>
    <row r="323" spans="1:3" x14ac:dyDescent="0.25">
      <c r="A323" s="140"/>
      <c r="B323" s="178"/>
      <c r="C323" s="178"/>
    </row>
    <row r="324" spans="1:3" x14ac:dyDescent="0.25">
      <c r="A324" s="140"/>
      <c r="B324" s="178"/>
      <c r="C324" s="178"/>
    </row>
    <row r="325" spans="1:3" x14ac:dyDescent="0.25">
      <c r="A325" s="140"/>
      <c r="B325" s="178"/>
      <c r="C325" s="178"/>
    </row>
    <row r="326" spans="1:3" x14ac:dyDescent="0.25">
      <c r="A326" s="140"/>
      <c r="B326" s="178"/>
      <c r="C326" s="178"/>
    </row>
    <row r="327" spans="1:3" x14ac:dyDescent="0.25">
      <c r="A327" s="140"/>
      <c r="B327" s="178"/>
      <c r="C327" s="178"/>
    </row>
    <row r="328" spans="1:3" x14ac:dyDescent="0.25">
      <c r="A328" s="140"/>
      <c r="B328" s="178"/>
      <c r="C328" s="178"/>
    </row>
    <row r="329" spans="1:3" x14ac:dyDescent="0.25">
      <c r="A329" s="140"/>
      <c r="B329" s="178"/>
      <c r="C329" s="178"/>
    </row>
    <row r="330" spans="1:3" x14ac:dyDescent="0.25">
      <c r="A330" s="140"/>
      <c r="B330" s="178"/>
      <c r="C330" s="178"/>
    </row>
    <row r="331" spans="1:3" x14ac:dyDescent="0.25">
      <c r="A331" s="140"/>
      <c r="B331" s="178"/>
      <c r="C331" s="178"/>
    </row>
    <row r="332" spans="1:3" x14ac:dyDescent="0.25">
      <c r="A332" s="140"/>
      <c r="B332" s="178"/>
      <c r="C332" s="178"/>
    </row>
    <row r="333" spans="1:3" x14ac:dyDescent="0.25">
      <c r="A333" s="140"/>
      <c r="B333" s="178"/>
      <c r="C333" s="178"/>
    </row>
    <row r="334" spans="1:3" x14ac:dyDescent="0.25">
      <c r="A334" s="140"/>
      <c r="B334" s="178"/>
      <c r="C334" s="178"/>
    </row>
    <row r="335" spans="1:3" x14ac:dyDescent="0.25">
      <c r="A335" s="140"/>
      <c r="B335" s="178"/>
      <c r="C335" s="178"/>
    </row>
    <row r="336" spans="1:3" x14ac:dyDescent="0.25">
      <c r="A336" s="140"/>
      <c r="B336" s="178"/>
      <c r="C336" s="178"/>
    </row>
    <row r="337" spans="1:3" x14ac:dyDescent="0.25">
      <c r="A337" s="140"/>
      <c r="B337" s="178"/>
      <c r="C337" s="178"/>
    </row>
    <row r="338" spans="1:3" x14ac:dyDescent="0.25">
      <c r="A338" s="140"/>
      <c r="B338" s="178"/>
      <c r="C338" s="178"/>
    </row>
    <row r="339" spans="1:3" x14ac:dyDescent="0.25">
      <c r="A339" s="140"/>
      <c r="B339" s="178"/>
      <c r="C339" s="178"/>
    </row>
    <row r="340" spans="1:3" x14ac:dyDescent="0.25">
      <c r="A340" s="140"/>
      <c r="B340" s="178"/>
      <c r="C340" s="178"/>
    </row>
    <row r="341" spans="1:3" x14ac:dyDescent="0.25">
      <c r="A341" s="140"/>
      <c r="B341" s="178"/>
      <c r="C341" s="178"/>
    </row>
    <row r="342" spans="1:3" x14ac:dyDescent="0.25">
      <c r="A342" s="140"/>
      <c r="B342" s="178"/>
      <c r="C342" s="178"/>
    </row>
    <row r="343" spans="1:3" x14ac:dyDescent="0.25">
      <c r="A343" s="140"/>
      <c r="B343" s="178"/>
      <c r="C343" s="178"/>
    </row>
    <row r="344" spans="1:3" x14ac:dyDescent="0.25">
      <c r="A344" s="140"/>
      <c r="B344" s="178"/>
      <c r="C344" s="178"/>
    </row>
    <row r="345" spans="1:3" x14ac:dyDescent="0.25">
      <c r="A345" s="140"/>
      <c r="B345" s="178"/>
      <c r="C345" s="178"/>
    </row>
    <row r="346" spans="1:3" x14ac:dyDescent="0.25">
      <c r="A346" s="140"/>
      <c r="B346" s="178"/>
      <c r="C346" s="178"/>
    </row>
    <row r="347" spans="1:3" x14ac:dyDescent="0.25">
      <c r="A347" s="140"/>
      <c r="B347" s="178"/>
      <c r="C347" s="178"/>
    </row>
    <row r="348" spans="1:3" x14ac:dyDescent="0.25">
      <c r="A348" s="140"/>
      <c r="B348" s="178"/>
      <c r="C348" s="178"/>
    </row>
    <row r="349" spans="1:3" x14ac:dyDescent="0.25">
      <c r="A349" s="140"/>
      <c r="B349" s="178"/>
      <c r="C349" s="178"/>
    </row>
    <row r="350" spans="1:3" x14ac:dyDescent="0.25">
      <c r="A350" s="140"/>
      <c r="B350" s="178"/>
      <c r="C350" s="178"/>
    </row>
    <row r="351" spans="1:3" x14ac:dyDescent="0.25">
      <c r="A351" s="140"/>
      <c r="B351" s="178"/>
      <c r="C351" s="178"/>
    </row>
    <row r="352" spans="1:3" x14ac:dyDescent="0.25">
      <c r="A352" s="140"/>
      <c r="B352" s="178"/>
      <c r="C352" s="178"/>
    </row>
    <row r="353" spans="1:3" x14ac:dyDescent="0.25">
      <c r="A353" s="140"/>
      <c r="B353" s="178"/>
      <c r="C353" s="178"/>
    </row>
    <row r="354" spans="1:3" x14ac:dyDescent="0.25">
      <c r="A354" s="140"/>
      <c r="B354" s="178"/>
      <c r="C354" s="178"/>
    </row>
    <row r="355" spans="1:3" x14ac:dyDescent="0.25">
      <c r="A355" s="140"/>
      <c r="B355" s="178"/>
      <c r="C355" s="178"/>
    </row>
  </sheetData>
  <mergeCells count="6">
    <mergeCell ref="A1:G1"/>
    <mergeCell ref="A31:G31"/>
    <mergeCell ref="A3:A4"/>
    <mergeCell ref="B3:C3"/>
    <mergeCell ref="D3:E3"/>
    <mergeCell ref="F3:G3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zoomScale="160" zoomScaleNormal="160" workbookViewId="0">
      <selection activeCell="D12" sqref="D12"/>
    </sheetView>
  </sheetViews>
  <sheetFormatPr defaultRowHeight="15" x14ac:dyDescent="0.25"/>
  <cols>
    <col min="1" max="1" width="11.7109375" customWidth="1"/>
    <col min="2" max="4" width="7.7109375" customWidth="1"/>
    <col min="5" max="6" width="8.7109375" customWidth="1"/>
    <col min="7" max="8" width="11.7109375" customWidth="1"/>
    <col min="9" max="10" width="7.5703125" customWidth="1"/>
  </cols>
  <sheetData>
    <row r="1" spans="1:10" s="58" customFormat="1" ht="30" customHeight="1" x14ac:dyDescent="0.25">
      <c r="A1" s="256" t="s">
        <v>178</v>
      </c>
      <c r="B1" s="256"/>
      <c r="C1" s="256"/>
      <c r="D1" s="256"/>
      <c r="E1" s="256"/>
      <c r="F1" s="256"/>
      <c r="G1" s="256"/>
      <c r="H1" s="256"/>
    </row>
    <row r="2" spans="1:10" s="58" customFormat="1" ht="6" customHeight="1" x14ac:dyDescent="0.25">
      <c r="B2" s="59"/>
      <c r="C2" s="59"/>
      <c r="D2" s="59"/>
    </row>
    <row r="3" spans="1:10" s="58" customFormat="1" ht="28.15" customHeight="1" x14ac:dyDescent="0.25">
      <c r="A3" s="259" t="s">
        <v>142</v>
      </c>
      <c r="B3" s="261" t="s">
        <v>1</v>
      </c>
      <c r="C3" s="261" t="s">
        <v>2</v>
      </c>
      <c r="D3" s="261" t="s">
        <v>3</v>
      </c>
      <c r="E3" s="261" t="s">
        <v>119</v>
      </c>
      <c r="F3" s="261" t="s">
        <v>122</v>
      </c>
      <c r="G3" s="257" t="s">
        <v>130</v>
      </c>
      <c r="H3" s="258"/>
    </row>
    <row r="4" spans="1:10" s="62" customFormat="1" ht="40.5" x14ac:dyDescent="0.25">
      <c r="A4" s="260"/>
      <c r="B4" s="262"/>
      <c r="C4" s="262"/>
      <c r="D4" s="262"/>
      <c r="E4" s="262"/>
      <c r="F4" s="262"/>
      <c r="G4" s="72" t="s">
        <v>118</v>
      </c>
      <c r="H4" s="60" t="s">
        <v>131</v>
      </c>
      <c r="I4" s="73"/>
      <c r="J4" s="73"/>
    </row>
    <row r="5" spans="1:10" s="58" customFormat="1" x14ac:dyDescent="0.25">
      <c r="A5" s="74">
        <v>2001</v>
      </c>
      <c r="B5" s="75">
        <v>8316</v>
      </c>
      <c r="C5" s="75">
        <v>228</v>
      </c>
      <c r="D5" s="65">
        <v>12059</v>
      </c>
      <c r="E5" s="76">
        <v>2.7417027417027415</v>
      </c>
      <c r="F5" s="76">
        <v>1.855619760722715</v>
      </c>
      <c r="G5" s="76">
        <v>0</v>
      </c>
      <c r="H5" s="76">
        <v>0</v>
      </c>
      <c r="I5" s="67"/>
      <c r="J5" s="67"/>
    </row>
    <row r="6" spans="1:10" s="58" customFormat="1" x14ac:dyDescent="0.25">
      <c r="A6" s="74">
        <v>2002</v>
      </c>
      <c r="B6" s="75">
        <v>8612</v>
      </c>
      <c r="C6" s="75">
        <v>209</v>
      </c>
      <c r="D6" s="65">
        <v>12607</v>
      </c>
      <c r="E6" s="76">
        <v>2.4268462610311197</v>
      </c>
      <c r="F6" s="76">
        <v>1.630774032459426</v>
      </c>
      <c r="G6" s="76">
        <v>-8.3333333333333428</v>
      </c>
      <c r="H6" s="76">
        <v>-8.3333333333333428</v>
      </c>
      <c r="I6" s="67"/>
      <c r="J6" s="67"/>
    </row>
    <row r="7" spans="1:10" s="58" customFormat="1" x14ac:dyDescent="0.25">
      <c r="A7" s="74">
        <v>2003</v>
      </c>
      <c r="B7" s="75">
        <v>8405</v>
      </c>
      <c r="C7" s="75">
        <v>193</v>
      </c>
      <c r="D7" s="65">
        <v>11921</v>
      </c>
      <c r="E7" s="76">
        <v>2.2962522308149911</v>
      </c>
      <c r="F7" s="76">
        <v>1.5931979527819051</v>
      </c>
      <c r="G7" s="76">
        <v>-7.6555023923444878</v>
      </c>
      <c r="H7" s="76">
        <v>-15.350877192982466</v>
      </c>
      <c r="I7" s="67"/>
      <c r="J7" s="67"/>
    </row>
    <row r="8" spans="1:10" s="58" customFormat="1" x14ac:dyDescent="0.25">
      <c r="A8" s="74">
        <v>2004</v>
      </c>
      <c r="B8" s="75">
        <v>7597</v>
      </c>
      <c r="C8" s="75">
        <v>185</v>
      </c>
      <c r="D8" s="65">
        <v>11067</v>
      </c>
      <c r="E8" s="76">
        <v>2.4351717783335527</v>
      </c>
      <c r="F8" s="76">
        <v>1.6441521507287595</v>
      </c>
      <c r="G8" s="76">
        <v>-4.1450777202072544</v>
      </c>
      <c r="H8" s="76">
        <v>-18.859649122807014</v>
      </c>
      <c r="I8" s="67"/>
      <c r="J8" s="67"/>
    </row>
    <row r="9" spans="1:10" s="58" customFormat="1" x14ac:dyDescent="0.25">
      <c r="A9" s="74">
        <v>2005</v>
      </c>
      <c r="B9" s="75">
        <v>7213</v>
      </c>
      <c r="C9" s="75">
        <v>150</v>
      </c>
      <c r="D9" s="65">
        <v>10470</v>
      </c>
      <c r="E9" s="76">
        <v>2.0795785387494803</v>
      </c>
      <c r="F9" s="76">
        <v>1.4124293785310735</v>
      </c>
      <c r="G9" s="76">
        <v>-18.918918918918919</v>
      </c>
      <c r="H9" s="76">
        <v>-34.210526315789465</v>
      </c>
    </row>
    <row r="10" spans="1:10" s="58" customFormat="1" x14ac:dyDescent="0.25">
      <c r="A10" s="74">
        <v>2006</v>
      </c>
      <c r="B10" s="75">
        <v>7577</v>
      </c>
      <c r="C10" s="75">
        <v>171</v>
      </c>
      <c r="D10" s="65">
        <v>11193</v>
      </c>
      <c r="E10" s="76">
        <v>2.2568298798996964</v>
      </c>
      <c r="F10" s="76">
        <v>1.5047518479408659</v>
      </c>
      <c r="G10" s="76">
        <v>13.999999999999986</v>
      </c>
      <c r="H10" s="76">
        <v>-25</v>
      </c>
    </row>
    <row r="11" spans="1:10" s="58" customFormat="1" x14ac:dyDescent="0.25">
      <c r="A11" s="74">
        <v>2007</v>
      </c>
      <c r="B11" s="75">
        <v>7149</v>
      </c>
      <c r="C11" s="75">
        <v>147</v>
      </c>
      <c r="D11" s="65">
        <v>10230</v>
      </c>
      <c r="E11" s="76">
        <v>2.0562316407889214</v>
      </c>
      <c r="F11" s="76">
        <v>1.4165943914426133</v>
      </c>
      <c r="G11" s="76">
        <v>-14.035087719298247</v>
      </c>
      <c r="H11" s="76">
        <v>-35.526315789473685</v>
      </c>
    </row>
    <row r="12" spans="1:10" s="58" customFormat="1" x14ac:dyDescent="0.25">
      <c r="A12" s="74">
        <v>2008</v>
      </c>
      <c r="B12" s="75">
        <v>6919</v>
      </c>
      <c r="C12" s="75">
        <v>132</v>
      </c>
      <c r="D12" s="65">
        <v>9996</v>
      </c>
      <c r="E12" s="76">
        <v>1.9077901430842605</v>
      </c>
      <c r="F12" s="76">
        <v>1.3033175355450237</v>
      </c>
      <c r="G12" s="76">
        <v>-10.204081632653057</v>
      </c>
      <c r="H12" s="76">
        <v>-42.105263157894733</v>
      </c>
    </row>
    <row r="13" spans="1:10" s="58" customFormat="1" x14ac:dyDescent="0.25">
      <c r="A13" s="74">
        <v>2009</v>
      </c>
      <c r="B13" s="75">
        <v>6617</v>
      </c>
      <c r="C13" s="75">
        <v>117</v>
      </c>
      <c r="D13" s="65">
        <v>9624</v>
      </c>
      <c r="E13" s="76">
        <v>1.768172888015717</v>
      </c>
      <c r="F13" s="76">
        <v>1.2011087157376039</v>
      </c>
      <c r="G13" s="76">
        <v>-11.36363636363636</v>
      </c>
      <c r="H13" s="76">
        <v>-48.684210526315788</v>
      </c>
    </row>
    <row r="14" spans="1:10" s="58" customFormat="1" x14ac:dyDescent="0.25">
      <c r="A14" s="74">
        <v>2010</v>
      </c>
      <c r="B14" s="75">
        <v>6728</v>
      </c>
      <c r="C14" s="75">
        <v>109</v>
      </c>
      <c r="D14" s="65">
        <v>9874</v>
      </c>
      <c r="E14" s="76">
        <v>1.6200951248513673</v>
      </c>
      <c r="F14" s="76">
        <v>1.0918561554642892</v>
      </c>
      <c r="G14" s="76">
        <v>-6.8376068376068417</v>
      </c>
      <c r="H14" s="76">
        <v>-52.192982456140349</v>
      </c>
    </row>
    <row r="15" spans="1:10" s="58" customFormat="1" x14ac:dyDescent="0.25">
      <c r="A15" s="7">
        <v>2011</v>
      </c>
      <c r="B15" s="8">
        <f>p.1!B10</f>
        <v>6535</v>
      </c>
      <c r="C15" s="9">
        <f>p.1!C10</f>
        <v>129</v>
      </c>
      <c r="D15" s="8">
        <f>p.1!D10</f>
        <v>9465</v>
      </c>
      <c r="E15" s="10">
        <f>p.2!B10</f>
        <v>1.9739899999999999</v>
      </c>
      <c r="F15" s="10">
        <f>p.2!C10</f>
        <v>1.3445903689806129</v>
      </c>
      <c r="G15" s="3">
        <f>C15/C14*100-100</f>
        <v>18.348623853211009</v>
      </c>
      <c r="H15" s="3">
        <f>C15/C5*100-100</f>
        <v>-43.421052631578952</v>
      </c>
    </row>
    <row r="16" spans="1:10" s="58" customFormat="1" ht="6" customHeight="1" x14ac:dyDescent="0.25">
      <c r="B16" s="59"/>
      <c r="C16" s="59"/>
      <c r="D16" s="59"/>
    </row>
    <row r="17" spans="1:10" s="58" customFormat="1" x14ac:dyDescent="0.25">
      <c r="A17" s="77" t="s">
        <v>128</v>
      </c>
      <c r="B17" s="77"/>
      <c r="C17" s="77"/>
      <c r="D17" s="77"/>
      <c r="E17" s="77"/>
      <c r="F17" s="77"/>
      <c r="G17" s="77"/>
      <c r="H17" s="77"/>
      <c r="I17" s="77"/>
      <c r="J17" s="77"/>
    </row>
    <row r="18" spans="1:10" s="58" customFormat="1" x14ac:dyDescent="0.25">
      <c r="A18" s="77" t="s">
        <v>129</v>
      </c>
      <c r="B18" s="77"/>
      <c r="C18" s="77"/>
      <c r="D18" s="77"/>
      <c r="E18" s="77"/>
      <c r="F18" s="77"/>
      <c r="G18" s="77"/>
      <c r="H18" s="77"/>
      <c r="I18" s="77"/>
      <c r="J18" s="77"/>
    </row>
    <row r="19" spans="1:10" s="58" customFormat="1" x14ac:dyDescent="0.25"/>
    <row r="20" spans="1:10" s="58" customFormat="1" x14ac:dyDescent="0.25"/>
    <row r="21" spans="1:10" s="58" customFormat="1" x14ac:dyDescent="0.25"/>
    <row r="22" spans="1:10" s="58" customFormat="1" x14ac:dyDescent="0.25"/>
    <row r="23" spans="1:10" s="58" customFormat="1" x14ac:dyDescent="0.25"/>
    <row r="24" spans="1:10" s="58" customFormat="1" x14ac:dyDescent="0.25"/>
    <row r="25" spans="1:10" s="58" customFormat="1" x14ac:dyDescent="0.25"/>
    <row r="26" spans="1:10" s="58" customFormat="1" x14ac:dyDescent="0.25"/>
    <row r="27" spans="1:10" s="58" customFormat="1" x14ac:dyDescent="0.25"/>
    <row r="28" spans="1:10" s="58" customFormat="1" x14ac:dyDescent="0.25"/>
    <row r="29" spans="1:10" s="58" customFormat="1" x14ac:dyDescent="0.25"/>
    <row r="30" spans="1:10" s="58" customFormat="1" x14ac:dyDescent="0.25"/>
    <row r="31" spans="1:10" s="58" customFormat="1" x14ac:dyDescent="0.25"/>
    <row r="32" spans="1:10" s="58" customFormat="1" x14ac:dyDescent="0.25"/>
    <row r="33" s="58" customFormat="1" x14ac:dyDescent="0.25"/>
    <row r="34" s="58" customFormat="1" x14ac:dyDescent="0.25"/>
    <row r="35" s="58" customFormat="1" x14ac:dyDescent="0.25"/>
    <row r="36" s="58" customFormat="1" x14ac:dyDescent="0.25"/>
    <row r="37" s="58" customFormat="1" x14ac:dyDescent="0.25"/>
    <row r="38" s="58" customFormat="1" x14ac:dyDescent="0.25"/>
    <row r="39" s="58" customFormat="1" x14ac:dyDescent="0.25"/>
    <row r="40" s="58" customFormat="1" x14ac:dyDescent="0.25"/>
    <row r="41" s="58" customFormat="1" x14ac:dyDescent="0.25"/>
    <row r="42" s="58" customFormat="1" x14ac:dyDescent="0.25"/>
    <row r="43" s="58" customFormat="1" x14ac:dyDescent="0.25"/>
    <row r="44" s="58" customFormat="1" x14ac:dyDescent="0.25"/>
    <row r="45" s="58" customFormat="1" x14ac:dyDescent="0.25"/>
    <row r="46" s="58" customFormat="1" x14ac:dyDescent="0.25"/>
    <row r="47" s="58" customFormat="1" x14ac:dyDescent="0.25"/>
    <row r="48" s="58" customFormat="1" x14ac:dyDescent="0.25"/>
    <row r="49" s="58" customFormat="1" x14ac:dyDescent="0.25"/>
    <row r="50" s="58" customFormat="1" x14ac:dyDescent="0.25"/>
    <row r="51" s="58" customFormat="1" x14ac:dyDescent="0.25"/>
    <row r="52" s="58" customFormat="1" x14ac:dyDescent="0.25"/>
    <row r="53" s="58" customFormat="1" x14ac:dyDescent="0.25"/>
    <row r="54" s="58" customFormat="1" x14ac:dyDescent="0.25"/>
    <row r="55" s="58" customFormat="1" x14ac:dyDescent="0.25"/>
    <row r="56" s="58" customFormat="1" x14ac:dyDescent="0.25"/>
    <row r="57" s="58" customFormat="1" x14ac:dyDescent="0.25"/>
    <row r="58" s="58" customFormat="1" x14ac:dyDescent="0.25"/>
    <row r="59" s="58" customFormat="1" x14ac:dyDescent="0.25"/>
    <row r="60" s="58" customFormat="1" x14ac:dyDescent="0.25"/>
    <row r="61" s="58" customFormat="1" x14ac:dyDescent="0.25"/>
    <row r="62" s="58" customFormat="1" x14ac:dyDescent="0.25"/>
    <row r="63" s="58" customFormat="1" x14ac:dyDescent="0.25"/>
    <row r="64" s="58" customFormat="1" x14ac:dyDescent="0.25"/>
    <row r="65" s="58" customFormat="1" x14ac:dyDescent="0.25"/>
    <row r="66" s="58" customFormat="1" x14ac:dyDescent="0.25"/>
    <row r="67" s="58" customFormat="1" x14ac:dyDescent="0.25"/>
    <row r="68" s="58" customFormat="1" x14ac:dyDescent="0.25"/>
    <row r="69" s="58" customFormat="1" x14ac:dyDescent="0.25"/>
    <row r="70" s="58" customFormat="1" x14ac:dyDescent="0.25"/>
    <row r="71" s="58" customFormat="1" x14ac:dyDescent="0.25"/>
    <row r="72" s="58" customFormat="1" x14ac:dyDescent="0.25"/>
    <row r="73" s="58" customFormat="1" x14ac:dyDescent="0.25"/>
    <row r="74" s="58" customFormat="1" x14ac:dyDescent="0.25"/>
    <row r="75" s="58" customFormat="1" x14ac:dyDescent="0.25"/>
    <row r="76" s="58" customFormat="1" x14ac:dyDescent="0.25"/>
    <row r="77" s="58" customFormat="1" x14ac:dyDescent="0.25"/>
    <row r="78" s="58" customFormat="1" x14ac:dyDescent="0.25"/>
    <row r="79" s="58" customFormat="1" x14ac:dyDescent="0.25"/>
    <row r="80" s="58" customFormat="1" x14ac:dyDescent="0.25"/>
    <row r="81" s="58" customFormat="1" x14ac:dyDescent="0.25"/>
    <row r="82" s="58" customFormat="1" x14ac:dyDescent="0.25"/>
    <row r="83" s="58" customFormat="1" x14ac:dyDescent="0.25"/>
    <row r="84" s="58" customFormat="1" x14ac:dyDescent="0.25"/>
    <row r="85" s="58" customFormat="1" x14ac:dyDescent="0.25"/>
    <row r="86" s="58" customFormat="1" x14ac:dyDescent="0.25"/>
    <row r="87" s="58" customFormat="1" x14ac:dyDescent="0.25"/>
    <row r="88" s="58" customFormat="1" x14ac:dyDescent="0.25"/>
    <row r="89" s="58" customFormat="1" x14ac:dyDescent="0.25"/>
    <row r="90" s="58" customFormat="1" x14ac:dyDescent="0.25"/>
    <row r="91" s="58" customFormat="1" x14ac:dyDescent="0.25"/>
    <row r="92" s="58" customFormat="1" x14ac:dyDescent="0.25"/>
    <row r="93" s="58" customFormat="1" x14ac:dyDescent="0.25"/>
    <row r="94" s="58" customFormat="1" x14ac:dyDescent="0.25"/>
    <row r="95" s="58" customFormat="1" x14ac:dyDescent="0.25"/>
    <row r="96" s="58" customFormat="1" x14ac:dyDescent="0.25"/>
    <row r="97" s="58" customFormat="1" x14ac:dyDescent="0.25"/>
    <row r="98" s="58" customFormat="1" x14ac:dyDescent="0.25"/>
    <row r="99" s="58" customFormat="1" x14ac:dyDescent="0.25"/>
    <row r="100" s="58" customFormat="1" x14ac:dyDescent="0.25"/>
    <row r="101" s="58" customFormat="1" x14ac:dyDescent="0.25"/>
    <row r="102" s="58" customFormat="1" x14ac:dyDescent="0.25"/>
    <row r="103" s="58" customFormat="1" x14ac:dyDescent="0.25"/>
    <row r="104" s="58" customFormat="1" x14ac:dyDescent="0.25"/>
    <row r="105" s="58" customFormat="1" x14ac:dyDescent="0.25"/>
    <row r="106" s="58" customFormat="1" x14ac:dyDescent="0.25"/>
    <row r="107" s="58" customFormat="1" x14ac:dyDescent="0.25"/>
    <row r="108" s="58" customFormat="1" x14ac:dyDescent="0.25"/>
    <row r="109" s="58" customFormat="1" x14ac:dyDescent="0.25"/>
    <row r="110" s="58" customFormat="1" x14ac:dyDescent="0.25"/>
    <row r="111" s="58" customFormat="1" x14ac:dyDescent="0.25"/>
    <row r="112" s="58" customFormat="1" x14ac:dyDescent="0.25"/>
    <row r="113" s="58" customFormat="1" x14ac:dyDescent="0.25"/>
    <row r="114" s="58" customFormat="1" x14ac:dyDescent="0.25"/>
    <row r="115" s="58" customFormat="1" x14ac:dyDescent="0.25"/>
    <row r="116" s="58" customFormat="1" x14ac:dyDescent="0.25"/>
    <row r="117" s="58" customFormat="1" x14ac:dyDescent="0.25"/>
    <row r="118" s="58" customFormat="1" x14ac:dyDescent="0.25"/>
    <row r="119" s="58" customFormat="1" x14ac:dyDescent="0.25"/>
    <row r="120" s="58" customFormat="1" x14ac:dyDescent="0.25"/>
    <row r="121" s="58" customFormat="1" x14ac:dyDescent="0.25"/>
    <row r="122" s="58" customFormat="1" x14ac:dyDescent="0.25"/>
    <row r="123" s="58" customFormat="1" x14ac:dyDescent="0.25"/>
    <row r="124" s="58" customFormat="1" x14ac:dyDescent="0.25"/>
    <row r="125" s="58" customFormat="1" x14ac:dyDescent="0.25"/>
    <row r="126" s="58" customFormat="1" x14ac:dyDescent="0.25"/>
    <row r="127" s="58" customFormat="1" x14ac:dyDescent="0.25"/>
    <row r="128" s="58" customFormat="1" x14ac:dyDescent="0.25"/>
    <row r="129" s="58" customFormat="1" x14ac:dyDescent="0.25"/>
    <row r="130" s="58" customFormat="1" x14ac:dyDescent="0.25"/>
    <row r="131" s="58" customFormat="1" x14ac:dyDescent="0.25"/>
    <row r="132" s="58" customFormat="1" x14ac:dyDescent="0.25"/>
    <row r="133" s="58" customFormat="1" x14ac:dyDescent="0.25"/>
    <row r="134" s="58" customFormat="1" x14ac:dyDescent="0.25"/>
    <row r="135" s="58" customFormat="1" x14ac:dyDescent="0.25"/>
    <row r="136" s="58" customFormat="1" x14ac:dyDescent="0.25"/>
    <row r="137" s="58" customFormat="1" x14ac:dyDescent="0.25"/>
    <row r="138" s="58" customFormat="1" x14ac:dyDescent="0.25"/>
    <row r="139" s="58" customFormat="1" x14ac:dyDescent="0.25"/>
    <row r="140" s="58" customFormat="1" x14ac:dyDescent="0.25"/>
    <row r="141" s="58" customFormat="1" x14ac:dyDescent="0.25"/>
    <row r="142" s="58" customFormat="1" x14ac:dyDescent="0.25"/>
    <row r="143" s="58" customFormat="1" x14ac:dyDescent="0.25"/>
    <row r="144" s="58" customFormat="1" x14ac:dyDescent="0.25"/>
    <row r="145" s="58" customFormat="1" x14ac:dyDescent="0.25"/>
    <row r="146" s="58" customFormat="1" x14ac:dyDescent="0.25"/>
    <row r="147" s="58" customFormat="1" x14ac:dyDescent="0.25"/>
    <row r="148" s="58" customFormat="1" x14ac:dyDescent="0.25"/>
    <row r="149" s="58" customFormat="1" x14ac:dyDescent="0.25"/>
    <row r="150" s="58" customFormat="1" x14ac:dyDescent="0.25"/>
    <row r="151" s="58" customFormat="1" x14ac:dyDescent="0.25"/>
    <row r="152" s="58" customFormat="1" x14ac:dyDescent="0.25"/>
    <row r="153" s="58" customFormat="1" x14ac:dyDescent="0.25"/>
    <row r="154" s="58" customFormat="1" x14ac:dyDescent="0.25"/>
    <row r="155" s="58" customFormat="1" x14ac:dyDescent="0.25"/>
    <row r="156" s="58" customFormat="1" x14ac:dyDescent="0.25"/>
    <row r="157" s="58" customFormat="1" x14ac:dyDescent="0.25"/>
    <row r="158" s="58" customFormat="1" x14ac:dyDescent="0.25"/>
    <row r="159" s="58" customFormat="1" x14ac:dyDescent="0.25"/>
    <row r="160" s="58" customFormat="1" x14ac:dyDescent="0.25"/>
    <row r="161" s="58" customFormat="1" x14ac:dyDescent="0.25"/>
    <row r="162" s="58" customFormat="1" x14ac:dyDescent="0.25"/>
    <row r="163" s="58" customFormat="1" x14ac:dyDescent="0.25"/>
    <row r="164" s="58" customFormat="1" x14ac:dyDescent="0.25"/>
    <row r="165" s="58" customFormat="1" x14ac:dyDescent="0.25"/>
    <row r="166" s="58" customFormat="1" x14ac:dyDescent="0.25"/>
    <row r="167" s="58" customFormat="1" x14ac:dyDescent="0.25"/>
    <row r="168" s="58" customFormat="1" x14ac:dyDescent="0.25"/>
    <row r="169" s="58" customFormat="1" x14ac:dyDescent="0.25"/>
  </sheetData>
  <sheetProtection sheet="1" objects="1" scenarios="1"/>
  <mergeCells count="8">
    <mergeCell ref="A1:H1"/>
    <mergeCell ref="G3:H3"/>
    <mergeCell ref="A3:A4"/>
    <mergeCell ref="B3:B4"/>
    <mergeCell ref="C3:C4"/>
    <mergeCell ref="D3:D4"/>
    <mergeCell ref="E3:E4"/>
    <mergeCell ref="F3:F4"/>
  </mergeCells>
  <phoneticPr fontId="1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0"/>
  <sheetViews>
    <sheetView zoomScale="140" zoomScaleNormal="140" workbookViewId="0">
      <selection activeCell="I6" sqref="I5:I6"/>
    </sheetView>
  </sheetViews>
  <sheetFormatPr defaultColWidth="8.85546875" defaultRowHeight="15" x14ac:dyDescent="0.25"/>
  <cols>
    <col min="1" max="1" width="15.7109375" customWidth="1"/>
    <col min="2" max="3" width="12.7109375" customWidth="1"/>
    <col min="4" max="4" width="9.7109375" style="58" customWidth="1"/>
    <col min="5" max="7" width="9.140625" style="58" customWidth="1"/>
    <col min="8" max="20" width="8.85546875" style="58" customWidth="1"/>
    <col min="21" max="253" width="9.140625" style="58" customWidth="1"/>
    <col min="254" max="254" width="9.7109375" style="170" customWidth="1"/>
    <col min="255" max="16384" width="8.85546875" style="170"/>
  </cols>
  <sheetData>
    <row r="1" spans="1:256" ht="45" customHeight="1" x14ac:dyDescent="0.25">
      <c r="A1" s="256" t="s">
        <v>179</v>
      </c>
      <c r="B1" s="256"/>
      <c r="C1" s="256"/>
    </row>
    <row r="2" spans="1:256" ht="6" customHeight="1" x14ac:dyDescent="0.25">
      <c r="A2" s="58"/>
      <c r="B2" s="58"/>
      <c r="C2" s="58"/>
    </row>
    <row r="3" spans="1:256" ht="24.6" customHeight="1" x14ac:dyDescent="0.25">
      <c r="A3" s="252" t="s">
        <v>0</v>
      </c>
      <c r="B3" s="263" t="s">
        <v>180</v>
      </c>
      <c r="C3" s="254"/>
    </row>
    <row r="4" spans="1:256" x14ac:dyDescent="0.25">
      <c r="A4" s="253"/>
      <c r="B4" s="78" t="s">
        <v>1</v>
      </c>
      <c r="C4" s="79" t="s">
        <v>2</v>
      </c>
    </row>
    <row r="5" spans="1:256" ht="14.45" customHeight="1" x14ac:dyDescent="0.25">
      <c r="A5" s="63" t="s">
        <v>40</v>
      </c>
      <c r="B5" s="80">
        <f>p.1!B5/p.4!IU5*100-100</f>
        <v>-26.244343891402707</v>
      </c>
      <c r="C5" s="80">
        <f>p.1!C5/p.4!IV5*100-100</f>
        <v>-25.862068965517238</v>
      </c>
      <c r="IT5" s="171" t="s">
        <v>182</v>
      </c>
      <c r="IU5" s="172">
        <v>1989</v>
      </c>
      <c r="IV5" s="172">
        <v>58</v>
      </c>
    </row>
    <row r="6" spans="1:256" ht="14.45" customHeight="1" x14ac:dyDescent="0.25">
      <c r="A6" s="63" t="s">
        <v>36</v>
      </c>
      <c r="B6" s="80">
        <f>p.1!B6/p.4!IU6*100-100</f>
        <v>-24.427198817442715</v>
      </c>
      <c r="C6" s="80">
        <f>p.1!C6/p.4!IV6*100-100</f>
        <v>-54.166666666666671</v>
      </c>
      <c r="IT6" s="171" t="s">
        <v>183</v>
      </c>
      <c r="IU6" s="172">
        <v>2706</v>
      </c>
      <c r="IV6" s="172">
        <v>72</v>
      </c>
    </row>
    <row r="7" spans="1:256" ht="14.45" customHeight="1" x14ac:dyDescent="0.25">
      <c r="A7" s="63" t="s">
        <v>37</v>
      </c>
      <c r="B7" s="80">
        <f>p.1!B7/p.4!IU7*100-100</f>
        <v>-26.055919095776332</v>
      </c>
      <c r="C7" s="80">
        <f>p.1!C7/p.4!IV7*100-100</f>
        <v>-52.830188679245282</v>
      </c>
      <c r="IT7" s="171" t="s">
        <v>184</v>
      </c>
      <c r="IU7" s="172">
        <v>1681</v>
      </c>
      <c r="IV7" s="172">
        <v>53</v>
      </c>
    </row>
    <row r="8" spans="1:256" ht="14.45" customHeight="1" x14ac:dyDescent="0.25">
      <c r="A8" s="63" t="s">
        <v>39</v>
      </c>
      <c r="B8" s="80">
        <f>(p.1!B8+p.1!B9)/p.4!IU8*100-100</f>
        <v>-8.2474226804123703</v>
      </c>
      <c r="C8" s="80">
        <f>(p.1!C8+p.1!C9)/p.4!IV8*100-100</f>
        <v>-37.777777777777779</v>
      </c>
      <c r="IT8" s="171" t="s">
        <v>185</v>
      </c>
      <c r="IU8" s="172">
        <v>1940</v>
      </c>
      <c r="IV8" s="172">
        <v>45</v>
      </c>
    </row>
    <row r="9" spans="1:256" x14ac:dyDescent="0.25">
      <c r="A9" s="63" t="s">
        <v>188</v>
      </c>
      <c r="B9" s="80" t="s">
        <v>120</v>
      </c>
      <c r="C9" s="80" t="s">
        <v>120</v>
      </c>
      <c r="IT9" s="171" t="s">
        <v>186</v>
      </c>
      <c r="IU9" s="172" t="s">
        <v>187</v>
      </c>
      <c r="IV9" s="172" t="s">
        <v>187</v>
      </c>
    </row>
    <row r="10" spans="1:256" ht="15.75" thickBot="1" x14ac:dyDescent="0.3">
      <c r="A10" s="84" t="s">
        <v>34</v>
      </c>
      <c r="B10" s="2">
        <f>p.1!B10/p.4!IU10*100-100</f>
        <v>-21.41654641654641</v>
      </c>
      <c r="C10" s="2">
        <f>p.1!C10/p.4!IV10*100-100</f>
        <v>-43.421052631578952</v>
      </c>
      <c r="IT10" s="171" t="s">
        <v>181</v>
      </c>
      <c r="IU10" s="172">
        <v>8316</v>
      </c>
      <c r="IV10" s="172">
        <v>228</v>
      </c>
    </row>
    <row r="11" spans="1:256" ht="6" customHeight="1" thickTop="1" x14ac:dyDescent="0.25">
      <c r="A11" s="58"/>
      <c r="B11" s="59"/>
      <c r="C11" s="59"/>
      <c r="D11" s="59"/>
      <c r="IT11" s="171" t="s">
        <v>41</v>
      </c>
      <c r="IU11" s="172">
        <v>263100</v>
      </c>
      <c r="IV11" s="172">
        <v>7096</v>
      </c>
    </row>
    <row r="12" spans="1:256" ht="15" customHeight="1" x14ac:dyDescent="0.25">
      <c r="A12" s="248" t="s">
        <v>189</v>
      </c>
      <c r="B12" s="248"/>
      <c r="C12" s="248"/>
      <c r="D12" s="169"/>
      <c r="E12" s="169"/>
      <c r="F12" s="169"/>
      <c r="G12" s="169"/>
      <c r="H12" s="169"/>
      <c r="I12" s="169"/>
      <c r="J12" s="169"/>
    </row>
    <row r="13" spans="1:256" ht="26.25" customHeight="1" x14ac:dyDescent="0.25">
      <c r="A13" s="248"/>
      <c r="B13" s="248"/>
      <c r="C13" s="248"/>
    </row>
    <row r="14" spans="1:256" x14ac:dyDescent="0.25">
      <c r="A14" s="58"/>
      <c r="B14" s="58"/>
      <c r="C14" s="58"/>
    </row>
    <row r="15" spans="1:256" s="58" customFormat="1" x14ac:dyDescent="0.25">
      <c r="IT15" s="170"/>
      <c r="IU15" s="170"/>
      <c r="IV15" s="170"/>
    </row>
    <row r="16" spans="1:256" s="58" customFormat="1" x14ac:dyDescent="0.25">
      <c r="IT16" s="170"/>
      <c r="IU16" s="170"/>
      <c r="IV16" s="170"/>
    </row>
    <row r="17" spans="254:256" s="58" customFormat="1" x14ac:dyDescent="0.25">
      <c r="IT17" s="170"/>
      <c r="IU17" s="170"/>
      <c r="IV17" s="170"/>
    </row>
    <row r="18" spans="254:256" s="58" customFormat="1" x14ac:dyDescent="0.25">
      <c r="IT18" s="170"/>
      <c r="IU18" s="170"/>
      <c r="IV18" s="170"/>
    </row>
    <row r="19" spans="254:256" s="58" customFormat="1" x14ac:dyDescent="0.25">
      <c r="IT19" s="170"/>
      <c r="IU19" s="170"/>
      <c r="IV19" s="170"/>
    </row>
    <row r="20" spans="254:256" s="58" customFormat="1" x14ac:dyDescent="0.25">
      <c r="IT20" s="170"/>
      <c r="IU20" s="170"/>
      <c r="IV20" s="170"/>
    </row>
    <row r="21" spans="254:256" s="58" customFormat="1" x14ac:dyDescent="0.25">
      <c r="IT21" s="170"/>
      <c r="IU21" s="170"/>
      <c r="IV21" s="170"/>
    </row>
    <row r="22" spans="254:256" s="58" customFormat="1" x14ac:dyDescent="0.25">
      <c r="IT22" s="170"/>
      <c r="IU22" s="170"/>
      <c r="IV22" s="170"/>
    </row>
    <row r="23" spans="254:256" s="58" customFormat="1" x14ac:dyDescent="0.25">
      <c r="IT23" s="170"/>
      <c r="IU23" s="170"/>
      <c r="IV23" s="170"/>
    </row>
    <row r="24" spans="254:256" s="58" customFormat="1" x14ac:dyDescent="0.25">
      <c r="IT24" s="170"/>
      <c r="IU24" s="170"/>
      <c r="IV24" s="170"/>
    </row>
    <row r="25" spans="254:256" s="58" customFormat="1" x14ac:dyDescent="0.25">
      <c r="IT25" s="170"/>
      <c r="IU25" s="170"/>
      <c r="IV25" s="170"/>
    </row>
    <row r="26" spans="254:256" s="58" customFormat="1" x14ac:dyDescent="0.25">
      <c r="IT26" s="170"/>
      <c r="IU26" s="170"/>
      <c r="IV26" s="170"/>
    </row>
    <row r="27" spans="254:256" s="58" customFormat="1" x14ac:dyDescent="0.25">
      <c r="IT27" s="170"/>
      <c r="IU27" s="170"/>
      <c r="IV27" s="170"/>
    </row>
    <row r="28" spans="254:256" s="58" customFormat="1" x14ac:dyDescent="0.25">
      <c r="IT28" s="170"/>
      <c r="IU28" s="170"/>
      <c r="IV28" s="170"/>
    </row>
    <row r="29" spans="254:256" s="58" customFormat="1" x14ac:dyDescent="0.25">
      <c r="IT29" s="170"/>
      <c r="IU29" s="170"/>
      <c r="IV29" s="170"/>
    </row>
    <row r="30" spans="254:256" s="58" customFormat="1" x14ac:dyDescent="0.25">
      <c r="IT30" s="170"/>
      <c r="IU30" s="170"/>
      <c r="IV30" s="170"/>
    </row>
    <row r="31" spans="254:256" s="58" customFormat="1" x14ac:dyDescent="0.25">
      <c r="IT31" s="170"/>
      <c r="IU31" s="170"/>
      <c r="IV31" s="170"/>
    </row>
    <row r="32" spans="254:256" s="58" customFormat="1" x14ac:dyDescent="0.25">
      <c r="IT32" s="170"/>
      <c r="IU32" s="170"/>
      <c r="IV32" s="170"/>
    </row>
    <row r="33" spans="254:256" s="58" customFormat="1" x14ac:dyDescent="0.25">
      <c r="IT33" s="170"/>
      <c r="IU33" s="170"/>
      <c r="IV33" s="170"/>
    </row>
    <row r="34" spans="254:256" s="58" customFormat="1" x14ac:dyDescent="0.25">
      <c r="IT34" s="170"/>
      <c r="IU34" s="170"/>
      <c r="IV34" s="170"/>
    </row>
    <row r="35" spans="254:256" s="58" customFormat="1" x14ac:dyDescent="0.25">
      <c r="IT35" s="170"/>
      <c r="IU35" s="170"/>
      <c r="IV35" s="170"/>
    </row>
    <row r="36" spans="254:256" s="58" customFormat="1" x14ac:dyDescent="0.25">
      <c r="IT36" s="170"/>
      <c r="IU36" s="170"/>
      <c r="IV36" s="170"/>
    </row>
    <row r="37" spans="254:256" s="58" customFormat="1" x14ac:dyDescent="0.25">
      <c r="IT37" s="170"/>
      <c r="IU37" s="170"/>
      <c r="IV37" s="170"/>
    </row>
    <row r="38" spans="254:256" s="58" customFormat="1" x14ac:dyDescent="0.25">
      <c r="IT38" s="170"/>
      <c r="IU38" s="170"/>
      <c r="IV38" s="170"/>
    </row>
    <row r="39" spans="254:256" s="58" customFormat="1" x14ac:dyDescent="0.25">
      <c r="IT39" s="170"/>
      <c r="IU39" s="170"/>
      <c r="IV39" s="170"/>
    </row>
    <row r="40" spans="254:256" s="58" customFormat="1" x14ac:dyDescent="0.25">
      <c r="IT40" s="170"/>
      <c r="IU40" s="170"/>
      <c r="IV40" s="170"/>
    </row>
    <row r="41" spans="254:256" s="58" customFormat="1" x14ac:dyDescent="0.25">
      <c r="IT41" s="170"/>
      <c r="IU41" s="170"/>
      <c r="IV41" s="170"/>
    </row>
    <row r="42" spans="254:256" s="58" customFormat="1" x14ac:dyDescent="0.25">
      <c r="IT42" s="170"/>
      <c r="IU42" s="170"/>
      <c r="IV42" s="170"/>
    </row>
    <row r="43" spans="254:256" s="58" customFormat="1" x14ac:dyDescent="0.25">
      <c r="IT43" s="170"/>
      <c r="IU43" s="170"/>
      <c r="IV43" s="170"/>
    </row>
    <row r="44" spans="254:256" s="58" customFormat="1" x14ac:dyDescent="0.25">
      <c r="IT44" s="170"/>
      <c r="IU44" s="170"/>
      <c r="IV44" s="170"/>
    </row>
    <row r="45" spans="254:256" s="58" customFormat="1" x14ac:dyDescent="0.25">
      <c r="IT45" s="170"/>
      <c r="IU45" s="170"/>
      <c r="IV45" s="170"/>
    </row>
    <row r="46" spans="254:256" s="58" customFormat="1" x14ac:dyDescent="0.25">
      <c r="IT46" s="170"/>
      <c r="IU46" s="170"/>
      <c r="IV46" s="170"/>
    </row>
    <row r="47" spans="254:256" s="58" customFormat="1" x14ac:dyDescent="0.25">
      <c r="IT47" s="170"/>
      <c r="IU47" s="170"/>
      <c r="IV47" s="170"/>
    </row>
    <row r="48" spans="254:256" s="58" customFormat="1" x14ac:dyDescent="0.25">
      <c r="IT48" s="170"/>
      <c r="IU48" s="170"/>
      <c r="IV48" s="170"/>
    </row>
    <row r="49" spans="254:256" s="58" customFormat="1" x14ac:dyDescent="0.25">
      <c r="IT49" s="170"/>
      <c r="IU49" s="170"/>
      <c r="IV49" s="170"/>
    </row>
    <row r="50" spans="254:256" s="58" customFormat="1" x14ac:dyDescent="0.25">
      <c r="IT50" s="170"/>
      <c r="IU50" s="170"/>
      <c r="IV50" s="170"/>
    </row>
    <row r="51" spans="254:256" s="58" customFormat="1" x14ac:dyDescent="0.25">
      <c r="IT51" s="170"/>
      <c r="IU51" s="170"/>
      <c r="IV51" s="170"/>
    </row>
    <row r="52" spans="254:256" s="58" customFormat="1" x14ac:dyDescent="0.25">
      <c r="IT52" s="170"/>
      <c r="IU52" s="170"/>
      <c r="IV52" s="170"/>
    </row>
    <row r="53" spans="254:256" s="58" customFormat="1" x14ac:dyDescent="0.25">
      <c r="IT53" s="170"/>
      <c r="IU53" s="170"/>
      <c r="IV53" s="170"/>
    </row>
    <row r="54" spans="254:256" s="58" customFormat="1" x14ac:dyDescent="0.25">
      <c r="IT54" s="170"/>
      <c r="IU54" s="170"/>
      <c r="IV54" s="170"/>
    </row>
    <row r="55" spans="254:256" s="58" customFormat="1" x14ac:dyDescent="0.25">
      <c r="IT55" s="170"/>
      <c r="IU55" s="170"/>
      <c r="IV55" s="170"/>
    </row>
    <row r="56" spans="254:256" s="58" customFormat="1" x14ac:dyDescent="0.25">
      <c r="IT56" s="170"/>
      <c r="IU56" s="170"/>
      <c r="IV56" s="170"/>
    </row>
    <row r="57" spans="254:256" s="58" customFormat="1" x14ac:dyDescent="0.25">
      <c r="IT57" s="170"/>
      <c r="IU57" s="170"/>
      <c r="IV57" s="170"/>
    </row>
    <row r="58" spans="254:256" s="58" customFormat="1" x14ac:dyDescent="0.25">
      <c r="IT58" s="170"/>
      <c r="IU58" s="170"/>
      <c r="IV58" s="170"/>
    </row>
    <row r="59" spans="254:256" s="58" customFormat="1" x14ac:dyDescent="0.25">
      <c r="IT59" s="170"/>
      <c r="IU59" s="170"/>
      <c r="IV59" s="170"/>
    </row>
    <row r="60" spans="254:256" s="58" customFormat="1" x14ac:dyDescent="0.25">
      <c r="IT60" s="170"/>
      <c r="IU60" s="170"/>
      <c r="IV60" s="170"/>
    </row>
    <row r="61" spans="254:256" s="58" customFormat="1" x14ac:dyDescent="0.25">
      <c r="IT61" s="170"/>
      <c r="IU61" s="170"/>
      <c r="IV61" s="170"/>
    </row>
    <row r="62" spans="254:256" s="58" customFormat="1" x14ac:dyDescent="0.25">
      <c r="IT62" s="170"/>
      <c r="IU62" s="170"/>
      <c r="IV62" s="170"/>
    </row>
    <row r="63" spans="254:256" s="58" customFormat="1" x14ac:dyDescent="0.25">
      <c r="IT63" s="170"/>
      <c r="IU63" s="170"/>
      <c r="IV63" s="170"/>
    </row>
    <row r="64" spans="254:256" s="58" customFormat="1" x14ac:dyDescent="0.25">
      <c r="IT64" s="170"/>
      <c r="IU64" s="170"/>
      <c r="IV64" s="170"/>
    </row>
    <row r="65" spans="254:256" s="58" customFormat="1" x14ac:dyDescent="0.25">
      <c r="IT65" s="170"/>
      <c r="IU65" s="170"/>
      <c r="IV65" s="170"/>
    </row>
    <row r="66" spans="254:256" s="58" customFormat="1" x14ac:dyDescent="0.25">
      <c r="IT66" s="170"/>
      <c r="IU66" s="170"/>
      <c r="IV66" s="170"/>
    </row>
    <row r="67" spans="254:256" s="58" customFormat="1" x14ac:dyDescent="0.25">
      <c r="IT67" s="170"/>
      <c r="IU67" s="170"/>
      <c r="IV67" s="170"/>
    </row>
    <row r="68" spans="254:256" s="58" customFormat="1" x14ac:dyDescent="0.25">
      <c r="IT68" s="170"/>
      <c r="IU68" s="170"/>
      <c r="IV68" s="170"/>
    </row>
    <row r="69" spans="254:256" s="58" customFormat="1" x14ac:dyDescent="0.25">
      <c r="IT69" s="170"/>
      <c r="IU69" s="170"/>
      <c r="IV69" s="170"/>
    </row>
    <row r="70" spans="254:256" s="58" customFormat="1" x14ac:dyDescent="0.25">
      <c r="IT70" s="170"/>
      <c r="IU70" s="170"/>
      <c r="IV70" s="170"/>
    </row>
    <row r="71" spans="254:256" s="58" customFormat="1" x14ac:dyDescent="0.25">
      <c r="IT71" s="170"/>
      <c r="IU71" s="170"/>
      <c r="IV71" s="170"/>
    </row>
    <row r="72" spans="254:256" s="58" customFormat="1" x14ac:dyDescent="0.25">
      <c r="IT72" s="170"/>
      <c r="IU72" s="170"/>
      <c r="IV72" s="170"/>
    </row>
    <row r="73" spans="254:256" s="58" customFormat="1" x14ac:dyDescent="0.25">
      <c r="IT73" s="170"/>
      <c r="IU73" s="170"/>
      <c r="IV73" s="170"/>
    </row>
    <row r="74" spans="254:256" s="58" customFormat="1" x14ac:dyDescent="0.25">
      <c r="IT74" s="170"/>
      <c r="IU74" s="170"/>
      <c r="IV74" s="170"/>
    </row>
    <row r="75" spans="254:256" s="58" customFormat="1" x14ac:dyDescent="0.25">
      <c r="IT75" s="170"/>
      <c r="IU75" s="170"/>
      <c r="IV75" s="170"/>
    </row>
    <row r="76" spans="254:256" s="58" customFormat="1" x14ac:dyDescent="0.25">
      <c r="IT76" s="170"/>
      <c r="IU76" s="170"/>
      <c r="IV76" s="170"/>
    </row>
    <row r="77" spans="254:256" s="58" customFormat="1" x14ac:dyDescent="0.25">
      <c r="IT77" s="170"/>
      <c r="IU77" s="170"/>
      <c r="IV77" s="170"/>
    </row>
    <row r="78" spans="254:256" s="58" customFormat="1" x14ac:dyDescent="0.25">
      <c r="IT78" s="170"/>
      <c r="IU78" s="170"/>
      <c r="IV78" s="170"/>
    </row>
    <row r="79" spans="254:256" s="58" customFormat="1" x14ac:dyDescent="0.25">
      <c r="IT79" s="170"/>
      <c r="IU79" s="170"/>
      <c r="IV79" s="170"/>
    </row>
    <row r="80" spans="254:256" s="58" customFormat="1" x14ac:dyDescent="0.25">
      <c r="IT80" s="170"/>
      <c r="IU80" s="170"/>
      <c r="IV80" s="170"/>
    </row>
    <row r="81" spans="254:256" s="58" customFormat="1" x14ac:dyDescent="0.25">
      <c r="IT81" s="170"/>
      <c r="IU81" s="170"/>
      <c r="IV81" s="170"/>
    </row>
    <row r="82" spans="254:256" s="58" customFormat="1" x14ac:dyDescent="0.25">
      <c r="IT82" s="170"/>
      <c r="IU82" s="170"/>
      <c r="IV82" s="170"/>
    </row>
    <row r="83" spans="254:256" s="58" customFormat="1" x14ac:dyDescent="0.25">
      <c r="IT83" s="170"/>
      <c r="IU83" s="170"/>
      <c r="IV83" s="170"/>
    </row>
    <row r="84" spans="254:256" s="58" customFormat="1" x14ac:dyDescent="0.25">
      <c r="IT84" s="170"/>
      <c r="IU84" s="170"/>
      <c r="IV84" s="170"/>
    </row>
    <row r="85" spans="254:256" s="58" customFormat="1" x14ac:dyDescent="0.25">
      <c r="IT85" s="170"/>
      <c r="IU85" s="170"/>
      <c r="IV85" s="170"/>
    </row>
    <row r="86" spans="254:256" s="58" customFormat="1" x14ac:dyDescent="0.25">
      <c r="IT86" s="170"/>
      <c r="IU86" s="170"/>
      <c r="IV86" s="170"/>
    </row>
    <row r="87" spans="254:256" s="58" customFormat="1" x14ac:dyDescent="0.25">
      <c r="IT87" s="170"/>
      <c r="IU87" s="170"/>
      <c r="IV87" s="170"/>
    </row>
    <row r="88" spans="254:256" s="58" customFormat="1" x14ac:dyDescent="0.25">
      <c r="IT88" s="170"/>
      <c r="IU88" s="170"/>
      <c r="IV88" s="170"/>
    </row>
    <row r="89" spans="254:256" s="58" customFormat="1" x14ac:dyDescent="0.25">
      <c r="IT89" s="170"/>
      <c r="IU89" s="170"/>
      <c r="IV89" s="170"/>
    </row>
    <row r="90" spans="254:256" s="58" customFormat="1" x14ac:dyDescent="0.25">
      <c r="IT90" s="170"/>
      <c r="IU90" s="170"/>
      <c r="IV90" s="170"/>
    </row>
    <row r="91" spans="254:256" s="58" customFormat="1" x14ac:dyDescent="0.25">
      <c r="IT91" s="170"/>
      <c r="IU91" s="170"/>
      <c r="IV91" s="170"/>
    </row>
    <row r="92" spans="254:256" s="58" customFormat="1" x14ac:dyDescent="0.25">
      <c r="IT92" s="170"/>
      <c r="IU92" s="170"/>
      <c r="IV92" s="170"/>
    </row>
    <row r="93" spans="254:256" s="58" customFormat="1" x14ac:dyDescent="0.25">
      <c r="IT93" s="170"/>
      <c r="IU93" s="170"/>
      <c r="IV93" s="170"/>
    </row>
    <row r="94" spans="254:256" s="58" customFormat="1" x14ac:dyDescent="0.25">
      <c r="IT94" s="170"/>
      <c r="IU94" s="170"/>
      <c r="IV94" s="170"/>
    </row>
    <row r="95" spans="254:256" s="58" customFormat="1" x14ac:dyDescent="0.25">
      <c r="IT95" s="170"/>
      <c r="IU95" s="170"/>
      <c r="IV95" s="170"/>
    </row>
    <row r="96" spans="254:256" s="58" customFormat="1" x14ac:dyDescent="0.25">
      <c r="IT96" s="170"/>
      <c r="IU96" s="170"/>
      <c r="IV96" s="170"/>
    </row>
    <row r="97" spans="254:256" s="58" customFormat="1" x14ac:dyDescent="0.25">
      <c r="IT97" s="170"/>
      <c r="IU97" s="170"/>
      <c r="IV97" s="170"/>
    </row>
    <row r="98" spans="254:256" s="58" customFormat="1" x14ac:dyDescent="0.25">
      <c r="IT98" s="170"/>
      <c r="IU98" s="170"/>
      <c r="IV98" s="170"/>
    </row>
    <row r="99" spans="254:256" s="58" customFormat="1" x14ac:dyDescent="0.25">
      <c r="IT99" s="170"/>
      <c r="IU99" s="170"/>
      <c r="IV99" s="170"/>
    </row>
    <row r="100" spans="254:256" s="58" customFormat="1" x14ac:dyDescent="0.25">
      <c r="IT100" s="170"/>
      <c r="IU100" s="170"/>
      <c r="IV100" s="170"/>
    </row>
    <row r="101" spans="254:256" s="58" customFormat="1" x14ac:dyDescent="0.25">
      <c r="IT101" s="170"/>
      <c r="IU101" s="170"/>
      <c r="IV101" s="170"/>
    </row>
    <row r="102" spans="254:256" s="58" customFormat="1" x14ac:dyDescent="0.25">
      <c r="IT102" s="170"/>
      <c r="IU102" s="170"/>
      <c r="IV102" s="170"/>
    </row>
    <row r="103" spans="254:256" s="58" customFormat="1" x14ac:dyDescent="0.25">
      <c r="IT103" s="170"/>
      <c r="IU103" s="170"/>
      <c r="IV103" s="170"/>
    </row>
    <row r="104" spans="254:256" s="58" customFormat="1" x14ac:dyDescent="0.25">
      <c r="IT104" s="170"/>
      <c r="IU104" s="170"/>
      <c r="IV104" s="170"/>
    </row>
    <row r="105" spans="254:256" s="58" customFormat="1" x14ac:dyDescent="0.25">
      <c r="IT105" s="170"/>
      <c r="IU105" s="170"/>
      <c r="IV105" s="170"/>
    </row>
    <row r="106" spans="254:256" s="58" customFormat="1" x14ac:dyDescent="0.25">
      <c r="IT106" s="170"/>
      <c r="IU106" s="170"/>
      <c r="IV106" s="170"/>
    </row>
    <row r="107" spans="254:256" s="58" customFormat="1" x14ac:dyDescent="0.25">
      <c r="IT107" s="170"/>
      <c r="IU107" s="170"/>
      <c r="IV107" s="170"/>
    </row>
    <row r="108" spans="254:256" s="58" customFormat="1" x14ac:dyDescent="0.25">
      <c r="IT108" s="170"/>
      <c r="IU108" s="170"/>
      <c r="IV108" s="170"/>
    </row>
    <row r="109" spans="254:256" s="58" customFormat="1" x14ac:dyDescent="0.25">
      <c r="IT109" s="170"/>
      <c r="IU109" s="170"/>
      <c r="IV109" s="170"/>
    </row>
    <row r="110" spans="254:256" s="58" customFormat="1" x14ac:dyDescent="0.25">
      <c r="IT110" s="170"/>
      <c r="IU110" s="170"/>
      <c r="IV110" s="170"/>
    </row>
    <row r="111" spans="254:256" s="58" customFormat="1" x14ac:dyDescent="0.25">
      <c r="IT111" s="170"/>
      <c r="IU111" s="170"/>
      <c r="IV111" s="170"/>
    </row>
    <row r="112" spans="254:256" s="58" customFormat="1" x14ac:dyDescent="0.25">
      <c r="IT112" s="170"/>
      <c r="IU112" s="170"/>
      <c r="IV112" s="170"/>
    </row>
    <row r="113" spans="254:256" s="58" customFormat="1" x14ac:dyDescent="0.25">
      <c r="IT113" s="170"/>
      <c r="IU113" s="170"/>
      <c r="IV113" s="170"/>
    </row>
    <row r="114" spans="254:256" s="58" customFormat="1" x14ac:dyDescent="0.25">
      <c r="IT114" s="170"/>
      <c r="IU114" s="170"/>
      <c r="IV114" s="170"/>
    </row>
    <row r="115" spans="254:256" s="58" customFormat="1" x14ac:dyDescent="0.25">
      <c r="IT115" s="170"/>
      <c r="IU115" s="170"/>
      <c r="IV115" s="170"/>
    </row>
    <row r="116" spans="254:256" s="58" customFormat="1" x14ac:dyDescent="0.25">
      <c r="IT116" s="170"/>
      <c r="IU116" s="170"/>
      <c r="IV116" s="170"/>
    </row>
    <row r="117" spans="254:256" s="58" customFormat="1" x14ac:dyDescent="0.25">
      <c r="IT117" s="170"/>
      <c r="IU117" s="170"/>
      <c r="IV117" s="170"/>
    </row>
    <row r="118" spans="254:256" s="58" customFormat="1" x14ac:dyDescent="0.25">
      <c r="IT118" s="170"/>
      <c r="IU118" s="170"/>
      <c r="IV118" s="170"/>
    </row>
    <row r="119" spans="254:256" s="58" customFormat="1" x14ac:dyDescent="0.25">
      <c r="IT119" s="170"/>
      <c r="IU119" s="170"/>
      <c r="IV119" s="170"/>
    </row>
    <row r="120" spans="254:256" s="58" customFormat="1" x14ac:dyDescent="0.25">
      <c r="IT120" s="170"/>
      <c r="IU120" s="170"/>
      <c r="IV120" s="170"/>
    </row>
    <row r="121" spans="254:256" s="58" customFormat="1" x14ac:dyDescent="0.25">
      <c r="IT121" s="170"/>
      <c r="IU121" s="170"/>
      <c r="IV121" s="170"/>
    </row>
    <row r="122" spans="254:256" s="58" customFormat="1" x14ac:dyDescent="0.25">
      <c r="IT122" s="170"/>
      <c r="IU122" s="170"/>
      <c r="IV122" s="170"/>
    </row>
    <row r="123" spans="254:256" s="58" customFormat="1" x14ac:dyDescent="0.25">
      <c r="IT123" s="170"/>
      <c r="IU123" s="170"/>
      <c r="IV123" s="170"/>
    </row>
    <row r="124" spans="254:256" s="58" customFormat="1" x14ac:dyDescent="0.25">
      <c r="IT124" s="170"/>
      <c r="IU124" s="170"/>
      <c r="IV124" s="170"/>
    </row>
    <row r="125" spans="254:256" s="58" customFormat="1" x14ac:dyDescent="0.25">
      <c r="IT125" s="170"/>
      <c r="IU125" s="170"/>
      <c r="IV125" s="170"/>
    </row>
    <row r="126" spans="254:256" s="58" customFormat="1" x14ac:dyDescent="0.25">
      <c r="IT126" s="170"/>
      <c r="IU126" s="170"/>
      <c r="IV126" s="170"/>
    </row>
    <row r="127" spans="254:256" s="58" customFormat="1" x14ac:dyDescent="0.25">
      <c r="IT127" s="170"/>
      <c r="IU127" s="170"/>
      <c r="IV127" s="170"/>
    </row>
    <row r="128" spans="254:256" s="58" customFormat="1" x14ac:dyDescent="0.25">
      <c r="IT128" s="170"/>
      <c r="IU128" s="170"/>
      <c r="IV128" s="170"/>
    </row>
    <row r="129" spans="254:256" s="58" customFormat="1" x14ac:dyDescent="0.25">
      <c r="IT129" s="170"/>
      <c r="IU129" s="170"/>
      <c r="IV129" s="170"/>
    </row>
    <row r="130" spans="254:256" s="58" customFormat="1" x14ac:dyDescent="0.25">
      <c r="IT130" s="170"/>
      <c r="IU130" s="170"/>
      <c r="IV130" s="170"/>
    </row>
    <row r="131" spans="254:256" s="58" customFormat="1" x14ac:dyDescent="0.25">
      <c r="IT131" s="170"/>
      <c r="IU131" s="170"/>
      <c r="IV131" s="170"/>
    </row>
    <row r="132" spans="254:256" s="58" customFormat="1" x14ac:dyDescent="0.25">
      <c r="IT132" s="170"/>
      <c r="IU132" s="170"/>
      <c r="IV132" s="170"/>
    </row>
    <row r="133" spans="254:256" s="58" customFormat="1" x14ac:dyDescent="0.25">
      <c r="IT133" s="170"/>
      <c r="IU133" s="170"/>
      <c r="IV133" s="170"/>
    </row>
    <row r="134" spans="254:256" s="58" customFormat="1" x14ac:dyDescent="0.25">
      <c r="IT134" s="170"/>
      <c r="IU134" s="170"/>
      <c r="IV134" s="170"/>
    </row>
    <row r="135" spans="254:256" s="58" customFormat="1" x14ac:dyDescent="0.25">
      <c r="IT135" s="170"/>
      <c r="IU135" s="170"/>
      <c r="IV135" s="170"/>
    </row>
    <row r="136" spans="254:256" s="58" customFormat="1" x14ac:dyDescent="0.25">
      <c r="IT136" s="170"/>
      <c r="IU136" s="170"/>
      <c r="IV136" s="170"/>
    </row>
    <row r="137" spans="254:256" s="58" customFormat="1" x14ac:dyDescent="0.25">
      <c r="IT137" s="170"/>
      <c r="IU137" s="170"/>
      <c r="IV137" s="170"/>
    </row>
    <row r="138" spans="254:256" s="58" customFormat="1" x14ac:dyDescent="0.25">
      <c r="IT138" s="170"/>
      <c r="IU138" s="170"/>
      <c r="IV138" s="170"/>
    </row>
    <row r="139" spans="254:256" s="58" customFormat="1" x14ac:dyDescent="0.25">
      <c r="IT139" s="170"/>
      <c r="IU139" s="170"/>
      <c r="IV139" s="170"/>
    </row>
    <row r="140" spans="254:256" s="58" customFormat="1" x14ac:dyDescent="0.25">
      <c r="IT140" s="170"/>
      <c r="IU140" s="170"/>
      <c r="IV140" s="170"/>
    </row>
    <row r="141" spans="254:256" s="58" customFormat="1" x14ac:dyDescent="0.25">
      <c r="IT141" s="170"/>
      <c r="IU141" s="170"/>
      <c r="IV141" s="170"/>
    </row>
    <row r="142" spans="254:256" s="58" customFormat="1" x14ac:dyDescent="0.25">
      <c r="IT142" s="170"/>
      <c r="IU142" s="170"/>
      <c r="IV142" s="170"/>
    </row>
    <row r="143" spans="254:256" s="58" customFormat="1" x14ac:dyDescent="0.25">
      <c r="IT143" s="170"/>
      <c r="IU143" s="170"/>
      <c r="IV143" s="170"/>
    </row>
    <row r="144" spans="254:256" s="58" customFormat="1" x14ac:dyDescent="0.25">
      <c r="IT144" s="170"/>
      <c r="IU144" s="170"/>
      <c r="IV144" s="170"/>
    </row>
    <row r="145" spans="254:256" s="58" customFormat="1" x14ac:dyDescent="0.25">
      <c r="IT145" s="170"/>
      <c r="IU145" s="170"/>
      <c r="IV145" s="170"/>
    </row>
    <row r="146" spans="254:256" s="58" customFormat="1" x14ac:dyDescent="0.25">
      <c r="IT146" s="170"/>
      <c r="IU146" s="170"/>
      <c r="IV146" s="170"/>
    </row>
    <row r="147" spans="254:256" s="58" customFormat="1" x14ac:dyDescent="0.25">
      <c r="IT147" s="170"/>
      <c r="IU147" s="170"/>
      <c r="IV147" s="170"/>
    </row>
    <row r="148" spans="254:256" s="58" customFormat="1" x14ac:dyDescent="0.25">
      <c r="IT148" s="170"/>
      <c r="IU148" s="170"/>
      <c r="IV148" s="170"/>
    </row>
    <row r="149" spans="254:256" s="58" customFormat="1" x14ac:dyDescent="0.25">
      <c r="IT149" s="170"/>
      <c r="IU149" s="170"/>
      <c r="IV149" s="170"/>
    </row>
    <row r="150" spans="254:256" s="58" customFormat="1" x14ac:dyDescent="0.25">
      <c r="IT150" s="170"/>
      <c r="IU150" s="170"/>
      <c r="IV150" s="170"/>
    </row>
    <row r="151" spans="254:256" s="58" customFormat="1" x14ac:dyDescent="0.25">
      <c r="IT151" s="170"/>
      <c r="IU151" s="170"/>
      <c r="IV151" s="170"/>
    </row>
    <row r="152" spans="254:256" s="58" customFormat="1" x14ac:dyDescent="0.25">
      <c r="IT152" s="170"/>
      <c r="IU152" s="170"/>
      <c r="IV152" s="170"/>
    </row>
    <row r="153" spans="254:256" s="58" customFormat="1" x14ac:dyDescent="0.25">
      <c r="IT153" s="170"/>
      <c r="IU153" s="170"/>
      <c r="IV153" s="170"/>
    </row>
    <row r="154" spans="254:256" s="58" customFormat="1" x14ac:dyDescent="0.25">
      <c r="IT154" s="170"/>
      <c r="IU154" s="170"/>
      <c r="IV154" s="170"/>
    </row>
    <row r="155" spans="254:256" s="58" customFormat="1" x14ac:dyDescent="0.25">
      <c r="IT155" s="170"/>
      <c r="IU155" s="170"/>
      <c r="IV155" s="170"/>
    </row>
    <row r="156" spans="254:256" s="58" customFormat="1" x14ac:dyDescent="0.25">
      <c r="IT156" s="170"/>
      <c r="IU156" s="170"/>
      <c r="IV156" s="170"/>
    </row>
    <row r="157" spans="254:256" s="58" customFormat="1" x14ac:dyDescent="0.25">
      <c r="IT157" s="170"/>
      <c r="IU157" s="170"/>
      <c r="IV157" s="170"/>
    </row>
    <row r="158" spans="254:256" s="58" customFormat="1" x14ac:dyDescent="0.25">
      <c r="IT158" s="170"/>
      <c r="IU158" s="170"/>
      <c r="IV158" s="170"/>
    </row>
    <row r="159" spans="254:256" s="58" customFormat="1" x14ac:dyDescent="0.25">
      <c r="IT159" s="170"/>
      <c r="IU159" s="170"/>
      <c r="IV159" s="170"/>
    </row>
    <row r="160" spans="254:256" s="58" customFormat="1" x14ac:dyDescent="0.25">
      <c r="IT160" s="170"/>
      <c r="IU160" s="170"/>
      <c r="IV160" s="170"/>
    </row>
    <row r="161" spans="254:256" s="58" customFormat="1" x14ac:dyDescent="0.25">
      <c r="IT161" s="170"/>
      <c r="IU161" s="170"/>
      <c r="IV161" s="170"/>
    </row>
    <row r="162" spans="254:256" s="58" customFormat="1" x14ac:dyDescent="0.25">
      <c r="IT162" s="170"/>
      <c r="IU162" s="170"/>
      <c r="IV162" s="170"/>
    </row>
    <row r="163" spans="254:256" s="58" customFormat="1" x14ac:dyDescent="0.25">
      <c r="IT163" s="170"/>
      <c r="IU163" s="170"/>
      <c r="IV163" s="170"/>
    </row>
    <row r="164" spans="254:256" s="58" customFormat="1" x14ac:dyDescent="0.25">
      <c r="IT164" s="170"/>
      <c r="IU164" s="170"/>
      <c r="IV164" s="170"/>
    </row>
    <row r="165" spans="254:256" s="58" customFormat="1" x14ac:dyDescent="0.25">
      <c r="IT165" s="170"/>
      <c r="IU165" s="170"/>
      <c r="IV165" s="170"/>
    </row>
    <row r="166" spans="254:256" s="58" customFormat="1" x14ac:dyDescent="0.25">
      <c r="IT166" s="170"/>
      <c r="IU166" s="170"/>
      <c r="IV166" s="170"/>
    </row>
    <row r="167" spans="254:256" s="58" customFormat="1" x14ac:dyDescent="0.25">
      <c r="IT167" s="170"/>
      <c r="IU167" s="170"/>
      <c r="IV167" s="170"/>
    </row>
    <row r="168" spans="254:256" s="58" customFormat="1" x14ac:dyDescent="0.25">
      <c r="IT168" s="170"/>
      <c r="IU168" s="170"/>
      <c r="IV168" s="170"/>
    </row>
    <row r="169" spans="254:256" s="58" customFormat="1" x14ac:dyDescent="0.25">
      <c r="IT169" s="170"/>
      <c r="IU169" s="170"/>
      <c r="IV169" s="170"/>
    </row>
    <row r="170" spans="254:256" s="58" customFormat="1" x14ac:dyDescent="0.25">
      <c r="IT170" s="170"/>
      <c r="IU170" s="170"/>
      <c r="IV170" s="170"/>
    </row>
    <row r="171" spans="254:256" s="58" customFormat="1" x14ac:dyDescent="0.25">
      <c r="IT171" s="170"/>
      <c r="IU171" s="170"/>
      <c r="IV171" s="170"/>
    </row>
    <row r="172" spans="254:256" s="58" customFormat="1" x14ac:dyDescent="0.25">
      <c r="IT172" s="170"/>
      <c r="IU172" s="170"/>
      <c r="IV172" s="170"/>
    </row>
    <row r="173" spans="254:256" s="58" customFormat="1" x14ac:dyDescent="0.25">
      <c r="IT173" s="170"/>
      <c r="IU173" s="170"/>
      <c r="IV173" s="170"/>
    </row>
    <row r="174" spans="254:256" s="58" customFormat="1" x14ac:dyDescent="0.25">
      <c r="IT174" s="170"/>
      <c r="IU174" s="170"/>
      <c r="IV174" s="170"/>
    </row>
    <row r="175" spans="254:256" s="58" customFormat="1" x14ac:dyDescent="0.25">
      <c r="IT175" s="170"/>
      <c r="IU175" s="170"/>
      <c r="IV175" s="170"/>
    </row>
    <row r="176" spans="254:256" s="58" customFormat="1" x14ac:dyDescent="0.25">
      <c r="IT176" s="170"/>
      <c r="IU176" s="170"/>
      <c r="IV176" s="170"/>
    </row>
    <row r="177" spans="254:256" s="58" customFormat="1" x14ac:dyDescent="0.25">
      <c r="IT177" s="170"/>
      <c r="IU177" s="170"/>
      <c r="IV177" s="170"/>
    </row>
    <row r="178" spans="254:256" s="58" customFormat="1" x14ac:dyDescent="0.25">
      <c r="IT178" s="170"/>
      <c r="IU178" s="170"/>
      <c r="IV178" s="170"/>
    </row>
    <row r="179" spans="254:256" s="58" customFormat="1" x14ac:dyDescent="0.25">
      <c r="IT179" s="170"/>
      <c r="IU179" s="170"/>
      <c r="IV179" s="170"/>
    </row>
    <row r="180" spans="254:256" s="58" customFormat="1" x14ac:dyDescent="0.25">
      <c r="IT180" s="170"/>
      <c r="IU180" s="170"/>
      <c r="IV180" s="170"/>
    </row>
    <row r="181" spans="254:256" s="58" customFormat="1" x14ac:dyDescent="0.25">
      <c r="IT181" s="170"/>
      <c r="IU181" s="170"/>
      <c r="IV181" s="170"/>
    </row>
    <row r="182" spans="254:256" s="58" customFormat="1" x14ac:dyDescent="0.25">
      <c r="IT182" s="170"/>
      <c r="IU182" s="170"/>
      <c r="IV182" s="170"/>
    </row>
    <row r="183" spans="254:256" s="58" customFormat="1" x14ac:dyDescent="0.25">
      <c r="IT183" s="170"/>
      <c r="IU183" s="170"/>
      <c r="IV183" s="170"/>
    </row>
    <row r="184" spans="254:256" s="58" customFormat="1" x14ac:dyDescent="0.25">
      <c r="IT184" s="170"/>
      <c r="IU184" s="170"/>
      <c r="IV184" s="170"/>
    </row>
    <row r="185" spans="254:256" s="58" customFormat="1" x14ac:dyDescent="0.25">
      <c r="IT185" s="170"/>
      <c r="IU185" s="170"/>
      <c r="IV185" s="170"/>
    </row>
    <row r="186" spans="254:256" s="58" customFormat="1" x14ac:dyDescent="0.25">
      <c r="IT186" s="170"/>
      <c r="IU186" s="170"/>
      <c r="IV186" s="170"/>
    </row>
    <row r="187" spans="254:256" s="58" customFormat="1" x14ac:dyDescent="0.25">
      <c r="IT187" s="170"/>
      <c r="IU187" s="170"/>
      <c r="IV187" s="170"/>
    </row>
    <row r="188" spans="254:256" s="58" customFormat="1" x14ac:dyDescent="0.25">
      <c r="IT188" s="170"/>
      <c r="IU188" s="170"/>
      <c r="IV188" s="170"/>
    </row>
    <row r="189" spans="254:256" s="58" customFormat="1" x14ac:dyDescent="0.25">
      <c r="IT189" s="170"/>
      <c r="IU189" s="170"/>
      <c r="IV189" s="170"/>
    </row>
    <row r="190" spans="254:256" s="58" customFormat="1" x14ac:dyDescent="0.25">
      <c r="IT190" s="170"/>
      <c r="IU190" s="170"/>
      <c r="IV190" s="170"/>
    </row>
    <row r="191" spans="254:256" s="58" customFormat="1" x14ac:dyDescent="0.25">
      <c r="IT191" s="170"/>
      <c r="IU191" s="170"/>
      <c r="IV191" s="170"/>
    </row>
    <row r="192" spans="254:256" s="58" customFormat="1" x14ac:dyDescent="0.25">
      <c r="IT192" s="170"/>
      <c r="IU192" s="170"/>
      <c r="IV192" s="170"/>
    </row>
    <row r="193" spans="254:256" s="58" customFormat="1" x14ac:dyDescent="0.25">
      <c r="IT193" s="170"/>
      <c r="IU193" s="170"/>
      <c r="IV193" s="170"/>
    </row>
    <row r="194" spans="254:256" s="58" customFormat="1" x14ac:dyDescent="0.25">
      <c r="IT194" s="170"/>
      <c r="IU194" s="170"/>
      <c r="IV194" s="170"/>
    </row>
    <row r="195" spans="254:256" s="58" customFormat="1" x14ac:dyDescent="0.25">
      <c r="IT195" s="170"/>
      <c r="IU195" s="170"/>
      <c r="IV195" s="170"/>
    </row>
    <row r="196" spans="254:256" s="58" customFormat="1" x14ac:dyDescent="0.25">
      <c r="IT196" s="170"/>
      <c r="IU196" s="170"/>
      <c r="IV196" s="170"/>
    </row>
    <row r="197" spans="254:256" s="58" customFormat="1" x14ac:dyDescent="0.25">
      <c r="IT197" s="170"/>
      <c r="IU197" s="170"/>
      <c r="IV197" s="170"/>
    </row>
    <row r="198" spans="254:256" s="58" customFormat="1" x14ac:dyDescent="0.25">
      <c r="IT198" s="170"/>
      <c r="IU198" s="170"/>
      <c r="IV198" s="170"/>
    </row>
    <row r="199" spans="254:256" s="58" customFormat="1" x14ac:dyDescent="0.25">
      <c r="IT199" s="170"/>
      <c r="IU199" s="170"/>
      <c r="IV199" s="170"/>
    </row>
    <row r="200" spans="254:256" s="58" customFormat="1" x14ac:dyDescent="0.25">
      <c r="IT200" s="170"/>
      <c r="IU200" s="170"/>
      <c r="IV200" s="170"/>
    </row>
    <row r="201" spans="254:256" s="58" customFormat="1" x14ac:dyDescent="0.25">
      <c r="IT201" s="170"/>
      <c r="IU201" s="170"/>
      <c r="IV201" s="170"/>
    </row>
    <row r="202" spans="254:256" s="58" customFormat="1" x14ac:dyDescent="0.25">
      <c r="IT202" s="170"/>
      <c r="IU202" s="170"/>
      <c r="IV202" s="170"/>
    </row>
    <row r="203" spans="254:256" s="58" customFormat="1" x14ac:dyDescent="0.25">
      <c r="IT203" s="170"/>
      <c r="IU203" s="170"/>
      <c r="IV203" s="170"/>
    </row>
    <row r="204" spans="254:256" s="58" customFormat="1" x14ac:dyDescent="0.25">
      <c r="IT204" s="170"/>
      <c r="IU204" s="170"/>
      <c r="IV204" s="170"/>
    </row>
    <row r="205" spans="254:256" s="58" customFormat="1" x14ac:dyDescent="0.25">
      <c r="IT205" s="170"/>
      <c r="IU205" s="170"/>
      <c r="IV205" s="170"/>
    </row>
    <row r="206" spans="254:256" s="58" customFormat="1" x14ac:dyDescent="0.25">
      <c r="IT206" s="170"/>
      <c r="IU206" s="170"/>
      <c r="IV206" s="170"/>
    </row>
    <row r="207" spans="254:256" s="58" customFormat="1" x14ac:dyDescent="0.25">
      <c r="IT207" s="170"/>
      <c r="IU207" s="170"/>
      <c r="IV207" s="170"/>
    </row>
    <row r="208" spans="254:256" s="58" customFormat="1" x14ac:dyDescent="0.25">
      <c r="IT208" s="170"/>
      <c r="IU208" s="170"/>
      <c r="IV208" s="170"/>
    </row>
    <row r="209" spans="254:256" s="58" customFormat="1" x14ac:dyDescent="0.25">
      <c r="IT209" s="170"/>
      <c r="IU209" s="170"/>
      <c r="IV209" s="170"/>
    </row>
    <row r="210" spans="254:256" s="58" customFormat="1" x14ac:dyDescent="0.25">
      <c r="IT210" s="170"/>
      <c r="IU210" s="170"/>
      <c r="IV210" s="170"/>
    </row>
    <row r="211" spans="254:256" s="58" customFormat="1" x14ac:dyDescent="0.25">
      <c r="IT211" s="170"/>
      <c r="IU211" s="170"/>
      <c r="IV211" s="170"/>
    </row>
    <row r="212" spans="254:256" s="58" customFormat="1" x14ac:dyDescent="0.25">
      <c r="IT212" s="170"/>
      <c r="IU212" s="170"/>
      <c r="IV212" s="170"/>
    </row>
    <row r="213" spans="254:256" s="58" customFormat="1" x14ac:dyDescent="0.25">
      <c r="IT213" s="170"/>
      <c r="IU213" s="170"/>
      <c r="IV213" s="170"/>
    </row>
    <row r="214" spans="254:256" s="58" customFormat="1" x14ac:dyDescent="0.25">
      <c r="IT214" s="170"/>
      <c r="IU214" s="170"/>
      <c r="IV214" s="170"/>
    </row>
    <row r="215" spans="254:256" s="58" customFormat="1" x14ac:dyDescent="0.25">
      <c r="IT215" s="170"/>
      <c r="IU215" s="170"/>
      <c r="IV215" s="170"/>
    </row>
    <row r="216" spans="254:256" s="58" customFormat="1" x14ac:dyDescent="0.25">
      <c r="IT216" s="170"/>
      <c r="IU216" s="170"/>
      <c r="IV216" s="170"/>
    </row>
    <row r="217" spans="254:256" s="58" customFormat="1" x14ac:dyDescent="0.25">
      <c r="IT217" s="170"/>
      <c r="IU217" s="170"/>
      <c r="IV217" s="170"/>
    </row>
    <row r="218" spans="254:256" s="58" customFormat="1" x14ac:dyDescent="0.25">
      <c r="IT218" s="170"/>
      <c r="IU218" s="170"/>
      <c r="IV218" s="170"/>
    </row>
    <row r="219" spans="254:256" s="58" customFormat="1" x14ac:dyDescent="0.25">
      <c r="IT219" s="170"/>
      <c r="IU219" s="170"/>
      <c r="IV219" s="170"/>
    </row>
    <row r="220" spans="254:256" s="58" customFormat="1" x14ac:dyDescent="0.25">
      <c r="IT220" s="170"/>
      <c r="IU220" s="170"/>
      <c r="IV220" s="170"/>
    </row>
    <row r="221" spans="254:256" s="58" customFormat="1" x14ac:dyDescent="0.25">
      <c r="IT221" s="170"/>
      <c r="IU221" s="170"/>
      <c r="IV221" s="170"/>
    </row>
    <row r="222" spans="254:256" s="58" customFormat="1" x14ac:dyDescent="0.25">
      <c r="IT222" s="170"/>
      <c r="IU222" s="170"/>
      <c r="IV222" s="170"/>
    </row>
    <row r="223" spans="254:256" s="58" customFormat="1" x14ac:dyDescent="0.25">
      <c r="IT223" s="170"/>
      <c r="IU223" s="170"/>
      <c r="IV223" s="170"/>
    </row>
    <row r="224" spans="254:256" s="58" customFormat="1" x14ac:dyDescent="0.25">
      <c r="IT224" s="170"/>
      <c r="IU224" s="170"/>
      <c r="IV224" s="170"/>
    </row>
    <row r="225" spans="254:256" s="58" customFormat="1" x14ac:dyDescent="0.25">
      <c r="IT225" s="170"/>
      <c r="IU225" s="170"/>
      <c r="IV225" s="170"/>
    </row>
    <row r="226" spans="254:256" s="58" customFormat="1" x14ac:dyDescent="0.25">
      <c r="IT226" s="170"/>
      <c r="IU226" s="170"/>
      <c r="IV226" s="170"/>
    </row>
    <row r="227" spans="254:256" s="58" customFormat="1" x14ac:dyDescent="0.25">
      <c r="IT227" s="170"/>
      <c r="IU227" s="170"/>
      <c r="IV227" s="170"/>
    </row>
    <row r="228" spans="254:256" s="58" customFormat="1" x14ac:dyDescent="0.25">
      <c r="IT228" s="170"/>
      <c r="IU228" s="170"/>
      <c r="IV228" s="170"/>
    </row>
    <row r="229" spans="254:256" s="58" customFormat="1" x14ac:dyDescent="0.25">
      <c r="IT229" s="170"/>
      <c r="IU229" s="170"/>
      <c r="IV229" s="170"/>
    </row>
    <row r="230" spans="254:256" s="58" customFormat="1" x14ac:dyDescent="0.25">
      <c r="IT230" s="170"/>
      <c r="IU230" s="170"/>
      <c r="IV230" s="170"/>
    </row>
    <row r="231" spans="254:256" s="58" customFormat="1" x14ac:dyDescent="0.25">
      <c r="IT231" s="170"/>
      <c r="IU231" s="170"/>
      <c r="IV231" s="170"/>
    </row>
    <row r="232" spans="254:256" s="58" customFormat="1" x14ac:dyDescent="0.25">
      <c r="IT232" s="170"/>
      <c r="IU232" s="170"/>
      <c r="IV232" s="170"/>
    </row>
    <row r="233" spans="254:256" s="58" customFormat="1" x14ac:dyDescent="0.25">
      <c r="IT233" s="170"/>
      <c r="IU233" s="170"/>
      <c r="IV233" s="170"/>
    </row>
    <row r="234" spans="254:256" s="58" customFormat="1" x14ac:dyDescent="0.25">
      <c r="IT234" s="170"/>
      <c r="IU234" s="170"/>
      <c r="IV234" s="170"/>
    </row>
    <row r="235" spans="254:256" s="58" customFormat="1" x14ac:dyDescent="0.25">
      <c r="IT235" s="170"/>
      <c r="IU235" s="170"/>
      <c r="IV235" s="170"/>
    </row>
    <row r="236" spans="254:256" s="58" customFormat="1" x14ac:dyDescent="0.25">
      <c r="IT236" s="170"/>
      <c r="IU236" s="170"/>
      <c r="IV236" s="170"/>
    </row>
    <row r="237" spans="254:256" s="58" customFormat="1" x14ac:dyDescent="0.25">
      <c r="IT237" s="170"/>
      <c r="IU237" s="170"/>
      <c r="IV237" s="170"/>
    </row>
    <row r="238" spans="254:256" s="58" customFormat="1" x14ac:dyDescent="0.25">
      <c r="IT238" s="170"/>
      <c r="IU238" s="170"/>
      <c r="IV238" s="170"/>
    </row>
    <row r="239" spans="254:256" s="58" customFormat="1" x14ac:dyDescent="0.25">
      <c r="IT239" s="170"/>
      <c r="IU239" s="170"/>
      <c r="IV239" s="170"/>
    </row>
    <row r="240" spans="254:256" s="58" customFormat="1" x14ac:dyDescent="0.25">
      <c r="IT240" s="170"/>
      <c r="IU240" s="170"/>
      <c r="IV240" s="170"/>
    </row>
    <row r="241" spans="254:256" s="58" customFormat="1" x14ac:dyDescent="0.25">
      <c r="IT241" s="170"/>
      <c r="IU241" s="170"/>
      <c r="IV241" s="170"/>
    </row>
    <row r="242" spans="254:256" s="58" customFormat="1" x14ac:dyDescent="0.25">
      <c r="IT242" s="170"/>
      <c r="IU242" s="170"/>
      <c r="IV242" s="170"/>
    </row>
    <row r="243" spans="254:256" s="58" customFormat="1" x14ac:dyDescent="0.25">
      <c r="IT243" s="170"/>
      <c r="IU243" s="170"/>
      <c r="IV243" s="170"/>
    </row>
    <row r="244" spans="254:256" s="58" customFormat="1" x14ac:dyDescent="0.25">
      <c r="IT244" s="170"/>
      <c r="IU244" s="170"/>
      <c r="IV244" s="170"/>
    </row>
    <row r="245" spans="254:256" s="58" customFormat="1" x14ac:dyDescent="0.25">
      <c r="IT245" s="170"/>
      <c r="IU245" s="170"/>
      <c r="IV245" s="170"/>
    </row>
    <row r="246" spans="254:256" s="58" customFormat="1" x14ac:dyDescent="0.25">
      <c r="IT246" s="170"/>
      <c r="IU246" s="170"/>
      <c r="IV246" s="170"/>
    </row>
    <row r="247" spans="254:256" s="58" customFormat="1" x14ac:dyDescent="0.25">
      <c r="IT247" s="170"/>
      <c r="IU247" s="170"/>
      <c r="IV247" s="170"/>
    </row>
    <row r="248" spans="254:256" s="58" customFormat="1" x14ac:dyDescent="0.25">
      <c r="IT248" s="170"/>
      <c r="IU248" s="170"/>
      <c r="IV248" s="170"/>
    </row>
    <row r="249" spans="254:256" s="58" customFormat="1" x14ac:dyDescent="0.25">
      <c r="IT249" s="170"/>
      <c r="IU249" s="170"/>
      <c r="IV249" s="170"/>
    </row>
    <row r="250" spans="254:256" s="58" customFormat="1" x14ac:dyDescent="0.25">
      <c r="IT250" s="170"/>
      <c r="IU250" s="170"/>
      <c r="IV250" s="170"/>
    </row>
    <row r="251" spans="254:256" s="58" customFormat="1" x14ac:dyDescent="0.25">
      <c r="IT251" s="170"/>
      <c r="IU251" s="170"/>
      <c r="IV251" s="170"/>
    </row>
    <row r="252" spans="254:256" s="58" customFormat="1" x14ac:dyDescent="0.25">
      <c r="IT252" s="170"/>
      <c r="IU252" s="170"/>
      <c r="IV252" s="170"/>
    </row>
    <row r="253" spans="254:256" s="58" customFormat="1" x14ac:dyDescent="0.25">
      <c r="IT253" s="170"/>
      <c r="IU253" s="170"/>
      <c r="IV253" s="170"/>
    </row>
    <row r="254" spans="254:256" s="58" customFormat="1" x14ac:dyDescent="0.25">
      <c r="IT254" s="170"/>
      <c r="IU254" s="170"/>
      <c r="IV254" s="170"/>
    </row>
    <row r="255" spans="254:256" s="58" customFormat="1" x14ac:dyDescent="0.25">
      <c r="IT255" s="170"/>
      <c r="IU255" s="170"/>
      <c r="IV255" s="170"/>
    </row>
    <row r="256" spans="254:256" s="58" customFormat="1" x14ac:dyDescent="0.25">
      <c r="IT256" s="170"/>
      <c r="IU256" s="170"/>
      <c r="IV256" s="170"/>
    </row>
    <row r="257" spans="254:256" s="58" customFormat="1" x14ac:dyDescent="0.25">
      <c r="IT257" s="170"/>
      <c r="IU257" s="170"/>
      <c r="IV257" s="170"/>
    </row>
    <row r="258" spans="254:256" s="58" customFormat="1" x14ac:dyDescent="0.25">
      <c r="IT258" s="170"/>
      <c r="IU258" s="170"/>
      <c r="IV258" s="170"/>
    </row>
    <row r="259" spans="254:256" s="58" customFormat="1" x14ac:dyDescent="0.25">
      <c r="IT259" s="170"/>
      <c r="IU259" s="170"/>
      <c r="IV259" s="170"/>
    </row>
    <row r="260" spans="254:256" s="58" customFormat="1" x14ac:dyDescent="0.25">
      <c r="IT260" s="170"/>
      <c r="IU260" s="170"/>
      <c r="IV260" s="170"/>
    </row>
    <row r="261" spans="254:256" s="58" customFormat="1" x14ac:dyDescent="0.25">
      <c r="IT261" s="170"/>
      <c r="IU261" s="170"/>
      <c r="IV261" s="170"/>
    </row>
    <row r="262" spans="254:256" s="58" customFormat="1" x14ac:dyDescent="0.25">
      <c r="IT262" s="170"/>
      <c r="IU262" s="170"/>
      <c r="IV262" s="170"/>
    </row>
    <row r="263" spans="254:256" s="58" customFormat="1" x14ac:dyDescent="0.25">
      <c r="IT263" s="170"/>
      <c r="IU263" s="170"/>
      <c r="IV263" s="170"/>
    </row>
    <row r="264" spans="254:256" s="58" customFormat="1" x14ac:dyDescent="0.25">
      <c r="IT264" s="170"/>
      <c r="IU264" s="170"/>
      <c r="IV264" s="170"/>
    </row>
    <row r="265" spans="254:256" s="58" customFormat="1" x14ac:dyDescent="0.25">
      <c r="IT265" s="170"/>
      <c r="IU265" s="170"/>
      <c r="IV265" s="170"/>
    </row>
    <row r="266" spans="254:256" s="58" customFormat="1" x14ac:dyDescent="0.25">
      <c r="IT266" s="170"/>
      <c r="IU266" s="170"/>
      <c r="IV266" s="170"/>
    </row>
    <row r="267" spans="254:256" s="58" customFormat="1" x14ac:dyDescent="0.25">
      <c r="IT267" s="170"/>
      <c r="IU267" s="170"/>
      <c r="IV267" s="170"/>
    </row>
    <row r="268" spans="254:256" s="58" customFormat="1" x14ac:dyDescent="0.25">
      <c r="IT268" s="170"/>
      <c r="IU268" s="170"/>
      <c r="IV268" s="170"/>
    </row>
    <row r="269" spans="254:256" s="58" customFormat="1" x14ac:dyDescent="0.25">
      <c r="IT269" s="170"/>
      <c r="IU269" s="170"/>
      <c r="IV269" s="170"/>
    </row>
    <row r="270" spans="254:256" s="58" customFormat="1" x14ac:dyDescent="0.25">
      <c r="IT270" s="170"/>
      <c r="IU270" s="170"/>
      <c r="IV270" s="170"/>
    </row>
    <row r="271" spans="254:256" s="58" customFormat="1" x14ac:dyDescent="0.25">
      <c r="IT271" s="170"/>
      <c r="IU271" s="170"/>
      <c r="IV271" s="170"/>
    </row>
    <row r="272" spans="254:256" s="58" customFormat="1" x14ac:dyDescent="0.25">
      <c r="IT272" s="170"/>
      <c r="IU272" s="170"/>
      <c r="IV272" s="170"/>
    </row>
    <row r="273" spans="254:256" s="58" customFormat="1" x14ac:dyDescent="0.25">
      <c r="IT273" s="170"/>
      <c r="IU273" s="170"/>
      <c r="IV273" s="170"/>
    </row>
    <row r="274" spans="254:256" s="58" customFormat="1" x14ac:dyDescent="0.25">
      <c r="IT274" s="170"/>
      <c r="IU274" s="170"/>
      <c r="IV274" s="170"/>
    </row>
    <row r="275" spans="254:256" s="58" customFormat="1" x14ac:dyDescent="0.25">
      <c r="IT275" s="170"/>
      <c r="IU275" s="170"/>
      <c r="IV275" s="170"/>
    </row>
    <row r="276" spans="254:256" s="58" customFormat="1" x14ac:dyDescent="0.25">
      <c r="IT276" s="170"/>
      <c r="IU276" s="170"/>
      <c r="IV276" s="170"/>
    </row>
    <row r="277" spans="254:256" s="58" customFormat="1" x14ac:dyDescent="0.25">
      <c r="IT277" s="170"/>
      <c r="IU277" s="170"/>
      <c r="IV277" s="170"/>
    </row>
    <row r="278" spans="254:256" s="58" customFormat="1" x14ac:dyDescent="0.25">
      <c r="IT278" s="170"/>
      <c r="IU278" s="170"/>
      <c r="IV278" s="170"/>
    </row>
    <row r="279" spans="254:256" s="58" customFormat="1" x14ac:dyDescent="0.25">
      <c r="IT279" s="170"/>
      <c r="IU279" s="170"/>
      <c r="IV279" s="170"/>
    </row>
    <row r="280" spans="254:256" s="58" customFormat="1" x14ac:dyDescent="0.25">
      <c r="IT280" s="170"/>
      <c r="IU280" s="170"/>
      <c r="IV280" s="170"/>
    </row>
  </sheetData>
  <sheetProtection sheet="1" objects="1" scenarios="1"/>
  <mergeCells count="4">
    <mergeCell ref="A3:A4"/>
    <mergeCell ref="B3:C3"/>
    <mergeCell ref="A12:C13"/>
    <mergeCell ref="A1:C1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07"/>
  <sheetViews>
    <sheetView zoomScale="130" zoomScaleNormal="130" workbookViewId="0">
      <selection activeCell="A2" sqref="A2:I8"/>
    </sheetView>
  </sheetViews>
  <sheetFormatPr defaultColWidth="8.85546875" defaultRowHeight="15" x14ac:dyDescent="0.25"/>
  <cols>
    <col min="1" max="1" width="15.7109375" customWidth="1"/>
    <col min="2" max="7" width="5.7109375" customWidth="1"/>
    <col min="8" max="9" width="9.42578125" customWidth="1"/>
    <col min="10" max="16384" width="8.85546875" style="58"/>
  </cols>
  <sheetData>
    <row r="1" spans="1:9" ht="27" customHeight="1" x14ac:dyDescent="0.25">
      <c r="A1" s="264" t="s">
        <v>191</v>
      </c>
      <c r="B1" s="264"/>
      <c r="C1" s="264"/>
      <c r="D1" s="264"/>
      <c r="E1" s="264"/>
      <c r="F1" s="264"/>
      <c r="G1" s="264"/>
      <c r="H1" s="264"/>
      <c r="I1" s="264"/>
    </row>
    <row r="2" spans="1:9" ht="6" customHeight="1" x14ac:dyDescent="0.25">
      <c r="A2" s="265"/>
      <c r="B2" s="266"/>
      <c r="C2" s="266"/>
      <c r="D2" s="266"/>
      <c r="E2" s="266"/>
      <c r="F2" s="266"/>
      <c r="G2" s="266"/>
      <c r="H2" s="266"/>
      <c r="I2" s="266"/>
    </row>
    <row r="3" spans="1:9" x14ac:dyDescent="0.25">
      <c r="A3" s="252" t="s">
        <v>141</v>
      </c>
      <c r="B3" s="250" t="s">
        <v>1</v>
      </c>
      <c r="C3" s="250"/>
      <c r="D3" s="250" t="s">
        <v>2</v>
      </c>
      <c r="E3" s="250"/>
      <c r="F3" s="250" t="s">
        <v>3</v>
      </c>
      <c r="G3" s="250"/>
      <c r="H3" s="268" t="s">
        <v>125</v>
      </c>
      <c r="I3" s="268" t="s">
        <v>124</v>
      </c>
    </row>
    <row r="4" spans="1:9" x14ac:dyDescent="0.25">
      <c r="A4" s="267"/>
      <c r="B4" s="185" t="s">
        <v>44</v>
      </c>
      <c r="C4" s="185" t="s">
        <v>43</v>
      </c>
      <c r="D4" s="185" t="s">
        <v>44</v>
      </c>
      <c r="E4" s="185" t="s">
        <v>43</v>
      </c>
      <c r="F4" s="185" t="s">
        <v>44</v>
      </c>
      <c r="G4" s="185" t="s">
        <v>43</v>
      </c>
      <c r="H4" s="268"/>
      <c r="I4" s="268"/>
    </row>
    <row r="5" spans="1:9" x14ac:dyDescent="0.25">
      <c r="A5" s="211" t="s">
        <v>4</v>
      </c>
      <c r="B5" s="90">
        <v>4729</v>
      </c>
      <c r="C5" s="69">
        <f>B5/B$8*100</f>
        <v>72.364192807957153</v>
      </c>
      <c r="D5" s="90">
        <v>51</v>
      </c>
      <c r="E5" s="69">
        <f>D5/D$8*100</f>
        <v>39.534883720930232</v>
      </c>
      <c r="F5" s="90">
        <v>6602</v>
      </c>
      <c r="G5" s="69">
        <f>F5/F$8*100</f>
        <v>69.751716851558371</v>
      </c>
      <c r="H5" s="70">
        <v>1.0784499999999999</v>
      </c>
      <c r="I5" s="70">
        <f>F5/B5*100</f>
        <v>139.6066821738211</v>
      </c>
    </row>
    <row r="6" spans="1:9" x14ac:dyDescent="0.25">
      <c r="A6" s="91" t="s">
        <v>5</v>
      </c>
      <c r="B6" s="92">
        <v>268</v>
      </c>
      <c r="C6" s="93">
        <f>B6/B$8*100</f>
        <v>4.1009946442234124</v>
      </c>
      <c r="D6" s="92">
        <v>6</v>
      </c>
      <c r="E6" s="93">
        <f>D6/D$8*100</f>
        <v>4.6511627906976747</v>
      </c>
      <c r="F6" s="92">
        <v>492</v>
      </c>
      <c r="G6" s="93">
        <f>F6/F$8*100</f>
        <v>5.1980982567353413</v>
      </c>
      <c r="H6" s="94">
        <v>2.23881</v>
      </c>
      <c r="I6" s="94">
        <f>F6/B6*100</f>
        <v>183.58208955223881</v>
      </c>
    </row>
    <row r="7" spans="1:9" x14ac:dyDescent="0.25">
      <c r="A7" s="211" t="s">
        <v>127</v>
      </c>
      <c r="B7" s="90">
        <v>1538</v>
      </c>
      <c r="C7" s="69">
        <f>B7/B$8*100</f>
        <v>23.534812547819435</v>
      </c>
      <c r="D7" s="90">
        <v>72</v>
      </c>
      <c r="E7" s="69">
        <f>D7/D$8*100</f>
        <v>55.813953488372093</v>
      </c>
      <c r="F7" s="90">
        <v>2371</v>
      </c>
      <c r="G7" s="69">
        <f>F7/F$8*100</f>
        <v>25.050184891706284</v>
      </c>
      <c r="H7" s="70">
        <v>4.6814</v>
      </c>
      <c r="I7" s="70">
        <f>F7/B7*100</f>
        <v>154.16124837451235</v>
      </c>
    </row>
    <row r="8" spans="1:9" x14ac:dyDescent="0.25">
      <c r="A8" s="4" t="s">
        <v>6</v>
      </c>
      <c r="B8" s="5">
        <v>6535</v>
      </c>
      <c r="C8" s="6">
        <f>B8/B$8*100</f>
        <v>100</v>
      </c>
      <c r="D8" s="5">
        <v>129</v>
      </c>
      <c r="E8" s="6">
        <f>D8/D$8*100</f>
        <v>100</v>
      </c>
      <c r="F8" s="5">
        <v>9465</v>
      </c>
      <c r="G8" s="6">
        <f>F8/F$8*100</f>
        <v>100</v>
      </c>
      <c r="H8" s="14">
        <v>1.9739899999999999</v>
      </c>
      <c r="I8" s="14">
        <f>F8/B8*100</f>
        <v>144.83550114766641</v>
      </c>
    </row>
    <row r="9" spans="1:9" x14ac:dyDescent="0.25">
      <c r="A9" s="210" t="s">
        <v>172</v>
      </c>
      <c r="B9" s="99"/>
      <c r="C9" s="99"/>
      <c r="D9" s="99"/>
      <c r="E9" s="99"/>
      <c r="F9" s="99"/>
      <c r="G9" s="100"/>
      <c r="H9" s="101"/>
      <c r="I9" s="101"/>
    </row>
    <row r="10" spans="1:9" x14ac:dyDescent="0.25">
      <c r="A10" s="210" t="s">
        <v>190</v>
      </c>
      <c r="B10" s="99"/>
      <c r="C10" s="99"/>
      <c r="D10" s="99"/>
      <c r="E10" s="99"/>
      <c r="F10" s="99"/>
      <c r="G10" s="100"/>
      <c r="H10" s="101"/>
      <c r="I10" s="101"/>
    </row>
    <row r="11" spans="1:9" x14ac:dyDescent="0.25">
      <c r="A11" s="173" t="s">
        <v>218</v>
      </c>
      <c r="B11" s="102"/>
      <c r="C11" s="102"/>
      <c r="D11" s="102"/>
      <c r="E11" s="102"/>
      <c r="F11" s="102"/>
      <c r="G11" s="100"/>
      <c r="H11" s="101"/>
      <c r="I11" s="101"/>
    </row>
    <row r="12" spans="1:9" x14ac:dyDescent="0.25">
      <c r="A12" s="58"/>
      <c r="B12" s="58"/>
      <c r="C12" s="58"/>
      <c r="D12" s="58"/>
      <c r="E12" s="58"/>
      <c r="F12" s="58"/>
      <c r="G12" s="58"/>
      <c r="H12" s="58"/>
      <c r="I12" s="58"/>
    </row>
    <row r="13" spans="1:9" x14ac:dyDescent="0.25">
      <c r="A13" s="58"/>
      <c r="B13" s="58"/>
      <c r="C13" s="58"/>
      <c r="D13" s="58"/>
      <c r="E13" s="58"/>
      <c r="F13" s="58"/>
      <c r="G13" s="58"/>
      <c r="H13" s="58"/>
      <c r="I13" s="58"/>
    </row>
    <row r="14" spans="1:9" x14ac:dyDescent="0.25">
      <c r="A14" s="58"/>
      <c r="B14" s="58"/>
      <c r="C14" s="58"/>
      <c r="D14" s="58"/>
      <c r="E14" s="58"/>
      <c r="F14" s="58"/>
      <c r="G14" s="58"/>
      <c r="H14" s="58"/>
      <c r="I14" s="58"/>
    </row>
    <row r="15" spans="1:9" x14ac:dyDescent="0.25">
      <c r="A15" s="58"/>
      <c r="B15" s="58"/>
      <c r="C15" s="58"/>
      <c r="D15" s="58"/>
      <c r="E15" s="58"/>
      <c r="F15" s="58"/>
      <c r="G15" s="58"/>
      <c r="H15" s="58"/>
      <c r="I15" s="58"/>
    </row>
    <row r="16" spans="1:9" x14ac:dyDescent="0.25">
      <c r="A16" s="58"/>
      <c r="B16" s="58"/>
      <c r="C16" s="58"/>
      <c r="D16" s="58"/>
      <c r="E16" s="58"/>
      <c r="F16" s="58"/>
      <c r="G16" s="58"/>
      <c r="H16" s="58"/>
      <c r="I16" s="58"/>
    </row>
    <row r="17" spans="1:9" x14ac:dyDescent="0.25">
      <c r="A17" s="58"/>
      <c r="B17" s="58"/>
      <c r="C17" s="58"/>
      <c r="D17" s="58"/>
      <c r="E17" s="58"/>
      <c r="F17" s="58"/>
      <c r="G17" s="58"/>
      <c r="H17" s="58"/>
      <c r="I17" s="58"/>
    </row>
    <row r="18" spans="1:9" x14ac:dyDescent="0.25">
      <c r="A18" s="58"/>
      <c r="B18" s="58"/>
      <c r="C18" s="58"/>
      <c r="D18" s="58"/>
      <c r="E18" s="58"/>
      <c r="F18" s="58"/>
      <c r="G18" s="58"/>
      <c r="H18" s="58"/>
      <c r="I18" s="58"/>
    </row>
    <row r="19" spans="1:9" x14ac:dyDescent="0.25">
      <c r="A19" s="58"/>
      <c r="B19" s="58"/>
      <c r="C19" s="58"/>
      <c r="D19" s="58"/>
      <c r="E19" s="58"/>
      <c r="F19" s="58"/>
      <c r="G19" s="58"/>
      <c r="H19" s="58"/>
      <c r="I19" s="58"/>
    </row>
    <row r="20" spans="1:9" x14ac:dyDescent="0.25">
      <c r="A20" s="58"/>
      <c r="B20" s="58"/>
      <c r="C20" s="58"/>
      <c r="D20" s="58"/>
      <c r="E20" s="58"/>
      <c r="F20" s="58"/>
      <c r="G20" s="58"/>
      <c r="H20" s="58"/>
      <c r="I20" s="58"/>
    </row>
    <row r="21" spans="1:9" x14ac:dyDescent="0.25">
      <c r="A21" s="58"/>
      <c r="B21" s="58"/>
      <c r="C21" s="58"/>
      <c r="D21" s="58"/>
      <c r="E21" s="58"/>
      <c r="F21" s="58"/>
      <c r="G21" s="58"/>
      <c r="H21" s="58"/>
      <c r="I21" s="58"/>
    </row>
    <row r="22" spans="1:9" x14ac:dyDescent="0.25">
      <c r="A22" s="58"/>
      <c r="B22" s="58"/>
      <c r="C22" s="58"/>
      <c r="D22" s="58"/>
      <c r="E22" s="58"/>
      <c r="F22" s="58"/>
      <c r="G22" s="58"/>
      <c r="H22" s="58"/>
      <c r="I22" s="58"/>
    </row>
    <row r="23" spans="1:9" x14ac:dyDescent="0.25">
      <c r="A23" s="58"/>
      <c r="B23" s="58"/>
      <c r="C23" s="58"/>
      <c r="D23" s="58"/>
      <c r="E23" s="58"/>
      <c r="F23" s="58"/>
      <c r="G23" s="58"/>
      <c r="H23" s="58"/>
      <c r="I23" s="58"/>
    </row>
    <row r="24" spans="1:9" x14ac:dyDescent="0.25">
      <c r="A24" s="58"/>
      <c r="B24" s="58"/>
      <c r="C24" s="58"/>
      <c r="D24" s="58"/>
      <c r="E24" s="58"/>
      <c r="F24" s="58"/>
      <c r="G24" s="58"/>
      <c r="H24" s="58"/>
      <c r="I24" s="58"/>
    </row>
    <row r="25" spans="1:9" x14ac:dyDescent="0.25">
      <c r="A25" s="58"/>
      <c r="B25" s="58"/>
      <c r="C25" s="58"/>
      <c r="D25" s="58"/>
      <c r="E25" s="58"/>
      <c r="F25" s="58"/>
      <c r="G25" s="58"/>
      <c r="H25" s="58"/>
      <c r="I25" s="58"/>
    </row>
    <row r="26" spans="1:9" x14ac:dyDescent="0.25">
      <c r="A26" s="58"/>
      <c r="B26" s="58"/>
      <c r="C26" s="58"/>
      <c r="D26" s="58"/>
      <c r="E26" s="58"/>
      <c r="F26" s="58"/>
      <c r="G26" s="58"/>
      <c r="H26" s="58"/>
      <c r="I26" s="58"/>
    </row>
    <row r="27" spans="1:9" x14ac:dyDescent="0.25">
      <c r="A27" s="58"/>
      <c r="B27" s="58"/>
      <c r="C27" s="58"/>
      <c r="D27" s="58"/>
      <c r="E27" s="58"/>
      <c r="F27" s="58"/>
      <c r="G27" s="58"/>
      <c r="H27" s="58"/>
      <c r="I27" s="58"/>
    </row>
    <row r="28" spans="1:9" x14ac:dyDescent="0.25">
      <c r="A28" s="58"/>
      <c r="B28" s="58"/>
      <c r="C28" s="58"/>
      <c r="D28" s="58"/>
      <c r="E28" s="58"/>
      <c r="F28" s="58"/>
      <c r="G28" s="58"/>
      <c r="H28" s="58"/>
      <c r="I28" s="58"/>
    </row>
    <row r="29" spans="1:9" x14ac:dyDescent="0.25">
      <c r="A29" s="58"/>
      <c r="B29" s="58"/>
      <c r="C29" s="58"/>
      <c r="D29" s="58"/>
      <c r="E29" s="58"/>
      <c r="F29" s="58"/>
      <c r="G29" s="58"/>
      <c r="H29" s="58"/>
      <c r="I29" s="58"/>
    </row>
    <row r="30" spans="1:9" x14ac:dyDescent="0.25">
      <c r="A30" s="58"/>
      <c r="B30" s="58"/>
      <c r="C30" s="58"/>
      <c r="D30" s="58"/>
      <c r="E30" s="58"/>
      <c r="F30" s="58"/>
      <c r="G30" s="58"/>
      <c r="H30" s="58"/>
      <c r="I30" s="58"/>
    </row>
    <row r="31" spans="1:9" x14ac:dyDescent="0.25">
      <c r="A31" s="58"/>
      <c r="B31" s="58"/>
      <c r="C31" s="58"/>
      <c r="D31" s="58"/>
      <c r="E31" s="58"/>
      <c r="F31" s="58"/>
      <c r="G31" s="58"/>
      <c r="H31" s="58"/>
      <c r="I31" s="58"/>
    </row>
    <row r="32" spans="1:9" x14ac:dyDescent="0.25">
      <c r="A32" s="58"/>
      <c r="B32" s="58"/>
      <c r="C32" s="58"/>
      <c r="D32" s="58"/>
      <c r="E32" s="58"/>
      <c r="F32" s="58"/>
      <c r="G32" s="58"/>
      <c r="H32" s="58"/>
      <c r="I32" s="58"/>
    </row>
    <row r="33" spans="1:9" x14ac:dyDescent="0.25">
      <c r="A33" s="58"/>
      <c r="B33" s="58"/>
      <c r="C33" s="58"/>
      <c r="D33" s="58"/>
      <c r="E33" s="58"/>
      <c r="F33" s="58"/>
      <c r="G33" s="58"/>
      <c r="H33" s="58"/>
      <c r="I33" s="58"/>
    </row>
    <row r="34" spans="1:9" x14ac:dyDescent="0.25">
      <c r="A34" s="58"/>
      <c r="B34" s="58"/>
      <c r="C34" s="58"/>
      <c r="D34" s="58"/>
      <c r="E34" s="58"/>
      <c r="F34" s="58"/>
      <c r="G34" s="58"/>
      <c r="H34" s="58"/>
      <c r="I34" s="58"/>
    </row>
    <row r="35" spans="1:9" x14ac:dyDescent="0.25">
      <c r="A35" s="58"/>
      <c r="B35" s="58"/>
      <c r="C35" s="58"/>
      <c r="D35" s="58"/>
      <c r="E35" s="58"/>
      <c r="F35" s="58"/>
      <c r="G35" s="58"/>
      <c r="H35" s="58"/>
      <c r="I35" s="58"/>
    </row>
    <row r="36" spans="1:9" x14ac:dyDescent="0.25">
      <c r="A36" s="58"/>
      <c r="B36" s="58"/>
      <c r="C36" s="58"/>
      <c r="D36" s="58"/>
      <c r="E36" s="58"/>
      <c r="F36" s="58"/>
      <c r="G36" s="58"/>
      <c r="H36" s="58"/>
      <c r="I36" s="58"/>
    </row>
    <row r="37" spans="1:9" x14ac:dyDescent="0.25">
      <c r="A37" s="58"/>
      <c r="B37" s="58"/>
      <c r="C37" s="58"/>
      <c r="D37" s="58"/>
      <c r="E37" s="58"/>
      <c r="F37" s="58"/>
      <c r="G37" s="58"/>
      <c r="H37" s="58"/>
      <c r="I37" s="58"/>
    </row>
    <row r="38" spans="1:9" x14ac:dyDescent="0.25">
      <c r="A38" s="58"/>
      <c r="B38" s="58"/>
      <c r="C38" s="58"/>
      <c r="D38" s="58"/>
      <c r="E38" s="58"/>
      <c r="F38" s="58"/>
      <c r="G38" s="58"/>
      <c r="H38" s="58"/>
      <c r="I38" s="58"/>
    </row>
    <row r="39" spans="1:9" x14ac:dyDescent="0.25">
      <c r="A39" s="58"/>
      <c r="B39" s="58"/>
      <c r="C39" s="58"/>
      <c r="D39" s="58"/>
      <c r="E39" s="58"/>
      <c r="F39" s="58"/>
      <c r="G39" s="58"/>
      <c r="H39" s="58"/>
      <c r="I39" s="58"/>
    </row>
    <row r="40" spans="1:9" x14ac:dyDescent="0.25">
      <c r="A40" s="58"/>
      <c r="B40" s="58"/>
      <c r="C40" s="58"/>
      <c r="D40" s="58"/>
      <c r="E40" s="58"/>
      <c r="F40" s="58"/>
      <c r="G40" s="58"/>
      <c r="H40" s="58"/>
      <c r="I40" s="58"/>
    </row>
    <row r="41" spans="1:9" x14ac:dyDescent="0.25">
      <c r="A41" s="58"/>
      <c r="B41" s="58"/>
      <c r="C41" s="58"/>
      <c r="D41" s="58"/>
      <c r="E41" s="58"/>
      <c r="F41" s="58"/>
      <c r="G41" s="58"/>
      <c r="H41" s="58"/>
      <c r="I41" s="58"/>
    </row>
    <row r="42" spans="1:9" x14ac:dyDescent="0.25">
      <c r="A42" s="58"/>
      <c r="B42" s="58"/>
      <c r="C42" s="58"/>
      <c r="D42" s="58"/>
      <c r="E42" s="58"/>
      <c r="F42" s="58"/>
      <c r="G42" s="58"/>
      <c r="H42" s="58"/>
      <c r="I42" s="58"/>
    </row>
    <row r="43" spans="1:9" x14ac:dyDescent="0.25">
      <c r="A43" s="58"/>
      <c r="B43" s="58"/>
      <c r="C43" s="58"/>
      <c r="D43" s="58"/>
      <c r="E43" s="58"/>
      <c r="F43" s="58"/>
      <c r="G43" s="58"/>
      <c r="H43" s="58"/>
      <c r="I43" s="58"/>
    </row>
    <row r="44" spans="1:9" x14ac:dyDescent="0.25">
      <c r="A44" s="58"/>
      <c r="B44" s="58"/>
      <c r="C44" s="58"/>
      <c r="D44" s="58"/>
      <c r="E44" s="58"/>
      <c r="F44" s="58"/>
      <c r="G44" s="58"/>
      <c r="H44" s="58"/>
      <c r="I44" s="58"/>
    </row>
    <row r="45" spans="1:9" x14ac:dyDescent="0.25">
      <c r="A45" s="58"/>
      <c r="B45" s="58"/>
      <c r="C45" s="58"/>
      <c r="D45" s="58"/>
      <c r="E45" s="58"/>
      <c r="F45" s="58"/>
      <c r="G45" s="58"/>
      <c r="H45" s="58"/>
      <c r="I45" s="58"/>
    </row>
    <row r="46" spans="1:9" x14ac:dyDescent="0.25">
      <c r="A46" s="58"/>
      <c r="B46" s="58"/>
      <c r="C46" s="58"/>
      <c r="D46" s="58"/>
      <c r="E46" s="58"/>
      <c r="F46" s="58"/>
      <c r="G46" s="58"/>
      <c r="H46" s="58"/>
      <c r="I46" s="58"/>
    </row>
    <row r="47" spans="1:9" x14ac:dyDescent="0.25">
      <c r="A47" s="58"/>
      <c r="B47" s="58"/>
      <c r="C47" s="58"/>
      <c r="D47" s="58"/>
      <c r="E47" s="58"/>
      <c r="F47" s="58"/>
      <c r="G47" s="58"/>
      <c r="H47" s="58"/>
      <c r="I47" s="58"/>
    </row>
    <row r="48" spans="1:9" x14ac:dyDescent="0.25">
      <c r="A48" s="58"/>
      <c r="B48" s="58"/>
      <c r="C48" s="58"/>
      <c r="D48" s="58"/>
      <c r="E48" s="58"/>
      <c r="F48" s="58"/>
      <c r="G48" s="58"/>
      <c r="H48" s="58"/>
      <c r="I48" s="58"/>
    </row>
    <row r="49" spans="1:9" x14ac:dyDescent="0.25">
      <c r="A49" s="58"/>
      <c r="B49" s="58"/>
      <c r="C49" s="58"/>
      <c r="D49" s="58"/>
      <c r="E49" s="58"/>
      <c r="F49" s="58"/>
      <c r="G49" s="58"/>
      <c r="H49" s="58"/>
      <c r="I49" s="58"/>
    </row>
    <row r="50" spans="1:9" x14ac:dyDescent="0.25">
      <c r="A50" s="58"/>
      <c r="B50" s="58"/>
      <c r="C50" s="58"/>
      <c r="D50" s="58"/>
      <c r="E50" s="58"/>
      <c r="F50" s="58"/>
      <c r="G50" s="58"/>
      <c r="H50" s="58"/>
      <c r="I50" s="58"/>
    </row>
    <row r="51" spans="1:9" x14ac:dyDescent="0.25">
      <c r="A51" s="58"/>
      <c r="B51" s="58"/>
      <c r="C51" s="58"/>
      <c r="D51" s="58"/>
      <c r="E51" s="58"/>
      <c r="F51" s="58"/>
      <c r="G51" s="58"/>
      <c r="H51" s="58"/>
      <c r="I51" s="58"/>
    </row>
    <row r="52" spans="1:9" x14ac:dyDescent="0.25">
      <c r="A52" s="58"/>
      <c r="B52" s="58"/>
      <c r="C52" s="58"/>
      <c r="D52" s="58"/>
      <c r="E52" s="58"/>
      <c r="F52" s="58"/>
      <c r="G52" s="58"/>
      <c r="H52" s="58"/>
      <c r="I52" s="58"/>
    </row>
    <row r="53" spans="1:9" x14ac:dyDescent="0.25">
      <c r="A53" s="58"/>
      <c r="B53" s="58"/>
      <c r="C53" s="58"/>
      <c r="D53" s="58"/>
      <c r="E53" s="58"/>
      <c r="F53" s="58"/>
      <c r="G53" s="58"/>
      <c r="H53" s="58"/>
      <c r="I53" s="58"/>
    </row>
    <row r="54" spans="1:9" x14ac:dyDescent="0.25">
      <c r="A54" s="58"/>
      <c r="B54" s="58"/>
      <c r="C54" s="58"/>
      <c r="D54" s="58"/>
      <c r="E54" s="58"/>
      <c r="F54" s="58"/>
      <c r="G54" s="58"/>
      <c r="H54" s="58"/>
      <c r="I54" s="58"/>
    </row>
    <row r="55" spans="1:9" x14ac:dyDescent="0.25">
      <c r="A55" s="58"/>
      <c r="B55" s="58"/>
      <c r="C55" s="58"/>
      <c r="D55" s="58"/>
      <c r="E55" s="58"/>
      <c r="F55" s="58"/>
      <c r="G55" s="58"/>
      <c r="H55" s="58"/>
      <c r="I55" s="58"/>
    </row>
    <row r="56" spans="1:9" x14ac:dyDescent="0.25">
      <c r="A56" s="58"/>
      <c r="B56" s="58"/>
      <c r="C56" s="58"/>
      <c r="D56" s="58"/>
      <c r="E56" s="58"/>
      <c r="F56" s="58"/>
      <c r="G56" s="58"/>
      <c r="H56" s="58"/>
      <c r="I56" s="58"/>
    </row>
    <row r="57" spans="1:9" x14ac:dyDescent="0.25">
      <c r="A57" s="58"/>
      <c r="B57" s="58"/>
      <c r="C57" s="58"/>
      <c r="D57" s="58"/>
      <c r="E57" s="58"/>
      <c r="F57" s="58"/>
      <c r="G57" s="58"/>
      <c r="H57" s="58"/>
      <c r="I57" s="58"/>
    </row>
    <row r="58" spans="1:9" x14ac:dyDescent="0.25">
      <c r="A58" s="58"/>
      <c r="B58" s="58"/>
      <c r="C58" s="58"/>
      <c r="D58" s="58"/>
      <c r="E58" s="58"/>
      <c r="F58" s="58"/>
      <c r="G58" s="58"/>
      <c r="H58" s="58"/>
      <c r="I58" s="58"/>
    </row>
    <row r="59" spans="1:9" x14ac:dyDescent="0.25">
      <c r="A59" s="58"/>
      <c r="B59" s="58"/>
      <c r="C59" s="58"/>
      <c r="D59" s="58"/>
      <c r="E59" s="58"/>
      <c r="F59" s="58"/>
      <c r="G59" s="58"/>
      <c r="H59" s="58"/>
      <c r="I59" s="58"/>
    </row>
    <row r="60" spans="1:9" x14ac:dyDescent="0.25">
      <c r="A60" s="58"/>
      <c r="B60" s="58"/>
      <c r="C60" s="58"/>
      <c r="D60" s="58"/>
      <c r="E60" s="58"/>
      <c r="F60" s="58"/>
      <c r="G60" s="58"/>
      <c r="H60" s="58"/>
      <c r="I60" s="58"/>
    </row>
    <row r="61" spans="1:9" x14ac:dyDescent="0.25">
      <c r="A61" s="58"/>
      <c r="B61" s="58"/>
      <c r="C61" s="58"/>
      <c r="D61" s="58"/>
      <c r="E61" s="58"/>
      <c r="F61" s="58"/>
      <c r="G61" s="58"/>
      <c r="H61" s="58"/>
      <c r="I61" s="58"/>
    </row>
    <row r="62" spans="1:9" x14ac:dyDescent="0.25">
      <c r="A62" s="58"/>
      <c r="B62" s="58"/>
      <c r="C62" s="58"/>
      <c r="D62" s="58"/>
      <c r="E62" s="58"/>
      <c r="F62" s="58"/>
      <c r="G62" s="58"/>
      <c r="H62" s="58"/>
      <c r="I62" s="58"/>
    </row>
    <row r="63" spans="1:9" x14ac:dyDescent="0.25">
      <c r="A63" s="58"/>
      <c r="B63" s="58"/>
      <c r="C63" s="58"/>
      <c r="D63" s="58"/>
      <c r="E63" s="58"/>
      <c r="F63" s="58"/>
      <c r="G63" s="58"/>
      <c r="H63" s="58"/>
      <c r="I63" s="58"/>
    </row>
    <row r="64" spans="1:9" x14ac:dyDescent="0.25">
      <c r="A64" s="58"/>
      <c r="B64" s="58"/>
      <c r="C64" s="58"/>
      <c r="D64" s="58"/>
      <c r="E64" s="58"/>
      <c r="F64" s="58"/>
      <c r="G64" s="58"/>
      <c r="H64" s="58"/>
      <c r="I64" s="58"/>
    </row>
    <row r="65" spans="1:9" x14ac:dyDescent="0.25">
      <c r="A65" s="58"/>
      <c r="B65" s="58"/>
      <c r="C65" s="58"/>
      <c r="D65" s="58"/>
      <c r="E65" s="58"/>
      <c r="F65" s="58"/>
      <c r="G65" s="58"/>
      <c r="H65" s="58"/>
      <c r="I65" s="58"/>
    </row>
    <row r="66" spans="1:9" x14ac:dyDescent="0.25">
      <c r="A66" s="58"/>
      <c r="B66" s="58"/>
      <c r="C66" s="58"/>
      <c r="D66" s="58"/>
      <c r="E66" s="58"/>
      <c r="F66" s="58"/>
      <c r="G66" s="58"/>
      <c r="H66" s="58"/>
      <c r="I66" s="58"/>
    </row>
    <row r="67" spans="1:9" x14ac:dyDescent="0.25">
      <c r="A67" s="58"/>
      <c r="B67" s="58"/>
      <c r="C67" s="58"/>
      <c r="D67" s="58"/>
      <c r="E67" s="58"/>
      <c r="F67" s="58"/>
      <c r="G67" s="58"/>
      <c r="H67" s="58"/>
      <c r="I67" s="58"/>
    </row>
    <row r="68" spans="1:9" x14ac:dyDescent="0.25">
      <c r="A68" s="58"/>
      <c r="B68" s="58"/>
      <c r="C68" s="58"/>
      <c r="D68" s="58"/>
      <c r="E68" s="58"/>
      <c r="F68" s="58"/>
      <c r="G68" s="58"/>
      <c r="H68" s="58"/>
      <c r="I68" s="58"/>
    </row>
    <row r="69" spans="1:9" x14ac:dyDescent="0.25">
      <c r="A69" s="58"/>
      <c r="B69" s="58"/>
      <c r="C69" s="58"/>
      <c r="D69" s="58"/>
      <c r="E69" s="58"/>
      <c r="F69" s="58"/>
      <c r="G69" s="58"/>
      <c r="H69" s="58"/>
      <c r="I69" s="58"/>
    </row>
    <row r="70" spans="1:9" x14ac:dyDescent="0.25">
      <c r="A70" s="58"/>
      <c r="B70" s="58"/>
      <c r="C70" s="58"/>
      <c r="D70" s="58"/>
      <c r="E70" s="58"/>
      <c r="F70" s="58"/>
      <c r="G70" s="58"/>
      <c r="H70" s="58"/>
      <c r="I70" s="58"/>
    </row>
    <row r="71" spans="1:9" x14ac:dyDescent="0.25">
      <c r="A71" s="58"/>
      <c r="B71" s="58"/>
      <c r="C71" s="58"/>
      <c r="D71" s="58"/>
      <c r="E71" s="58"/>
      <c r="F71" s="58"/>
      <c r="G71" s="58"/>
      <c r="H71" s="58"/>
      <c r="I71" s="58"/>
    </row>
    <row r="72" spans="1:9" x14ac:dyDescent="0.25">
      <c r="A72" s="58"/>
      <c r="B72" s="58"/>
      <c r="C72" s="58"/>
      <c r="D72" s="58"/>
      <c r="E72" s="58"/>
      <c r="F72" s="58"/>
      <c r="G72" s="58"/>
      <c r="H72" s="58"/>
      <c r="I72" s="58"/>
    </row>
    <row r="73" spans="1:9" x14ac:dyDescent="0.25">
      <c r="A73" s="58"/>
      <c r="B73" s="58"/>
      <c r="C73" s="58"/>
      <c r="D73" s="58"/>
      <c r="E73" s="58"/>
      <c r="F73" s="58"/>
      <c r="G73" s="58"/>
      <c r="H73" s="58"/>
      <c r="I73" s="58"/>
    </row>
    <row r="74" spans="1:9" x14ac:dyDescent="0.25">
      <c r="A74" s="58"/>
      <c r="B74" s="58"/>
      <c r="C74" s="58"/>
      <c r="D74" s="58"/>
      <c r="E74" s="58"/>
      <c r="F74" s="58"/>
      <c r="G74" s="58"/>
      <c r="H74" s="58"/>
      <c r="I74" s="58"/>
    </row>
    <row r="75" spans="1:9" x14ac:dyDescent="0.25">
      <c r="A75" s="58"/>
      <c r="B75" s="58"/>
      <c r="C75" s="58"/>
      <c r="D75" s="58"/>
      <c r="E75" s="58"/>
      <c r="F75" s="58"/>
      <c r="G75" s="58"/>
      <c r="H75" s="58"/>
      <c r="I75" s="58"/>
    </row>
    <row r="76" spans="1:9" x14ac:dyDescent="0.25">
      <c r="A76" s="58"/>
      <c r="B76" s="58"/>
      <c r="C76" s="58"/>
      <c r="D76" s="58"/>
      <c r="E76" s="58"/>
      <c r="F76" s="58"/>
      <c r="G76" s="58"/>
      <c r="H76" s="58"/>
      <c r="I76" s="58"/>
    </row>
    <row r="77" spans="1:9" x14ac:dyDescent="0.25">
      <c r="A77" s="58"/>
      <c r="B77" s="58"/>
      <c r="C77" s="58"/>
      <c r="D77" s="58"/>
      <c r="E77" s="58"/>
      <c r="F77" s="58"/>
      <c r="G77" s="58"/>
      <c r="H77" s="58"/>
      <c r="I77" s="58"/>
    </row>
    <row r="78" spans="1:9" x14ac:dyDescent="0.25">
      <c r="A78" s="58"/>
      <c r="B78" s="58"/>
      <c r="C78" s="58"/>
      <c r="D78" s="58"/>
      <c r="E78" s="58"/>
      <c r="F78" s="58"/>
      <c r="G78" s="58"/>
      <c r="H78" s="58"/>
      <c r="I78" s="58"/>
    </row>
    <row r="79" spans="1:9" x14ac:dyDescent="0.25">
      <c r="A79" s="58"/>
      <c r="B79" s="58"/>
      <c r="C79" s="58"/>
      <c r="D79" s="58"/>
      <c r="E79" s="58"/>
      <c r="F79" s="58"/>
      <c r="G79" s="58"/>
      <c r="H79" s="58"/>
      <c r="I79" s="58"/>
    </row>
    <row r="80" spans="1:9" x14ac:dyDescent="0.25">
      <c r="A80" s="58"/>
      <c r="B80" s="58"/>
      <c r="C80" s="58"/>
      <c r="D80" s="58"/>
      <c r="E80" s="58"/>
      <c r="F80" s="58"/>
      <c r="G80" s="58"/>
      <c r="H80" s="58"/>
      <c r="I80" s="58"/>
    </row>
    <row r="81" spans="1:9" x14ac:dyDescent="0.25">
      <c r="A81" s="58"/>
      <c r="B81" s="58"/>
      <c r="C81" s="58"/>
      <c r="D81" s="58"/>
      <c r="E81" s="58"/>
      <c r="F81" s="58"/>
      <c r="G81" s="58"/>
      <c r="H81" s="58"/>
      <c r="I81" s="58"/>
    </row>
    <row r="82" spans="1:9" x14ac:dyDescent="0.25">
      <c r="A82" s="58"/>
      <c r="B82" s="58"/>
      <c r="C82" s="58"/>
      <c r="D82" s="58"/>
      <c r="E82" s="58"/>
      <c r="F82" s="58"/>
      <c r="G82" s="58"/>
      <c r="H82" s="58"/>
      <c r="I82" s="58"/>
    </row>
    <row r="83" spans="1:9" x14ac:dyDescent="0.25">
      <c r="A83" s="58"/>
      <c r="B83" s="58"/>
      <c r="C83" s="58"/>
      <c r="D83" s="58"/>
      <c r="E83" s="58"/>
      <c r="F83" s="58"/>
      <c r="G83" s="58"/>
      <c r="H83" s="58"/>
      <c r="I83" s="58"/>
    </row>
    <row r="84" spans="1:9" x14ac:dyDescent="0.25">
      <c r="A84" s="58"/>
      <c r="B84" s="58"/>
      <c r="C84" s="58"/>
      <c r="D84" s="58"/>
      <c r="E84" s="58"/>
      <c r="F84" s="58"/>
      <c r="G84" s="58"/>
      <c r="H84" s="58"/>
      <c r="I84" s="58"/>
    </row>
    <row r="85" spans="1:9" x14ac:dyDescent="0.25">
      <c r="A85" s="58"/>
      <c r="B85" s="58"/>
      <c r="C85" s="58"/>
      <c r="D85" s="58"/>
      <c r="E85" s="58"/>
      <c r="F85" s="58"/>
      <c r="G85" s="58"/>
      <c r="H85" s="58"/>
      <c r="I85" s="58"/>
    </row>
    <row r="86" spans="1:9" x14ac:dyDescent="0.25">
      <c r="A86" s="58"/>
      <c r="B86" s="58"/>
      <c r="C86" s="58"/>
      <c r="D86" s="58"/>
      <c r="E86" s="58"/>
      <c r="F86" s="58"/>
      <c r="G86" s="58"/>
      <c r="H86" s="58"/>
      <c r="I86" s="58"/>
    </row>
    <row r="87" spans="1:9" x14ac:dyDescent="0.25">
      <c r="A87" s="58"/>
      <c r="B87" s="58"/>
      <c r="C87" s="58"/>
      <c r="D87" s="58"/>
      <c r="E87" s="58"/>
      <c r="F87" s="58"/>
      <c r="G87" s="58"/>
      <c r="H87" s="58"/>
      <c r="I87" s="58"/>
    </row>
    <row r="88" spans="1:9" x14ac:dyDescent="0.25">
      <c r="A88" s="58"/>
      <c r="B88" s="58"/>
      <c r="C88" s="58"/>
      <c r="D88" s="58"/>
      <c r="E88" s="58"/>
      <c r="F88" s="58"/>
      <c r="G88" s="58"/>
      <c r="H88" s="58"/>
      <c r="I88" s="58"/>
    </row>
    <row r="89" spans="1:9" x14ac:dyDescent="0.25">
      <c r="A89" s="58"/>
      <c r="B89" s="58"/>
      <c r="C89" s="58"/>
      <c r="D89" s="58"/>
      <c r="E89" s="58"/>
      <c r="F89" s="58"/>
      <c r="G89" s="58"/>
      <c r="H89" s="58"/>
      <c r="I89" s="58"/>
    </row>
    <row r="90" spans="1:9" x14ac:dyDescent="0.25">
      <c r="A90" s="58"/>
      <c r="B90" s="58"/>
      <c r="C90" s="58"/>
      <c r="D90" s="58"/>
      <c r="E90" s="58"/>
      <c r="F90" s="58"/>
      <c r="G90" s="58"/>
      <c r="H90" s="58"/>
      <c r="I90" s="58"/>
    </row>
    <row r="91" spans="1:9" x14ac:dyDescent="0.25">
      <c r="A91" s="58"/>
      <c r="B91" s="58"/>
      <c r="C91" s="58"/>
      <c r="D91" s="58"/>
      <c r="E91" s="58"/>
      <c r="F91" s="58"/>
      <c r="G91" s="58"/>
      <c r="H91" s="58"/>
      <c r="I91" s="58"/>
    </row>
    <row r="92" spans="1:9" x14ac:dyDescent="0.25">
      <c r="A92" s="58"/>
      <c r="B92" s="58"/>
      <c r="C92" s="58"/>
      <c r="D92" s="58"/>
      <c r="E92" s="58"/>
      <c r="F92" s="58"/>
      <c r="G92" s="58"/>
      <c r="H92" s="58"/>
      <c r="I92" s="58"/>
    </row>
    <row r="93" spans="1:9" x14ac:dyDescent="0.25">
      <c r="A93" s="58"/>
      <c r="B93" s="58"/>
      <c r="C93" s="58"/>
      <c r="D93" s="58"/>
      <c r="E93" s="58"/>
      <c r="F93" s="58"/>
      <c r="G93" s="58"/>
      <c r="H93" s="58"/>
      <c r="I93" s="58"/>
    </row>
    <row r="94" spans="1:9" x14ac:dyDescent="0.25">
      <c r="A94" s="58"/>
      <c r="B94" s="58"/>
      <c r="C94" s="58"/>
      <c r="D94" s="58"/>
      <c r="E94" s="58"/>
      <c r="F94" s="58"/>
      <c r="G94" s="58"/>
      <c r="H94" s="58"/>
      <c r="I94" s="58"/>
    </row>
    <row r="95" spans="1:9" x14ac:dyDescent="0.25">
      <c r="A95" s="58"/>
      <c r="B95" s="58"/>
      <c r="C95" s="58"/>
      <c r="D95" s="58"/>
      <c r="E95" s="58"/>
      <c r="F95" s="58"/>
      <c r="G95" s="58"/>
      <c r="H95" s="58"/>
      <c r="I95" s="58"/>
    </row>
    <row r="96" spans="1:9" x14ac:dyDescent="0.25">
      <c r="A96" s="58"/>
      <c r="B96" s="58"/>
      <c r="C96" s="58"/>
      <c r="D96" s="58"/>
      <c r="E96" s="58"/>
      <c r="F96" s="58"/>
      <c r="G96" s="58"/>
      <c r="H96" s="58"/>
      <c r="I96" s="58"/>
    </row>
    <row r="97" spans="1:9" x14ac:dyDescent="0.25">
      <c r="A97" s="58"/>
      <c r="B97" s="58"/>
      <c r="C97" s="58"/>
      <c r="D97" s="58"/>
      <c r="E97" s="58"/>
      <c r="F97" s="58"/>
      <c r="G97" s="58"/>
      <c r="H97" s="58"/>
      <c r="I97" s="58"/>
    </row>
    <row r="98" spans="1:9" x14ac:dyDescent="0.25">
      <c r="A98" s="58"/>
      <c r="B98" s="58"/>
      <c r="C98" s="58"/>
      <c r="D98" s="58"/>
      <c r="E98" s="58"/>
      <c r="F98" s="58"/>
      <c r="G98" s="58"/>
      <c r="H98" s="58"/>
      <c r="I98" s="58"/>
    </row>
    <row r="99" spans="1:9" x14ac:dyDescent="0.25">
      <c r="A99" s="58"/>
      <c r="B99" s="58"/>
      <c r="C99" s="58"/>
      <c r="D99" s="58"/>
      <c r="E99" s="58"/>
      <c r="F99" s="58"/>
      <c r="G99" s="58"/>
      <c r="H99" s="58"/>
      <c r="I99" s="58"/>
    </row>
    <row r="100" spans="1:9" x14ac:dyDescent="0.25">
      <c r="A100" s="58"/>
      <c r="B100" s="58"/>
      <c r="C100" s="58"/>
      <c r="D100" s="58"/>
      <c r="E100" s="58"/>
      <c r="F100" s="58"/>
      <c r="G100" s="58"/>
      <c r="H100" s="58"/>
      <c r="I100" s="58"/>
    </row>
    <row r="101" spans="1:9" x14ac:dyDescent="0.25">
      <c r="A101" s="58"/>
      <c r="B101" s="58"/>
      <c r="C101" s="58"/>
      <c r="D101" s="58"/>
      <c r="E101" s="58"/>
      <c r="F101" s="58"/>
      <c r="G101" s="58"/>
      <c r="H101" s="58"/>
      <c r="I101" s="58"/>
    </row>
    <row r="102" spans="1:9" x14ac:dyDescent="0.25">
      <c r="A102" s="58"/>
      <c r="B102" s="58"/>
      <c r="C102" s="58"/>
      <c r="D102" s="58"/>
      <c r="E102" s="58"/>
      <c r="F102" s="58"/>
      <c r="G102" s="58"/>
      <c r="H102" s="58"/>
      <c r="I102" s="58"/>
    </row>
    <row r="103" spans="1:9" x14ac:dyDescent="0.25">
      <c r="A103" s="58"/>
      <c r="B103" s="58"/>
      <c r="C103" s="58"/>
      <c r="D103" s="58"/>
      <c r="E103" s="58"/>
      <c r="F103" s="58"/>
      <c r="G103" s="58"/>
      <c r="H103" s="58"/>
      <c r="I103" s="58"/>
    </row>
    <row r="104" spans="1:9" x14ac:dyDescent="0.25">
      <c r="A104" s="58"/>
      <c r="B104" s="58"/>
      <c r="C104" s="58"/>
      <c r="D104" s="58"/>
      <c r="E104" s="58"/>
      <c r="F104" s="58"/>
      <c r="G104" s="58"/>
      <c r="H104" s="58"/>
      <c r="I104" s="58"/>
    </row>
    <row r="105" spans="1:9" x14ac:dyDescent="0.25">
      <c r="A105" s="58"/>
      <c r="B105" s="58"/>
      <c r="C105" s="58"/>
      <c r="D105" s="58"/>
      <c r="E105" s="58"/>
      <c r="F105" s="58"/>
      <c r="G105" s="58"/>
      <c r="H105" s="58"/>
      <c r="I105" s="58"/>
    </row>
    <row r="106" spans="1:9" x14ac:dyDescent="0.25">
      <c r="A106" s="58"/>
      <c r="B106" s="58"/>
      <c r="C106" s="58"/>
      <c r="D106" s="58"/>
      <c r="E106" s="58"/>
      <c r="F106" s="58"/>
      <c r="G106" s="58"/>
      <c r="H106" s="58"/>
      <c r="I106" s="58"/>
    </row>
    <row r="107" spans="1:9" x14ac:dyDescent="0.25">
      <c r="A107" s="58"/>
      <c r="B107" s="58"/>
      <c r="C107" s="58"/>
      <c r="D107" s="58"/>
      <c r="E107" s="58"/>
      <c r="F107" s="58"/>
      <c r="G107" s="58"/>
      <c r="H107" s="58"/>
      <c r="I107" s="58"/>
    </row>
    <row r="108" spans="1:9" x14ac:dyDescent="0.25">
      <c r="A108" s="58"/>
      <c r="B108" s="58"/>
      <c r="C108" s="58"/>
      <c r="D108" s="58"/>
      <c r="E108" s="58"/>
      <c r="F108" s="58"/>
      <c r="G108" s="58"/>
      <c r="H108" s="58"/>
      <c r="I108" s="58"/>
    </row>
    <row r="109" spans="1:9" x14ac:dyDescent="0.25">
      <c r="A109" s="58"/>
      <c r="B109" s="58"/>
      <c r="C109" s="58"/>
      <c r="D109" s="58"/>
      <c r="E109" s="58"/>
      <c r="F109" s="58"/>
      <c r="G109" s="58"/>
      <c r="H109" s="58"/>
      <c r="I109" s="58"/>
    </row>
    <row r="110" spans="1:9" x14ac:dyDescent="0.25">
      <c r="A110" s="58"/>
      <c r="B110" s="58"/>
      <c r="C110" s="58"/>
      <c r="D110" s="58"/>
      <c r="E110" s="58"/>
      <c r="F110" s="58"/>
      <c r="G110" s="58"/>
      <c r="H110" s="58"/>
      <c r="I110" s="58"/>
    </row>
    <row r="111" spans="1:9" x14ac:dyDescent="0.25">
      <c r="A111" s="58"/>
      <c r="B111" s="58"/>
      <c r="C111" s="58"/>
      <c r="D111" s="58"/>
      <c r="E111" s="58"/>
      <c r="F111" s="58"/>
      <c r="G111" s="58"/>
      <c r="H111" s="58"/>
      <c r="I111" s="58"/>
    </row>
    <row r="112" spans="1:9" x14ac:dyDescent="0.25">
      <c r="A112" s="58"/>
      <c r="B112" s="58"/>
      <c r="C112" s="58"/>
      <c r="D112" s="58"/>
      <c r="E112" s="58"/>
      <c r="F112" s="58"/>
      <c r="G112" s="58"/>
      <c r="H112" s="58"/>
      <c r="I112" s="58"/>
    </row>
    <row r="113" spans="1:9" x14ac:dyDescent="0.25">
      <c r="A113" s="58"/>
      <c r="B113" s="58"/>
      <c r="C113" s="58"/>
      <c r="D113" s="58"/>
      <c r="E113" s="58"/>
      <c r="F113" s="58"/>
      <c r="G113" s="58"/>
      <c r="H113" s="58"/>
      <c r="I113" s="58"/>
    </row>
    <row r="114" spans="1:9" x14ac:dyDescent="0.25">
      <c r="A114" s="58"/>
      <c r="B114" s="58"/>
      <c r="C114" s="58"/>
      <c r="D114" s="58"/>
      <c r="E114" s="58"/>
      <c r="F114" s="58"/>
      <c r="G114" s="58"/>
      <c r="H114" s="58"/>
      <c r="I114" s="58"/>
    </row>
    <row r="115" spans="1:9" x14ac:dyDescent="0.25">
      <c r="A115" s="58"/>
      <c r="B115" s="58"/>
      <c r="C115" s="58"/>
      <c r="D115" s="58"/>
      <c r="E115" s="58"/>
      <c r="F115" s="58"/>
      <c r="G115" s="58"/>
      <c r="H115" s="58"/>
      <c r="I115" s="58"/>
    </row>
    <row r="116" spans="1:9" x14ac:dyDescent="0.25">
      <c r="A116" s="58"/>
      <c r="B116" s="58"/>
      <c r="C116" s="58"/>
      <c r="D116" s="58"/>
      <c r="E116" s="58"/>
      <c r="F116" s="58"/>
      <c r="G116" s="58"/>
      <c r="H116" s="58"/>
      <c r="I116" s="58"/>
    </row>
    <row r="117" spans="1:9" x14ac:dyDescent="0.25">
      <c r="A117" s="58"/>
      <c r="B117" s="58"/>
      <c r="C117" s="58"/>
      <c r="D117" s="58"/>
      <c r="E117" s="58"/>
      <c r="F117" s="58"/>
      <c r="G117" s="58"/>
      <c r="H117" s="58"/>
      <c r="I117" s="58"/>
    </row>
    <row r="118" spans="1:9" x14ac:dyDescent="0.25">
      <c r="A118" s="58"/>
      <c r="B118" s="58"/>
      <c r="C118" s="58"/>
      <c r="D118" s="58"/>
      <c r="E118" s="58"/>
      <c r="F118" s="58"/>
      <c r="G118" s="58"/>
      <c r="H118" s="58"/>
      <c r="I118" s="58"/>
    </row>
    <row r="119" spans="1:9" x14ac:dyDescent="0.25">
      <c r="A119" s="58"/>
      <c r="B119" s="58"/>
      <c r="C119" s="58"/>
      <c r="D119" s="58"/>
      <c r="E119" s="58"/>
      <c r="F119" s="58"/>
      <c r="G119" s="58"/>
      <c r="H119" s="58"/>
      <c r="I119" s="58"/>
    </row>
    <row r="120" spans="1:9" x14ac:dyDescent="0.25">
      <c r="A120" s="58"/>
      <c r="B120" s="58"/>
      <c r="C120" s="58"/>
      <c r="D120" s="58"/>
      <c r="E120" s="58"/>
      <c r="F120" s="58"/>
      <c r="G120" s="58"/>
      <c r="H120" s="58"/>
      <c r="I120" s="58"/>
    </row>
    <row r="121" spans="1:9" x14ac:dyDescent="0.25">
      <c r="A121" s="58"/>
      <c r="B121" s="58"/>
      <c r="C121" s="58"/>
      <c r="D121" s="58"/>
      <c r="E121" s="58"/>
      <c r="F121" s="58"/>
      <c r="G121" s="58"/>
      <c r="H121" s="58"/>
      <c r="I121" s="58"/>
    </row>
    <row r="122" spans="1:9" x14ac:dyDescent="0.25">
      <c r="A122" s="58"/>
      <c r="B122" s="58"/>
      <c r="C122" s="58"/>
      <c r="D122" s="58"/>
      <c r="E122" s="58"/>
      <c r="F122" s="58"/>
      <c r="G122" s="58"/>
      <c r="H122" s="58"/>
      <c r="I122" s="58"/>
    </row>
    <row r="123" spans="1:9" x14ac:dyDescent="0.25">
      <c r="A123" s="58"/>
      <c r="B123" s="58"/>
      <c r="C123" s="58"/>
      <c r="D123" s="58"/>
      <c r="E123" s="58"/>
      <c r="F123" s="58"/>
      <c r="G123" s="58"/>
      <c r="H123" s="58"/>
      <c r="I123" s="58"/>
    </row>
    <row r="124" spans="1:9" x14ac:dyDescent="0.25">
      <c r="A124" s="58"/>
      <c r="B124" s="58"/>
      <c r="C124" s="58"/>
      <c r="D124" s="58"/>
      <c r="E124" s="58"/>
      <c r="F124" s="58"/>
      <c r="G124" s="58"/>
      <c r="H124" s="58"/>
      <c r="I124" s="58"/>
    </row>
    <row r="125" spans="1:9" x14ac:dyDescent="0.25">
      <c r="A125" s="58"/>
      <c r="B125" s="58"/>
      <c r="C125" s="58"/>
      <c r="D125" s="58"/>
      <c r="E125" s="58"/>
      <c r="F125" s="58"/>
      <c r="G125" s="58"/>
      <c r="H125" s="58"/>
      <c r="I125" s="58"/>
    </row>
    <row r="126" spans="1:9" x14ac:dyDescent="0.25">
      <c r="A126" s="58"/>
      <c r="B126" s="58"/>
      <c r="C126" s="58"/>
      <c r="D126" s="58"/>
      <c r="E126" s="58"/>
      <c r="F126" s="58"/>
      <c r="G126" s="58"/>
      <c r="H126" s="58"/>
      <c r="I126" s="58"/>
    </row>
    <row r="127" spans="1:9" x14ac:dyDescent="0.25">
      <c r="A127" s="58"/>
      <c r="B127" s="58"/>
      <c r="C127" s="58"/>
      <c r="D127" s="58"/>
      <c r="E127" s="58"/>
      <c r="F127" s="58"/>
      <c r="G127" s="58"/>
      <c r="H127" s="58"/>
      <c r="I127" s="58"/>
    </row>
    <row r="128" spans="1:9" x14ac:dyDescent="0.25">
      <c r="A128" s="58"/>
      <c r="B128" s="58"/>
      <c r="C128" s="58"/>
      <c r="D128" s="58"/>
      <c r="E128" s="58"/>
      <c r="F128" s="58"/>
      <c r="G128" s="58"/>
      <c r="H128" s="58"/>
      <c r="I128" s="58"/>
    </row>
    <row r="129" spans="1:9" x14ac:dyDescent="0.25">
      <c r="A129" s="58"/>
      <c r="B129" s="58"/>
      <c r="C129" s="58"/>
      <c r="D129" s="58"/>
      <c r="E129" s="58"/>
      <c r="F129" s="58"/>
      <c r="G129" s="58"/>
      <c r="H129" s="58"/>
      <c r="I129" s="58"/>
    </row>
    <row r="130" spans="1:9" x14ac:dyDescent="0.25">
      <c r="A130" s="58"/>
      <c r="B130" s="58"/>
      <c r="C130" s="58"/>
      <c r="D130" s="58"/>
      <c r="E130" s="58"/>
      <c r="F130" s="58"/>
      <c r="G130" s="58"/>
      <c r="H130" s="58"/>
      <c r="I130" s="58"/>
    </row>
    <row r="131" spans="1:9" x14ac:dyDescent="0.25">
      <c r="A131" s="58"/>
      <c r="B131" s="58"/>
      <c r="C131" s="58"/>
      <c r="D131" s="58"/>
      <c r="E131" s="58"/>
      <c r="F131" s="58"/>
      <c r="G131" s="58"/>
      <c r="H131" s="58"/>
      <c r="I131" s="58"/>
    </row>
    <row r="132" spans="1:9" x14ac:dyDescent="0.25">
      <c r="A132" s="58"/>
      <c r="B132" s="58"/>
      <c r="C132" s="58"/>
      <c r="D132" s="58"/>
      <c r="E132" s="58"/>
      <c r="F132" s="58"/>
      <c r="G132" s="58"/>
      <c r="H132" s="58"/>
      <c r="I132" s="58"/>
    </row>
    <row r="133" spans="1:9" x14ac:dyDescent="0.25">
      <c r="A133" s="58"/>
      <c r="B133" s="58"/>
      <c r="C133" s="58"/>
      <c r="D133" s="58"/>
      <c r="E133" s="58"/>
      <c r="F133" s="58"/>
      <c r="G133" s="58"/>
      <c r="H133" s="58"/>
      <c r="I133" s="58"/>
    </row>
    <row r="134" spans="1:9" x14ac:dyDescent="0.25">
      <c r="A134" s="58"/>
      <c r="B134" s="58"/>
      <c r="C134" s="58"/>
      <c r="D134" s="58"/>
      <c r="E134" s="58"/>
      <c r="F134" s="58"/>
      <c r="G134" s="58"/>
      <c r="H134" s="58"/>
      <c r="I134" s="58"/>
    </row>
    <row r="135" spans="1:9" x14ac:dyDescent="0.25">
      <c r="A135" s="58"/>
      <c r="B135" s="58"/>
      <c r="C135" s="58"/>
      <c r="D135" s="58"/>
      <c r="E135" s="58"/>
      <c r="F135" s="58"/>
      <c r="G135" s="58"/>
      <c r="H135" s="58"/>
      <c r="I135" s="58"/>
    </row>
    <row r="136" spans="1:9" x14ac:dyDescent="0.25">
      <c r="A136" s="58"/>
      <c r="B136" s="58"/>
      <c r="C136" s="58"/>
      <c r="D136" s="58"/>
      <c r="E136" s="58"/>
      <c r="F136" s="58"/>
      <c r="G136" s="58"/>
      <c r="H136" s="58"/>
      <c r="I136" s="58"/>
    </row>
    <row r="137" spans="1:9" x14ac:dyDescent="0.25">
      <c r="A137" s="58"/>
      <c r="B137" s="58"/>
      <c r="C137" s="58"/>
      <c r="D137" s="58"/>
      <c r="E137" s="58"/>
      <c r="F137" s="58"/>
      <c r="G137" s="58"/>
      <c r="H137" s="58"/>
      <c r="I137" s="58"/>
    </row>
    <row r="138" spans="1:9" x14ac:dyDescent="0.25">
      <c r="A138" s="58"/>
      <c r="B138" s="58"/>
      <c r="C138" s="58"/>
      <c r="D138" s="58"/>
      <c r="E138" s="58"/>
      <c r="F138" s="58"/>
      <c r="G138" s="58"/>
      <c r="H138" s="58"/>
      <c r="I138" s="58"/>
    </row>
    <row r="139" spans="1:9" x14ac:dyDescent="0.25">
      <c r="A139" s="58"/>
      <c r="B139" s="58"/>
      <c r="C139" s="58"/>
      <c r="D139" s="58"/>
      <c r="E139" s="58"/>
      <c r="F139" s="58"/>
      <c r="G139" s="58"/>
      <c r="H139" s="58"/>
      <c r="I139" s="58"/>
    </row>
    <row r="140" spans="1:9" x14ac:dyDescent="0.25">
      <c r="A140" s="58"/>
      <c r="B140" s="58"/>
      <c r="C140" s="58"/>
      <c r="D140" s="58"/>
      <c r="E140" s="58"/>
      <c r="F140" s="58"/>
      <c r="G140" s="58"/>
      <c r="H140" s="58"/>
      <c r="I140" s="58"/>
    </row>
    <row r="141" spans="1:9" x14ac:dyDescent="0.25">
      <c r="A141" s="58"/>
      <c r="B141" s="58"/>
      <c r="C141" s="58"/>
      <c r="D141" s="58"/>
      <c r="E141" s="58"/>
      <c r="F141" s="58"/>
      <c r="G141" s="58"/>
      <c r="H141" s="58"/>
      <c r="I141" s="58"/>
    </row>
    <row r="142" spans="1:9" x14ac:dyDescent="0.25">
      <c r="A142" s="58"/>
      <c r="B142" s="58"/>
      <c r="C142" s="58"/>
      <c r="D142" s="58"/>
      <c r="E142" s="58"/>
      <c r="F142" s="58"/>
      <c r="G142" s="58"/>
      <c r="H142" s="58"/>
      <c r="I142" s="58"/>
    </row>
    <row r="143" spans="1:9" x14ac:dyDescent="0.25">
      <c r="A143" s="58"/>
      <c r="B143" s="58"/>
      <c r="C143" s="58"/>
      <c r="D143" s="58"/>
      <c r="E143" s="58"/>
      <c r="F143" s="58"/>
      <c r="G143" s="58"/>
      <c r="H143" s="58"/>
      <c r="I143" s="58"/>
    </row>
    <row r="144" spans="1:9" x14ac:dyDescent="0.25">
      <c r="A144" s="58"/>
      <c r="B144" s="58"/>
      <c r="C144" s="58"/>
      <c r="D144" s="58"/>
      <c r="E144" s="58"/>
      <c r="F144" s="58"/>
      <c r="G144" s="58"/>
      <c r="H144" s="58"/>
      <c r="I144" s="58"/>
    </row>
    <row r="145" spans="1:9" x14ac:dyDescent="0.25">
      <c r="A145" s="58"/>
      <c r="B145" s="58"/>
      <c r="C145" s="58"/>
      <c r="D145" s="58"/>
      <c r="E145" s="58"/>
      <c r="F145" s="58"/>
      <c r="G145" s="58"/>
      <c r="H145" s="58"/>
      <c r="I145" s="58"/>
    </row>
    <row r="146" spans="1:9" x14ac:dyDescent="0.25">
      <c r="A146" s="58"/>
      <c r="B146" s="58"/>
      <c r="C146" s="58"/>
      <c r="D146" s="58"/>
      <c r="E146" s="58"/>
      <c r="F146" s="58"/>
      <c r="G146" s="58"/>
      <c r="H146" s="58"/>
      <c r="I146" s="58"/>
    </row>
    <row r="147" spans="1:9" x14ac:dyDescent="0.25">
      <c r="A147" s="58"/>
      <c r="B147" s="58"/>
      <c r="C147" s="58"/>
      <c r="D147" s="58"/>
      <c r="E147" s="58"/>
      <c r="F147" s="58"/>
      <c r="G147" s="58"/>
      <c r="H147" s="58"/>
      <c r="I147" s="58"/>
    </row>
    <row r="148" spans="1:9" x14ac:dyDescent="0.25">
      <c r="A148" s="58"/>
      <c r="B148" s="58"/>
      <c r="C148" s="58"/>
      <c r="D148" s="58"/>
      <c r="E148" s="58"/>
      <c r="F148" s="58"/>
      <c r="G148" s="58"/>
      <c r="H148" s="58"/>
      <c r="I148" s="58"/>
    </row>
    <row r="149" spans="1:9" x14ac:dyDescent="0.25">
      <c r="A149" s="58"/>
      <c r="B149" s="58"/>
      <c r="C149" s="58"/>
      <c r="D149" s="58"/>
      <c r="E149" s="58"/>
      <c r="F149" s="58"/>
      <c r="G149" s="58"/>
      <c r="H149" s="58"/>
      <c r="I149" s="58"/>
    </row>
    <row r="150" spans="1:9" x14ac:dyDescent="0.25">
      <c r="A150" s="58"/>
      <c r="B150" s="58"/>
      <c r="C150" s="58"/>
      <c r="D150" s="58"/>
      <c r="E150" s="58"/>
      <c r="F150" s="58"/>
      <c r="G150" s="58"/>
      <c r="H150" s="58"/>
      <c r="I150" s="58"/>
    </row>
    <row r="151" spans="1:9" x14ac:dyDescent="0.25">
      <c r="A151" s="58"/>
      <c r="B151" s="58"/>
      <c r="C151" s="58"/>
      <c r="D151" s="58"/>
      <c r="E151" s="58"/>
      <c r="F151" s="58"/>
      <c r="G151" s="58"/>
      <c r="H151" s="58"/>
      <c r="I151" s="58"/>
    </row>
    <row r="152" spans="1:9" x14ac:dyDescent="0.25">
      <c r="A152" s="58"/>
      <c r="B152" s="58"/>
      <c r="C152" s="58"/>
      <c r="D152" s="58"/>
      <c r="E152" s="58"/>
      <c r="F152" s="58"/>
      <c r="G152" s="58"/>
      <c r="H152" s="58"/>
      <c r="I152" s="58"/>
    </row>
    <row r="153" spans="1:9" x14ac:dyDescent="0.25">
      <c r="A153" s="58"/>
      <c r="B153" s="58"/>
      <c r="C153" s="58"/>
      <c r="D153" s="58"/>
      <c r="E153" s="58"/>
      <c r="F153" s="58"/>
      <c r="G153" s="58"/>
      <c r="H153" s="58"/>
      <c r="I153" s="58"/>
    </row>
    <row r="154" spans="1:9" x14ac:dyDescent="0.25">
      <c r="A154" s="58"/>
      <c r="B154" s="58"/>
      <c r="C154" s="58"/>
      <c r="D154" s="58"/>
      <c r="E154" s="58"/>
      <c r="F154" s="58"/>
      <c r="G154" s="58"/>
      <c r="H154" s="58"/>
      <c r="I154" s="58"/>
    </row>
    <row r="155" spans="1:9" x14ac:dyDescent="0.25">
      <c r="A155" s="58"/>
      <c r="B155" s="58"/>
      <c r="C155" s="58"/>
      <c r="D155" s="58"/>
      <c r="E155" s="58"/>
      <c r="F155" s="58"/>
      <c r="G155" s="58"/>
      <c r="H155" s="58"/>
      <c r="I155" s="58"/>
    </row>
    <row r="156" spans="1:9" x14ac:dyDescent="0.25">
      <c r="A156" s="58"/>
      <c r="B156" s="58"/>
      <c r="C156" s="58"/>
      <c r="D156" s="58"/>
      <c r="E156" s="58"/>
      <c r="F156" s="58"/>
      <c r="G156" s="58"/>
      <c r="H156" s="58"/>
      <c r="I156" s="58"/>
    </row>
    <row r="157" spans="1:9" x14ac:dyDescent="0.25">
      <c r="A157" s="58"/>
      <c r="B157" s="58"/>
      <c r="C157" s="58"/>
      <c r="D157" s="58"/>
      <c r="E157" s="58"/>
      <c r="F157" s="58"/>
      <c r="G157" s="58"/>
      <c r="H157" s="58"/>
      <c r="I157" s="58"/>
    </row>
    <row r="158" spans="1:9" x14ac:dyDescent="0.25">
      <c r="A158" s="58"/>
      <c r="B158" s="58"/>
      <c r="C158" s="58"/>
      <c r="D158" s="58"/>
      <c r="E158" s="58"/>
      <c r="F158" s="58"/>
      <c r="G158" s="58"/>
      <c r="H158" s="58"/>
      <c r="I158" s="58"/>
    </row>
    <row r="159" spans="1:9" x14ac:dyDescent="0.25">
      <c r="A159" s="58"/>
      <c r="B159" s="58"/>
      <c r="C159" s="58"/>
      <c r="D159" s="58"/>
      <c r="E159" s="58"/>
      <c r="F159" s="58"/>
      <c r="G159" s="58"/>
      <c r="H159" s="58"/>
      <c r="I159" s="58"/>
    </row>
    <row r="160" spans="1:9" x14ac:dyDescent="0.25">
      <c r="A160" s="58"/>
      <c r="B160" s="58"/>
      <c r="C160" s="58"/>
      <c r="D160" s="58"/>
      <c r="E160" s="58"/>
      <c r="F160" s="58"/>
      <c r="G160" s="58"/>
      <c r="H160" s="58"/>
      <c r="I160" s="58"/>
    </row>
    <row r="161" spans="1:9" x14ac:dyDescent="0.25">
      <c r="A161" s="58"/>
      <c r="B161" s="58"/>
      <c r="C161" s="58"/>
      <c r="D161" s="58"/>
      <c r="E161" s="58"/>
      <c r="F161" s="58"/>
      <c r="G161" s="58"/>
      <c r="H161" s="58"/>
      <c r="I161" s="58"/>
    </row>
    <row r="162" spans="1:9" x14ac:dyDescent="0.25">
      <c r="A162" s="58"/>
      <c r="B162" s="58"/>
      <c r="C162" s="58"/>
      <c r="D162" s="58"/>
      <c r="E162" s="58"/>
      <c r="F162" s="58"/>
      <c r="G162" s="58"/>
      <c r="H162" s="58"/>
      <c r="I162" s="58"/>
    </row>
    <row r="163" spans="1:9" x14ac:dyDescent="0.25">
      <c r="A163" s="58"/>
      <c r="B163" s="58"/>
      <c r="C163" s="58"/>
      <c r="D163" s="58"/>
      <c r="E163" s="58"/>
      <c r="F163" s="58"/>
      <c r="G163" s="58"/>
      <c r="H163" s="58"/>
      <c r="I163" s="58"/>
    </row>
    <row r="164" spans="1:9" x14ac:dyDescent="0.25">
      <c r="A164" s="58"/>
      <c r="B164" s="58"/>
      <c r="C164" s="58"/>
      <c r="D164" s="58"/>
      <c r="E164" s="58"/>
      <c r="F164" s="58"/>
      <c r="G164" s="58"/>
      <c r="H164" s="58"/>
      <c r="I164" s="58"/>
    </row>
    <row r="165" spans="1:9" x14ac:dyDescent="0.25">
      <c r="A165" s="58"/>
      <c r="B165" s="58"/>
      <c r="C165" s="58"/>
      <c r="D165" s="58"/>
      <c r="E165" s="58"/>
      <c r="F165" s="58"/>
      <c r="G165" s="58"/>
      <c r="H165" s="58"/>
      <c r="I165" s="58"/>
    </row>
    <row r="166" spans="1:9" x14ac:dyDescent="0.25">
      <c r="A166" s="58"/>
      <c r="B166" s="58"/>
      <c r="C166" s="58"/>
      <c r="D166" s="58"/>
      <c r="E166" s="58"/>
      <c r="F166" s="58"/>
      <c r="G166" s="58"/>
      <c r="H166" s="58"/>
      <c r="I166" s="58"/>
    </row>
    <row r="167" spans="1:9" x14ac:dyDescent="0.25">
      <c r="A167" s="58"/>
      <c r="B167" s="58"/>
      <c r="C167" s="58"/>
      <c r="D167" s="58"/>
      <c r="E167" s="58"/>
      <c r="F167" s="58"/>
      <c r="G167" s="58"/>
      <c r="H167" s="58"/>
      <c r="I167" s="58"/>
    </row>
    <row r="168" spans="1:9" x14ac:dyDescent="0.25">
      <c r="A168" s="58"/>
      <c r="B168" s="58"/>
      <c r="C168" s="58"/>
      <c r="D168" s="58"/>
      <c r="E168" s="58"/>
      <c r="F168" s="58"/>
      <c r="G168" s="58"/>
      <c r="H168" s="58"/>
      <c r="I168" s="58"/>
    </row>
    <row r="169" spans="1:9" x14ac:dyDescent="0.25">
      <c r="A169" s="58"/>
      <c r="B169" s="58"/>
      <c r="C169" s="58"/>
      <c r="D169" s="58"/>
      <c r="E169" s="58"/>
      <c r="F169" s="58"/>
      <c r="G169" s="58"/>
      <c r="H169" s="58"/>
      <c r="I169" s="58"/>
    </row>
    <row r="170" spans="1:9" x14ac:dyDescent="0.25">
      <c r="A170" s="58"/>
      <c r="B170" s="58"/>
      <c r="C170" s="58"/>
      <c r="D170" s="58"/>
      <c r="E170" s="58"/>
      <c r="F170" s="58"/>
      <c r="G170" s="58"/>
      <c r="H170" s="58"/>
      <c r="I170" s="58"/>
    </row>
    <row r="171" spans="1:9" x14ac:dyDescent="0.25">
      <c r="A171" s="58"/>
      <c r="B171" s="58"/>
      <c r="C171" s="58"/>
      <c r="D171" s="58"/>
      <c r="E171" s="58"/>
      <c r="F171" s="58"/>
      <c r="G171" s="58"/>
      <c r="H171" s="58"/>
      <c r="I171" s="58"/>
    </row>
    <row r="172" spans="1:9" x14ac:dyDescent="0.25">
      <c r="A172" s="58"/>
      <c r="B172" s="58"/>
      <c r="C172" s="58"/>
      <c r="D172" s="58"/>
      <c r="E172" s="58"/>
      <c r="F172" s="58"/>
      <c r="G172" s="58"/>
      <c r="H172" s="58"/>
      <c r="I172" s="58"/>
    </row>
    <row r="173" spans="1:9" x14ac:dyDescent="0.25">
      <c r="A173" s="58"/>
      <c r="B173" s="58"/>
      <c r="C173" s="58"/>
      <c r="D173" s="58"/>
      <c r="E173" s="58"/>
      <c r="F173" s="58"/>
      <c r="G173" s="58"/>
      <c r="H173" s="58"/>
      <c r="I173" s="58"/>
    </row>
    <row r="174" spans="1:9" x14ac:dyDescent="0.25">
      <c r="A174" s="58"/>
      <c r="B174" s="58"/>
      <c r="C174" s="58"/>
      <c r="D174" s="58"/>
      <c r="E174" s="58"/>
      <c r="F174" s="58"/>
      <c r="G174" s="58"/>
      <c r="H174" s="58"/>
      <c r="I174" s="58"/>
    </row>
    <row r="175" spans="1:9" x14ac:dyDescent="0.25">
      <c r="A175" s="58"/>
      <c r="B175" s="58"/>
      <c r="C175" s="58"/>
      <c r="D175" s="58"/>
      <c r="E175" s="58"/>
      <c r="F175" s="58"/>
      <c r="G175" s="58"/>
      <c r="H175" s="58"/>
      <c r="I175" s="58"/>
    </row>
    <row r="176" spans="1:9" x14ac:dyDescent="0.25">
      <c r="A176" s="58"/>
      <c r="B176" s="58"/>
      <c r="C176" s="58"/>
      <c r="D176" s="58"/>
      <c r="E176" s="58"/>
      <c r="F176" s="58"/>
      <c r="G176" s="58"/>
      <c r="H176" s="58"/>
      <c r="I176" s="58"/>
    </row>
    <row r="177" spans="1:9" x14ac:dyDescent="0.25">
      <c r="A177" s="58"/>
      <c r="B177" s="58"/>
      <c r="C177" s="58"/>
      <c r="D177" s="58"/>
      <c r="E177" s="58"/>
      <c r="F177" s="58"/>
      <c r="G177" s="58"/>
      <c r="H177" s="58"/>
      <c r="I177" s="58"/>
    </row>
    <row r="178" spans="1:9" x14ac:dyDescent="0.25">
      <c r="A178" s="58"/>
      <c r="B178" s="58"/>
      <c r="C178" s="58"/>
      <c r="D178" s="58"/>
      <c r="E178" s="58"/>
      <c r="F178" s="58"/>
      <c r="G178" s="58"/>
      <c r="H178" s="58"/>
      <c r="I178" s="58"/>
    </row>
    <row r="179" spans="1:9" x14ac:dyDescent="0.25">
      <c r="A179" s="58"/>
      <c r="B179" s="58"/>
      <c r="C179" s="58"/>
      <c r="D179" s="58"/>
      <c r="E179" s="58"/>
      <c r="F179" s="58"/>
      <c r="G179" s="58"/>
      <c r="H179" s="58"/>
      <c r="I179" s="58"/>
    </row>
    <row r="180" spans="1:9" x14ac:dyDescent="0.25">
      <c r="A180" s="58"/>
      <c r="B180" s="58"/>
      <c r="C180" s="58"/>
      <c r="D180" s="58"/>
      <c r="E180" s="58"/>
      <c r="F180" s="58"/>
      <c r="G180" s="58"/>
      <c r="H180" s="58"/>
      <c r="I180" s="58"/>
    </row>
    <row r="181" spans="1:9" x14ac:dyDescent="0.25">
      <c r="A181" s="58"/>
      <c r="B181" s="58"/>
      <c r="C181" s="58"/>
      <c r="D181" s="58"/>
      <c r="E181" s="58"/>
      <c r="F181" s="58"/>
      <c r="G181" s="58"/>
      <c r="H181" s="58"/>
      <c r="I181" s="58"/>
    </row>
    <row r="182" spans="1:9" x14ac:dyDescent="0.25">
      <c r="A182" s="58"/>
      <c r="B182" s="58"/>
      <c r="C182" s="58"/>
      <c r="D182" s="58"/>
      <c r="E182" s="58"/>
      <c r="F182" s="58"/>
      <c r="G182" s="58"/>
      <c r="H182" s="58"/>
      <c r="I182" s="58"/>
    </row>
    <row r="183" spans="1:9" x14ac:dyDescent="0.25">
      <c r="A183" s="58"/>
      <c r="B183" s="58"/>
      <c r="C183" s="58"/>
      <c r="D183" s="58"/>
      <c r="E183" s="58"/>
      <c r="F183" s="58"/>
      <c r="G183" s="58"/>
      <c r="H183" s="58"/>
      <c r="I183" s="58"/>
    </row>
    <row r="184" spans="1:9" x14ac:dyDescent="0.25">
      <c r="A184" s="58"/>
      <c r="B184" s="58"/>
      <c r="C184" s="58"/>
      <c r="D184" s="58"/>
      <c r="E184" s="58"/>
      <c r="F184" s="58"/>
      <c r="G184" s="58"/>
      <c r="H184" s="58"/>
      <c r="I184" s="58"/>
    </row>
    <row r="185" spans="1:9" x14ac:dyDescent="0.25">
      <c r="A185" s="58"/>
      <c r="B185" s="58"/>
      <c r="C185" s="58"/>
      <c r="D185" s="58"/>
      <c r="E185" s="58"/>
      <c r="F185" s="58"/>
      <c r="G185" s="58"/>
      <c r="H185" s="58"/>
      <c r="I185" s="58"/>
    </row>
    <row r="186" spans="1:9" x14ac:dyDescent="0.25">
      <c r="A186" s="58"/>
      <c r="B186" s="58"/>
      <c r="C186" s="58"/>
      <c r="D186" s="58"/>
      <c r="E186" s="58"/>
      <c r="F186" s="58"/>
      <c r="G186" s="58"/>
      <c r="H186" s="58"/>
      <c r="I186" s="58"/>
    </row>
    <row r="187" spans="1:9" x14ac:dyDescent="0.25">
      <c r="A187" s="58"/>
      <c r="B187" s="58"/>
      <c r="C187" s="58"/>
      <c r="D187" s="58"/>
      <c r="E187" s="58"/>
      <c r="F187" s="58"/>
      <c r="G187" s="58"/>
      <c r="H187" s="58"/>
      <c r="I187" s="58"/>
    </row>
    <row r="188" spans="1:9" x14ac:dyDescent="0.25">
      <c r="A188" s="58"/>
      <c r="B188" s="58"/>
      <c r="C188" s="58"/>
      <c r="D188" s="58"/>
      <c r="E188" s="58"/>
      <c r="F188" s="58"/>
      <c r="G188" s="58"/>
      <c r="H188" s="58"/>
      <c r="I188" s="58"/>
    </row>
    <row r="189" spans="1:9" x14ac:dyDescent="0.25">
      <c r="A189" s="58"/>
      <c r="B189" s="58"/>
      <c r="C189" s="58"/>
      <c r="D189" s="58"/>
      <c r="E189" s="58"/>
      <c r="F189" s="58"/>
      <c r="G189" s="58"/>
      <c r="H189" s="58"/>
      <c r="I189" s="58"/>
    </row>
    <row r="190" spans="1:9" x14ac:dyDescent="0.25">
      <c r="A190" s="58"/>
      <c r="B190" s="58"/>
      <c r="C190" s="58"/>
      <c r="D190" s="58"/>
      <c r="E190" s="58"/>
      <c r="F190" s="58"/>
      <c r="G190" s="58"/>
      <c r="H190" s="58"/>
      <c r="I190" s="58"/>
    </row>
    <row r="191" spans="1:9" x14ac:dyDescent="0.25">
      <c r="A191" s="58"/>
      <c r="B191" s="58"/>
      <c r="C191" s="58"/>
      <c r="D191" s="58"/>
      <c r="E191" s="58"/>
      <c r="F191" s="58"/>
      <c r="G191" s="58"/>
      <c r="H191" s="58"/>
      <c r="I191" s="58"/>
    </row>
    <row r="192" spans="1:9" x14ac:dyDescent="0.25">
      <c r="A192" s="58"/>
      <c r="B192" s="58"/>
      <c r="C192" s="58"/>
      <c r="D192" s="58"/>
      <c r="E192" s="58"/>
      <c r="F192" s="58"/>
      <c r="G192" s="58"/>
      <c r="H192" s="58"/>
      <c r="I192" s="58"/>
    </row>
    <row r="193" spans="1:9" x14ac:dyDescent="0.25">
      <c r="A193" s="58"/>
      <c r="B193" s="58"/>
      <c r="C193" s="58"/>
      <c r="D193" s="58"/>
      <c r="E193" s="58"/>
      <c r="F193" s="58"/>
      <c r="G193" s="58"/>
      <c r="H193" s="58"/>
      <c r="I193" s="58"/>
    </row>
    <row r="194" spans="1:9" x14ac:dyDescent="0.25">
      <c r="A194" s="58"/>
      <c r="B194" s="58"/>
      <c r="C194" s="58"/>
      <c r="D194" s="58"/>
      <c r="E194" s="58"/>
      <c r="F194" s="58"/>
      <c r="G194" s="58"/>
      <c r="H194" s="58"/>
      <c r="I194" s="58"/>
    </row>
    <row r="195" spans="1:9" x14ac:dyDescent="0.25">
      <c r="A195" s="58"/>
      <c r="B195" s="58"/>
      <c r="C195" s="58"/>
      <c r="D195" s="58"/>
      <c r="E195" s="58"/>
      <c r="F195" s="58"/>
      <c r="G195" s="58"/>
      <c r="H195" s="58"/>
      <c r="I195" s="58"/>
    </row>
    <row r="196" spans="1:9" x14ac:dyDescent="0.25">
      <c r="A196" s="58"/>
      <c r="B196" s="58"/>
      <c r="C196" s="58"/>
      <c r="D196" s="58"/>
      <c r="E196" s="58"/>
      <c r="F196" s="58"/>
      <c r="G196" s="58"/>
      <c r="H196" s="58"/>
      <c r="I196" s="58"/>
    </row>
    <row r="197" spans="1:9" x14ac:dyDescent="0.25">
      <c r="A197" s="58"/>
      <c r="B197" s="58"/>
      <c r="C197" s="58"/>
      <c r="D197" s="58"/>
      <c r="E197" s="58"/>
      <c r="F197" s="58"/>
      <c r="G197" s="58"/>
      <c r="H197" s="58"/>
      <c r="I197" s="58"/>
    </row>
    <row r="198" spans="1:9" x14ac:dyDescent="0.25">
      <c r="A198" s="58"/>
      <c r="B198" s="58"/>
      <c r="C198" s="58"/>
      <c r="D198" s="58"/>
      <c r="E198" s="58"/>
      <c r="F198" s="58"/>
      <c r="G198" s="58"/>
      <c r="H198" s="58"/>
      <c r="I198" s="58"/>
    </row>
    <row r="199" spans="1:9" x14ac:dyDescent="0.25">
      <c r="A199" s="58"/>
      <c r="B199" s="58"/>
      <c r="C199" s="58"/>
      <c r="D199" s="58"/>
      <c r="E199" s="58"/>
      <c r="F199" s="58"/>
      <c r="G199" s="58"/>
      <c r="H199" s="58"/>
      <c r="I199" s="58"/>
    </row>
    <row r="200" spans="1:9" x14ac:dyDescent="0.25">
      <c r="A200" s="58"/>
      <c r="B200" s="58"/>
      <c r="C200" s="58"/>
      <c r="D200" s="58"/>
      <c r="E200" s="58"/>
      <c r="F200" s="58"/>
      <c r="G200" s="58"/>
      <c r="H200" s="58"/>
      <c r="I200" s="58"/>
    </row>
    <row r="201" spans="1:9" x14ac:dyDescent="0.25">
      <c r="A201" s="58"/>
      <c r="B201" s="58"/>
      <c r="C201" s="58"/>
      <c r="D201" s="58"/>
      <c r="E201" s="58"/>
      <c r="F201" s="58"/>
      <c r="G201" s="58"/>
      <c r="H201" s="58"/>
      <c r="I201" s="58"/>
    </row>
    <row r="202" spans="1:9" x14ac:dyDescent="0.25">
      <c r="A202" s="58"/>
      <c r="B202" s="58"/>
      <c r="C202" s="58"/>
      <c r="D202" s="58"/>
      <c r="E202" s="58"/>
      <c r="F202" s="58"/>
      <c r="G202" s="58"/>
      <c r="H202" s="58"/>
      <c r="I202" s="58"/>
    </row>
    <row r="203" spans="1:9" x14ac:dyDescent="0.25">
      <c r="A203" s="58"/>
      <c r="B203" s="58"/>
      <c r="C203" s="58"/>
      <c r="D203" s="58"/>
      <c r="E203" s="58"/>
      <c r="F203" s="58"/>
      <c r="G203" s="58"/>
      <c r="H203" s="58"/>
      <c r="I203" s="58"/>
    </row>
    <row r="204" spans="1:9" x14ac:dyDescent="0.25">
      <c r="A204" s="58"/>
      <c r="B204" s="58"/>
      <c r="C204" s="58"/>
      <c r="D204" s="58"/>
      <c r="E204" s="58"/>
      <c r="F204" s="58"/>
      <c r="G204" s="58"/>
      <c r="H204" s="58"/>
      <c r="I204" s="58"/>
    </row>
    <row r="205" spans="1:9" x14ac:dyDescent="0.25">
      <c r="A205" s="58"/>
      <c r="B205" s="58"/>
      <c r="C205" s="58"/>
      <c r="D205" s="58"/>
      <c r="E205" s="58"/>
      <c r="F205" s="58"/>
      <c r="G205" s="58"/>
      <c r="H205" s="58"/>
      <c r="I205" s="58"/>
    </row>
    <row r="206" spans="1:9" x14ac:dyDescent="0.25">
      <c r="A206" s="58"/>
      <c r="B206" s="58"/>
      <c r="C206" s="58"/>
      <c r="D206" s="58"/>
      <c r="E206" s="58"/>
      <c r="F206" s="58"/>
      <c r="G206" s="58"/>
      <c r="H206" s="58"/>
      <c r="I206" s="58"/>
    </row>
    <row r="207" spans="1:9" x14ac:dyDescent="0.25">
      <c r="A207" s="58"/>
      <c r="B207" s="58"/>
      <c r="C207" s="58"/>
      <c r="D207" s="58"/>
      <c r="E207" s="58"/>
      <c r="F207" s="58"/>
      <c r="G207" s="58"/>
      <c r="H207" s="58"/>
      <c r="I207" s="58"/>
    </row>
    <row r="208" spans="1:9" x14ac:dyDescent="0.25">
      <c r="A208" s="58"/>
      <c r="B208" s="58"/>
      <c r="C208" s="58"/>
      <c r="D208" s="58"/>
      <c r="E208" s="58"/>
      <c r="F208" s="58"/>
      <c r="G208" s="58"/>
      <c r="H208" s="58"/>
      <c r="I208" s="58"/>
    </row>
    <row r="209" spans="1:9" x14ac:dyDescent="0.25">
      <c r="A209" s="58"/>
      <c r="B209" s="58"/>
      <c r="C209" s="58"/>
      <c r="D209" s="58"/>
      <c r="E209" s="58"/>
      <c r="F209" s="58"/>
      <c r="G209" s="58"/>
      <c r="H209" s="58"/>
      <c r="I209" s="58"/>
    </row>
    <row r="210" spans="1:9" x14ac:dyDescent="0.25">
      <c r="A210" s="58"/>
      <c r="B210" s="58"/>
      <c r="C210" s="58"/>
      <c r="D210" s="58"/>
      <c r="E210" s="58"/>
      <c r="F210" s="58"/>
      <c r="G210" s="58"/>
      <c r="H210" s="58"/>
      <c r="I210" s="58"/>
    </row>
    <row r="211" spans="1:9" x14ac:dyDescent="0.25">
      <c r="A211" s="58"/>
      <c r="B211" s="58"/>
      <c r="C211" s="58"/>
      <c r="D211" s="58"/>
      <c r="E211" s="58"/>
      <c r="F211" s="58"/>
      <c r="G211" s="58"/>
      <c r="H211" s="58"/>
      <c r="I211" s="58"/>
    </row>
    <row r="212" spans="1:9" x14ac:dyDescent="0.25">
      <c r="A212" s="58"/>
      <c r="B212" s="58"/>
      <c r="C212" s="58"/>
      <c r="D212" s="58"/>
      <c r="E212" s="58"/>
      <c r="F212" s="58"/>
      <c r="G212" s="58"/>
      <c r="H212" s="58"/>
      <c r="I212" s="58"/>
    </row>
    <row r="213" spans="1:9" x14ac:dyDescent="0.25">
      <c r="A213" s="58"/>
      <c r="B213" s="58"/>
      <c r="C213" s="58"/>
      <c r="D213" s="58"/>
      <c r="E213" s="58"/>
      <c r="F213" s="58"/>
      <c r="G213" s="58"/>
      <c r="H213" s="58"/>
      <c r="I213" s="58"/>
    </row>
    <row r="214" spans="1:9" x14ac:dyDescent="0.25">
      <c r="A214" s="58"/>
      <c r="B214" s="58"/>
      <c r="C214" s="58"/>
      <c r="D214" s="58"/>
      <c r="E214" s="58"/>
      <c r="F214" s="58"/>
      <c r="G214" s="58"/>
      <c r="H214" s="58"/>
      <c r="I214" s="58"/>
    </row>
    <row r="215" spans="1:9" x14ac:dyDescent="0.25">
      <c r="A215" s="58"/>
      <c r="B215" s="58"/>
      <c r="C215" s="58"/>
      <c r="D215" s="58"/>
      <c r="E215" s="58"/>
      <c r="F215" s="58"/>
      <c r="G215" s="58"/>
      <c r="H215" s="58"/>
      <c r="I215" s="58"/>
    </row>
    <row r="216" spans="1:9" x14ac:dyDescent="0.25">
      <c r="A216" s="58"/>
      <c r="B216" s="58"/>
      <c r="C216" s="58"/>
      <c r="D216" s="58"/>
      <c r="E216" s="58"/>
      <c r="F216" s="58"/>
      <c r="G216" s="58"/>
      <c r="H216" s="58"/>
      <c r="I216" s="58"/>
    </row>
    <row r="217" spans="1:9" x14ac:dyDescent="0.25">
      <c r="A217" s="58"/>
      <c r="B217" s="58"/>
      <c r="C217" s="58"/>
      <c r="D217" s="58"/>
      <c r="E217" s="58"/>
      <c r="F217" s="58"/>
      <c r="G217" s="58"/>
      <c r="H217" s="58"/>
      <c r="I217" s="58"/>
    </row>
    <row r="218" spans="1:9" x14ac:dyDescent="0.25">
      <c r="A218" s="58"/>
      <c r="B218" s="58"/>
      <c r="C218" s="58"/>
      <c r="D218" s="58"/>
      <c r="E218" s="58"/>
      <c r="F218" s="58"/>
      <c r="G218" s="58"/>
      <c r="H218" s="58"/>
      <c r="I218" s="58"/>
    </row>
    <row r="219" spans="1:9" x14ac:dyDescent="0.25">
      <c r="A219" s="58"/>
      <c r="B219" s="58"/>
      <c r="C219" s="58"/>
      <c r="D219" s="58"/>
      <c r="E219" s="58"/>
      <c r="F219" s="58"/>
      <c r="G219" s="58"/>
      <c r="H219" s="58"/>
      <c r="I219" s="58"/>
    </row>
    <row r="220" spans="1:9" x14ac:dyDescent="0.25">
      <c r="A220" s="58"/>
      <c r="B220" s="58"/>
      <c r="C220" s="58"/>
      <c r="D220" s="58"/>
      <c r="E220" s="58"/>
      <c r="F220" s="58"/>
      <c r="G220" s="58"/>
      <c r="H220" s="58"/>
      <c r="I220" s="58"/>
    </row>
    <row r="221" spans="1:9" x14ac:dyDescent="0.25">
      <c r="A221" s="58"/>
      <c r="B221" s="58"/>
      <c r="C221" s="58"/>
      <c r="D221" s="58"/>
      <c r="E221" s="58"/>
      <c r="F221" s="58"/>
      <c r="G221" s="58"/>
      <c r="H221" s="58"/>
      <c r="I221" s="58"/>
    </row>
    <row r="222" spans="1:9" x14ac:dyDescent="0.25">
      <c r="A222" s="58"/>
      <c r="B222" s="58"/>
      <c r="C222" s="58"/>
      <c r="D222" s="58"/>
      <c r="E222" s="58"/>
      <c r="F222" s="58"/>
      <c r="G222" s="58"/>
      <c r="H222" s="58"/>
      <c r="I222" s="58"/>
    </row>
    <row r="223" spans="1:9" x14ac:dyDescent="0.25">
      <c r="A223" s="58"/>
      <c r="B223" s="58"/>
      <c r="C223" s="58"/>
      <c r="D223" s="58"/>
      <c r="E223" s="58"/>
      <c r="F223" s="58"/>
      <c r="G223" s="58"/>
      <c r="H223" s="58"/>
      <c r="I223" s="58"/>
    </row>
    <row r="224" spans="1:9" x14ac:dyDescent="0.25">
      <c r="A224" s="58"/>
      <c r="B224" s="58"/>
      <c r="C224" s="58"/>
      <c r="D224" s="58"/>
      <c r="E224" s="58"/>
      <c r="F224" s="58"/>
      <c r="G224" s="58"/>
      <c r="H224" s="58"/>
      <c r="I224" s="58"/>
    </row>
    <row r="225" spans="1:9" x14ac:dyDescent="0.25">
      <c r="A225" s="58"/>
      <c r="B225" s="58"/>
      <c r="C225" s="58"/>
      <c r="D225" s="58"/>
      <c r="E225" s="58"/>
      <c r="F225" s="58"/>
      <c r="G225" s="58"/>
      <c r="H225" s="58"/>
      <c r="I225" s="58"/>
    </row>
    <row r="226" spans="1:9" x14ac:dyDescent="0.25">
      <c r="A226" s="58"/>
      <c r="B226" s="58"/>
      <c r="C226" s="58"/>
      <c r="D226" s="58"/>
      <c r="E226" s="58"/>
      <c r="F226" s="58"/>
      <c r="G226" s="58"/>
      <c r="H226" s="58"/>
      <c r="I226" s="58"/>
    </row>
    <row r="227" spans="1:9" x14ac:dyDescent="0.25">
      <c r="A227" s="58"/>
      <c r="B227" s="58"/>
      <c r="C227" s="58"/>
      <c r="D227" s="58"/>
      <c r="E227" s="58"/>
      <c r="F227" s="58"/>
      <c r="G227" s="58"/>
      <c r="H227" s="58"/>
      <c r="I227" s="58"/>
    </row>
    <row r="228" spans="1:9" x14ac:dyDescent="0.25">
      <c r="A228" s="58"/>
      <c r="B228" s="58"/>
      <c r="C228" s="58"/>
      <c r="D228" s="58"/>
      <c r="E228" s="58"/>
      <c r="F228" s="58"/>
      <c r="G228" s="58"/>
      <c r="H228" s="58"/>
      <c r="I228" s="58"/>
    </row>
    <row r="229" spans="1:9" x14ac:dyDescent="0.25">
      <c r="A229" s="58"/>
      <c r="B229" s="58"/>
      <c r="C229" s="58"/>
      <c r="D229" s="58"/>
      <c r="E229" s="58"/>
      <c r="F229" s="58"/>
      <c r="G229" s="58"/>
      <c r="H229" s="58"/>
      <c r="I229" s="58"/>
    </row>
    <row r="230" spans="1:9" x14ac:dyDescent="0.25">
      <c r="A230" s="58"/>
      <c r="B230" s="58"/>
      <c r="C230" s="58"/>
      <c r="D230" s="58"/>
      <c r="E230" s="58"/>
      <c r="F230" s="58"/>
      <c r="G230" s="58"/>
      <c r="H230" s="58"/>
      <c r="I230" s="58"/>
    </row>
    <row r="231" spans="1:9" x14ac:dyDescent="0.25">
      <c r="A231" s="58"/>
      <c r="B231" s="58"/>
      <c r="C231" s="58"/>
      <c r="D231" s="58"/>
      <c r="E231" s="58"/>
      <c r="F231" s="58"/>
      <c r="G231" s="58"/>
      <c r="H231" s="58"/>
      <c r="I231" s="58"/>
    </row>
    <row r="232" spans="1:9" x14ac:dyDescent="0.25">
      <c r="A232" s="58"/>
      <c r="B232" s="58"/>
      <c r="C232" s="58"/>
      <c r="D232" s="58"/>
      <c r="E232" s="58"/>
      <c r="F232" s="58"/>
      <c r="G232" s="58"/>
      <c r="H232" s="58"/>
      <c r="I232" s="58"/>
    </row>
    <row r="233" spans="1:9" x14ac:dyDescent="0.25">
      <c r="A233" s="58"/>
      <c r="B233" s="58"/>
      <c r="C233" s="58"/>
      <c r="D233" s="58"/>
      <c r="E233" s="58"/>
      <c r="F233" s="58"/>
      <c r="G233" s="58"/>
      <c r="H233" s="58"/>
      <c r="I233" s="58"/>
    </row>
    <row r="234" spans="1:9" x14ac:dyDescent="0.25">
      <c r="A234" s="58"/>
      <c r="B234" s="58"/>
      <c r="C234" s="58"/>
      <c r="D234" s="58"/>
      <c r="E234" s="58"/>
      <c r="F234" s="58"/>
      <c r="G234" s="58"/>
      <c r="H234" s="58"/>
      <c r="I234" s="58"/>
    </row>
    <row r="235" spans="1:9" x14ac:dyDescent="0.25">
      <c r="A235" s="58"/>
      <c r="B235" s="58"/>
      <c r="C235" s="58"/>
      <c r="D235" s="58"/>
      <c r="E235" s="58"/>
      <c r="F235" s="58"/>
      <c r="G235" s="58"/>
      <c r="H235" s="58"/>
      <c r="I235" s="58"/>
    </row>
    <row r="236" spans="1:9" x14ac:dyDescent="0.25">
      <c r="A236" s="58"/>
      <c r="B236" s="58"/>
      <c r="C236" s="58"/>
      <c r="D236" s="58"/>
      <c r="E236" s="58"/>
      <c r="F236" s="58"/>
      <c r="G236" s="58"/>
      <c r="H236" s="58"/>
      <c r="I236" s="58"/>
    </row>
    <row r="237" spans="1:9" x14ac:dyDescent="0.25">
      <c r="A237" s="58"/>
      <c r="B237" s="58"/>
      <c r="C237" s="58"/>
      <c r="D237" s="58"/>
      <c r="E237" s="58"/>
      <c r="F237" s="58"/>
      <c r="G237" s="58"/>
      <c r="H237" s="58"/>
      <c r="I237" s="58"/>
    </row>
    <row r="238" spans="1:9" x14ac:dyDescent="0.25">
      <c r="A238" s="58"/>
      <c r="B238" s="58"/>
      <c r="C238" s="58"/>
      <c r="D238" s="58"/>
      <c r="E238" s="58"/>
      <c r="F238" s="58"/>
      <c r="G238" s="58"/>
      <c r="H238" s="58"/>
      <c r="I238" s="58"/>
    </row>
    <row r="239" spans="1:9" x14ac:dyDescent="0.25">
      <c r="A239" s="58"/>
      <c r="B239" s="58"/>
      <c r="C239" s="58"/>
      <c r="D239" s="58"/>
      <c r="E239" s="58"/>
      <c r="F239" s="58"/>
      <c r="G239" s="58"/>
      <c r="H239" s="58"/>
      <c r="I239" s="58"/>
    </row>
    <row r="240" spans="1:9" x14ac:dyDescent="0.25">
      <c r="A240" s="58"/>
      <c r="B240" s="58"/>
      <c r="C240" s="58"/>
      <c r="D240" s="58"/>
      <c r="E240" s="58"/>
      <c r="F240" s="58"/>
      <c r="G240" s="58"/>
      <c r="H240" s="58"/>
      <c r="I240" s="58"/>
    </row>
    <row r="241" spans="1:9" x14ac:dyDescent="0.25">
      <c r="A241" s="58"/>
      <c r="B241" s="58"/>
      <c r="C241" s="58"/>
      <c r="D241" s="58"/>
      <c r="E241" s="58"/>
      <c r="F241" s="58"/>
      <c r="G241" s="58"/>
      <c r="H241" s="58"/>
      <c r="I241" s="58"/>
    </row>
    <row r="242" spans="1:9" x14ac:dyDescent="0.25">
      <c r="A242" s="58"/>
      <c r="B242" s="58"/>
      <c r="C242" s="58"/>
      <c r="D242" s="58"/>
      <c r="E242" s="58"/>
      <c r="F242" s="58"/>
      <c r="G242" s="58"/>
      <c r="H242" s="58"/>
      <c r="I242" s="58"/>
    </row>
    <row r="243" spans="1:9" x14ac:dyDescent="0.25">
      <c r="A243" s="58"/>
      <c r="B243" s="58"/>
      <c r="C243" s="58"/>
      <c r="D243" s="58"/>
      <c r="E243" s="58"/>
      <c r="F243" s="58"/>
      <c r="G243" s="58"/>
      <c r="H243" s="58"/>
      <c r="I243" s="58"/>
    </row>
    <row r="244" spans="1:9" x14ac:dyDescent="0.25">
      <c r="A244" s="58"/>
      <c r="B244" s="58"/>
      <c r="C244" s="58"/>
      <c r="D244" s="58"/>
      <c r="E244" s="58"/>
      <c r="F244" s="58"/>
      <c r="G244" s="58"/>
      <c r="H244" s="58"/>
      <c r="I244" s="58"/>
    </row>
    <row r="245" spans="1:9" x14ac:dyDescent="0.25">
      <c r="A245" s="58"/>
      <c r="B245" s="58"/>
      <c r="C245" s="58"/>
      <c r="D245" s="58"/>
      <c r="E245" s="58"/>
      <c r="F245" s="58"/>
      <c r="G245" s="58"/>
      <c r="H245" s="58"/>
      <c r="I245" s="58"/>
    </row>
    <row r="246" spans="1:9" x14ac:dyDescent="0.25">
      <c r="A246" s="58"/>
      <c r="B246" s="58"/>
      <c r="C246" s="58"/>
      <c r="D246" s="58"/>
      <c r="E246" s="58"/>
      <c r="F246" s="58"/>
      <c r="G246" s="58"/>
      <c r="H246" s="58"/>
      <c r="I246" s="58"/>
    </row>
    <row r="247" spans="1:9" x14ac:dyDescent="0.25">
      <c r="A247" s="58"/>
      <c r="B247" s="58"/>
      <c r="C247" s="58"/>
      <c r="D247" s="58"/>
      <c r="E247" s="58"/>
      <c r="F247" s="58"/>
      <c r="G247" s="58"/>
      <c r="H247" s="58"/>
      <c r="I247" s="58"/>
    </row>
    <row r="248" spans="1:9" x14ac:dyDescent="0.25">
      <c r="A248" s="58"/>
      <c r="B248" s="58"/>
      <c r="C248" s="58"/>
      <c r="D248" s="58"/>
      <c r="E248" s="58"/>
      <c r="F248" s="58"/>
      <c r="G248" s="58"/>
      <c r="H248" s="58"/>
      <c r="I248" s="58"/>
    </row>
    <row r="249" spans="1:9" x14ac:dyDescent="0.25">
      <c r="A249" s="58"/>
      <c r="B249" s="58"/>
      <c r="C249" s="58"/>
      <c r="D249" s="58"/>
      <c r="E249" s="58"/>
      <c r="F249" s="58"/>
      <c r="G249" s="58"/>
      <c r="H249" s="58"/>
      <c r="I249" s="58"/>
    </row>
    <row r="250" spans="1:9" x14ac:dyDescent="0.25">
      <c r="A250" s="58"/>
      <c r="B250" s="58"/>
      <c r="C250" s="58"/>
      <c r="D250" s="58"/>
      <c r="E250" s="58"/>
      <c r="F250" s="58"/>
      <c r="G250" s="58"/>
      <c r="H250" s="58"/>
      <c r="I250" s="58"/>
    </row>
    <row r="251" spans="1:9" x14ac:dyDescent="0.25">
      <c r="A251" s="58"/>
      <c r="B251" s="58"/>
      <c r="C251" s="58"/>
      <c r="D251" s="58"/>
      <c r="E251" s="58"/>
      <c r="F251" s="58"/>
      <c r="G251" s="58"/>
      <c r="H251" s="58"/>
      <c r="I251" s="58"/>
    </row>
    <row r="252" spans="1:9" x14ac:dyDescent="0.25">
      <c r="A252" s="58"/>
      <c r="B252" s="58"/>
      <c r="C252" s="58"/>
      <c r="D252" s="58"/>
      <c r="E252" s="58"/>
      <c r="F252" s="58"/>
      <c r="G252" s="58"/>
      <c r="H252" s="58"/>
      <c r="I252" s="58"/>
    </row>
    <row r="253" spans="1:9" x14ac:dyDescent="0.25">
      <c r="A253" s="58"/>
      <c r="B253" s="58"/>
      <c r="C253" s="58"/>
      <c r="D253" s="58"/>
      <c r="E253" s="58"/>
      <c r="F253" s="58"/>
      <c r="G253" s="58"/>
      <c r="H253" s="58"/>
      <c r="I253" s="58"/>
    </row>
    <row r="254" spans="1:9" x14ac:dyDescent="0.25">
      <c r="A254" s="58"/>
      <c r="B254" s="58"/>
      <c r="C254" s="58"/>
      <c r="D254" s="58"/>
      <c r="E254" s="58"/>
      <c r="F254" s="58"/>
      <c r="G254" s="58"/>
      <c r="H254" s="58"/>
      <c r="I254" s="58"/>
    </row>
    <row r="255" spans="1:9" x14ac:dyDescent="0.25">
      <c r="A255" s="58"/>
      <c r="B255" s="58"/>
      <c r="C255" s="58"/>
      <c r="D255" s="58"/>
      <c r="E255" s="58"/>
      <c r="F255" s="58"/>
      <c r="G255" s="58"/>
      <c r="H255" s="58"/>
      <c r="I255" s="58"/>
    </row>
    <row r="256" spans="1:9" x14ac:dyDescent="0.25">
      <c r="A256" s="58"/>
      <c r="B256" s="58"/>
      <c r="C256" s="58"/>
      <c r="D256" s="58"/>
      <c r="E256" s="58"/>
      <c r="F256" s="58"/>
      <c r="G256" s="58"/>
      <c r="H256" s="58"/>
      <c r="I256" s="58"/>
    </row>
    <row r="257" spans="1:9" x14ac:dyDescent="0.25">
      <c r="A257" s="58"/>
      <c r="B257" s="58"/>
      <c r="C257" s="58"/>
      <c r="D257" s="58"/>
      <c r="E257" s="58"/>
      <c r="F257" s="58"/>
      <c r="G257" s="58"/>
      <c r="H257" s="58"/>
      <c r="I257" s="58"/>
    </row>
    <row r="258" spans="1:9" x14ac:dyDescent="0.25">
      <c r="A258" s="58"/>
      <c r="B258" s="58"/>
      <c r="C258" s="58"/>
      <c r="D258" s="58"/>
      <c r="E258" s="58"/>
      <c r="F258" s="58"/>
      <c r="G258" s="58"/>
      <c r="H258" s="58"/>
      <c r="I258" s="58"/>
    </row>
    <row r="259" spans="1:9" x14ac:dyDescent="0.25">
      <c r="A259" s="58"/>
      <c r="B259" s="58"/>
      <c r="C259" s="58"/>
      <c r="D259" s="58"/>
      <c r="E259" s="58"/>
      <c r="F259" s="58"/>
      <c r="G259" s="58"/>
      <c r="H259" s="58"/>
      <c r="I259" s="58"/>
    </row>
    <row r="260" spans="1:9" x14ac:dyDescent="0.25">
      <c r="A260" s="58"/>
      <c r="B260" s="58"/>
      <c r="C260" s="58"/>
      <c r="D260" s="58"/>
      <c r="E260" s="58"/>
      <c r="F260" s="58"/>
      <c r="G260" s="58"/>
      <c r="H260" s="58"/>
      <c r="I260" s="58"/>
    </row>
    <row r="261" spans="1:9" x14ac:dyDescent="0.25">
      <c r="A261" s="58"/>
      <c r="B261" s="58"/>
      <c r="C261" s="58"/>
      <c r="D261" s="58"/>
      <c r="E261" s="58"/>
      <c r="F261" s="58"/>
      <c r="G261" s="58"/>
      <c r="H261" s="58"/>
      <c r="I261" s="58"/>
    </row>
    <row r="262" spans="1:9" x14ac:dyDescent="0.25">
      <c r="A262" s="58"/>
      <c r="B262" s="58"/>
      <c r="C262" s="58"/>
      <c r="D262" s="58"/>
      <c r="E262" s="58"/>
      <c r="F262" s="58"/>
      <c r="G262" s="58"/>
      <c r="H262" s="58"/>
      <c r="I262" s="58"/>
    </row>
    <row r="263" spans="1:9" x14ac:dyDescent="0.25">
      <c r="A263" s="58"/>
      <c r="B263" s="58"/>
      <c r="C263" s="58"/>
      <c r="D263" s="58"/>
      <c r="E263" s="58"/>
      <c r="F263" s="58"/>
      <c r="G263" s="58"/>
      <c r="H263" s="58"/>
      <c r="I263" s="58"/>
    </row>
    <row r="264" spans="1:9" x14ac:dyDescent="0.25">
      <c r="A264" s="58"/>
      <c r="B264" s="58"/>
      <c r="C264" s="58"/>
      <c r="D264" s="58"/>
      <c r="E264" s="58"/>
      <c r="F264" s="58"/>
      <c r="G264" s="58"/>
      <c r="H264" s="58"/>
      <c r="I264" s="58"/>
    </row>
    <row r="265" spans="1:9" x14ac:dyDescent="0.25">
      <c r="A265" s="58"/>
      <c r="B265" s="58"/>
      <c r="C265" s="58"/>
      <c r="D265" s="58"/>
      <c r="E265" s="58"/>
      <c r="F265" s="58"/>
      <c r="G265" s="58"/>
      <c r="H265" s="58"/>
      <c r="I265" s="58"/>
    </row>
    <row r="266" spans="1:9" x14ac:dyDescent="0.25">
      <c r="A266" s="58"/>
      <c r="B266" s="58"/>
      <c r="C266" s="58"/>
      <c r="D266" s="58"/>
      <c r="E266" s="58"/>
      <c r="F266" s="58"/>
      <c r="G266" s="58"/>
      <c r="H266" s="58"/>
      <c r="I266" s="58"/>
    </row>
    <row r="267" spans="1:9" x14ac:dyDescent="0.25">
      <c r="A267" s="58"/>
      <c r="B267" s="58"/>
      <c r="C267" s="58"/>
      <c r="D267" s="58"/>
      <c r="E267" s="58"/>
      <c r="F267" s="58"/>
      <c r="G267" s="58"/>
      <c r="H267" s="58"/>
      <c r="I267" s="58"/>
    </row>
    <row r="268" spans="1:9" x14ac:dyDescent="0.25">
      <c r="A268" s="58"/>
      <c r="B268" s="58"/>
      <c r="C268" s="58"/>
      <c r="D268" s="58"/>
      <c r="E268" s="58"/>
      <c r="F268" s="58"/>
      <c r="G268" s="58"/>
      <c r="H268" s="58"/>
      <c r="I268" s="58"/>
    </row>
    <row r="269" spans="1:9" x14ac:dyDescent="0.25">
      <c r="A269" s="58"/>
      <c r="B269" s="58"/>
      <c r="C269" s="58"/>
      <c r="D269" s="58"/>
      <c r="E269" s="58"/>
      <c r="F269" s="58"/>
      <c r="G269" s="58"/>
      <c r="H269" s="58"/>
      <c r="I269" s="58"/>
    </row>
    <row r="270" spans="1:9" x14ac:dyDescent="0.25">
      <c r="A270" s="58"/>
      <c r="B270" s="58"/>
      <c r="C270" s="58"/>
      <c r="D270" s="58"/>
      <c r="E270" s="58"/>
      <c r="F270" s="58"/>
      <c r="G270" s="58"/>
      <c r="H270" s="58"/>
      <c r="I270" s="58"/>
    </row>
    <row r="271" spans="1:9" x14ac:dyDescent="0.25">
      <c r="A271" s="58"/>
      <c r="B271" s="58"/>
      <c r="C271" s="58"/>
      <c r="D271" s="58"/>
      <c r="E271" s="58"/>
      <c r="F271" s="58"/>
      <c r="G271" s="58"/>
      <c r="H271" s="58"/>
      <c r="I271" s="58"/>
    </row>
    <row r="272" spans="1:9" x14ac:dyDescent="0.25">
      <c r="A272" s="58"/>
      <c r="B272" s="58"/>
      <c r="C272" s="58"/>
      <c r="D272" s="58"/>
      <c r="E272" s="58"/>
      <c r="F272" s="58"/>
      <c r="G272" s="58"/>
      <c r="H272" s="58"/>
      <c r="I272" s="58"/>
    </row>
    <row r="273" spans="1:9" x14ac:dyDescent="0.25">
      <c r="A273" s="58"/>
      <c r="B273" s="58"/>
      <c r="C273" s="58"/>
      <c r="D273" s="58"/>
      <c r="E273" s="58"/>
      <c r="F273" s="58"/>
      <c r="G273" s="58"/>
      <c r="H273" s="58"/>
      <c r="I273" s="58"/>
    </row>
    <row r="274" spans="1:9" x14ac:dyDescent="0.25">
      <c r="A274" s="58"/>
      <c r="B274" s="58"/>
      <c r="C274" s="58"/>
      <c r="D274" s="58"/>
      <c r="E274" s="58"/>
      <c r="F274" s="58"/>
      <c r="G274" s="58"/>
      <c r="H274" s="58"/>
      <c r="I274" s="58"/>
    </row>
    <row r="275" spans="1:9" x14ac:dyDescent="0.25">
      <c r="A275" s="58"/>
      <c r="B275" s="58"/>
      <c r="C275" s="58"/>
      <c r="D275" s="58"/>
      <c r="E275" s="58"/>
      <c r="F275" s="58"/>
      <c r="G275" s="58"/>
      <c r="H275" s="58"/>
      <c r="I275" s="58"/>
    </row>
    <row r="276" spans="1:9" x14ac:dyDescent="0.25">
      <c r="A276" s="58"/>
      <c r="B276" s="58"/>
      <c r="C276" s="58"/>
      <c r="D276" s="58"/>
      <c r="E276" s="58"/>
      <c r="F276" s="58"/>
      <c r="G276" s="58"/>
      <c r="H276" s="58"/>
      <c r="I276" s="58"/>
    </row>
    <row r="277" spans="1:9" x14ac:dyDescent="0.25">
      <c r="A277" s="58"/>
      <c r="B277" s="58"/>
      <c r="C277" s="58"/>
      <c r="D277" s="58"/>
      <c r="E277" s="58"/>
      <c r="F277" s="58"/>
      <c r="G277" s="58"/>
      <c r="H277" s="58"/>
      <c r="I277" s="58"/>
    </row>
    <row r="278" spans="1:9" x14ac:dyDescent="0.25">
      <c r="A278" s="58"/>
      <c r="B278" s="58"/>
      <c r="C278" s="58"/>
      <c r="D278" s="58"/>
      <c r="E278" s="58"/>
      <c r="F278" s="58"/>
      <c r="G278" s="58"/>
      <c r="H278" s="58"/>
      <c r="I278" s="58"/>
    </row>
    <row r="279" spans="1:9" x14ac:dyDescent="0.25">
      <c r="A279" s="58"/>
      <c r="B279" s="58"/>
      <c r="C279" s="58"/>
      <c r="D279" s="58"/>
      <c r="E279" s="58"/>
      <c r="F279" s="58"/>
      <c r="G279" s="58"/>
      <c r="H279" s="58"/>
      <c r="I279" s="58"/>
    </row>
    <row r="280" spans="1:9" x14ac:dyDescent="0.25">
      <c r="A280" s="58"/>
      <c r="B280" s="58"/>
      <c r="C280" s="58"/>
      <c r="D280" s="58"/>
      <c r="E280" s="58"/>
      <c r="F280" s="58"/>
      <c r="G280" s="58"/>
      <c r="H280" s="58"/>
      <c r="I280" s="58"/>
    </row>
    <row r="281" spans="1:9" x14ac:dyDescent="0.25">
      <c r="A281" s="58"/>
      <c r="B281" s="58"/>
      <c r="C281" s="58"/>
      <c r="D281" s="58"/>
      <c r="E281" s="58"/>
      <c r="F281" s="58"/>
      <c r="G281" s="58"/>
      <c r="H281" s="58"/>
      <c r="I281" s="58"/>
    </row>
    <row r="282" spans="1:9" x14ac:dyDescent="0.25">
      <c r="A282" s="58"/>
      <c r="B282" s="58"/>
      <c r="C282" s="58"/>
      <c r="D282" s="58"/>
      <c r="E282" s="58"/>
      <c r="F282" s="58"/>
      <c r="G282" s="58"/>
      <c r="H282" s="58"/>
      <c r="I282" s="58"/>
    </row>
    <row r="283" spans="1:9" x14ac:dyDescent="0.25">
      <c r="A283" s="58"/>
      <c r="B283" s="58"/>
      <c r="C283" s="58"/>
      <c r="D283" s="58"/>
      <c r="E283" s="58"/>
      <c r="F283" s="58"/>
      <c r="G283" s="58"/>
      <c r="H283" s="58"/>
      <c r="I283" s="58"/>
    </row>
    <row r="284" spans="1:9" x14ac:dyDescent="0.25">
      <c r="A284" s="58"/>
      <c r="B284" s="58"/>
      <c r="C284" s="58"/>
      <c r="D284" s="58"/>
      <c r="E284" s="58"/>
      <c r="F284" s="58"/>
      <c r="G284" s="58"/>
      <c r="H284" s="58"/>
      <c r="I284" s="58"/>
    </row>
    <row r="285" spans="1:9" x14ac:dyDescent="0.25">
      <c r="A285" s="58"/>
      <c r="B285" s="58"/>
      <c r="C285" s="58"/>
      <c r="D285" s="58"/>
      <c r="E285" s="58"/>
      <c r="F285" s="58"/>
      <c r="G285" s="58"/>
      <c r="H285" s="58"/>
      <c r="I285" s="58"/>
    </row>
    <row r="286" spans="1:9" x14ac:dyDescent="0.25">
      <c r="A286" s="58"/>
      <c r="B286" s="58"/>
      <c r="C286" s="58"/>
      <c r="D286" s="58"/>
      <c r="E286" s="58"/>
      <c r="F286" s="58"/>
      <c r="G286" s="58"/>
      <c r="H286" s="58"/>
      <c r="I286" s="58"/>
    </row>
    <row r="287" spans="1:9" x14ac:dyDescent="0.25">
      <c r="A287" s="58"/>
      <c r="B287" s="58"/>
      <c r="C287" s="58"/>
      <c r="D287" s="58"/>
      <c r="E287" s="58"/>
      <c r="F287" s="58"/>
      <c r="G287" s="58"/>
      <c r="H287" s="58"/>
      <c r="I287" s="58"/>
    </row>
    <row r="288" spans="1:9" x14ac:dyDescent="0.25">
      <c r="A288" s="58"/>
      <c r="B288" s="58"/>
      <c r="C288" s="58"/>
      <c r="D288" s="58"/>
      <c r="E288" s="58"/>
      <c r="F288" s="58"/>
      <c r="G288" s="58"/>
      <c r="H288" s="58"/>
      <c r="I288" s="58"/>
    </row>
    <row r="289" spans="1:9" x14ac:dyDescent="0.25">
      <c r="A289" s="58"/>
      <c r="B289" s="58"/>
      <c r="C289" s="58"/>
      <c r="D289" s="58"/>
      <c r="E289" s="58"/>
      <c r="F289" s="58"/>
      <c r="G289" s="58"/>
      <c r="H289" s="58"/>
      <c r="I289" s="58"/>
    </row>
    <row r="290" spans="1:9" x14ac:dyDescent="0.25">
      <c r="A290" s="58"/>
      <c r="B290" s="58"/>
      <c r="C290" s="58"/>
      <c r="D290" s="58"/>
      <c r="E290" s="58"/>
      <c r="F290" s="58"/>
      <c r="G290" s="58"/>
      <c r="H290" s="58"/>
      <c r="I290" s="58"/>
    </row>
    <row r="291" spans="1:9" x14ac:dyDescent="0.25">
      <c r="A291" s="58"/>
      <c r="B291" s="58"/>
      <c r="C291" s="58"/>
      <c r="D291" s="58"/>
      <c r="E291" s="58"/>
      <c r="F291" s="58"/>
      <c r="G291" s="58"/>
      <c r="H291" s="58"/>
      <c r="I291" s="58"/>
    </row>
    <row r="292" spans="1:9" x14ac:dyDescent="0.25">
      <c r="A292" s="58"/>
      <c r="B292" s="58"/>
      <c r="C292" s="58"/>
      <c r="D292" s="58"/>
      <c r="E292" s="58"/>
      <c r="F292" s="58"/>
      <c r="G292" s="58"/>
      <c r="H292" s="58"/>
      <c r="I292" s="58"/>
    </row>
    <row r="293" spans="1:9" x14ac:dyDescent="0.25">
      <c r="A293" s="58"/>
      <c r="B293" s="58"/>
      <c r="C293" s="58"/>
      <c r="D293" s="58"/>
      <c r="E293" s="58"/>
      <c r="F293" s="58"/>
      <c r="G293" s="58"/>
      <c r="H293" s="58"/>
      <c r="I293" s="58"/>
    </row>
    <row r="294" spans="1:9" x14ac:dyDescent="0.25">
      <c r="A294" s="58"/>
      <c r="B294" s="58"/>
      <c r="C294" s="58"/>
      <c r="D294" s="58"/>
      <c r="E294" s="58"/>
      <c r="F294" s="58"/>
      <c r="G294" s="58"/>
      <c r="H294" s="58"/>
      <c r="I294" s="58"/>
    </row>
    <row r="295" spans="1:9" x14ac:dyDescent="0.25">
      <c r="A295" s="58"/>
      <c r="B295" s="58"/>
      <c r="C295" s="58"/>
      <c r="D295" s="58"/>
      <c r="E295" s="58"/>
      <c r="F295" s="58"/>
      <c r="G295" s="58"/>
      <c r="H295" s="58"/>
      <c r="I295" s="58"/>
    </row>
    <row r="296" spans="1:9" x14ac:dyDescent="0.25">
      <c r="A296" s="58"/>
      <c r="B296" s="58"/>
      <c r="C296" s="58"/>
      <c r="D296" s="58"/>
      <c r="E296" s="58"/>
      <c r="F296" s="58"/>
      <c r="G296" s="58"/>
      <c r="H296" s="58"/>
      <c r="I296" s="58"/>
    </row>
    <row r="297" spans="1:9" x14ac:dyDescent="0.25">
      <c r="A297" s="58"/>
      <c r="B297" s="58"/>
      <c r="C297" s="58"/>
      <c r="D297" s="58"/>
      <c r="E297" s="58"/>
      <c r="F297" s="58"/>
      <c r="G297" s="58"/>
      <c r="H297" s="58"/>
      <c r="I297" s="58"/>
    </row>
    <row r="298" spans="1:9" x14ac:dyDescent="0.25">
      <c r="A298" s="58"/>
      <c r="B298" s="58"/>
      <c r="C298" s="58"/>
      <c r="D298" s="58"/>
      <c r="E298" s="58"/>
      <c r="F298" s="58"/>
      <c r="G298" s="58"/>
      <c r="H298" s="58"/>
      <c r="I298" s="58"/>
    </row>
    <row r="299" spans="1:9" x14ac:dyDescent="0.25">
      <c r="A299" s="58"/>
      <c r="B299" s="58"/>
      <c r="C299" s="58"/>
      <c r="D299" s="58"/>
      <c r="E299" s="58"/>
      <c r="F299" s="58"/>
      <c r="G299" s="58"/>
      <c r="H299" s="58"/>
      <c r="I299" s="58"/>
    </row>
    <row r="300" spans="1:9" x14ac:dyDescent="0.25">
      <c r="A300" s="58"/>
      <c r="B300" s="58"/>
      <c r="C300" s="58"/>
      <c r="D300" s="58"/>
      <c r="E300" s="58"/>
      <c r="F300" s="58"/>
      <c r="G300" s="58"/>
      <c r="H300" s="58"/>
      <c r="I300" s="58"/>
    </row>
    <row r="301" spans="1:9" x14ac:dyDescent="0.25">
      <c r="A301" s="58"/>
      <c r="B301" s="58"/>
      <c r="C301" s="58"/>
      <c r="D301" s="58"/>
      <c r="E301" s="58"/>
      <c r="F301" s="58"/>
      <c r="G301" s="58"/>
      <c r="H301" s="58"/>
      <c r="I301" s="58"/>
    </row>
    <row r="302" spans="1:9" x14ac:dyDescent="0.25">
      <c r="A302" s="58"/>
      <c r="B302" s="58"/>
      <c r="C302" s="58"/>
      <c r="D302" s="58"/>
      <c r="E302" s="58"/>
      <c r="F302" s="58"/>
      <c r="G302" s="58"/>
      <c r="H302" s="58"/>
      <c r="I302" s="58"/>
    </row>
    <row r="303" spans="1:9" x14ac:dyDescent="0.25">
      <c r="A303" s="58"/>
      <c r="B303" s="58"/>
      <c r="C303" s="58"/>
      <c r="D303" s="58"/>
      <c r="E303" s="58"/>
      <c r="F303" s="58"/>
      <c r="G303" s="58"/>
      <c r="H303" s="58"/>
      <c r="I303" s="58"/>
    </row>
    <row r="304" spans="1:9" x14ac:dyDescent="0.25">
      <c r="A304" s="58"/>
      <c r="B304" s="58"/>
      <c r="C304" s="58"/>
      <c r="D304" s="58"/>
      <c r="E304" s="58"/>
      <c r="F304" s="58"/>
      <c r="G304" s="58"/>
      <c r="H304" s="58"/>
      <c r="I304" s="58"/>
    </row>
    <row r="305" spans="1:9" x14ac:dyDescent="0.25">
      <c r="A305" s="58"/>
      <c r="B305" s="58"/>
      <c r="C305" s="58"/>
      <c r="D305" s="58"/>
      <c r="E305" s="58"/>
      <c r="F305" s="58"/>
      <c r="G305" s="58"/>
      <c r="H305" s="58"/>
      <c r="I305" s="58"/>
    </row>
    <row r="306" spans="1:9" x14ac:dyDescent="0.25">
      <c r="A306" s="58"/>
      <c r="B306" s="58"/>
      <c r="C306" s="58"/>
      <c r="D306" s="58"/>
      <c r="E306" s="58"/>
      <c r="F306" s="58"/>
      <c r="G306" s="58"/>
      <c r="H306" s="58"/>
      <c r="I306" s="58"/>
    </row>
    <row r="307" spans="1:9" x14ac:dyDescent="0.25">
      <c r="A307" s="58"/>
      <c r="B307" s="58"/>
      <c r="C307" s="58"/>
      <c r="D307" s="58"/>
      <c r="E307" s="58"/>
      <c r="F307" s="58"/>
      <c r="G307" s="58"/>
      <c r="H307" s="58"/>
      <c r="I307" s="58"/>
    </row>
  </sheetData>
  <mergeCells count="8">
    <mergeCell ref="A1:I1"/>
    <mergeCell ref="A2:I2"/>
    <mergeCell ref="A3:A4"/>
    <mergeCell ref="B3:C3"/>
    <mergeCell ref="D3:E3"/>
    <mergeCell ref="F3:G3"/>
    <mergeCell ref="H3:H4"/>
    <mergeCell ref="I3:I4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4"/>
  <sheetViews>
    <sheetView zoomScale="130" zoomScaleNormal="130" workbookViewId="0">
      <selection activeCell="I14" sqref="I14"/>
    </sheetView>
  </sheetViews>
  <sheetFormatPr defaultColWidth="8.85546875" defaultRowHeight="15" x14ac:dyDescent="0.25"/>
  <cols>
    <col min="1" max="1" width="15.7109375" customWidth="1"/>
    <col min="2" max="7" width="5.7109375" customWidth="1"/>
    <col min="8" max="9" width="9.42578125" customWidth="1"/>
    <col min="10" max="16384" width="8.85546875" style="58"/>
  </cols>
  <sheetData>
    <row r="1" spans="1:9" ht="27" customHeight="1" x14ac:dyDescent="0.25">
      <c r="A1" s="264" t="s">
        <v>191</v>
      </c>
      <c r="B1" s="264"/>
      <c r="C1" s="264"/>
      <c r="D1" s="264"/>
      <c r="E1" s="264"/>
      <c r="F1" s="264"/>
      <c r="G1" s="264"/>
      <c r="H1" s="264"/>
      <c r="I1" s="264"/>
    </row>
    <row r="2" spans="1:9" ht="6" customHeight="1" x14ac:dyDescent="0.25">
      <c r="A2" s="265"/>
      <c r="B2" s="266"/>
      <c r="C2" s="266"/>
      <c r="D2" s="266"/>
      <c r="E2" s="266"/>
      <c r="F2" s="266"/>
      <c r="G2" s="266"/>
      <c r="H2" s="266"/>
      <c r="I2" s="266"/>
    </row>
    <row r="3" spans="1:9" x14ac:dyDescent="0.25">
      <c r="A3" s="252" t="s">
        <v>141</v>
      </c>
      <c r="B3" s="250" t="s">
        <v>1</v>
      </c>
      <c r="C3" s="250"/>
      <c r="D3" s="250" t="s">
        <v>2</v>
      </c>
      <c r="E3" s="250"/>
      <c r="F3" s="250" t="s">
        <v>3</v>
      </c>
      <c r="G3" s="250"/>
      <c r="H3" s="268" t="s">
        <v>125</v>
      </c>
      <c r="I3" s="268" t="s">
        <v>124</v>
      </c>
    </row>
    <row r="4" spans="1:9" x14ac:dyDescent="0.25">
      <c r="A4" s="267"/>
      <c r="B4" s="185" t="s">
        <v>44</v>
      </c>
      <c r="C4" s="185" t="s">
        <v>43</v>
      </c>
      <c r="D4" s="185" t="s">
        <v>44</v>
      </c>
      <c r="E4" s="185" t="s">
        <v>43</v>
      </c>
      <c r="F4" s="185" t="s">
        <v>44</v>
      </c>
      <c r="G4" s="185" t="s">
        <v>43</v>
      </c>
      <c r="H4" s="268"/>
      <c r="I4" s="268"/>
    </row>
    <row r="5" spans="1:9" x14ac:dyDescent="0.25">
      <c r="A5" s="89"/>
      <c r="B5" s="250" t="s">
        <v>34</v>
      </c>
      <c r="C5" s="250"/>
      <c r="D5" s="250"/>
      <c r="E5" s="250"/>
      <c r="F5" s="250"/>
      <c r="G5" s="250"/>
      <c r="H5" s="250"/>
      <c r="I5" s="250"/>
    </row>
    <row r="6" spans="1:9" x14ac:dyDescent="0.25">
      <c r="A6" s="89" t="s">
        <v>4</v>
      </c>
      <c r="B6" s="90">
        <v>4729</v>
      </c>
      <c r="C6" s="69">
        <f>B6/B$9*100</f>
        <v>72.364192807957153</v>
      </c>
      <c r="D6" s="90">
        <v>51</v>
      </c>
      <c r="E6" s="69">
        <f>D6/D$9*100</f>
        <v>39.534883720930232</v>
      </c>
      <c r="F6" s="90">
        <v>6602</v>
      </c>
      <c r="G6" s="69">
        <f>F6/F$9*100</f>
        <v>69.751716851558371</v>
      </c>
      <c r="H6" s="70">
        <v>1.0784499999999999</v>
      </c>
      <c r="I6" s="70">
        <f>F6/B6*100</f>
        <v>139.6066821738211</v>
      </c>
    </row>
    <row r="7" spans="1:9" x14ac:dyDescent="0.25">
      <c r="A7" s="91" t="s">
        <v>5</v>
      </c>
      <c r="B7" s="92">
        <v>268</v>
      </c>
      <c r="C7" s="93">
        <f>B7/B$9*100</f>
        <v>4.1009946442234124</v>
      </c>
      <c r="D7" s="92">
        <v>6</v>
      </c>
      <c r="E7" s="93">
        <f>D7/D$9*100</f>
        <v>4.6511627906976747</v>
      </c>
      <c r="F7" s="92">
        <v>492</v>
      </c>
      <c r="G7" s="93">
        <f>F7/F$9*100</f>
        <v>5.1980982567353413</v>
      </c>
      <c r="H7" s="94">
        <v>2.23881</v>
      </c>
      <c r="I7" s="94">
        <f>F7/B7*100</f>
        <v>183.58208955223881</v>
      </c>
    </row>
    <row r="8" spans="1:9" x14ac:dyDescent="0.25">
      <c r="A8" s="89" t="s">
        <v>127</v>
      </c>
      <c r="B8" s="90">
        <v>1538</v>
      </c>
      <c r="C8" s="69">
        <f>B8/B$9*100</f>
        <v>23.534812547819435</v>
      </c>
      <c r="D8" s="90">
        <v>72</v>
      </c>
      <c r="E8" s="69">
        <f>D8/D$9*100</f>
        <v>55.813953488372093</v>
      </c>
      <c r="F8" s="90">
        <v>2371</v>
      </c>
      <c r="G8" s="69">
        <f>F8/F$9*100</f>
        <v>25.050184891706284</v>
      </c>
      <c r="H8" s="70">
        <v>4.6814</v>
      </c>
      <c r="I8" s="70">
        <f>F8/B8*100</f>
        <v>154.16124837451235</v>
      </c>
    </row>
    <row r="9" spans="1:9" x14ac:dyDescent="0.25">
      <c r="A9" s="4" t="s">
        <v>6</v>
      </c>
      <c r="B9" s="5">
        <v>6535</v>
      </c>
      <c r="C9" s="6">
        <f>B9/B$9*100</f>
        <v>100</v>
      </c>
      <c r="D9" s="5">
        <v>129</v>
      </c>
      <c r="E9" s="6">
        <f>D9/D$9*100</f>
        <v>100</v>
      </c>
      <c r="F9" s="5">
        <v>9465</v>
      </c>
      <c r="G9" s="6">
        <f>F9/F$9*100</f>
        <v>100</v>
      </c>
      <c r="H9" s="14">
        <v>1.9739899999999999</v>
      </c>
      <c r="I9" s="14">
        <f>F9/B9*100</f>
        <v>144.83550114766641</v>
      </c>
    </row>
    <row r="10" spans="1:9" ht="16.5" x14ac:dyDescent="0.25">
      <c r="A10" s="91"/>
      <c r="B10" s="250" t="s">
        <v>40</v>
      </c>
      <c r="C10" s="270"/>
      <c r="D10" s="271"/>
      <c r="E10" s="271"/>
      <c r="F10" s="271"/>
      <c r="G10" s="271"/>
      <c r="H10" s="271"/>
      <c r="I10" s="271"/>
    </row>
    <row r="11" spans="1:9" x14ac:dyDescent="0.25">
      <c r="A11" s="89" t="s">
        <v>4</v>
      </c>
      <c r="B11" s="90">
        <v>1113</v>
      </c>
      <c r="C11" s="69">
        <f>B11/B$14*100</f>
        <v>75.869120654396724</v>
      </c>
      <c r="D11" s="90">
        <v>14</v>
      </c>
      <c r="E11" s="69">
        <f>D11/D$14*100</f>
        <v>32.558139534883722</v>
      </c>
      <c r="F11" s="95">
        <v>1479</v>
      </c>
      <c r="G11" s="69">
        <f>F11/F$14*100</f>
        <v>72.642436149312374</v>
      </c>
      <c r="H11" s="70">
        <v>1.25786</v>
      </c>
      <c r="I11" s="70">
        <f>F11/B11*100</f>
        <v>132.88409703504044</v>
      </c>
    </row>
    <row r="12" spans="1:9" x14ac:dyDescent="0.25">
      <c r="A12" s="91" t="s">
        <v>5</v>
      </c>
      <c r="B12" s="92">
        <v>69</v>
      </c>
      <c r="C12" s="93">
        <f t="shared" ref="C12:E14" si="0">B12/B$14*100</f>
        <v>4.703476482617587</v>
      </c>
      <c r="D12" s="92">
        <v>2</v>
      </c>
      <c r="E12" s="93">
        <f t="shared" si="0"/>
        <v>4.6511627906976747</v>
      </c>
      <c r="F12" s="96">
        <v>131</v>
      </c>
      <c r="G12" s="93">
        <f>F12/F$14*100</f>
        <v>6.4341846758349712</v>
      </c>
      <c r="H12" s="94">
        <v>2.8985500000000002</v>
      </c>
      <c r="I12" s="94">
        <f>F12/B12*100</f>
        <v>189.85507246376812</v>
      </c>
    </row>
    <row r="13" spans="1:9" x14ac:dyDescent="0.25">
      <c r="A13" s="89" t="s">
        <v>127</v>
      </c>
      <c r="B13" s="90">
        <v>285</v>
      </c>
      <c r="C13" s="69">
        <f t="shared" si="0"/>
        <v>19.427402862985684</v>
      </c>
      <c r="D13" s="90">
        <v>27</v>
      </c>
      <c r="E13" s="69">
        <f t="shared" si="0"/>
        <v>62.790697674418603</v>
      </c>
      <c r="F13" s="95">
        <v>426</v>
      </c>
      <c r="G13" s="69">
        <f>F13/F$14*100</f>
        <v>20.923379174852652</v>
      </c>
      <c r="H13" s="70">
        <v>9.4736799999999999</v>
      </c>
      <c r="I13" s="70">
        <f>F13/B13*100</f>
        <v>149.4736842105263</v>
      </c>
    </row>
    <row r="14" spans="1:9" x14ac:dyDescent="0.25">
      <c r="A14" s="4" t="s">
        <v>6</v>
      </c>
      <c r="B14" s="5">
        <v>1467</v>
      </c>
      <c r="C14" s="6">
        <f t="shared" si="0"/>
        <v>100</v>
      </c>
      <c r="D14" s="5">
        <v>43</v>
      </c>
      <c r="E14" s="6">
        <f t="shared" si="0"/>
        <v>100</v>
      </c>
      <c r="F14" s="5">
        <v>2036</v>
      </c>
      <c r="G14" s="6">
        <f>F14/F$14*100</f>
        <v>100</v>
      </c>
      <c r="H14" s="14">
        <v>2.9311500000000001</v>
      </c>
      <c r="I14" s="14">
        <f>F14/B14*100</f>
        <v>138.78663940013632</v>
      </c>
    </row>
    <row r="15" spans="1:9" ht="16.5" x14ac:dyDescent="0.25">
      <c r="A15" s="91"/>
      <c r="B15" s="270" t="s">
        <v>36</v>
      </c>
      <c r="C15" s="269"/>
      <c r="D15" s="269"/>
      <c r="E15" s="269"/>
      <c r="F15" s="269"/>
      <c r="G15" s="269"/>
      <c r="H15" s="269"/>
      <c r="I15" s="269"/>
    </row>
    <row r="16" spans="1:9" x14ac:dyDescent="0.25">
      <c r="A16" s="89" t="s">
        <v>4</v>
      </c>
      <c r="B16" s="90">
        <v>1492</v>
      </c>
      <c r="C16" s="69">
        <f>B16/B$19*100</f>
        <v>72.958435207823953</v>
      </c>
      <c r="D16" s="90">
        <v>13</v>
      </c>
      <c r="E16" s="69">
        <f>D16/D$19*100</f>
        <v>39.393939393939391</v>
      </c>
      <c r="F16" s="90">
        <v>2151</v>
      </c>
      <c r="G16" s="69">
        <f>F16/F$19*100</f>
        <v>70.386125654450254</v>
      </c>
      <c r="H16" s="70">
        <v>0.87131000000000003</v>
      </c>
      <c r="I16" s="70">
        <f>F16/B16*100</f>
        <v>144.16890080428954</v>
      </c>
    </row>
    <row r="17" spans="1:9" x14ac:dyDescent="0.25">
      <c r="A17" s="91" t="s">
        <v>5</v>
      </c>
      <c r="B17" s="92">
        <v>66</v>
      </c>
      <c r="C17" s="93">
        <f>B17/B$19*100</f>
        <v>3.2273838630806844</v>
      </c>
      <c r="D17" s="92">
        <v>3</v>
      </c>
      <c r="E17" s="93">
        <f>D17/D$19*100</f>
        <v>9.0909090909090917</v>
      </c>
      <c r="F17" s="92">
        <v>119</v>
      </c>
      <c r="G17" s="93">
        <f>F17/F$19*100</f>
        <v>3.8939790575916233</v>
      </c>
      <c r="H17" s="94">
        <v>4.5454499999999998</v>
      </c>
      <c r="I17" s="94">
        <f>F17/B17*100</f>
        <v>180.30303030303031</v>
      </c>
    </row>
    <row r="18" spans="1:9" x14ac:dyDescent="0.25">
      <c r="A18" s="89" t="s">
        <v>127</v>
      </c>
      <c r="B18" s="90">
        <v>487</v>
      </c>
      <c r="C18" s="69">
        <f>B18/B$19*100</f>
        <v>23.814180929095354</v>
      </c>
      <c r="D18" s="90">
        <v>17</v>
      </c>
      <c r="E18" s="69">
        <f>D18/D$19*100</f>
        <v>51.515151515151516</v>
      </c>
      <c r="F18" s="90">
        <v>786</v>
      </c>
      <c r="G18" s="69">
        <f>F18/F$19*100</f>
        <v>25.719895287958117</v>
      </c>
      <c r="H18" s="70">
        <v>3.4907599999999999</v>
      </c>
      <c r="I18" s="70">
        <f>F18/B18*100</f>
        <v>161.39630390143736</v>
      </c>
    </row>
    <row r="19" spans="1:9" x14ac:dyDescent="0.25">
      <c r="A19" s="4" t="s">
        <v>6</v>
      </c>
      <c r="B19" s="5">
        <v>2045</v>
      </c>
      <c r="C19" s="6">
        <f>B19/B$19*100</f>
        <v>100</v>
      </c>
      <c r="D19" s="5">
        <v>33</v>
      </c>
      <c r="E19" s="6">
        <f>D19/D$19*100</f>
        <v>100</v>
      </c>
      <c r="F19" s="5">
        <v>3056</v>
      </c>
      <c r="G19" s="6">
        <f>F19/F$19*100</f>
        <v>100</v>
      </c>
      <c r="H19" s="14">
        <v>1.6136900000000001</v>
      </c>
      <c r="I19" s="14">
        <f>F19/B19*100</f>
        <v>149.43765281173594</v>
      </c>
    </row>
    <row r="20" spans="1:9" ht="16.5" x14ac:dyDescent="0.25">
      <c r="A20" s="91"/>
      <c r="B20" s="270" t="s">
        <v>37</v>
      </c>
      <c r="C20" s="269"/>
      <c r="D20" s="269"/>
      <c r="E20" s="269"/>
      <c r="F20" s="269"/>
      <c r="G20" s="269"/>
      <c r="H20" s="269"/>
      <c r="I20" s="269"/>
    </row>
    <row r="21" spans="1:9" x14ac:dyDescent="0.25">
      <c r="A21" s="89" t="s">
        <v>4</v>
      </c>
      <c r="B21" s="90">
        <v>836</v>
      </c>
      <c r="C21" s="69">
        <f>B21/B$24*100</f>
        <v>67.256637168141594</v>
      </c>
      <c r="D21" s="90">
        <v>7</v>
      </c>
      <c r="E21" s="69">
        <f>D21/D$24*100</f>
        <v>28.000000000000004</v>
      </c>
      <c r="F21" s="90">
        <v>1204</v>
      </c>
      <c r="G21" s="69">
        <f>F21/F$24*100</f>
        <v>65.936473165388833</v>
      </c>
      <c r="H21" s="70">
        <v>0.83731999999999995</v>
      </c>
      <c r="I21" s="70">
        <f>F21/B21*100</f>
        <v>144.01913875598086</v>
      </c>
    </row>
    <row r="22" spans="1:9" x14ac:dyDescent="0.25">
      <c r="A22" s="91" t="s">
        <v>5</v>
      </c>
      <c r="B22" s="92">
        <v>23</v>
      </c>
      <c r="C22" s="93">
        <f t="shared" ref="C22:E24" si="1">B22/B$24*100</f>
        <v>1.850362027353178</v>
      </c>
      <c r="D22" s="92">
        <v>0</v>
      </c>
      <c r="E22" s="93">
        <f t="shared" si="1"/>
        <v>0</v>
      </c>
      <c r="F22" s="92">
        <v>40</v>
      </c>
      <c r="G22" s="93">
        <f>F22/F$24*100</f>
        <v>2.190580503833516</v>
      </c>
      <c r="H22" s="94">
        <v>0</v>
      </c>
      <c r="I22" s="94">
        <f>F22/B22*100</f>
        <v>173.91304347826087</v>
      </c>
    </row>
    <row r="23" spans="1:9" x14ac:dyDescent="0.25">
      <c r="A23" s="89" t="s">
        <v>127</v>
      </c>
      <c r="B23" s="90">
        <v>384</v>
      </c>
      <c r="C23" s="69">
        <f t="shared" si="1"/>
        <v>30.893000804505228</v>
      </c>
      <c r="D23" s="90">
        <v>18</v>
      </c>
      <c r="E23" s="69">
        <f t="shared" si="1"/>
        <v>72</v>
      </c>
      <c r="F23" s="90">
        <v>582</v>
      </c>
      <c r="G23" s="69">
        <f>F23/F$24*100</f>
        <v>31.872946330777658</v>
      </c>
      <c r="H23" s="70">
        <v>4.6875</v>
      </c>
      <c r="I23" s="70">
        <f>F23/B23*100</f>
        <v>151.5625</v>
      </c>
    </row>
    <row r="24" spans="1:9" x14ac:dyDescent="0.25">
      <c r="A24" s="4" t="s">
        <v>6</v>
      </c>
      <c r="B24" s="5">
        <v>1243</v>
      </c>
      <c r="C24" s="6">
        <f t="shared" si="1"/>
        <v>100</v>
      </c>
      <c r="D24" s="5">
        <v>25</v>
      </c>
      <c r="E24" s="6">
        <f t="shared" si="1"/>
        <v>100</v>
      </c>
      <c r="F24" s="5">
        <v>1826</v>
      </c>
      <c r="G24" s="6">
        <f>F24/F$24*100</f>
        <v>100</v>
      </c>
      <c r="H24" s="14">
        <v>2.01126</v>
      </c>
      <c r="I24" s="14">
        <f>F24/B24*100</f>
        <v>146.90265486725664</v>
      </c>
    </row>
    <row r="25" spans="1:9" ht="16.5" x14ac:dyDescent="0.25">
      <c r="A25" s="91"/>
      <c r="B25" s="250" t="s">
        <v>39</v>
      </c>
      <c r="C25" s="269"/>
      <c r="D25" s="269"/>
      <c r="E25" s="269"/>
      <c r="F25" s="269"/>
      <c r="G25" s="269"/>
      <c r="H25" s="269"/>
      <c r="I25" s="269"/>
    </row>
    <row r="26" spans="1:9" x14ac:dyDescent="0.25">
      <c r="A26" s="89" t="s">
        <v>4</v>
      </c>
      <c r="B26" s="90">
        <v>754</v>
      </c>
      <c r="C26" s="69">
        <f>B26/B$29*100</f>
        <v>74.727452923686826</v>
      </c>
      <c r="D26" s="90">
        <v>4</v>
      </c>
      <c r="E26" s="69">
        <f>D26/D$29*100</f>
        <v>50</v>
      </c>
      <c r="F26" s="97">
        <v>993</v>
      </c>
      <c r="G26" s="69">
        <f>F26/F$29*100</f>
        <v>72.587719298245617</v>
      </c>
      <c r="H26" s="70">
        <v>0.53049999999999997</v>
      </c>
      <c r="I26" s="70">
        <f>F26/B26*100</f>
        <v>131.69761273209548</v>
      </c>
    </row>
    <row r="27" spans="1:9" x14ac:dyDescent="0.25">
      <c r="A27" s="91" t="s">
        <v>5</v>
      </c>
      <c r="B27" s="92">
        <v>69</v>
      </c>
      <c r="C27" s="93">
        <f t="shared" ref="C27:E29" si="2">B27/B$29*100</f>
        <v>6.8384539147670971</v>
      </c>
      <c r="D27" s="92">
        <v>0</v>
      </c>
      <c r="E27" s="93">
        <f t="shared" si="2"/>
        <v>0</v>
      </c>
      <c r="F27" s="98">
        <v>121</v>
      </c>
      <c r="G27" s="93">
        <f>F27/F$29*100</f>
        <v>8.8450292397660828</v>
      </c>
      <c r="H27" s="94">
        <v>0</v>
      </c>
      <c r="I27" s="94">
        <f>F27/B27*100</f>
        <v>175.36231884057972</v>
      </c>
    </row>
    <row r="28" spans="1:9" x14ac:dyDescent="0.25">
      <c r="A28" s="89" t="s">
        <v>127</v>
      </c>
      <c r="B28" s="90">
        <v>186</v>
      </c>
      <c r="C28" s="69">
        <f t="shared" si="2"/>
        <v>18.434093161546087</v>
      </c>
      <c r="D28" s="90">
        <v>4</v>
      </c>
      <c r="E28" s="69">
        <f t="shared" si="2"/>
        <v>50</v>
      </c>
      <c r="F28" s="97">
        <v>254</v>
      </c>
      <c r="G28" s="69">
        <f>F28/F$29*100</f>
        <v>18.567251461988306</v>
      </c>
      <c r="H28" s="70">
        <v>2.1505399999999999</v>
      </c>
      <c r="I28" s="70">
        <f>F28/B28*100</f>
        <v>136.55913978494624</v>
      </c>
    </row>
    <row r="29" spans="1:9" x14ac:dyDescent="0.25">
      <c r="A29" s="4" t="s">
        <v>6</v>
      </c>
      <c r="B29" s="5">
        <v>1009</v>
      </c>
      <c r="C29" s="6">
        <f t="shared" si="2"/>
        <v>100</v>
      </c>
      <c r="D29" s="5">
        <v>8</v>
      </c>
      <c r="E29" s="6">
        <f t="shared" si="2"/>
        <v>100</v>
      </c>
      <c r="F29" s="5">
        <v>1368</v>
      </c>
      <c r="G29" s="6">
        <f>F29/F$29*100</f>
        <v>100</v>
      </c>
      <c r="H29" s="14">
        <v>0.79286000000000001</v>
      </c>
      <c r="I29" s="14">
        <f>F29/B29*100</f>
        <v>135.57978196233896</v>
      </c>
    </row>
    <row r="30" spans="1:9" ht="16.5" x14ac:dyDescent="0.25">
      <c r="A30" s="91"/>
      <c r="B30" s="250" t="s">
        <v>38</v>
      </c>
      <c r="C30" s="269"/>
      <c r="D30" s="269"/>
      <c r="E30" s="269"/>
      <c r="F30" s="269"/>
      <c r="G30" s="269"/>
      <c r="H30" s="269"/>
      <c r="I30" s="269"/>
    </row>
    <row r="31" spans="1:9" x14ac:dyDescent="0.25">
      <c r="A31" s="89" t="s">
        <v>4</v>
      </c>
      <c r="B31" s="90">
        <v>534</v>
      </c>
      <c r="C31" s="69">
        <f>B31/B$34*100</f>
        <v>69.260700389105054</v>
      </c>
      <c r="D31" s="90">
        <v>13</v>
      </c>
      <c r="E31" s="69">
        <f>D31/D$34*100</f>
        <v>65</v>
      </c>
      <c r="F31" s="97">
        <v>775</v>
      </c>
      <c r="G31" s="69">
        <f>F31/F$34*100</f>
        <v>65.73367260390161</v>
      </c>
      <c r="H31" s="70">
        <v>2.4344600000000001</v>
      </c>
      <c r="I31" s="70">
        <f>F31/B31*100</f>
        <v>145.13108614232212</v>
      </c>
    </row>
    <row r="32" spans="1:9" x14ac:dyDescent="0.25">
      <c r="A32" s="91" t="s">
        <v>5</v>
      </c>
      <c r="B32" s="92">
        <v>41</v>
      </c>
      <c r="C32" s="93">
        <f t="shared" ref="C32:E34" si="3">B32/B$34*100</f>
        <v>5.3177691309987027</v>
      </c>
      <c r="D32" s="92">
        <v>1</v>
      </c>
      <c r="E32" s="93">
        <f t="shared" si="3"/>
        <v>5</v>
      </c>
      <c r="F32" s="98">
        <v>81</v>
      </c>
      <c r="G32" s="93">
        <f>F32/F$34*100</f>
        <v>6.8702290076335881</v>
      </c>
      <c r="H32" s="94">
        <v>2.4390200000000002</v>
      </c>
      <c r="I32" s="94">
        <f>F32/B32*100</f>
        <v>197.5609756097561</v>
      </c>
    </row>
    <row r="33" spans="1:9" x14ac:dyDescent="0.25">
      <c r="A33" s="89" t="s">
        <v>127</v>
      </c>
      <c r="B33" s="90">
        <v>196</v>
      </c>
      <c r="C33" s="69">
        <f t="shared" si="3"/>
        <v>25.421530479896237</v>
      </c>
      <c r="D33" s="90">
        <v>6</v>
      </c>
      <c r="E33" s="69">
        <f t="shared" si="3"/>
        <v>30</v>
      </c>
      <c r="F33" s="97">
        <v>323</v>
      </c>
      <c r="G33" s="69">
        <f>F33/F$34*100</f>
        <v>27.3960983884648</v>
      </c>
      <c r="H33" s="70">
        <v>3.0612200000000001</v>
      </c>
      <c r="I33" s="70">
        <f>F33/B33*100</f>
        <v>164.79591836734696</v>
      </c>
    </row>
    <row r="34" spans="1:9" x14ac:dyDescent="0.25">
      <c r="A34" s="4" t="s">
        <v>6</v>
      </c>
      <c r="B34" s="5">
        <v>771</v>
      </c>
      <c r="C34" s="6">
        <f t="shared" si="3"/>
        <v>100</v>
      </c>
      <c r="D34" s="5">
        <v>20</v>
      </c>
      <c r="E34" s="6">
        <f t="shared" si="3"/>
        <v>100</v>
      </c>
      <c r="F34" s="5">
        <v>1179</v>
      </c>
      <c r="G34" s="6">
        <f>F34/F$34*100</f>
        <v>100</v>
      </c>
      <c r="H34" s="14">
        <v>2.5940300000000001</v>
      </c>
      <c r="I34" s="14">
        <f>F34/B34*100</f>
        <v>152.91828793774317</v>
      </c>
    </row>
    <row r="35" spans="1:9" ht="6" customHeight="1" x14ac:dyDescent="0.25">
      <c r="A35" s="58"/>
      <c r="B35" s="59"/>
      <c r="C35" s="59"/>
      <c r="D35" s="59"/>
      <c r="E35" s="58"/>
      <c r="F35" s="58"/>
      <c r="G35" s="58"/>
      <c r="H35" s="58"/>
      <c r="I35" s="58"/>
    </row>
    <row r="36" spans="1:9" x14ac:dyDescent="0.25">
      <c r="A36" s="77" t="s">
        <v>172</v>
      </c>
      <c r="B36" s="99"/>
      <c r="C36" s="99"/>
      <c r="D36" s="99"/>
      <c r="E36" s="99"/>
      <c r="F36" s="99"/>
      <c r="G36" s="100"/>
      <c r="H36" s="101"/>
      <c r="I36" s="101"/>
    </row>
    <row r="37" spans="1:9" x14ac:dyDescent="0.25">
      <c r="A37" s="77" t="s">
        <v>190</v>
      </c>
      <c r="B37" s="99"/>
      <c r="C37" s="99"/>
      <c r="D37" s="99"/>
      <c r="E37" s="99"/>
      <c r="F37" s="99"/>
      <c r="G37" s="100"/>
      <c r="H37" s="101"/>
      <c r="I37" s="101"/>
    </row>
    <row r="38" spans="1:9" x14ac:dyDescent="0.25">
      <c r="A38" s="173" t="s">
        <v>218</v>
      </c>
      <c r="B38" s="102"/>
      <c r="C38" s="102"/>
      <c r="D38" s="102"/>
      <c r="E38" s="102"/>
      <c r="F38" s="102"/>
      <c r="G38" s="100"/>
      <c r="H38" s="101"/>
      <c r="I38" s="101"/>
    </row>
    <row r="39" spans="1:9" x14ac:dyDescent="0.25">
      <c r="A39" s="58"/>
      <c r="B39" s="58"/>
      <c r="C39" s="58"/>
      <c r="D39" s="58"/>
      <c r="E39" s="58"/>
      <c r="F39" s="58"/>
      <c r="G39" s="58"/>
      <c r="H39" s="58"/>
      <c r="I39" s="58"/>
    </row>
    <row r="40" spans="1:9" x14ac:dyDescent="0.25">
      <c r="A40" s="58"/>
      <c r="B40" s="58"/>
      <c r="C40" s="58"/>
      <c r="D40" s="58"/>
      <c r="E40" s="58"/>
      <c r="F40" s="58"/>
      <c r="G40" s="58"/>
      <c r="H40" s="58"/>
      <c r="I40" s="58"/>
    </row>
    <row r="41" spans="1:9" x14ac:dyDescent="0.25">
      <c r="A41" s="58"/>
      <c r="B41" s="58"/>
      <c r="C41" s="58"/>
      <c r="D41" s="58"/>
      <c r="E41" s="58"/>
      <c r="F41" s="58"/>
      <c r="G41" s="58"/>
      <c r="H41" s="58"/>
      <c r="I41" s="58"/>
    </row>
    <row r="42" spans="1:9" x14ac:dyDescent="0.25">
      <c r="A42" s="58"/>
      <c r="B42" s="58"/>
      <c r="C42" s="58"/>
      <c r="D42" s="58"/>
      <c r="E42" s="58"/>
      <c r="F42" s="58"/>
      <c r="G42" s="58"/>
      <c r="H42" s="58"/>
      <c r="I42" s="58"/>
    </row>
    <row r="43" spans="1:9" x14ac:dyDescent="0.25">
      <c r="A43" s="58"/>
      <c r="B43" s="58"/>
      <c r="C43" s="58"/>
      <c r="D43" s="58"/>
      <c r="E43" s="58"/>
      <c r="F43" s="58"/>
      <c r="G43" s="58"/>
      <c r="H43" s="58"/>
      <c r="I43" s="58"/>
    </row>
    <row r="44" spans="1:9" x14ac:dyDescent="0.25">
      <c r="A44" s="58"/>
      <c r="B44" s="58"/>
      <c r="C44" s="58"/>
      <c r="D44" s="58"/>
      <c r="E44" s="58"/>
      <c r="F44" s="58"/>
      <c r="G44" s="58"/>
      <c r="H44" s="58"/>
      <c r="I44" s="58"/>
    </row>
    <row r="45" spans="1:9" x14ac:dyDescent="0.25">
      <c r="A45" s="58"/>
      <c r="B45" s="58"/>
      <c r="C45" s="58"/>
      <c r="D45" s="58"/>
      <c r="E45" s="58"/>
      <c r="F45" s="58"/>
      <c r="G45" s="58"/>
      <c r="H45" s="58"/>
      <c r="I45" s="58"/>
    </row>
    <row r="46" spans="1:9" x14ac:dyDescent="0.25">
      <c r="A46" s="58"/>
      <c r="B46" s="58"/>
      <c r="C46" s="58"/>
      <c r="D46" s="58"/>
      <c r="E46" s="58"/>
      <c r="F46" s="58"/>
      <c r="G46" s="58"/>
      <c r="H46" s="58"/>
      <c r="I46" s="58"/>
    </row>
    <row r="47" spans="1:9" x14ac:dyDescent="0.25">
      <c r="A47" s="58"/>
      <c r="B47" s="58"/>
      <c r="C47" s="58"/>
      <c r="D47" s="58"/>
      <c r="E47" s="58"/>
      <c r="F47" s="58"/>
      <c r="G47" s="58"/>
      <c r="H47" s="58"/>
      <c r="I47" s="58"/>
    </row>
    <row r="48" spans="1:9" x14ac:dyDescent="0.25">
      <c r="A48" s="58"/>
      <c r="B48" s="58"/>
      <c r="C48" s="58"/>
      <c r="D48" s="58"/>
      <c r="E48" s="58"/>
      <c r="F48" s="58"/>
      <c r="G48" s="58"/>
      <c r="H48" s="58"/>
      <c r="I48" s="58"/>
    </row>
    <row r="49" spans="1:9" x14ac:dyDescent="0.25">
      <c r="A49" s="58"/>
      <c r="B49" s="58"/>
      <c r="C49" s="58"/>
      <c r="D49" s="58"/>
      <c r="E49" s="58"/>
      <c r="F49" s="58"/>
      <c r="G49" s="58"/>
      <c r="H49" s="58"/>
      <c r="I49" s="58"/>
    </row>
    <row r="50" spans="1:9" x14ac:dyDescent="0.25">
      <c r="A50" s="58"/>
      <c r="B50" s="58"/>
      <c r="C50" s="58"/>
      <c r="D50" s="58"/>
      <c r="E50" s="58"/>
      <c r="F50" s="58"/>
      <c r="G50" s="58"/>
      <c r="H50" s="58"/>
      <c r="I50" s="58"/>
    </row>
    <row r="51" spans="1:9" x14ac:dyDescent="0.25">
      <c r="A51" s="58"/>
      <c r="B51" s="58"/>
      <c r="C51" s="58"/>
      <c r="D51" s="58"/>
      <c r="E51" s="58"/>
      <c r="F51" s="58"/>
      <c r="G51" s="58"/>
      <c r="H51" s="58"/>
      <c r="I51" s="58"/>
    </row>
    <row r="52" spans="1:9" x14ac:dyDescent="0.25">
      <c r="A52" s="58"/>
      <c r="B52" s="58"/>
      <c r="C52" s="58"/>
      <c r="D52" s="58"/>
      <c r="E52" s="58"/>
      <c r="F52" s="58"/>
      <c r="G52" s="58"/>
      <c r="H52" s="58"/>
      <c r="I52" s="58"/>
    </row>
    <row r="53" spans="1:9" x14ac:dyDescent="0.25">
      <c r="A53" s="58"/>
      <c r="B53" s="58"/>
      <c r="C53" s="58"/>
      <c r="D53" s="58"/>
      <c r="E53" s="58"/>
      <c r="F53" s="58"/>
      <c r="G53" s="58"/>
      <c r="H53" s="58"/>
      <c r="I53" s="58"/>
    </row>
    <row r="54" spans="1:9" x14ac:dyDescent="0.25">
      <c r="A54" s="58"/>
      <c r="B54" s="58"/>
      <c r="C54" s="58"/>
      <c r="D54" s="58"/>
      <c r="E54" s="58"/>
      <c r="F54" s="58"/>
      <c r="G54" s="58"/>
      <c r="H54" s="58"/>
      <c r="I54" s="58"/>
    </row>
    <row r="55" spans="1:9" x14ac:dyDescent="0.25">
      <c r="A55" s="58"/>
      <c r="B55" s="58"/>
      <c r="C55" s="58"/>
      <c r="D55" s="58"/>
      <c r="E55" s="58"/>
      <c r="F55" s="58"/>
      <c r="G55" s="58"/>
      <c r="H55" s="58"/>
      <c r="I55" s="58"/>
    </row>
    <row r="56" spans="1:9" x14ac:dyDescent="0.25">
      <c r="A56" s="58"/>
      <c r="B56" s="58"/>
      <c r="C56" s="58"/>
      <c r="D56" s="58"/>
      <c r="E56" s="58"/>
      <c r="F56" s="58"/>
      <c r="G56" s="58"/>
      <c r="H56" s="58"/>
      <c r="I56" s="58"/>
    </row>
    <row r="57" spans="1:9" x14ac:dyDescent="0.25">
      <c r="A57" s="58"/>
      <c r="B57" s="58"/>
      <c r="C57" s="58"/>
      <c r="D57" s="58"/>
      <c r="E57" s="58"/>
      <c r="F57" s="58"/>
      <c r="G57" s="58"/>
      <c r="H57" s="58"/>
      <c r="I57" s="58"/>
    </row>
    <row r="58" spans="1:9" x14ac:dyDescent="0.25">
      <c r="A58" s="58"/>
      <c r="B58" s="58"/>
      <c r="C58" s="58"/>
      <c r="D58" s="58"/>
      <c r="E58" s="58"/>
      <c r="F58" s="58"/>
      <c r="G58" s="58"/>
      <c r="H58" s="58"/>
      <c r="I58" s="58"/>
    </row>
    <row r="59" spans="1:9" x14ac:dyDescent="0.25">
      <c r="A59" s="58"/>
      <c r="B59" s="58"/>
      <c r="C59" s="58"/>
      <c r="D59" s="58"/>
      <c r="E59" s="58"/>
      <c r="F59" s="58"/>
      <c r="G59" s="58"/>
      <c r="H59" s="58"/>
      <c r="I59" s="58"/>
    </row>
    <row r="60" spans="1:9" x14ac:dyDescent="0.25">
      <c r="A60" s="58"/>
      <c r="B60" s="58"/>
      <c r="C60" s="58"/>
      <c r="D60" s="58"/>
      <c r="E60" s="58"/>
      <c r="F60" s="58"/>
      <c r="G60" s="58"/>
      <c r="H60" s="58"/>
      <c r="I60" s="58"/>
    </row>
    <row r="61" spans="1:9" x14ac:dyDescent="0.25">
      <c r="A61" s="58"/>
      <c r="B61" s="58"/>
      <c r="C61" s="58"/>
      <c r="D61" s="58"/>
      <c r="E61" s="58"/>
      <c r="F61" s="58"/>
      <c r="G61" s="58"/>
      <c r="H61" s="58"/>
      <c r="I61" s="58"/>
    </row>
    <row r="62" spans="1:9" x14ac:dyDescent="0.25">
      <c r="A62" s="58"/>
      <c r="B62" s="58"/>
      <c r="C62" s="58"/>
      <c r="D62" s="58"/>
      <c r="E62" s="58"/>
      <c r="F62" s="58"/>
      <c r="G62" s="58"/>
      <c r="H62" s="58"/>
      <c r="I62" s="58"/>
    </row>
    <row r="63" spans="1:9" x14ac:dyDescent="0.25">
      <c r="A63" s="58"/>
      <c r="B63" s="58"/>
      <c r="C63" s="58"/>
      <c r="D63" s="58"/>
      <c r="E63" s="58"/>
      <c r="F63" s="58"/>
      <c r="G63" s="58"/>
      <c r="H63" s="58"/>
      <c r="I63" s="58"/>
    </row>
    <row r="64" spans="1:9" x14ac:dyDescent="0.25">
      <c r="A64" s="58"/>
      <c r="B64" s="58"/>
      <c r="C64" s="58"/>
      <c r="D64" s="58"/>
      <c r="E64" s="58"/>
      <c r="F64" s="58"/>
      <c r="G64" s="58"/>
      <c r="H64" s="58"/>
      <c r="I64" s="58"/>
    </row>
    <row r="65" spans="1:9" x14ac:dyDescent="0.25">
      <c r="A65" s="58"/>
      <c r="B65" s="58"/>
      <c r="C65" s="58"/>
      <c r="D65" s="58"/>
      <c r="E65" s="58"/>
      <c r="F65" s="58"/>
      <c r="G65" s="58"/>
      <c r="H65" s="58"/>
      <c r="I65" s="58"/>
    </row>
    <row r="66" spans="1:9" x14ac:dyDescent="0.25">
      <c r="A66" s="58"/>
      <c r="B66" s="58"/>
      <c r="C66" s="58"/>
      <c r="D66" s="58"/>
      <c r="E66" s="58"/>
      <c r="F66" s="58"/>
      <c r="G66" s="58"/>
      <c r="H66" s="58"/>
      <c r="I66" s="58"/>
    </row>
    <row r="67" spans="1:9" x14ac:dyDescent="0.25">
      <c r="A67" s="58"/>
      <c r="B67" s="58"/>
      <c r="C67" s="58"/>
      <c r="D67" s="58"/>
      <c r="E67" s="58"/>
      <c r="F67" s="58"/>
      <c r="G67" s="58"/>
      <c r="H67" s="58"/>
      <c r="I67" s="58"/>
    </row>
    <row r="68" spans="1:9" x14ac:dyDescent="0.25">
      <c r="A68" s="58"/>
      <c r="B68" s="58"/>
      <c r="C68" s="58"/>
      <c r="D68" s="58"/>
      <c r="E68" s="58"/>
      <c r="F68" s="58"/>
      <c r="G68" s="58"/>
      <c r="H68" s="58"/>
      <c r="I68" s="58"/>
    </row>
    <row r="69" spans="1:9" x14ac:dyDescent="0.25">
      <c r="A69" s="58"/>
      <c r="B69" s="58"/>
      <c r="C69" s="58"/>
      <c r="D69" s="58"/>
      <c r="E69" s="58"/>
      <c r="F69" s="58"/>
      <c r="G69" s="58"/>
      <c r="H69" s="58"/>
      <c r="I69" s="58"/>
    </row>
    <row r="70" spans="1:9" x14ac:dyDescent="0.25">
      <c r="A70" s="58"/>
      <c r="B70" s="58"/>
      <c r="C70" s="58"/>
      <c r="D70" s="58"/>
      <c r="E70" s="58"/>
      <c r="F70" s="58"/>
      <c r="G70" s="58"/>
      <c r="H70" s="58"/>
      <c r="I70" s="58"/>
    </row>
    <row r="71" spans="1:9" x14ac:dyDescent="0.25">
      <c r="A71" s="58"/>
      <c r="B71" s="58"/>
      <c r="C71" s="58"/>
      <c r="D71" s="58"/>
      <c r="E71" s="58"/>
      <c r="F71" s="58"/>
      <c r="G71" s="58"/>
      <c r="H71" s="58"/>
      <c r="I71" s="58"/>
    </row>
    <row r="72" spans="1:9" x14ac:dyDescent="0.25">
      <c r="A72" s="58"/>
      <c r="B72" s="58"/>
      <c r="C72" s="58"/>
      <c r="D72" s="58"/>
      <c r="E72" s="58"/>
      <c r="F72" s="58"/>
      <c r="G72" s="58"/>
      <c r="H72" s="58"/>
      <c r="I72" s="58"/>
    </row>
    <row r="73" spans="1:9" x14ac:dyDescent="0.25">
      <c r="A73" s="58"/>
      <c r="B73" s="58"/>
      <c r="C73" s="58"/>
      <c r="D73" s="58"/>
      <c r="E73" s="58"/>
      <c r="F73" s="58"/>
      <c r="G73" s="58"/>
      <c r="H73" s="58"/>
      <c r="I73" s="58"/>
    </row>
    <row r="74" spans="1:9" x14ac:dyDescent="0.25">
      <c r="A74" s="58"/>
      <c r="B74" s="58"/>
      <c r="C74" s="58"/>
      <c r="D74" s="58"/>
      <c r="E74" s="58"/>
      <c r="F74" s="58"/>
      <c r="G74" s="58"/>
      <c r="H74" s="58"/>
      <c r="I74" s="58"/>
    </row>
    <row r="75" spans="1:9" x14ac:dyDescent="0.25">
      <c r="A75" s="58"/>
      <c r="B75" s="58"/>
      <c r="C75" s="58"/>
      <c r="D75" s="58"/>
      <c r="E75" s="58"/>
      <c r="F75" s="58"/>
      <c r="G75" s="58"/>
      <c r="H75" s="58"/>
      <c r="I75" s="58"/>
    </row>
    <row r="76" spans="1:9" x14ac:dyDescent="0.25">
      <c r="A76" s="58"/>
      <c r="B76" s="58"/>
      <c r="C76" s="58"/>
      <c r="D76" s="58"/>
      <c r="E76" s="58"/>
      <c r="F76" s="58"/>
      <c r="G76" s="58"/>
      <c r="H76" s="58"/>
      <c r="I76" s="58"/>
    </row>
    <row r="77" spans="1:9" x14ac:dyDescent="0.25">
      <c r="A77" s="58"/>
      <c r="B77" s="58"/>
      <c r="C77" s="58"/>
      <c r="D77" s="58"/>
      <c r="E77" s="58"/>
      <c r="F77" s="58"/>
      <c r="G77" s="58"/>
      <c r="H77" s="58"/>
      <c r="I77" s="58"/>
    </row>
    <row r="78" spans="1:9" x14ac:dyDescent="0.25">
      <c r="A78" s="58"/>
      <c r="B78" s="58"/>
      <c r="C78" s="58"/>
      <c r="D78" s="58"/>
      <c r="E78" s="58"/>
      <c r="F78" s="58"/>
      <c r="G78" s="58"/>
      <c r="H78" s="58"/>
      <c r="I78" s="58"/>
    </row>
    <row r="79" spans="1:9" x14ac:dyDescent="0.25">
      <c r="A79" s="58"/>
      <c r="B79" s="58"/>
      <c r="C79" s="58"/>
      <c r="D79" s="58"/>
      <c r="E79" s="58"/>
      <c r="F79" s="58"/>
      <c r="G79" s="58"/>
      <c r="H79" s="58"/>
      <c r="I79" s="58"/>
    </row>
    <row r="80" spans="1:9" x14ac:dyDescent="0.25">
      <c r="A80" s="58"/>
      <c r="B80" s="58"/>
      <c r="C80" s="58"/>
      <c r="D80" s="58"/>
      <c r="E80" s="58"/>
      <c r="F80" s="58"/>
      <c r="G80" s="58"/>
      <c r="H80" s="58"/>
      <c r="I80" s="58"/>
    </row>
    <row r="81" spans="1:9" x14ac:dyDescent="0.25">
      <c r="A81" s="58"/>
      <c r="B81" s="58"/>
      <c r="C81" s="58"/>
      <c r="D81" s="58"/>
      <c r="E81" s="58"/>
      <c r="F81" s="58"/>
      <c r="G81" s="58"/>
      <c r="H81" s="58"/>
      <c r="I81" s="58"/>
    </row>
    <row r="82" spans="1:9" x14ac:dyDescent="0.25">
      <c r="A82" s="58"/>
      <c r="B82" s="58"/>
      <c r="C82" s="58"/>
      <c r="D82" s="58"/>
      <c r="E82" s="58"/>
      <c r="F82" s="58"/>
      <c r="G82" s="58"/>
      <c r="H82" s="58"/>
      <c r="I82" s="58"/>
    </row>
    <row r="83" spans="1:9" x14ac:dyDescent="0.25">
      <c r="A83" s="58"/>
      <c r="B83" s="58"/>
      <c r="C83" s="58"/>
      <c r="D83" s="58"/>
      <c r="E83" s="58"/>
      <c r="F83" s="58"/>
      <c r="G83" s="58"/>
      <c r="H83" s="58"/>
      <c r="I83" s="58"/>
    </row>
    <row r="84" spans="1:9" x14ac:dyDescent="0.25">
      <c r="A84" s="58"/>
      <c r="B84" s="58"/>
      <c r="C84" s="58"/>
      <c r="D84" s="58"/>
      <c r="E84" s="58"/>
      <c r="F84" s="58"/>
      <c r="G84" s="58"/>
      <c r="H84" s="58"/>
      <c r="I84" s="58"/>
    </row>
    <row r="85" spans="1:9" x14ac:dyDescent="0.25">
      <c r="A85" s="58"/>
      <c r="B85" s="58"/>
      <c r="C85" s="58"/>
      <c r="D85" s="58"/>
      <c r="E85" s="58"/>
      <c r="F85" s="58"/>
      <c r="G85" s="58"/>
      <c r="H85" s="58"/>
      <c r="I85" s="58"/>
    </row>
    <row r="86" spans="1:9" x14ac:dyDescent="0.25">
      <c r="A86" s="58"/>
      <c r="B86" s="58"/>
      <c r="C86" s="58"/>
      <c r="D86" s="58"/>
      <c r="E86" s="58"/>
      <c r="F86" s="58"/>
      <c r="G86" s="58"/>
      <c r="H86" s="58"/>
      <c r="I86" s="58"/>
    </row>
    <row r="87" spans="1:9" x14ac:dyDescent="0.25">
      <c r="A87" s="58"/>
      <c r="B87" s="58"/>
      <c r="C87" s="58"/>
      <c r="D87" s="58"/>
      <c r="E87" s="58"/>
      <c r="F87" s="58"/>
      <c r="G87" s="58"/>
      <c r="H87" s="58"/>
      <c r="I87" s="58"/>
    </row>
    <row r="88" spans="1:9" x14ac:dyDescent="0.25">
      <c r="A88" s="58"/>
      <c r="B88" s="58"/>
      <c r="C88" s="58"/>
      <c r="D88" s="58"/>
      <c r="E88" s="58"/>
      <c r="F88" s="58"/>
      <c r="G88" s="58"/>
      <c r="H88" s="58"/>
      <c r="I88" s="58"/>
    </row>
    <row r="89" spans="1:9" x14ac:dyDescent="0.25">
      <c r="A89" s="58"/>
      <c r="B89" s="58"/>
      <c r="C89" s="58"/>
      <c r="D89" s="58"/>
      <c r="E89" s="58"/>
      <c r="F89" s="58"/>
      <c r="G89" s="58"/>
      <c r="H89" s="58"/>
      <c r="I89" s="58"/>
    </row>
    <row r="90" spans="1:9" x14ac:dyDescent="0.25">
      <c r="A90" s="58"/>
      <c r="B90" s="58"/>
      <c r="C90" s="58"/>
      <c r="D90" s="58"/>
      <c r="E90" s="58"/>
      <c r="F90" s="58"/>
      <c r="G90" s="58"/>
      <c r="H90" s="58"/>
      <c r="I90" s="58"/>
    </row>
    <row r="91" spans="1:9" x14ac:dyDescent="0.25">
      <c r="A91" s="58"/>
      <c r="B91" s="58"/>
      <c r="C91" s="58"/>
      <c r="D91" s="58"/>
      <c r="E91" s="58"/>
      <c r="F91" s="58"/>
      <c r="G91" s="58"/>
      <c r="H91" s="58"/>
      <c r="I91" s="58"/>
    </row>
    <row r="92" spans="1:9" x14ac:dyDescent="0.25">
      <c r="A92" s="58"/>
      <c r="B92" s="58"/>
      <c r="C92" s="58"/>
      <c r="D92" s="58"/>
      <c r="E92" s="58"/>
      <c r="F92" s="58"/>
      <c r="G92" s="58"/>
      <c r="H92" s="58"/>
      <c r="I92" s="58"/>
    </row>
    <row r="93" spans="1:9" x14ac:dyDescent="0.25">
      <c r="A93" s="58"/>
      <c r="B93" s="58"/>
      <c r="C93" s="58"/>
      <c r="D93" s="58"/>
      <c r="E93" s="58"/>
      <c r="F93" s="58"/>
      <c r="G93" s="58"/>
      <c r="H93" s="58"/>
      <c r="I93" s="58"/>
    </row>
    <row r="94" spans="1:9" x14ac:dyDescent="0.25">
      <c r="A94" s="58"/>
      <c r="B94" s="58"/>
      <c r="C94" s="58"/>
      <c r="D94" s="58"/>
      <c r="E94" s="58"/>
      <c r="F94" s="58"/>
      <c r="G94" s="58"/>
      <c r="H94" s="58"/>
      <c r="I94" s="58"/>
    </row>
    <row r="95" spans="1:9" x14ac:dyDescent="0.25">
      <c r="A95" s="58"/>
      <c r="B95" s="58"/>
      <c r="C95" s="58"/>
      <c r="D95" s="58"/>
      <c r="E95" s="58"/>
      <c r="F95" s="58"/>
      <c r="G95" s="58"/>
      <c r="H95" s="58"/>
      <c r="I95" s="58"/>
    </row>
    <row r="96" spans="1:9" x14ac:dyDescent="0.25">
      <c r="A96" s="58"/>
      <c r="B96" s="58"/>
      <c r="C96" s="58"/>
      <c r="D96" s="58"/>
      <c r="E96" s="58"/>
      <c r="F96" s="58"/>
      <c r="G96" s="58"/>
      <c r="H96" s="58"/>
      <c r="I96" s="58"/>
    </row>
    <row r="97" spans="1:9" x14ac:dyDescent="0.25">
      <c r="A97" s="58"/>
      <c r="B97" s="58"/>
      <c r="C97" s="58"/>
      <c r="D97" s="58"/>
      <c r="E97" s="58"/>
      <c r="F97" s="58"/>
      <c r="G97" s="58"/>
      <c r="H97" s="58"/>
      <c r="I97" s="58"/>
    </row>
    <row r="98" spans="1:9" x14ac:dyDescent="0.25">
      <c r="A98" s="58"/>
      <c r="B98" s="58"/>
      <c r="C98" s="58"/>
      <c r="D98" s="58"/>
      <c r="E98" s="58"/>
      <c r="F98" s="58"/>
      <c r="G98" s="58"/>
      <c r="H98" s="58"/>
      <c r="I98" s="58"/>
    </row>
    <row r="99" spans="1:9" x14ac:dyDescent="0.25">
      <c r="A99" s="58"/>
      <c r="B99" s="58"/>
      <c r="C99" s="58"/>
      <c r="D99" s="58"/>
      <c r="E99" s="58"/>
      <c r="F99" s="58"/>
      <c r="G99" s="58"/>
      <c r="H99" s="58"/>
      <c r="I99" s="58"/>
    </row>
    <row r="100" spans="1:9" x14ac:dyDescent="0.25">
      <c r="A100" s="58"/>
      <c r="B100" s="58"/>
      <c r="C100" s="58"/>
      <c r="D100" s="58"/>
      <c r="E100" s="58"/>
      <c r="F100" s="58"/>
      <c r="G100" s="58"/>
      <c r="H100" s="58"/>
      <c r="I100" s="58"/>
    </row>
    <row r="101" spans="1:9" x14ac:dyDescent="0.25">
      <c r="A101" s="58"/>
      <c r="B101" s="58"/>
      <c r="C101" s="58"/>
      <c r="D101" s="58"/>
      <c r="E101" s="58"/>
      <c r="F101" s="58"/>
      <c r="G101" s="58"/>
      <c r="H101" s="58"/>
      <c r="I101" s="58"/>
    </row>
    <row r="102" spans="1:9" x14ac:dyDescent="0.25">
      <c r="A102" s="58"/>
      <c r="B102" s="58"/>
      <c r="C102" s="58"/>
      <c r="D102" s="58"/>
      <c r="E102" s="58"/>
      <c r="F102" s="58"/>
      <c r="G102" s="58"/>
      <c r="H102" s="58"/>
      <c r="I102" s="58"/>
    </row>
    <row r="103" spans="1:9" x14ac:dyDescent="0.25">
      <c r="A103" s="58"/>
      <c r="B103" s="58"/>
      <c r="C103" s="58"/>
      <c r="D103" s="58"/>
      <c r="E103" s="58"/>
      <c r="F103" s="58"/>
      <c r="G103" s="58"/>
      <c r="H103" s="58"/>
      <c r="I103" s="58"/>
    </row>
    <row r="104" spans="1:9" x14ac:dyDescent="0.25">
      <c r="A104" s="58"/>
      <c r="B104" s="58"/>
      <c r="C104" s="58"/>
      <c r="D104" s="58"/>
      <c r="E104" s="58"/>
      <c r="F104" s="58"/>
      <c r="G104" s="58"/>
      <c r="H104" s="58"/>
      <c r="I104" s="58"/>
    </row>
    <row r="105" spans="1:9" x14ac:dyDescent="0.25">
      <c r="A105" s="58"/>
      <c r="B105" s="58"/>
      <c r="C105" s="58"/>
      <c r="D105" s="58"/>
      <c r="E105" s="58"/>
      <c r="F105" s="58"/>
      <c r="G105" s="58"/>
      <c r="H105" s="58"/>
      <c r="I105" s="58"/>
    </row>
    <row r="106" spans="1:9" x14ac:dyDescent="0.25">
      <c r="A106" s="58"/>
      <c r="B106" s="58"/>
      <c r="C106" s="58"/>
      <c r="D106" s="58"/>
      <c r="E106" s="58"/>
      <c r="F106" s="58"/>
      <c r="G106" s="58"/>
      <c r="H106" s="58"/>
      <c r="I106" s="58"/>
    </row>
    <row r="107" spans="1:9" x14ac:dyDescent="0.25">
      <c r="A107" s="58"/>
      <c r="B107" s="58"/>
      <c r="C107" s="58"/>
      <c r="D107" s="58"/>
      <c r="E107" s="58"/>
      <c r="F107" s="58"/>
      <c r="G107" s="58"/>
      <c r="H107" s="58"/>
      <c r="I107" s="58"/>
    </row>
    <row r="108" spans="1:9" x14ac:dyDescent="0.25">
      <c r="A108" s="58"/>
      <c r="B108" s="58"/>
      <c r="C108" s="58"/>
      <c r="D108" s="58"/>
      <c r="E108" s="58"/>
      <c r="F108" s="58"/>
      <c r="G108" s="58"/>
      <c r="H108" s="58"/>
      <c r="I108" s="58"/>
    </row>
    <row r="109" spans="1:9" x14ac:dyDescent="0.25">
      <c r="A109" s="58"/>
      <c r="B109" s="58"/>
      <c r="C109" s="58"/>
      <c r="D109" s="58"/>
      <c r="E109" s="58"/>
      <c r="F109" s="58"/>
      <c r="G109" s="58"/>
      <c r="H109" s="58"/>
      <c r="I109" s="58"/>
    </row>
    <row r="110" spans="1:9" x14ac:dyDescent="0.25">
      <c r="A110" s="58"/>
      <c r="B110" s="58"/>
      <c r="C110" s="58"/>
      <c r="D110" s="58"/>
      <c r="E110" s="58"/>
      <c r="F110" s="58"/>
      <c r="G110" s="58"/>
      <c r="H110" s="58"/>
      <c r="I110" s="58"/>
    </row>
    <row r="111" spans="1:9" x14ac:dyDescent="0.25">
      <c r="A111" s="58"/>
      <c r="B111" s="58"/>
      <c r="C111" s="58"/>
      <c r="D111" s="58"/>
      <c r="E111" s="58"/>
      <c r="F111" s="58"/>
      <c r="G111" s="58"/>
      <c r="H111" s="58"/>
      <c r="I111" s="58"/>
    </row>
    <row r="112" spans="1:9" x14ac:dyDescent="0.25">
      <c r="A112" s="58"/>
      <c r="B112" s="58"/>
      <c r="C112" s="58"/>
      <c r="D112" s="58"/>
      <c r="E112" s="58"/>
      <c r="F112" s="58"/>
      <c r="G112" s="58"/>
      <c r="H112" s="58"/>
      <c r="I112" s="58"/>
    </row>
    <row r="113" spans="1:9" x14ac:dyDescent="0.25">
      <c r="A113" s="58"/>
      <c r="B113" s="58"/>
      <c r="C113" s="58"/>
      <c r="D113" s="58"/>
      <c r="E113" s="58"/>
      <c r="F113" s="58"/>
      <c r="G113" s="58"/>
      <c r="H113" s="58"/>
      <c r="I113" s="58"/>
    </row>
    <row r="114" spans="1:9" x14ac:dyDescent="0.25">
      <c r="A114" s="58"/>
      <c r="B114" s="58"/>
      <c r="C114" s="58"/>
      <c r="D114" s="58"/>
      <c r="E114" s="58"/>
      <c r="F114" s="58"/>
      <c r="G114" s="58"/>
      <c r="H114" s="58"/>
      <c r="I114" s="58"/>
    </row>
    <row r="115" spans="1:9" x14ac:dyDescent="0.25">
      <c r="A115" s="58"/>
      <c r="B115" s="58"/>
      <c r="C115" s="58"/>
      <c r="D115" s="58"/>
      <c r="E115" s="58"/>
      <c r="F115" s="58"/>
      <c r="G115" s="58"/>
      <c r="H115" s="58"/>
      <c r="I115" s="58"/>
    </row>
    <row r="116" spans="1:9" x14ac:dyDescent="0.25">
      <c r="A116" s="58"/>
      <c r="B116" s="58"/>
      <c r="C116" s="58"/>
      <c r="D116" s="58"/>
      <c r="E116" s="58"/>
      <c r="F116" s="58"/>
      <c r="G116" s="58"/>
      <c r="H116" s="58"/>
      <c r="I116" s="58"/>
    </row>
    <row r="117" spans="1:9" x14ac:dyDescent="0.25">
      <c r="A117" s="58"/>
      <c r="B117" s="58"/>
      <c r="C117" s="58"/>
      <c r="D117" s="58"/>
      <c r="E117" s="58"/>
      <c r="F117" s="58"/>
      <c r="G117" s="58"/>
      <c r="H117" s="58"/>
      <c r="I117" s="58"/>
    </row>
    <row r="118" spans="1:9" x14ac:dyDescent="0.25">
      <c r="A118" s="58"/>
      <c r="B118" s="58"/>
      <c r="C118" s="58"/>
      <c r="D118" s="58"/>
      <c r="E118" s="58"/>
      <c r="F118" s="58"/>
      <c r="G118" s="58"/>
      <c r="H118" s="58"/>
      <c r="I118" s="58"/>
    </row>
    <row r="119" spans="1:9" x14ac:dyDescent="0.25">
      <c r="A119" s="58"/>
      <c r="B119" s="58"/>
      <c r="C119" s="58"/>
      <c r="D119" s="58"/>
      <c r="E119" s="58"/>
      <c r="F119" s="58"/>
      <c r="G119" s="58"/>
      <c r="H119" s="58"/>
      <c r="I119" s="58"/>
    </row>
    <row r="120" spans="1:9" x14ac:dyDescent="0.25">
      <c r="A120" s="58"/>
      <c r="B120" s="58"/>
      <c r="C120" s="58"/>
      <c r="D120" s="58"/>
      <c r="E120" s="58"/>
      <c r="F120" s="58"/>
      <c r="G120" s="58"/>
      <c r="H120" s="58"/>
      <c r="I120" s="58"/>
    </row>
    <row r="121" spans="1:9" x14ac:dyDescent="0.25">
      <c r="A121" s="58"/>
      <c r="B121" s="58"/>
      <c r="C121" s="58"/>
      <c r="D121" s="58"/>
      <c r="E121" s="58"/>
      <c r="F121" s="58"/>
      <c r="G121" s="58"/>
      <c r="H121" s="58"/>
      <c r="I121" s="58"/>
    </row>
    <row r="122" spans="1:9" x14ac:dyDescent="0.25">
      <c r="A122" s="58"/>
      <c r="B122" s="58"/>
      <c r="C122" s="58"/>
      <c r="D122" s="58"/>
      <c r="E122" s="58"/>
      <c r="F122" s="58"/>
      <c r="G122" s="58"/>
      <c r="H122" s="58"/>
      <c r="I122" s="58"/>
    </row>
    <row r="123" spans="1:9" x14ac:dyDescent="0.25">
      <c r="A123" s="58"/>
      <c r="B123" s="58"/>
      <c r="C123" s="58"/>
      <c r="D123" s="58"/>
      <c r="E123" s="58"/>
      <c r="F123" s="58"/>
      <c r="G123" s="58"/>
      <c r="H123" s="58"/>
      <c r="I123" s="58"/>
    </row>
    <row r="124" spans="1:9" x14ac:dyDescent="0.25">
      <c r="A124" s="58"/>
      <c r="B124" s="58"/>
      <c r="C124" s="58"/>
      <c r="D124" s="58"/>
      <c r="E124" s="58"/>
      <c r="F124" s="58"/>
      <c r="G124" s="58"/>
      <c r="H124" s="58"/>
      <c r="I124" s="58"/>
    </row>
    <row r="125" spans="1:9" x14ac:dyDescent="0.25">
      <c r="A125" s="58"/>
      <c r="B125" s="58"/>
      <c r="C125" s="58"/>
      <c r="D125" s="58"/>
      <c r="E125" s="58"/>
      <c r="F125" s="58"/>
      <c r="G125" s="58"/>
      <c r="H125" s="58"/>
      <c r="I125" s="58"/>
    </row>
    <row r="126" spans="1:9" x14ac:dyDescent="0.25">
      <c r="A126" s="58"/>
      <c r="B126" s="58"/>
      <c r="C126" s="58"/>
      <c r="D126" s="58"/>
      <c r="E126" s="58"/>
      <c r="F126" s="58"/>
      <c r="G126" s="58"/>
      <c r="H126" s="58"/>
      <c r="I126" s="58"/>
    </row>
    <row r="127" spans="1:9" x14ac:dyDescent="0.25">
      <c r="A127" s="58"/>
      <c r="B127" s="58"/>
      <c r="C127" s="58"/>
      <c r="D127" s="58"/>
      <c r="E127" s="58"/>
      <c r="F127" s="58"/>
      <c r="G127" s="58"/>
      <c r="H127" s="58"/>
      <c r="I127" s="58"/>
    </row>
    <row r="128" spans="1:9" x14ac:dyDescent="0.25">
      <c r="A128" s="58"/>
      <c r="B128" s="58"/>
      <c r="C128" s="58"/>
      <c r="D128" s="58"/>
      <c r="E128" s="58"/>
      <c r="F128" s="58"/>
      <c r="G128" s="58"/>
      <c r="H128" s="58"/>
      <c r="I128" s="58"/>
    </row>
    <row r="129" spans="1:9" x14ac:dyDescent="0.25">
      <c r="A129" s="58"/>
      <c r="B129" s="58"/>
      <c r="C129" s="58"/>
      <c r="D129" s="58"/>
      <c r="E129" s="58"/>
      <c r="F129" s="58"/>
      <c r="G129" s="58"/>
      <c r="H129" s="58"/>
      <c r="I129" s="58"/>
    </row>
    <row r="130" spans="1:9" x14ac:dyDescent="0.25">
      <c r="A130" s="58"/>
      <c r="B130" s="58"/>
      <c r="C130" s="58"/>
      <c r="D130" s="58"/>
      <c r="E130" s="58"/>
      <c r="F130" s="58"/>
      <c r="G130" s="58"/>
      <c r="H130" s="58"/>
      <c r="I130" s="58"/>
    </row>
    <row r="131" spans="1:9" x14ac:dyDescent="0.25">
      <c r="A131" s="58"/>
      <c r="B131" s="58"/>
      <c r="C131" s="58"/>
      <c r="D131" s="58"/>
      <c r="E131" s="58"/>
      <c r="F131" s="58"/>
      <c r="G131" s="58"/>
      <c r="H131" s="58"/>
      <c r="I131" s="58"/>
    </row>
    <row r="132" spans="1:9" x14ac:dyDescent="0.25">
      <c r="A132" s="58"/>
      <c r="B132" s="58"/>
      <c r="C132" s="58"/>
      <c r="D132" s="58"/>
      <c r="E132" s="58"/>
      <c r="F132" s="58"/>
      <c r="G132" s="58"/>
      <c r="H132" s="58"/>
      <c r="I132" s="58"/>
    </row>
    <row r="133" spans="1:9" x14ac:dyDescent="0.25">
      <c r="A133" s="58"/>
      <c r="B133" s="58"/>
      <c r="C133" s="58"/>
      <c r="D133" s="58"/>
      <c r="E133" s="58"/>
      <c r="F133" s="58"/>
      <c r="G133" s="58"/>
      <c r="H133" s="58"/>
      <c r="I133" s="58"/>
    </row>
    <row r="134" spans="1:9" x14ac:dyDescent="0.25">
      <c r="A134" s="58"/>
      <c r="B134" s="58"/>
      <c r="C134" s="58"/>
      <c r="D134" s="58"/>
      <c r="E134" s="58"/>
      <c r="F134" s="58"/>
      <c r="G134" s="58"/>
      <c r="H134" s="58"/>
      <c r="I134" s="58"/>
    </row>
    <row r="135" spans="1:9" x14ac:dyDescent="0.25">
      <c r="A135" s="58"/>
      <c r="B135" s="58"/>
      <c r="C135" s="58"/>
      <c r="D135" s="58"/>
      <c r="E135" s="58"/>
      <c r="F135" s="58"/>
      <c r="G135" s="58"/>
      <c r="H135" s="58"/>
      <c r="I135" s="58"/>
    </row>
    <row r="136" spans="1:9" x14ac:dyDescent="0.25">
      <c r="A136" s="58"/>
      <c r="B136" s="58"/>
      <c r="C136" s="58"/>
      <c r="D136" s="58"/>
      <c r="E136" s="58"/>
      <c r="F136" s="58"/>
      <c r="G136" s="58"/>
      <c r="H136" s="58"/>
      <c r="I136" s="58"/>
    </row>
    <row r="137" spans="1:9" x14ac:dyDescent="0.25">
      <c r="A137" s="58"/>
      <c r="B137" s="58"/>
      <c r="C137" s="58"/>
      <c r="D137" s="58"/>
      <c r="E137" s="58"/>
      <c r="F137" s="58"/>
      <c r="G137" s="58"/>
      <c r="H137" s="58"/>
      <c r="I137" s="58"/>
    </row>
    <row r="138" spans="1:9" x14ac:dyDescent="0.25">
      <c r="A138" s="58"/>
      <c r="B138" s="58"/>
      <c r="C138" s="58"/>
      <c r="D138" s="58"/>
      <c r="E138" s="58"/>
      <c r="F138" s="58"/>
      <c r="G138" s="58"/>
      <c r="H138" s="58"/>
      <c r="I138" s="58"/>
    </row>
    <row r="139" spans="1:9" x14ac:dyDescent="0.25">
      <c r="A139" s="58"/>
      <c r="B139" s="58"/>
      <c r="C139" s="58"/>
      <c r="D139" s="58"/>
      <c r="E139" s="58"/>
      <c r="F139" s="58"/>
      <c r="G139" s="58"/>
      <c r="H139" s="58"/>
      <c r="I139" s="58"/>
    </row>
    <row r="140" spans="1:9" x14ac:dyDescent="0.25">
      <c r="A140" s="58"/>
      <c r="B140" s="58"/>
      <c r="C140" s="58"/>
      <c r="D140" s="58"/>
      <c r="E140" s="58"/>
      <c r="F140" s="58"/>
      <c r="G140" s="58"/>
      <c r="H140" s="58"/>
      <c r="I140" s="58"/>
    </row>
    <row r="141" spans="1:9" x14ac:dyDescent="0.25">
      <c r="A141" s="58"/>
      <c r="B141" s="58"/>
      <c r="C141" s="58"/>
      <c r="D141" s="58"/>
      <c r="E141" s="58"/>
      <c r="F141" s="58"/>
      <c r="G141" s="58"/>
      <c r="H141" s="58"/>
      <c r="I141" s="58"/>
    </row>
    <row r="142" spans="1:9" x14ac:dyDescent="0.25">
      <c r="A142" s="58"/>
      <c r="B142" s="58"/>
      <c r="C142" s="58"/>
      <c r="D142" s="58"/>
      <c r="E142" s="58"/>
      <c r="F142" s="58"/>
      <c r="G142" s="58"/>
      <c r="H142" s="58"/>
      <c r="I142" s="58"/>
    </row>
    <row r="143" spans="1:9" x14ac:dyDescent="0.25">
      <c r="A143" s="58"/>
      <c r="B143" s="58"/>
      <c r="C143" s="58"/>
      <c r="D143" s="58"/>
      <c r="E143" s="58"/>
      <c r="F143" s="58"/>
      <c r="G143" s="58"/>
      <c r="H143" s="58"/>
      <c r="I143" s="58"/>
    </row>
    <row r="144" spans="1:9" x14ac:dyDescent="0.25">
      <c r="A144" s="58"/>
      <c r="B144" s="58"/>
      <c r="C144" s="58"/>
      <c r="D144" s="58"/>
      <c r="E144" s="58"/>
      <c r="F144" s="58"/>
      <c r="G144" s="58"/>
      <c r="H144" s="58"/>
      <c r="I144" s="58"/>
    </row>
    <row r="145" spans="1:9" x14ac:dyDescent="0.25">
      <c r="A145" s="58"/>
      <c r="B145" s="58"/>
      <c r="C145" s="58"/>
      <c r="D145" s="58"/>
      <c r="E145" s="58"/>
      <c r="F145" s="58"/>
      <c r="G145" s="58"/>
      <c r="H145" s="58"/>
      <c r="I145" s="58"/>
    </row>
    <row r="146" spans="1:9" x14ac:dyDescent="0.25">
      <c r="A146" s="58"/>
      <c r="B146" s="58"/>
      <c r="C146" s="58"/>
      <c r="D146" s="58"/>
      <c r="E146" s="58"/>
      <c r="F146" s="58"/>
      <c r="G146" s="58"/>
      <c r="H146" s="58"/>
      <c r="I146" s="58"/>
    </row>
    <row r="147" spans="1:9" x14ac:dyDescent="0.25">
      <c r="A147" s="58"/>
      <c r="B147" s="58"/>
      <c r="C147" s="58"/>
      <c r="D147" s="58"/>
      <c r="E147" s="58"/>
      <c r="F147" s="58"/>
      <c r="G147" s="58"/>
      <c r="H147" s="58"/>
      <c r="I147" s="58"/>
    </row>
    <row r="148" spans="1:9" x14ac:dyDescent="0.25">
      <c r="A148" s="58"/>
      <c r="B148" s="58"/>
      <c r="C148" s="58"/>
      <c r="D148" s="58"/>
      <c r="E148" s="58"/>
      <c r="F148" s="58"/>
      <c r="G148" s="58"/>
      <c r="H148" s="58"/>
      <c r="I148" s="58"/>
    </row>
    <row r="149" spans="1:9" x14ac:dyDescent="0.25">
      <c r="A149" s="58"/>
      <c r="B149" s="58"/>
      <c r="C149" s="58"/>
      <c r="D149" s="58"/>
      <c r="E149" s="58"/>
      <c r="F149" s="58"/>
      <c r="G149" s="58"/>
      <c r="H149" s="58"/>
      <c r="I149" s="58"/>
    </row>
    <row r="150" spans="1:9" x14ac:dyDescent="0.25">
      <c r="A150" s="58"/>
      <c r="B150" s="58"/>
      <c r="C150" s="58"/>
      <c r="D150" s="58"/>
      <c r="E150" s="58"/>
      <c r="F150" s="58"/>
      <c r="G150" s="58"/>
      <c r="H150" s="58"/>
      <c r="I150" s="58"/>
    </row>
    <row r="151" spans="1:9" x14ac:dyDescent="0.25">
      <c r="A151" s="58"/>
      <c r="B151" s="58"/>
      <c r="C151" s="58"/>
      <c r="D151" s="58"/>
      <c r="E151" s="58"/>
      <c r="F151" s="58"/>
      <c r="G151" s="58"/>
      <c r="H151" s="58"/>
      <c r="I151" s="58"/>
    </row>
    <row r="152" spans="1:9" x14ac:dyDescent="0.25">
      <c r="A152" s="58"/>
      <c r="B152" s="58"/>
      <c r="C152" s="58"/>
      <c r="D152" s="58"/>
      <c r="E152" s="58"/>
      <c r="F152" s="58"/>
      <c r="G152" s="58"/>
      <c r="H152" s="58"/>
      <c r="I152" s="58"/>
    </row>
    <row r="153" spans="1:9" x14ac:dyDescent="0.25">
      <c r="A153" s="58"/>
      <c r="B153" s="58"/>
      <c r="C153" s="58"/>
      <c r="D153" s="58"/>
      <c r="E153" s="58"/>
      <c r="F153" s="58"/>
      <c r="G153" s="58"/>
      <c r="H153" s="58"/>
      <c r="I153" s="58"/>
    </row>
    <row r="154" spans="1:9" x14ac:dyDescent="0.25">
      <c r="A154" s="58"/>
      <c r="B154" s="58"/>
      <c r="C154" s="58"/>
      <c r="D154" s="58"/>
      <c r="E154" s="58"/>
      <c r="F154" s="58"/>
      <c r="G154" s="58"/>
      <c r="H154" s="58"/>
      <c r="I154" s="58"/>
    </row>
    <row r="155" spans="1:9" x14ac:dyDescent="0.25">
      <c r="A155" s="58"/>
      <c r="B155" s="58"/>
      <c r="C155" s="58"/>
      <c r="D155" s="58"/>
      <c r="E155" s="58"/>
      <c r="F155" s="58"/>
      <c r="G155" s="58"/>
      <c r="H155" s="58"/>
      <c r="I155" s="58"/>
    </row>
    <row r="156" spans="1:9" x14ac:dyDescent="0.25">
      <c r="A156" s="58"/>
      <c r="B156" s="58"/>
      <c r="C156" s="58"/>
      <c r="D156" s="58"/>
      <c r="E156" s="58"/>
      <c r="F156" s="58"/>
      <c r="G156" s="58"/>
      <c r="H156" s="58"/>
      <c r="I156" s="58"/>
    </row>
    <row r="157" spans="1:9" x14ac:dyDescent="0.25">
      <c r="A157" s="58"/>
      <c r="B157" s="58"/>
      <c r="C157" s="58"/>
      <c r="D157" s="58"/>
      <c r="E157" s="58"/>
      <c r="F157" s="58"/>
      <c r="G157" s="58"/>
      <c r="H157" s="58"/>
      <c r="I157" s="58"/>
    </row>
    <row r="158" spans="1:9" x14ac:dyDescent="0.25">
      <c r="A158" s="58"/>
      <c r="B158" s="58"/>
      <c r="C158" s="58"/>
      <c r="D158" s="58"/>
      <c r="E158" s="58"/>
      <c r="F158" s="58"/>
      <c r="G158" s="58"/>
      <c r="H158" s="58"/>
      <c r="I158" s="58"/>
    </row>
    <row r="159" spans="1:9" x14ac:dyDescent="0.25">
      <c r="A159" s="58"/>
      <c r="B159" s="58"/>
      <c r="C159" s="58"/>
      <c r="D159" s="58"/>
      <c r="E159" s="58"/>
      <c r="F159" s="58"/>
      <c r="G159" s="58"/>
      <c r="H159" s="58"/>
      <c r="I159" s="58"/>
    </row>
    <row r="160" spans="1:9" x14ac:dyDescent="0.25">
      <c r="A160" s="58"/>
      <c r="B160" s="58"/>
      <c r="C160" s="58"/>
      <c r="D160" s="58"/>
      <c r="E160" s="58"/>
      <c r="F160" s="58"/>
      <c r="G160" s="58"/>
      <c r="H160" s="58"/>
      <c r="I160" s="58"/>
    </row>
    <row r="161" spans="1:9" x14ac:dyDescent="0.25">
      <c r="A161" s="58"/>
      <c r="B161" s="58"/>
      <c r="C161" s="58"/>
      <c r="D161" s="58"/>
      <c r="E161" s="58"/>
      <c r="F161" s="58"/>
      <c r="G161" s="58"/>
      <c r="H161" s="58"/>
      <c r="I161" s="58"/>
    </row>
    <row r="162" spans="1:9" x14ac:dyDescent="0.25">
      <c r="A162" s="58"/>
      <c r="B162" s="58"/>
      <c r="C162" s="58"/>
      <c r="D162" s="58"/>
      <c r="E162" s="58"/>
      <c r="F162" s="58"/>
      <c r="G162" s="58"/>
      <c r="H162" s="58"/>
      <c r="I162" s="58"/>
    </row>
    <row r="163" spans="1:9" x14ac:dyDescent="0.25">
      <c r="A163" s="58"/>
      <c r="B163" s="58"/>
      <c r="C163" s="58"/>
      <c r="D163" s="58"/>
      <c r="E163" s="58"/>
      <c r="F163" s="58"/>
      <c r="G163" s="58"/>
      <c r="H163" s="58"/>
      <c r="I163" s="58"/>
    </row>
    <row r="164" spans="1:9" x14ac:dyDescent="0.25">
      <c r="A164" s="58"/>
      <c r="B164" s="58"/>
      <c r="C164" s="58"/>
      <c r="D164" s="58"/>
      <c r="E164" s="58"/>
      <c r="F164" s="58"/>
      <c r="G164" s="58"/>
      <c r="H164" s="58"/>
      <c r="I164" s="58"/>
    </row>
    <row r="165" spans="1:9" x14ac:dyDescent="0.25">
      <c r="A165" s="58"/>
      <c r="B165" s="58"/>
      <c r="C165" s="58"/>
      <c r="D165" s="58"/>
      <c r="E165" s="58"/>
      <c r="F165" s="58"/>
      <c r="G165" s="58"/>
      <c r="H165" s="58"/>
      <c r="I165" s="58"/>
    </row>
    <row r="166" spans="1:9" x14ac:dyDescent="0.25">
      <c r="A166" s="58"/>
      <c r="B166" s="58"/>
      <c r="C166" s="58"/>
      <c r="D166" s="58"/>
      <c r="E166" s="58"/>
      <c r="F166" s="58"/>
      <c r="G166" s="58"/>
      <c r="H166" s="58"/>
      <c r="I166" s="58"/>
    </row>
    <row r="167" spans="1:9" x14ac:dyDescent="0.25">
      <c r="A167" s="58"/>
      <c r="B167" s="58"/>
      <c r="C167" s="58"/>
      <c r="D167" s="58"/>
      <c r="E167" s="58"/>
      <c r="F167" s="58"/>
      <c r="G167" s="58"/>
      <c r="H167" s="58"/>
      <c r="I167" s="58"/>
    </row>
    <row r="168" spans="1:9" x14ac:dyDescent="0.25">
      <c r="A168" s="58"/>
      <c r="B168" s="58"/>
      <c r="C168" s="58"/>
      <c r="D168" s="58"/>
      <c r="E168" s="58"/>
      <c r="F168" s="58"/>
      <c r="G168" s="58"/>
      <c r="H168" s="58"/>
      <c r="I168" s="58"/>
    </row>
    <row r="169" spans="1:9" x14ac:dyDescent="0.25">
      <c r="A169" s="58"/>
      <c r="B169" s="58"/>
      <c r="C169" s="58"/>
      <c r="D169" s="58"/>
      <c r="E169" s="58"/>
      <c r="F169" s="58"/>
      <c r="G169" s="58"/>
      <c r="H169" s="58"/>
      <c r="I169" s="58"/>
    </row>
    <row r="170" spans="1:9" x14ac:dyDescent="0.25">
      <c r="A170" s="58"/>
      <c r="B170" s="58"/>
      <c r="C170" s="58"/>
      <c r="D170" s="58"/>
      <c r="E170" s="58"/>
      <c r="F170" s="58"/>
      <c r="G170" s="58"/>
      <c r="H170" s="58"/>
      <c r="I170" s="58"/>
    </row>
    <row r="171" spans="1:9" x14ac:dyDescent="0.25">
      <c r="A171" s="58"/>
      <c r="B171" s="58"/>
      <c r="C171" s="58"/>
      <c r="D171" s="58"/>
      <c r="E171" s="58"/>
      <c r="F171" s="58"/>
      <c r="G171" s="58"/>
      <c r="H171" s="58"/>
      <c r="I171" s="58"/>
    </row>
    <row r="172" spans="1:9" x14ac:dyDescent="0.25">
      <c r="A172" s="58"/>
      <c r="B172" s="58"/>
      <c r="C172" s="58"/>
      <c r="D172" s="58"/>
      <c r="E172" s="58"/>
      <c r="F172" s="58"/>
      <c r="G172" s="58"/>
      <c r="H172" s="58"/>
      <c r="I172" s="58"/>
    </row>
    <row r="173" spans="1:9" x14ac:dyDescent="0.25">
      <c r="A173" s="58"/>
      <c r="B173" s="58"/>
      <c r="C173" s="58"/>
      <c r="D173" s="58"/>
      <c r="E173" s="58"/>
      <c r="F173" s="58"/>
      <c r="G173" s="58"/>
      <c r="H173" s="58"/>
      <c r="I173" s="58"/>
    </row>
    <row r="174" spans="1:9" x14ac:dyDescent="0.25">
      <c r="A174" s="58"/>
      <c r="B174" s="58"/>
      <c r="C174" s="58"/>
      <c r="D174" s="58"/>
      <c r="E174" s="58"/>
      <c r="F174" s="58"/>
      <c r="G174" s="58"/>
      <c r="H174" s="58"/>
      <c r="I174" s="58"/>
    </row>
    <row r="175" spans="1:9" x14ac:dyDescent="0.25">
      <c r="A175" s="58"/>
      <c r="B175" s="58"/>
      <c r="C175" s="58"/>
      <c r="D175" s="58"/>
      <c r="E175" s="58"/>
      <c r="F175" s="58"/>
      <c r="G175" s="58"/>
      <c r="H175" s="58"/>
      <c r="I175" s="58"/>
    </row>
    <row r="176" spans="1:9" x14ac:dyDescent="0.25">
      <c r="A176" s="58"/>
      <c r="B176" s="58"/>
      <c r="C176" s="58"/>
      <c r="D176" s="58"/>
      <c r="E176" s="58"/>
      <c r="F176" s="58"/>
      <c r="G176" s="58"/>
      <c r="H176" s="58"/>
      <c r="I176" s="58"/>
    </row>
    <row r="177" spans="1:9" x14ac:dyDescent="0.25">
      <c r="A177" s="58"/>
      <c r="B177" s="58"/>
      <c r="C177" s="58"/>
      <c r="D177" s="58"/>
      <c r="E177" s="58"/>
      <c r="F177" s="58"/>
      <c r="G177" s="58"/>
      <c r="H177" s="58"/>
      <c r="I177" s="58"/>
    </row>
    <row r="178" spans="1:9" x14ac:dyDescent="0.25">
      <c r="A178" s="58"/>
      <c r="B178" s="58"/>
      <c r="C178" s="58"/>
      <c r="D178" s="58"/>
      <c r="E178" s="58"/>
      <c r="F178" s="58"/>
      <c r="G178" s="58"/>
      <c r="H178" s="58"/>
      <c r="I178" s="58"/>
    </row>
    <row r="179" spans="1:9" x14ac:dyDescent="0.25">
      <c r="A179" s="58"/>
      <c r="B179" s="58"/>
      <c r="C179" s="58"/>
      <c r="D179" s="58"/>
      <c r="E179" s="58"/>
      <c r="F179" s="58"/>
      <c r="G179" s="58"/>
      <c r="H179" s="58"/>
      <c r="I179" s="58"/>
    </row>
    <row r="180" spans="1:9" x14ac:dyDescent="0.25">
      <c r="A180" s="58"/>
      <c r="B180" s="58"/>
      <c r="C180" s="58"/>
      <c r="D180" s="58"/>
      <c r="E180" s="58"/>
      <c r="F180" s="58"/>
      <c r="G180" s="58"/>
      <c r="H180" s="58"/>
      <c r="I180" s="58"/>
    </row>
    <row r="181" spans="1:9" x14ac:dyDescent="0.25">
      <c r="A181" s="58"/>
      <c r="B181" s="58"/>
      <c r="C181" s="58"/>
      <c r="D181" s="58"/>
      <c r="E181" s="58"/>
      <c r="F181" s="58"/>
      <c r="G181" s="58"/>
      <c r="H181" s="58"/>
      <c r="I181" s="58"/>
    </row>
    <row r="182" spans="1:9" x14ac:dyDescent="0.25">
      <c r="A182" s="58"/>
      <c r="B182" s="58"/>
      <c r="C182" s="58"/>
      <c r="D182" s="58"/>
      <c r="E182" s="58"/>
      <c r="F182" s="58"/>
      <c r="G182" s="58"/>
      <c r="H182" s="58"/>
      <c r="I182" s="58"/>
    </row>
    <row r="183" spans="1:9" x14ac:dyDescent="0.25">
      <c r="A183" s="58"/>
      <c r="B183" s="58"/>
      <c r="C183" s="58"/>
      <c r="D183" s="58"/>
      <c r="E183" s="58"/>
      <c r="F183" s="58"/>
      <c r="G183" s="58"/>
      <c r="H183" s="58"/>
      <c r="I183" s="58"/>
    </row>
    <row r="184" spans="1:9" x14ac:dyDescent="0.25">
      <c r="A184" s="58"/>
      <c r="B184" s="58"/>
      <c r="C184" s="58"/>
      <c r="D184" s="58"/>
      <c r="E184" s="58"/>
      <c r="F184" s="58"/>
      <c r="G184" s="58"/>
      <c r="H184" s="58"/>
      <c r="I184" s="58"/>
    </row>
    <row r="185" spans="1:9" x14ac:dyDescent="0.25">
      <c r="A185" s="58"/>
      <c r="B185" s="58"/>
      <c r="C185" s="58"/>
      <c r="D185" s="58"/>
      <c r="E185" s="58"/>
      <c r="F185" s="58"/>
      <c r="G185" s="58"/>
      <c r="H185" s="58"/>
      <c r="I185" s="58"/>
    </row>
    <row r="186" spans="1:9" x14ac:dyDescent="0.25">
      <c r="A186" s="58"/>
      <c r="B186" s="58"/>
      <c r="C186" s="58"/>
      <c r="D186" s="58"/>
      <c r="E186" s="58"/>
      <c r="F186" s="58"/>
      <c r="G186" s="58"/>
      <c r="H186" s="58"/>
      <c r="I186" s="58"/>
    </row>
    <row r="187" spans="1:9" x14ac:dyDescent="0.25">
      <c r="A187" s="58"/>
      <c r="B187" s="58"/>
      <c r="C187" s="58"/>
      <c r="D187" s="58"/>
      <c r="E187" s="58"/>
      <c r="F187" s="58"/>
      <c r="G187" s="58"/>
      <c r="H187" s="58"/>
      <c r="I187" s="58"/>
    </row>
    <row r="188" spans="1:9" x14ac:dyDescent="0.25">
      <c r="A188" s="58"/>
      <c r="B188" s="58"/>
      <c r="C188" s="58"/>
      <c r="D188" s="58"/>
      <c r="E188" s="58"/>
      <c r="F188" s="58"/>
      <c r="G188" s="58"/>
      <c r="H188" s="58"/>
      <c r="I188" s="58"/>
    </row>
    <row r="189" spans="1:9" x14ac:dyDescent="0.25">
      <c r="A189" s="58"/>
      <c r="B189" s="58"/>
      <c r="C189" s="58"/>
      <c r="D189" s="58"/>
      <c r="E189" s="58"/>
      <c r="F189" s="58"/>
      <c r="G189" s="58"/>
      <c r="H189" s="58"/>
      <c r="I189" s="58"/>
    </row>
    <row r="190" spans="1:9" x14ac:dyDescent="0.25">
      <c r="A190" s="58"/>
      <c r="B190" s="58"/>
      <c r="C190" s="58"/>
      <c r="D190" s="58"/>
      <c r="E190" s="58"/>
      <c r="F190" s="58"/>
      <c r="G190" s="58"/>
      <c r="H190" s="58"/>
      <c r="I190" s="58"/>
    </row>
    <row r="191" spans="1:9" x14ac:dyDescent="0.25">
      <c r="A191" s="58"/>
      <c r="B191" s="58"/>
      <c r="C191" s="58"/>
      <c r="D191" s="58"/>
      <c r="E191" s="58"/>
      <c r="F191" s="58"/>
      <c r="G191" s="58"/>
      <c r="H191" s="58"/>
      <c r="I191" s="58"/>
    </row>
    <row r="192" spans="1:9" x14ac:dyDescent="0.25">
      <c r="A192" s="58"/>
      <c r="B192" s="58"/>
      <c r="C192" s="58"/>
      <c r="D192" s="58"/>
      <c r="E192" s="58"/>
      <c r="F192" s="58"/>
      <c r="G192" s="58"/>
      <c r="H192" s="58"/>
      <c r="I192" s="58"/>
    </row>
    <row r="193" spans="1:9" x14ac:dyDescent="0.25">
      <c r="A193" s="58"/>
      <c r="B193" s="58"/>
      <c r="C193" s="58"/>
      <c r="D193" s="58"/>
      <c r="E193" s="58"/>
      <c r="F193" s="58"/>
      <c r="G193" s="58"/>
      <c r="H193" s="58"/>
      <c r="I193" s="58"/>
    </row>
    <row r="194" spans="1:9" x14ac:dyDescent="0.25">
      <c r="A194" s="58"/>
      <c r="B194" s="58"/>
      <c r="C194" s="58"/>
      <c r="D194" s="58"/>
      <c r="E194" s="58"/>
      <c r="F194" s="58"/>
      <c r="G194" s="58"/>
      <c r="H194" s="58"/>
      <c r="I194" s="58"/>
    </row>
    <row r="195" spans="1:9" x14ac:dyDescent="0.25">
      <c r="A195" s="58"/>
      <c r="B195" s="58"/>
      <c r="C195" s="58"/>
      <c r="D195" s="58"/>
      <c r="E195" s="58"/>
      <c r="F195" s="58"/>
      <c r="G195" s="58"/>
      <c r="H195" s="58"/>
      <c r="I195" s="58"/>
    </row>
    <row r="196" spans="1:9" x14ac:dyDescent="0.25">
      <c r="A196" s="58"/>
      <c r="B196" s="58"/>
      <c r="C196" s="58"/>
      <c r="D196" s="58"/>
      <c r="E196" s="58"/>
      <c r="F196" s="58"/>
      <c r="G196" s="58"/>
      <c r="H196" s="58"/>
      <c r="I196" s="58"/>
    </row>
    <row r="197" spans="1:9" x14ac:dyDescent="0.25">
      <c r="A197" s="58"/>
      <c r="B197" s="58"/>
      <c r="C197" s="58"/>
      <c r="D197" s="58"/>
      <c r="E197" s="58"/>
      <c r="F197" s="58"/>
      <c r="G197" s="58"/>
      <c r="H197" s="58"/>
      <c r="I197" s="58"/>
    </row>
    <row r="198" spans="1:9" x14ac:dyDescent="0.25">
      <c r="A198" s="58"/>
      <c r="B198" s="58"/>
      <c r="C198" s="58"/>
      <c r="D198" s="58"/>
      <c r="E198" s="58"/>
      <c r="F198" s="58"/>
      <c r="G198" s="58"/>
      <c r="H198" s="58"/>
      <c r="I198" s="58"/>
    </row>
    <row r="199" spans="1:9" x14ac:dyDescent="0.25">
      <c r="A199" s="58"/>
      <c r="B199" s="58"/>
      <c r="C199" s="58"/>
      <c r="D199" s="58"/>
      <c r="E199" s="58"/>
      <c r="F199" s="58"/>
      <c r="G199" s="58"/>
      <c r="H199" s="58"/>
      <c r="I199" s="58"/>
    </row>
    <row r="200" spans="1:9" x14ac:dyDescent="0.25">
      <c r="A200" s="58"/>
      <c r="B200" s="58"/>
      <c r="C200" s="58"/>
      <c r="D200" s="58"/>
      <c r="E200" s="58"/>
      <c r="F200" s="58"/>
      <c r="G200" s="58"/>
      <c r="H200" s="58"/>
      <c r="I200" s="58"/>
    </row>
    <row r="201" spans="1:9" x14ac:dyDescent="0.25">
      <c r="A201" s="58"/>
      <c r="B201" s="58"/>
      <c r="C201" s="58"/>
      <c r="D201" s="58"/>
      <c r="E201" s="58"/>
      <c r="F201" s="58"/>
      <c r="G201" s="58"/>
      <c r="H201" s="58"/>
      <c r="I201" s="58"/>
    </row>
    <row r="202" spans="1:9" x14ac:dyDescent="0.25">
      <c r="A202" s="58"/>
      <c r="B202" s="58"/>
      <c r="C202" s="58"/>
      <c r="D202" s="58"/>
      <c r="E202" s="58"/>
      <c r="F202" s="58"/>
      <c r="G202" s="58"/>
      <c r="H202" s="58"/>
      <c r="I202" s="58"/>
    </row>
    <row r="203" spans="1:9" x14ac:dyDescent="0.25">
      <c r="A203" s="58"/>
      <c r="B203" s="58"/>
      <c r="C203" s="58"/>
      <c r="D203" s="58"/>
      <c r="E203" s="58"/>
      <c r="F203" s="58"/>
      <c r="G203" s="58"/>
      <c r="H203" s="58"/>
      <c r="I203" s="58"/>
    </row>
    <row r="204" spans="1:9" x14ac:dyDescent="0.25">
      <c r="A204" s="58"/>
      <c r="B204" s="58"/>
      <c r="C204" s="58"/>
      <c r="D204" s="58"/>
      <c r="E204" s="58"/>
      <c r="F204" s="58"/>
      <c r="G204" s="58"/>
      <c r="H204" s="58"/>
      <c r="I204" s="58"/>
    </row>
    <row r="205" spans="1:9" x14ac:dyDescent="0.25">
      <c r="A205" s="58"/>
      <c r="B205" s="58"/>
      <c r="C205" s="58"/>
      <c r="D205" s="58"/>
      <c r="E205" s="58"/>
      <c r="F205" s="58"/>
      <c r="G205" s="58"/>
      <c r="H205" s="58"/>
      <c r="I205" s="58"/>
    </row>
    <row r="206" spans="1:9" x14ac:dyDescent="0.25">
      <c r="A206" s="58"/>
      <c r="B206" s="58"/>
      <c r="C206" s="58"/>
      <c r="D206" s="58"/>
      <c r="E206" s="58"/>
      <c r="F206" s="58"/>
      <c r="G206" s="58"/>
      <c r="H206" s="58"/>
      <c r="I206" s="58"/>
    </row>
    <row r="207" spans="1:9" x14ac:dyDescent="0.25">
      <c r="A207" s="58"/>
      <c r="B207" s="58"/>
      <c r="C207" s="58"/>
      <c r="D207" s="58"/>
      <c r="E207" s="58"/>
      <c r="F207" s="58"/>
      <c r="G207" s="58"/>
      <c r="H207" s="58"/>
      <c r="I207" s="58"/>
    </row>
    <row r="208" spans="1:9" x14ac:dyDescent="0.25">
      <c r="A208" s="58"/>
      <c r="B208" s="58"/>
      <c r="C208" s="58"/>
      <c r="D208" s="58"/>
      <c r="E208" s="58"/>
      <c r="F208" s="58"/>
      <c r="G208" s="58"/>
      <c r="H208" s="58"/>
      <c r="I208" s="58"/>
    </row>
    <row r="209" spans="1:9" x14ac:dyDescent="0.25">
      <c r="A209" s="58"/>
      <c r="B209" s="58"/>
      <c r="C209" s="58"/>
      <c r="D209" s="58"/>
      <c r="E209" s="58"/>
      <c r="F209" s="58"/>
      <c r="G209" s="58"/>
      <c r="H209" s="58"/>
      <c r="I209" s="58"/>
    </row>
    <row r="210" spans="1:9" x14ac:dyDescent="0.25">
      <c r="A210" s="58"/>
      <c r="B210" s="58"/>
      <c r="C210" s="58"/>
      <c r="D210" s="58"/>
      <c r="E210" s="58"/>
      <c r="F210" s="58"/>
      <c r="G210" s="58"/>
      <c r="H210" s="58"/>
      <c r="I210" s="58"/>
    </row>
    <row r="211" spans="1:9" x14ac:dyDescent="0.25">
      <c r="A211" s="58"/>
      <c r="B211" s="58"/>
      <c r="C211" s="58"/>
      <c r="D211" s="58"/>
      <c r="E211" s="58"/>
      <c r="F211" s="58"/>
      <c r="G211" s="58"/>
      <c r="H211" s="58"/>
      <c r="I211" s="58"/>
    </row>
    <row r="212" spans="1:9" x14ac:dyDescent="0.25">
      <c r="A212" s="58"/>
      <c r="B212" s="58"/>
      <c r="C212" s="58"/>
      <c r="D212" s="58"/>
      <c r="E212" s="58"/>
      <c r="F212" s="58"/>
      <c r="G212" s="58"/>
      <c r="H212" s="58"/>
      <c r="I212" s="58"/>
    </row>
    <row r="213" spans="1:9" x14ac:dyDescent="0.25">
      <c r="A213" s="58"/>
      <c r="B213" s="58"/>
      <c r="C213" s="58"/>
      <c r="D213" s="58"/>
      <c r="E213" s="58"/>
      <c r="F213" s="58"/>
      <c r="G213" s="58"/>
      <c r="H213" s="58"/>
      <c r="I213" s="58"/>
    </row>
    <row r="214" spans="1:9" x14ac:dyDescent="0.25">
      <c r="A214" s="58"/>
      <c r="B214" s="58"/>
      <c r="C214" s="58"/>
      <c r="D214" s="58"/>
      <c r="E214" s="58"/>
      <c r="F214" s="58"/>
      <c r="G214" s="58"/>
      <c r="H214" s="58"/>
      <c r="I214" s="58"/>
    </row>
    <row r="215" spans="1:9" x14ac:dyDescent="0.25">
      <c r="A215" s="58"/>
      <c r="B215" s="58"/>
      <c r="C215" s="58"/>
      <c r="D215" s="58"/>
      <c r="E215" s="58"/>
      <c r="F215" s="58"/>
      <c r="G215" s="58"/>
      <c r="H215" s="58"/>
      <c r="I215" s="58"/>
    </row>
    <row r="216" spans="1:9" x14ac:dyDescent="0.25">
      <c r="A216" s="58"/>
      <c r="B216" s="58"/>
      <c r="C216" s="58"/>
      <c r="D216" s="58"/>
      <c r="E216" s="58"/>
      <c r="F216" s="58"/>
      <c r="G216" s="58"/>
      <c r="H216" s="58"/>
      <c r="I216" s="58"/>
    </row>
    <row r="217" spans="1:9" x14ac:dyDescent="0.25">
      <c r="A217" s="58"/>
      <c r="B217" s="58"/>
      <c r="C217" s="58"/>
      <c r="D217" s="58"/>
      <c r="E217" s="58"/>
      <c r="F217" s="58"/>
      <c r="G217" s="58"/>
      <c r="H217" s="58"/>
      <c r="I217" s="58"/>
    </row>
    <row r="218" spans="1:9" x14ac:dyDescent="0.25">
      <c r="A218" s="58"/>
      <c r="B218" s="58"/>
      <c r="C218" s="58"/>
      <c r="D218" s="58"/>
      <c r="E218" s="58"/>
      <c r="F218" s="58"/>
      <c r="G218" s="58"/>
      <c r="H218" s="58"/>
      <c r="I218" s="58"/>
    </row>
    <row r="219" spans="1:9" x14ac:dyDescent="0.25">
      <c r="A219" s="58"/>
      <c r="B219" s="58"/>
      <c r="C219" s="58"/>
      <c r="D219" s="58"/>
      <c r="E219" s="58"/>
      <c r="F219" s="58"/>
      <c r="G219" s="58"/>
      <c r="H219" s="58"/>
      <c r="I219" s="58"/>
    </row>
    <row r="220" spans="1:9" x14ac:dyDescent="0.25">
      <c r="A220" s="58"/>
      <c r="B220" s="58"/>
      <c r="C220" s="58"/>
      <c r="D220" s="58"/>
      <c r="E220" s="58"/>
      <c r="F220" s="58"/>
      <c r="G220" s="58"/>
      <c r="H220" s="58"/>
      <c r="I220" s="58"/>
    </row>
    <row r="221" spans="1:9" x14ac:dyDescent="0.25">
      <c r="A221" s="58"/>
      <c r="B221" s="58"/>
      <c r="C221" s="58"/>
      <c r="D221" s="58"/>
      <c r="E221" s="58"/>
      <c r="F221" s="58"/>
      <c r="G221" s="58"/>
      <c r="H221" s="58"/>
      <c r="I221" s="58"/>
    </row>
    <row r="222" spans="1:9" x14ac:dyDescent="0.25">
      <c r="A222" s="58"/>
      <c r="B222" s="58"/>
      <c r="C222" s="58"/>
      <c r="D222" s="58"/>
      <c r="E222" s="58"/>
      <c r="F222" s="58"/>
      <c r="G222" s="58"/>
      <c r="H222" s="58"/>
      <c r="I222" s="58"/>
    </row>
    <row r="223" spans="1:9" x14ac:dyDescent="0.25">
      <c r="A223" s="58"/>
      <c r="B223" s="58"/>
      <c r="C223" s="58"/>
      <c r="D223" s="58"/>
      <c r="E223" s="58"/>
      <c r="F223" s="58"/>
      <c r="G223" s="58"/>
      <c r="H223" s="58"/>
      <c r="I223" s="58"/>
    </row>
    <row r="224" spans="1:9" x14ac:dyDescent="0.25">
      <c r="A224" s="58"/>
      <c r="B224" s="58"/>
      <c r="C224" s="58"/>
      <c r="D224" s="58"/>
      <c r="E224" s="58"/>
      <c r="F224" s="58"/>
      <c r="G224" s="58"/>
      <c r="H224" s="58"/>
      <c r="I224" s="58"/>
    </row>
    <row r="225" spans="1:9" x14ac:dyDescent="0.25">
      <c r="A225" s="58"/>
      <c r="B225" s="58"/>
      <c r="C225" s="58"/>
      <c r="D225" s="58"/>
      <c r="E225" s="58"/>
      <c r="F225" s="58"/>
      <c r="G225" s="58"/>
      <c r="H225" s="58"/>
      <c r="I225" s="58"/>
    </row>
    <row r="226" spans="1:9" x14ac:dyDescent="0.25">
      <c r="A226" s="58"/>
      <c r="B226" s="58"/>
      <c r="C226" s="58"/>
      <c r="D226" s="58"/>
      <c r="E226" s="58"/>
      <c r="F226" s="58"/>
      <c r="G226" s="58"/>
      <c r="H226" s="58"/>
      <c r="I226" s="58"/>
    </row>
    <row r="227" spans="1:9" x14ac:dyDescent="0.25">
      <c r="A227" s="58"/>
      <c r="B227" s="58"/>
      <c r="C227" s="58"/>
      <c r="D227" s="58"/>
      <c r="E227" s="58"/>
      <c r="F227" s="58"/>
      <c r="G227" s="58"/>
      <c r="H227" s="58"/>
      <c r="I227" s="58"/>
    </row>
    <row r="228" spans="1:9" x14ac:dyDescent="0.25">
      <c r="A228" s="58"/>
      <c r="B228" s="58"/>
      <c r="C228" s="58"/>
      <c r="D228" s="58"/>
      <c r="E228" s="58"/>
      <c r="F228" s="58"/>
      <c r="G228" s="58"/>
      <c r="H228" s="58"/>
      <c r="I228" s="58"/>
    </row>
    <row r="229" spans="1:9" x14ac:dyDescent="0.25">
      <c r="A229" s="58"/>
      <c r="B229" s="58"/>
      <c r="C229" s="58"/>
      <c r="D229" s="58"/>
      <c r="E229" s="58"/>
      <c r="F229" s="58"/>
      <c r="G229" s="58"/>
      <c r="H229" s="58"/>
      <c r="I229" s="58"/>
    </row>
    <row r="230" spans="1:9" x14ac:dyDescent="0.25">
      <c r="A230" s="58"/>
      <c r="B230" s="58"/>
      <c r="C230" s="58"/>
      <c r="D230" s="58"/>
      <c r="E230" s="58"/>
      <c r="F230" s="58"/>
      <c r="G230" s="58"/>
      <c r="H230" s="58"/>
      <c r="I230" s="58"/>
    </row>
    <row r="231" spans="1:9" x14ac:dyDescent="0.25">
      <c r="A231" s="58"/>
      <c r="B231" s="58"/>
      <c r="C231" s="58"/>
      <c r="D231" s="58"/>
      <c r="E231" s="58"/>
      <c r="F231" s="58"/>
      <c r="G231" s="58"/>
      <c r="H231" s="58"/>
      <c r="I231" s="58"/>
    </row>
    <row r="232" spans="1:9" x14ac:dyDescent="0.25">
      <c r="A232" s="58"/>
      <c r="B232" s="58"/>
      <c r="C232" s="58"/>
      <c r="D232" s="58"/>
      <c r="E232" s="58"/>
      <c r="F232" s="58"/>
      <c r="G232" s="58"/>
      <c r="H232" s="58"/>
      <c r="I232" s="58"/>
    </row>
    <row r="233" spans="1:9" x14ac:dyDescent="0.25">
      <c r="A233" s="58"/>
      <c r="B233" s="58"/>
      <c r="C233" s="58"/>
      <c r="D233" s="58"/>
      <c r="E233" s="58"/>
      <c r="F233" s="58"/>
      <c r="G233" s="58"/>
      <c r="H233" s="58"/>
      <c r="I233" s="58"/>
    </row>
    <row r="234" spans="1:9" x14ac:dyDescent="0.25">
      <c r="A234" s="58"/>
      <c r="B234" s="58"/>
      <c r="C234" s="58"/>
      <c r="D234" s="58"/>
      <c r="E234" s="58"/>
      <c r="F234" s="58"/>
      <c r="G234" s="58"/>
      <c r="H234" s="58"/>
      <c r="I234" s="58"/>
    </row>
    <row r="235" spans="1:9" x14ac:dyDescent="0.25">
      <c r="A235" s="58"/>
      <c r="B235" s="58"/>
      <c r="C235" s="58"/>
      <c r="D235" s="58"/>
      <c r="E235" s="58"/>
      <c r="F235" s="58"/>
      <c r="G235" s="58"/>
      <c r="H235" s="58"/>
      <c r="I235" s="58"/>
    </row>
    <row r="236" spans="1:9" x14ac:dyDescent="0.25">
      <c r="A236" s="58"/>
      <c r="B236" s="58"/>
      <c r="C236" s="58"/>
      <c r="D236" s="58"/>
      <c r="E236" s="58"/>
      <c r="F236" s="58"/>
      <c r="G236" s="58"/>
      <c r="H236" s="58"/>
      <c r="I236" s="58"/>
    </row>
    <row r="237" spans="1:9" x14ac:dyDescent="0.25">
      <c r="A237" s="58"/>
      <c r="B237" s="58"/>
      <c r="C237" s="58"/>
      <c r="D237" s="58"/>
      <c r="E237" s="58"/>
      <c r="F237" s="58"/>
      <c r="G237" s="58"/>
      <c r="H237" s="58"/>
      <c r="I237" s="58"/>
    </row>
    <row r="238" spans="1:9" x14ac:dyDescent="0.25">
      <c r="A238" s="58"/>
      <c r="B238" s="58"/>
      <c r="C238" s="58"/>
      <c r="D238" s="58"/>
      <c r="E238" s="58"/>
      <c r="F238" s="58"/>
      <c r="G238" s="58"/>
      <c r="H238" s="58"/>
      <c r="I238" s="58"/>
    </row>
    <row r="239" spans="1:9" x14ac:dyDescent="0.25">
      <c r="A239" s="58"/>
      <c r="B239" s="58"/>
      <c r="C239" s="58"/>
      <c r="D239" s="58"/>
      <c r="E239" s="58"/>
      <c r="F239" s="58"/>
      <c r="G239" s="58"/>
      <c r="H239" s="58"/>
      <c r="I239" s="58"/>
    </row>
    <row r="240" spans="1:9" x14ac:dyDescent="0.25">
      <c r="A240" s="58"/>
      <c r="B240" s="58"/>
      <c r="C240" s="58"/>
      <c r="D240" s="58"/>
      <c r="E240" s="58"/>
      <c r="F240" s="58"/>
      <c r="G240" s="58"/>
      <c r="H240" s="58"/>
      <c r="I240" s="58"/>
    </row>
    <row r="241" spans="1:9" x14ac:dyDescent="0.25">
      <c r="A241" s="58"/>
      <c r="B241" s="58"/>
      <c r="C241" s="58"/>
      <c r="D241" s="58"/>
      <c r="E241" s="58"/>
      <c r="F241" s="58"/>
      <c r="G241" s="58"/>
      <c r="H241" s="58"/>
      <c r="I241" s="58"/>
    </row>
    <row r="242" spans="1:9" x14ac:dyDescent="0.25">
      <c r="A242" s="58"/>
      <c r="B242" s="58"/>
      <c r="C242" s="58"/>
      <c r="D242" s="58"/>
      <c r="E242" s="58"/>
      <c r="F242" s="58"/>
      <c r="G242" s="58"/>
      <c r="H242" s="58"/>
      <c r="I242" s="58"/>
    </row>
    <row r="243" spans="1:9" x14ac:dyDescent="0.25">
      <c r="A243" s="58"/>
      <c r="B243" s="58"/>
      <c r="C243" s="58"/>
      <c r="D243" s="58"/>
      <c r="E243" s="58"/>
      <c r="F243" s="58"/>
      <c r="G243" s="58"/>
      <c r="H243" s="58"/>
      <c r="I243" s="58"/>
    </row>
    <row r="244" spans="1:9" x14ac:dyDescent="0.25">
      <c r="A244" s="58"/>
      <c r="B244" s="58"/>
      <c r="C244" s="58"/>
      <c r="D244" s="58"/>
      <c r="E244" s="58"/>
      <c r="F244" s="58"/>
      <c r="G244" s="58"/>
      <c r="H244" s="58"/>
      <c r="I244" s="58"/>
    </row>
    <row r="245" spans="1:9" x14ac:dyDescent="0.25">
      <c r="A245" s="58"/>
      <c r="B245" s="58"/>
      <c r="C245" s="58"/>
      <c r="D245" s="58"/>
      <c r="E245" s="58"/>
      <c r="F245" s="58"/>
      <c r="G245" s="58"/>
      <c r="H245" s="58"/>
      <c r="I245" s="58"/>
    </row>
    <row r="246" spans="1:9" x14ac:dyDescent="0.25">
      <c r="A246" s="58"/>
      <c r="B246" s="58"/>
      <c r="C246" s="58"/>
      <c r="D246" s="58"/>
      <c r="E246" s="58"/>
      <c r="F246" s="58"/>
      <c r="G246" s="58"/>
      <c r="H246" s="58"/>
      <c r="I246" s="58"/>
    </row>
    <row r="247" spans="1:9" x14ac:dyDescent="0.25">
      <c r="A247" s="58"/>
      <c r="B247" s="58"/>
      <c r="C247" s="58"/>
      <c r="D247" s="58"/>
      <c r="E247" s="58"/>
      <c r="F247" s="58"/>
      <c r="G247" s="58"/>
      <c r="H247" s="58"/>
      <c r="I247" s="58"/>
    </row>
    <row r="248" spans="1:9" x14ac:dyDescent="0.25">
      <c r="A248" s="58"/>
      <c r="B248" s="58"/>
      <c r="C248" s="58"/>
      <c r="D248" s="58"/>
      <c r="E248" s="58"/>
      <c r="F248" s="58"/>
      <c r="G248" s="58"/>
      <c r="H248" s="58"/>
      <c r="I248" s="58"/>
    </row>
    <row r="249" spans="1:9" x14ac:dyDescent="0.25">
      <c r="A249" s="58"/>
      <c r="B249" s="58"/>
      <c r="C249" s="58"/>
      <c r="D249" s="58"/>
      <c r="E249" s="58"/>
      <c r="F249" s="58"/>
      <c r="G249" s="58"/>
      <c r="H249" s="58"/>
      <c r="I249" s="58"/>
    </row>
    <row r="250" spans="1:9" x14ac:dyDescent="0.25">
      <c r="A250" s="58"/>
      <c r="B250" s="58"/>
      <c r="C250" s="58"/>
      <c r="D250" s="58"/>
      <c r="E250" s="58"/>
      <c r="F250" s="58"/>
      <c r="G250" s="58"/>
      <c r="H250" s="58"/>
      <c r="I250" s="58"/>
    </row>
    <row r="251" spans="1:9" x14ac:dyDescent="0.25">
      <c r="A251" s="58"/>
      <c r="B251" s="58"/>
      <c r="C251" s="58"/>
      <c r="D251" s="58"/>
      <c r="E251" s="58"/>
      <c r="F251" s="58"/>
      <c r="G251" s="58"/>
      <c r="H251" s="58"/>
      <c r="I251" s="58"/>
    </row>
    <row r="252" spans="1:9" x14ac:dyDescent="0.25">
      <c r="A252" s="58"/>
      <c r="B252" s="58"/>
      <c r="C252" s="58"/>
      <c r="D252" s="58"/>
      <c r="E252" s="58"/>
      <c r="F252" s="58"/>
      <c r="G252" s="58"/>
      <c r="H252" s="58"/>
      <c r="I252" s="58"/>
    </row>
    <row r="253" spans="1:9" x14ac:dyDescent="0.25">
      <c r="A253" s="58"/>
      <c r="B253" s="58"/>
      <c r="C253" s="58"/>
      <c r="D253" s="58"/>
      <c r="E253" s="58"/>
      <c r="F253" s="58"/>
      <c r="G253" s="58"/>
      <c r="H253" s="58"/>
      <c r="I253" s="58"/>
    </row>
    <row r="254" spans="1:9" x14ac:dyDescent="0.25">
      <c r="A254" s="58"/>
      <c r="B254" s="58"/>
      <c r="C254" s="58"/>
      <c r="D254" s="58"/>
      <c r="E254" s="58"/>
      <c r="F254" s="58"/>
      <c r="G254" s="58"/>
      <c r="H254" s="58"/>
      <c r="I254" s="58"/>
    </row>
    <row r="255" spans="1:9" x14ac:dyDescent="0.25">
      <c r="A255" s="58"/>
      <c r="B255" s="58"/>
      <c r="C255" s="58"/>
      <c r="D255" s="58"/>
      <c r="E255" s="58"/>
      <c r="F255" s="58"/>
      <c r="G255" s="58"/>
      <c r="H255" s="58"/>
      <c r="I255" s="58"/>
    </row>
    <row r="256" spans="1:9" x14ac:dyDescent="0.25">
      <c r="A256" s="58"/>
      <c r="B256" s="58"/>
      <c r="C256" s="58"/>
      <c r="D256" s="58"/>
      <c r="E256" s="58"/>
      <c r="F256" s="58"/>
      <c r="G256" s="58"/>
      <c r="H256" s="58"/>
      <c r="I256" s="58"/>
    </row>
    <row r="257" spans="1:9" x14ac:dyDescent="0.25">
      <c r="A257" s="58"/>
      <c r="B257" s="58"/>
      <c r="C257" s="58"/>
      <c r="D257" s="58"/>
      <c r="E257" s="58"/>
      <c r="F257" s="58"/>
      <c r="G257" s="58"/>
      <c r="H257" s="58"/>
      <c r="I257" s="58"/>
    </row>
    <row r="258" spans="1:9" x14ac:dyDescent="0.25">
      <c r="A258" s="58"/>
      <c r="B258" s="58"/>
      <c r="C258" s="58"/>
      <c r="D258" s="58"/>
      <c r="E258" s="58"/>
      <c r="F258" s="58"/>
      <c r="G258" s="58"/>
      <c r="H258" s="58"/>
      <c r="I258" s="58"/>
    </row>
    <row r="259" spans="1:9" x14ac:dyDescent="0.25">
      <c r="A259" s="58"/>
      <c r="B259" s="58"/>
      <c r="C259" s="58"/>
      <c r="D259" s="58"/>
      <c r="E259" s="58"/>
      <c r="F259" s="58"/>
      <c r="G259" s="58"/>
      <c r="H259" s="58"/>
      <c r="I259" s="58"/>
    </row>
    <row r="260" spans="1:9" x14ac:dyDescent="0.25">
      <c r="A260" s="58"/>
      <c r="B260" s="58"/>
      <c r="C260" s="58"/>
      <c r="D260" s="58"/>
      <c r="E260" s="58"/>
      <c r="F260" s="58"/>
      <c r="G260" s="58"/>
      <c r="H260" s="58"/>
      <c r="I260" s="58"/>
    </row>
    <row r="261" spans="1:9" x14ac:dyDescent="0.25">
      <c r="A261" s="58"/>
      <c r="B261" s="58"/>
      <c r="C261" s="58"/>
      <c r="D261" s="58"/>
      <c r="E261" s="58"/>
      <c r="F261" s="58"/>
      <c r="G261" s="58"/>
      <c r="H261" s="58"/>
      <c r="I261" s="58"/>
    </row>
    <row r="262" spans="1:9" x14ac:dyDescent="0.25">
      <c r="A262" s="58"/>
      <c r="B262" s="58"/>
      <c r="C262" s="58"/>
      <c r="D262" s="58"/>
      <c r="E262" s="58"/>
      <c r="F262" s="58"/>
      <c r="G262" s="58"/>
      <c r="H262" s="58"/>
      <c r="I262" s="58"/>
    </row>
    <row r="263" spans="1:9" x14ac:dyDescent="0.25">
      <c r="A263" s="58"/>
      <c r="B263" s="58"/>
      <c r="C263" s="58"/>
      <c r="D263" s="58"/>
      <c r="E263" s="58"/>
      <c r="F263" s="58"/>
      <c r="G263" s="58"/>
      <c r="H263" s="58"/>
      <c r="I263" s="58"/>
    </row>
    <row r="264" spans="1:9" x14ac:dyDescent="0.25">
      <c r="A264" s="58"/>
      <c r="B264" s="58"/>
      <c r="C264" s="58"/>
      <c r="D264" s="58"/>
      <c r="E264" s="58"/>
      <c r="F264" s="58"/>
      <c r="G264" s="58"/>
      <c r="H264" s="58"/>
      <c r="I264" s="58"/>
    </row>
    <row r="265" spans="1:9" x14ac:dyDescent="0.25">
      <c r="A265" s="58"/>
      <c r="B265" s="58"/>
      <c r="C265" s="58"/>
      <c r="D265" s="58"/>
      <c r="E265" s="58"/>
      <c r="F265" s="58"/>
      <c r="G265" s="58"/>
      <c r="H265" s="58"/>
      <c r="I265" s="58"/>
    </row>
    <row r="266" spans="1:9" x14ac:dyDescent="0.25">
      <c r="A266" s="58"/>
      <c r="B266" s="58"/>
      <c r="C266" s="58"/>
      <c r="D266" s="58"/>
      <c r="E266" s="58"/>
      <c r="F266" s="58"/>
      <c r="G266" s="58"/>
      <c r="H266" s="58"/>
      <c r="I266" s="58"/>
    </row>
    <row r="267" spans="1:9" x14ac:dyDescent="0.25">
      <c r="A267" s="58"/>
      <c r="B267" s="58"/>
      <c r="C267" s="58"/>
      <c r="D267" s="58"/>
      <c r="E267" s="58"/>
      <c r="F267" s="58"/>
      <c r="G267" s="58"/>
      <c r="H267" s="58"/>
      <c r="I267" s="58"/>
    </row>
    <row r="268" spans="1:9" x14ac:dyDescent="0.25">
      <c r="A268" s="58"/>
      <c r="B268" s="58"/>
      <c r="C268" s="58"/>
      <c r="D268" s="58"/>
      <c r="E268" s="58"/>
      <c r="F268" s="58"/>
      <c r="G268" s="58"/>
      <c r="H268" s="58"/>
      <c r="I268" s="58"/>
    </row>
    <row r="269" spans="1:9" x14ac:dyDescent="0.25">
      <c r="A269" s="58"/>
      <c r="B269" s="58"/>
      <c r="C269" s="58"/>
      <c r="D269" s="58"/>
      <c r="E269" s="58"/>
      <c r="F269" s="58"/>
      <c r="G269" s="58"/>
      <c r="H269" s="58"/>
      <c r="I269" s="58"/>
    </row>
    <row r="270" spans="1:9" x14ac:dyDescent="0.25">
      <c r="A270" s="58"/>
      <c r="B270" s="58"/>
      <c r="C270" s="58"/>
      <c r="D270" s="58"/>
      <c r="E270" s="58"/>
      <c r="F270" s="58"/>
      <c r="G270" s="58"/>
      <c r="H270" s="58"/>
      <c r="I270" s="58"/>
    </row>
    <row r="271" spans="1:9" x14ac:dyDescent="0.25">
      <c r="A271" s="58"/>
      <c r="B271" s="58"/>
      <c r="C271" s="58"/>
      <c r="D271" s="58"/>
      <c r="E271" s="58"/>
      <c r="F271" s="58"/>
      <c r="G271" s="58"/>
      <c r="H271" s="58"/>
      <c r="I271" s="58"/>
    </row>
    <row r="272" spans="1:9" x14ac:dyDescent="0.25">
      <c r="A272" s="58"/>
      <c r="B272" s="58"/>
      <c r="C272" s="58"/>
      <c r="D272" s="58"/>
      <c r="E272" s="58"/>
      <c r="F272" s="58"/>
      <c r="G272" s="58"/>
      <c r="H272" s="58"/>
      <c r="I272" s="58"/>
    </row>
    <row r="273" spans="1:9" x14ac:dyDescent="0.25">
      <c r="A273" s="58"/>
      <c r="B273" s="58"/>
      <c r="C273" s="58"/>
      <c r="D273" s="58"/>
      <c r="E273" s="58"/>
      <c r="F273" s="58"/>
      <c r="G273" s="58"/>
      <c r="H273" s="58"/>
      <c r="I273" s="58"/>
    </row>
    <row r="274" spans="1:9" x14ac:dyDescent="0.25">
      <c r="A274" s="58"/>
      <c r="B274" s="58"/>
      <c r="C274" s="58"/>
      <c r="D274" s="58"/>
      <c r="E274" s="58"/>
      <c r="F274" s="58"/>
      <c r="G274" s="58"/>
      <c r="H274" s="58"/>
      <c r="I274" s="58"/>
    </row>
    <row r="275" spans="1:9" x14ac:dyDescent="0.25">
      <c r="A275" s="58"/>
      <c r="B275" s="58"/>
      <c r="C275" s="58"/>
      <c r="D275" s="58"/>
      <c r="E275" s="58"/>
      <c r="F275" s="58"/>
      <c r="G275" s="58"/>
      <c r="H275" s="58"/>
      <c r="I275" s="58"/>
    </row>
    <row r="276" spans="1:9" x14ac:dyDescent="0.25">
      <c r="A276" s="58"/>
      <c r="B276" s="58"/>
      <c r="C276" s="58"/>
      <c r="D276" s="58"/>
      <c r="E276" s="58"/>
      <c r="F276" s="58"/>
      <c r="G276" s="58"/>
      <c r="H276" s="58"/>
      <c r="I276" s="58"/>
    </row>
    <row r="277" spans="1:9" x14ac:dyDescent="0.25">
      <c r="A277" s="58"/>
      <c r="B277" s="58"/>
      <c r="C277" s="58"/>
      <c r="D277" s="58"/>
      <c r="E277" s="58"/>
      <c r="F277" s="58"/>
      <c r="G277" s="58"/>
      <c r="H277" s="58"/>
      <c r="I277" s="58"/>
    </row>
    <row r="278" spans="1:9" x14ac:dyDescent="0.25">
      <c r="A278" s="58"/>
      <c r="B278" s="58"/>
      <c r="C278" s="58"/>
      <c r="D278" s="58"/>
      <c r="E278" s="58"/>
      <c r="F278" s="58"/>
      <c r="G278" s="58"/>
      <c r="H278" s="58"/>
      <c r="I278" s="58"/>
    </row>
    <row r="279" spans="1:9" x14ac:dyDescent="0.25">
      <c r="A279" s="58"/>
      <c r="B279" s="58"/>
      <c r="C279" s="58"/>
      <c r="D279" s="58"/>
      <c r="E279" s="58"/>
      <c r="F279" s="58"/>
      <c r="G279" s="58"/>
      <c r="H279" s="58"/>
      <c r="I279" s="58"/>
    </row>
    <row r="280" spans="1:9" x14ac:dyDescent="0.25">
      <c r="A280" s="58"/>
      <c r="B280" s="58"/>
      <c r="C280" s="58"/>
      <c r="D280" s="58"/>
      <c r="E280" s="58"/>
      <c r="F280" s="58"/>
      <c r="G280" s="58"/>
      <c r="H280" s="58"/>
      <c r="I280" s="58"/>
    </row>
    <row r="281" spans="1:9" x14ac:dyDescent="0.25">
      <c r="A281" s="58"/>
      <c r="B281" s="58"/>
      <c r="C281" s="58"/>
      <c r="D281" s="58"/>
      <c r="E281" s="58"/>
      <c r="F281" s="58"/>
      <c r="G281" s="58"/>
      <c r="H281" s="58"/>
      <c r="I281" s="58"/>
    </row>
    <row r="282" spans="1:9" x14ac:dyDescent="0.25">
      <c r="A282" s="58"/>
      <c r="B282" s="58"/>
      <c r="C282" s="58"/>
      <c r="D282" s="58"/>
      <c r="E282" s="58"/>
      <c r="F282" s="58"/>
      <c r="G282" s="58"/>
      <c r="H282" s="58"/>
      <c r="I282" s="58"/>
    </row>
    <row r="283" spans="1:9" x14ac:dyDescent="0.25">
      <c r="A283" s="58"/>
      <c r="B283" s="58"/>
      <c r="C283" s="58"/>
      <c r="D283" s="58"/>
      <c r="E283" s="58"/>
      <c r="F283" s="58"/>
      <c r="G283" s="58"/>
      <c r="H283" s="58"/>
      <c r="I283" s="58"/>
    </row>
    <row r="284" spans="1:9" x14ac:dyDescent="0.25">
      <c r="A284" s="58"/>
      <c r="B284" s="58"/>
      <c r="C284" s="58"/>
      <c r="D284" s="58"/>
      <c r="E284" s="58"/>
      <c r="F284" s="58"/>
      <c r="G284" s="58"/>
      <c r="H284" s="58"/>
      <c r="I284" s="58"/>
    </row>
    <row r="285" spans="1:9" x14ac:dyDescent="0.25">
      <c r="A285" s="58"/>
      <c r="B285" s="58"/>
      <c r="C285" s="58"/>
      <c r="D285" s="58"/>
      <c r="E285" s="58"/>
      <c r="F285" s="58"/>
      <c r="G285" s="58"/>
      <c r="H285" s="58"/>
      <c r="I285" s="58"/>
    </row>
    <row r="286" spans="1:9" x14ac:dyDescent="0.25">
      <c r="A286" s="58"/>
      <c r="B286" s="58"/>
      <c r="C286" s="58"/>
      <c r="D286" s="58"/>
      <c r="E286" s="58"/>
      <c r="F286" s="58"/>
      <c r="G286" s="58"/>
      <c r="H286" s="58"/>
      <c r="I286" s="58"/>
    </row>
    <row r="287" spans="1:9" x14ac:dyDescent="0.25">
      <c r="A287" s="58"/>
      <c r="B287" s="58"/>
      <c r="C287" s="58"/>
      <c r="D287" s="58"/>
      <c r="E287" s="58"/>
      <c r="F287" s="58"/>
      <c r="G287" s="58"/>
      <c r="H287" s="58"/>
      <c r="I287" s="58"/>
    </row>
    <row r="288" spans="1:9" x14ac:dyDescent="0.25">
      <c r="A288" s="58"/>
      <c r="B288" s="58"/>
      <c r="C288" s="58"/>
      <c r="D288" s="58"/>
      <c r="E288" s="58"/>
      <c r="F288" s="58"/>
      <c r="G288" s="58"/>
      <c r="H288" s="58"/>
      <c r="I288" s="58"/>
    </row>
    <row r="289" spans="1:9" x14ac:dyDescent="0.25">
      <c r="A289" s="58"/>
      <c r="B289" s="58"/>
      <c r="C289" s="58"/>
      <c r="D289" s="58"/>
      <c r="E289" s="58"/>
      <c r="F289" s="58"/>
      <c r="G289" s="58"/>
      <c r="H289" s="58"/>
      <c r="I289" s="58"/>
    </row>
    <row r="290" spans="1:9" x14ac:dyDescent="0.25">
      <c r="A290" s="58"/>
      <c r="B290" s="58"/>
      <c r="C290" s="58"/>
      <c r="D290" s="58"/>
      <c r="E290" s="58"/>
      <c r="F290" s="58"/>
      <c r="G290" s="58"/>
      <c r="H290" s="58"/>
      <c r="I290" s="58"/>
    </row>
    <row r="291" spans="1:9" x14ac:dyDescent="0.25">
      <c r="A291" s="58"/>
      <c r="B291" s="58"/>
      <c r="C291" s="58"/>
      <c r="D291" s="58"/>
      <c r="E291" s="58"/>
      <c r="F291" s="58"/>
      <c r="G291" s="58"/>
      <c r="H291" s="58"/>
      <c r="I291" s="58"/>
    </row>
    <row r="292" spans="1:9" x14ac:dyDescent="0.25">
      <c r="A292" s="58"/>
      <c r="B292" s="58"/>
      <c r="C292" s="58"/>
      <c r="D292" s="58"/>
      <c r="E292" s="58"/>
      <c r="F292" s="58"/>
      <c r="G292" s="58"/>
      <c r="H292" s="58"/>
      <c r="I292" s="58"/>
    </row>
    <row r="293" spans="1:9" x14ac:dyDescent="0.25">
      <c r="A293" s="58"/>
      <c r="B293" s="58"/>
      <c r="C293" s="58"/>
      <c r="D293" s="58"/>
      <c r="E293" s="58"/>
      <c r="F293" s="58"/>
      <c r="G293" s="58"/>
      <c r="H293" s="58"/>
      <c r="I293" s="58"/>
    </row>
    <row r="294" spans="1:9" x14ac:dyDescent="0.25">
      <c r="A294" s="58"/>
      <c r="B294" s="58"/>
      <c r="C294" s="58"/>
      <c r="D294" s="58"/>
      <c r="E294" s="58"/>
      <c r="F294" s="58"/>
      <c r="G294" s="58"/>
      <c r="H294" s="58"/>
      <c r="I294" s="58"/>
    </row>
    <row r="295" spans="1:9" x14ac:dyDescent="0.25">
      <c r="A295" s="58"/>
      <c r="B295" s="58"/>
      <c r="C295" s="58"/>
      <c r="D295" s="58"/>
      <c r="E295" s="58"/>
      <c r="F295" s="58"/>
      <c r="G295" s="58"/>
      <c r="H295" s="58"/>
      <c r="I295" s="58"/>
    </row>
    <row r="296" spans="1:9" x14ac:dyDescent="0.25">
      <c r="A296" s="58"/>
      <c r="B296" s="58"/>
      <c r="C296" s="58"/>
      <c r="D296" s="58"/>
      <c r="E296" s="58"/>
      <c r="F296" s="58"/>
      <c r="G296" s="58"/>
      <c r="H296" s="58"/>
      <c r="I296" s="58"/>
    </row>
    <row r="297" spans="1:9" x14ac:dyDescent="0.25">
      <c r="A297" s="58"/>
      <c r="B297" s="58"/>
      <c r="C297" s="58"/>
      <c r="D297" s="58"/>
      <c r="E297" s="58"/>
      <c r="F297" s="58"/>
      <c r="G297" s="58"/>
      <c r="H297" s="58"/>
      <c r="I297" s="58"/>
    </row>
    <row r="298" spans="1:9" x14ac:dyDescent="0.25">
      <c r="A298" s="58"/>
      <c r="B298" s="58"/>
      <c r="C298" s="58"/>
      <c r="D298" s="58"/>
      <c r="E298" s="58"/>
      <c r="F298" s="58"/>
      <c r="G298" s="58"/>
      <c r="H298" s="58"/>
      <c r="I298" s="58"/>
    </row>
    <row r="299" spans="1:9" x14ac:dyDescent="0.25">
      <c r="A299" s="58"/>
      <c r="B299" s="58"/>
      <c r="C299" s="58"/>
      <c r="D299" s="58"/>
      <c r="E299" s="58"/>
      <c r="F299" s="58"/>
      <c r="G299" s="58"/>
      <c r="H299" s="58"/>
      <c r="I299" s="58"/>
    </row>
    <row r="300" spans="1:9" x14ac:dyDescent="0.25">
      <c r="A300" s="58"/>
      <c r="B300" s="58"/>
      <c r="C300" s="58"/>
      <c r="D300" s="58"/>
      <c r="E300" s="58"/>
      <c r="F300" s="58"/>
      <c r="G300" s="58"/>
      <c r="H300" s="58"/>
      <c r="I300" s="58"/>
    </row>
    <row r="301" spans="1:9" x14ac:dyDescent="0.25">
      <c r="A301" s="58"/>
      <c r="B301" s="58"/>
      <c r="C301" s="58"/>
      <c r="D301" s="58"/>
      <c r="E301" s="58"/>
      <c r="F301" s="58"/>
      <c r="G301" s="58"/>
      <c r="H301" s="58"/>
      <c r="I301" s="58"/>
    </row>
    <row r="302" spans="1:9" x14ac:dyDescent="0.25">
      <c r="A302" s="58"/>
      <c r="B302" s="58"/>
      <c r="C302" s="58"/>
      <c r="D302" s="58"/>
      <c r="E302" s="58"/>
      <c r="F302" s="58"/>
      <c r="G302" s="58"/>
      <c r="H302" s="58"/>
      <c r="I302" s="58"/>
    </row>
    <row r="303" spans="1:9" x14ac:dyDescent="0.25">
      <c r="A303" s="58"/>
      <c r="B303" s="58"/>
      <c r="C303" s="58"/>
      <c r="D303" s="58"/>
      <c r="E303" s="58"/>
      <c r="F303" s="58"/>
      <c r="G303" s="58"/>
      <c r="H303" s="58"/>
      <c r="I303" s="58"/>
    </row>
    <row r="304" spans="1:9" x14ac:dyDescent="0.25">
      <c r="A304" s="58"/>
      <c r="B304" s="58"/>
      <c r="C304" s="58"/>
      <c r="D304" s="58"/>
      <c r="E304" s="58"/>
      <c r="F304" s="58"/>
      <c r="G304" s="58"/>
      <c r="H304" s="58"/>
      <c r="I304" s="58"/>
    </row>
    <row r="305" spans="1:9" x14ac:dyDescent="0.25">
      <c r="A305" s="58"/>
      <c r="B305" s="58"/>
      <c r="C305" s="58"/>
      <c r="D305" s="58"/>
      <c r="E305" s="58"/>
      <c r="F305" s="58"/>
      <c r="G305" s="58"/>
      <c r="H305" s="58"/>
      <c r="I305" s="58"/>
    </row>
    <row r="306" spans="1:9" x14ac:dyDescent="0.25">
      <c r="A306" s="58"/>
      <c r="B306" s="58"/>
      <c r="C306" s="58"/>
      <c r="D306" s="58"/>
      <c r="E306" s="58"/>
      <c r="F306" s="58"/>
      <c r="G306" s="58"/>
      <c r="H306" s="58"/>
      <c r="I306" s="58"/>
    </row>
    <row r="307" spans="1:9" x14ac:dyDescent="0.25">
      <c r="A307" s="58"/>
      <c r="B307" s="58"/>
      <c r="C307" s="58"/>
      <c r="D307" s="58"/>
      <c r="E307" s="58"/>
      <c r="F307" s="58"/>
      <c r="G307" s="58"/>
      <c r="H307" s="58"/>
      <c r="I307" s="58"/>
    </row>
    <row r="308" spans="1:9" x14ac:dyDescent="0.25">
      <c r="A308" s="58"/>
      <c r="B308" s="58"/>
      <c r="C308" s="58"/>
      <c r="D308" s="58"/>
      <c r="E308" s="58"/>
      <c r="F308" s="58"/>
      <c r="G308" s="58"/>
      <c r="H308" s="58"/>
      <c r="I308" s="58"/>
    </row>
    <row r="309" spans="1:9" x14ac:dyDescent="0.25">
      <c r="A309" s="58"/>
      <c r="B309" s="58"/>
      <c r="C309" s="58"/>
      <c r="D309" s="58"/>
      <c r="E309" s="58"/>
      <c r="F309" s="58"/>
      <c r="G309" s="58"/>
      <c r="H309" s="58"/>
      <c r="I309" s="58"/>
    </row>
    <row r="310" spans="1:9" x14ac:dyDescent="0.25">
      <c r="A310" s="58"/>
      <c r="B310" s="58"/>
      <c r="C310" s="58"/>
      <c r="D310" s="58"/>
      <c r="E310" s="58"/>
      <c r="F310" s="58"/>
      <c r="G310" s="58"/>
      <c r="H310" s="58"/>
      <c r="I310" s="58"/>
    </row>
    <row r="311" spans="1:9" x14ac:dyDescent="0.25">
      <c r="A311" s="58"/>
      <c r="B311" s="58"/>
      <c r="C311" s="58"/>
      <c r="D311" s="58"/>
      <c r="E311" s="58"/>
      <c r="F311" s="58"/>
      <c r="G311" s="58"/>
      <c r="H311" s="58"/>
      <c r="I311" s="58"/>
    </row>
    <row r="312" spans="1:9" x14ac:dyDescent="0.25">
      <c r="A312" s="58"/>
      <c r="B312" s="58"/>
      <c r="C312" s="58"/>
      <c r="D312" s="58"/>
      <c r="E312" s="58"/>
      <c r="F312" s="58"/>
      <c r="G312" s="58"/>
      <c r="H312" s="58"/>
      <c r="I312" s="58"/>
    </row>
    <row r="313" spans="1:9" x14ac:dyDescent="0.25">
      <c r="A313" s="58"/>
      <c r="B313" s="58"/>
      <c r="C313" s="58"/>
      <c r="D313" s="58"/>
      <c r="E313" s="58"/>
      <c r="F313" s="58"/>
      <c r="G313" s="58"/>
      <c r="H313" s="58"/>
      <c r="I313" s="58"/>
    </row>
    <row r="314" spans="1:9" x14ac:dyDescent="0.25">
      <c r="A314" s="58"/>
      <c r="B314" s="58"/>
      <c r="C314" s="58"/>
      <c r="D314" s="58"/>
      <c r="E314" s="58"/>
      <c r="F314" s="58"/>
      <c r="G314" s="58"/>
      <c r="H314" s="58"/>
      <c r="I314" s="58"/>
    </row>
    <row r="315" spans="1:9" x14ac:dyDescent="0.25">
      <c r="A315" s="58"/>
      <c r="B315" s="58"/>
      <c r="C315" s="58"/>
      <c r="D315" s="58"/>
      <c r="E315" s="58"/>
      <c r="F315" s="58"/>
      <c r="G315" s="58"/>
      <c r="H315" s="58"/>
      <c r="I315" s="58"/>
    </row>
    <row r="316" spans="1:9" x14ac:dyDescent="0.25">
      <c r="A316" s="58"/>
      <c r="B316" s="58"/>
      <c r="C316" s="58"/>
      <c r="D316" s="58"/>
      <c r="E316" s="58"/>
      <c r="F316" s="58"/>
      <c r="G316" s="58"/>
      <c r="H316" s="58"/>
      <c r="I316" s="58"/>
    </row>
    <row r="317" spans="1:9" x14ac:dyDescent="0.25">
      <c r="A317" s="58"/>
      <c r="B317" s="58"/>
      <c r="C317" s="58"/>
      <c r="D317" s="58"/>
      <c r="E317" s="58"/>
      <c r="F317" s="58"/>
      <c r="G317" s="58"/>
      <c r="H317" s="58"/>
      <c r="I317" s="58"/>
    </row>
    <row r="318" spans="1:9" x14ac:dyDescent="0.25">
      <c r="A318" s="58"/>
      <c r="B318" s="58"/>
      <c r="C318" s="58"/>
      <c r="D318" s="58"/>
      <c r="E318" s="58"/>
      <c r="F318" s="58"/>
      <c r="G318" s="58"/>
      <c r="H318" s="58"/>
      <c r="I318" s="58"/>
    </row>
    <row r="319" spans="1:9" x14ac:dyDescent="0.25">
      <c r="A319" s="58"/>
      <c r="B319" s="58"/>
      <c r="C319" s="58"/>
      <c r="D319" s="58"/>
      <c r="E319" s="58"/>
      <c r="F319" s="58"/>
      <c r="G319" s="58"/>
      <c r="H319" s="58"/>
      <c r="I319" s="58"/>
    </row>
    <row r="320" spans="1:9" x14ac:dyDescent="0.25">
      <c r="A320" s="58"/>
      <c r="B320" s="58"/>
      <c r="C320" s="58"/>
      <c r="D320" s="58"/>
      <c r="E320" s="58"/>
      <c r="F320" s="58"/>
      <c r="G320" s="58"/>
      <c r="H320" s="58"/>
      <c r="I320" s="58"/>
    </row>
    <row r="321" spans="1:9" x14ac:dyDescent="0.25">
      <c r="A321" s="58"/>
      <c r="B321" s="58"/>
      <c r="C321" s="58"/>
      <c r="D321" s="58"/>
      <c r="E321" s="58"/>
      <c r="F321" s="58"/>
      <c r="G321" s="58"/>
      <c r="H321" s="58"/>
      <c r="I321" s="58"/>
    </row>
    <row r="322" spans="1:9" x14ac:dyDescent="0.25">
      <c r="A322" s="58"/>
      <c r="B322" s="58"/>
      <c r="C322" s="58"/>
      <c r="D322" s="58"/>
      <c r="E322" s="58"/>
      <c r="F322" s="58"/>
      <c r="G322" s="58"/>
      <c r="H322" s="58"/>
      <c r="I322" s="58"/>
    </row>
    <row r="323" spans="1:9" x14ac:dyDescent="0.25">
      <c r="A323" s="58"/>
      <c r="B323" s="58"/>
      <c r="C323" s="58"/>
      <c r="D323" s="58"/>
      <c r="E323" s="58"/>
      <c r="F323" s="58"/>
      <c r="G323" s="58"/>
      <c r="H323" s="58"/>
      <c r="I323" s="58"/>
    </row>
    <row r="324" spans="1:9" x14ac:dyDescent="0.25">
      <c r="A324" s="58"/>
      <c r="B324" s="58"/>
      <c r="C324" s="58"/>
      <c r="D324" s="58"/>
      <c r="E324" s="58"/>
      <c r="F324" s="58"/>
      <c r="G324" s="58"/>
      <c r="H324" s="58"/>
      <c r="I324" s="58"/>
    </row>
    <row r="325" spans="1:9" x14ac:dyDescent="0.25">
      <c r="A325" s="58"/>
      <c r="B325" s="58"/>
      <c r="C325" s="58"/>
      <c r="D325" s="58"/>
      <c r="E325" s="58"/>
      <c r="F325" s="58"/>
      <c r="G325" s="58"/>
      <c r="H325" s="58"/>
      <c r="I325" s="58"/>
    </row>
    <row r="326" spans="1:9" x14ac:dyDescent="0.25">
      <c r="A326" s="58"/>
      <c r="B326" s="58"/>
      <c r="C326" s="58"/>
      <c r="D326" s="58"/>
      <c r="E326" s="58"/>
      <c r="F326" s="58"/>
      <c r="G326" s="58"/>
      <c r="H326" s="58"/>
      <c r="I326" s="58"/>
    </row>
    <row r="327" spans="1:9" x14ac:dyDescent="0.25">
      <c r="A327" s="58"/>
      <c r="B327" s="58"/>
      <c r="C327" s="58"/>
      <c r="D327" s="58"/>
      <c r="E327" s="58"/>
      <c r="F327" s="58"/>
      <c r="G327" s="58"/>
      <c r="H327" s="58"/>
      <c r="I327" s="58"/>
    </row>
    <row r="328" spans="1:9" x14ac:dyDescent="0.25">
      <c r="A328" s="58"/>
      <c r="B328" s="58"/>
      <c r="C328" s="58"/>
      <c r="D328" s="58"/>
      <c r="E328" s="58"/>
      <c r="F328" s="58"/>
      <c r="G328" s="58"/>
      <c r="H328" s="58"/>
      <c r="I328" s="58"/>
    </row>
    <row r="329" spans="1:9" x14ac:dyDescent="0.25">
      <c r="A329" s="58"/>
      <c r="B329" s="58"/>
      <c r="C329" s="58"/>
      <c r="D329" s="58"/>
      <c r="E329" s="58"/>
      <c r="F329" s="58"/>
      <c r="G329" s="58"/>
      <c r="H329" s="58"/>
      <c r="I329" s="58"/>
    </row>
    <row r="330" spans="1:9" x14ac:dyDescent="0.25">
      <c r="A330" s="58"/>
      <c r="B330" s="58"/>
      <c r="C330" s="58"/>
      <c r="D330" s="58"/>
      <c r="E330" s="58"/>
      <c r="F330" s="58"/>
      <c r="G330" s="58"/>
      <c r="H330" s="58"/>
      <c r="I330" s="58"/>
    </row>
    <row r="331" spans="1:9" x14ac:dyDescent="0.25">
      <c r="A331" s="58"/>
      <c r="B331" s="58"/>
      <c r="C331" s="58"/>
      <c r="D331" s="58"/>
      <c r="E331" s="58"/>
      <c r="F331" s="58"/>
      <c r="G331" s="58"/>
      <c r="H331" s="58"/>
      <c r="I331" s="58"/>
    </row>
    <row r="332" spans="1:9" x14ac:dyDescent="0.25">
      <c r="A332" s="58"/>
      <c r="B332" s="58"/>
      <c r="C332" s="58"/>
      <c r="D332" s="58"/>
      <c r="E332" s="58"/>
      <c r="F332" s="58"/>
      <c r="G332" s="58"/>
      <c r="H332" s="58"/>
      <c r="I332" s="58"/>
    </row>
    <row r="333" spans="1:9" x14ac:dyDescent="0.25">
      <c r="A333" s="58"/>
      <c r="B333" s="58"/>
      <c r="C333" s="58"/>
      <c r="D333" s="58"/>
      <c r="E333" s="58"/>
      <c r="F333" s="58"/>
      <c r="G333" s="58"/>
      <c r="H333" s="58"/>
      <c r="I333" s="58"/>
    </row>
    <row r="334" spans="1:9" x14ac:dyDescent="0.25">
      <c r="A334" s="58"/>
      <c r="B334" s="58"/>
      <c r="C334" s="58"/>
      <c r="D334" s="58"/>
      <c r="E334" s="58"/>
      <c r="F334" s="58"/>
      <c r="G334" s="58"/>
      <c r="H334" s="58"/>
      <c r="I334" s="58"/>
    </row>
  </sheetData>
  <sheetProtection sheet="1" objects="1" scenarios="1"/>
  <mergeCells count="14">
    <mergeCell ref="A1:I1"/>
    <mergeCell ref="H3:H4"/>
    <mergeCell ref="I3:I4"/>
    <mergeCell ref="B30:I30"/>
    <mergeCell ref="A2:I2"/>
    <mergeCell ref="B10:I10"/>
    <mergeCell ref="A3:A4"/>
    <mergeCell ref="B3:C3"/>
    <mergeCell ref="D3:E3"/>
    <mergeCell ref="F3:G3"/>
    <mergeCell ref="B5:I5"/>
    <mergeCell ref="B15:I15"/>
    <mergeCell ref="B20:I20"/>
    <mergeCell ref="B25:I25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2"/>
  <sheetViews>
    <sheetView zoomScale="160" zoomScaleNormal="160" workbookViewId="0">
      <selection sqref="A1:M14"/>
    </sheetView>
  </sheetViews>
  <sheetFormatPr defaultColWidth="8.85546875" defaultRowHeight="15" x14ac:dyDescent="0.25"/>
  <cols>
    <col min="1" max="1" width="16.28515625" customWidth="1"/>
    <col min="2" max="13" width="7.28515625" customWidth="1"/>
    <col min="14" max="16384" width="8.85546875" style="58"/>
  </cols>
  <sheetData>
    <row r="1" spans="1:13" ht="27" customHeight="1" x14ac:dyDescent="0.25">
      <c r="A1" s="272" t="s">
        <v>196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</row>
    <row r="2" spans="1:13" ht="6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15" customHeight="1" x14ac:dyDescent="0.25">
      <c r="A3" s="252" t="s">
        <v>132</v>
      </c>
      <c r="B3" s="254" t="s">
        <v>34</v>
      </c>
      <c r="C3" s="254"/>
      <c r="D3" s="254" t="s">
        <v>40</v>
      </c>
      <c r="E3" s="254"/>
      <c r="F3" s="254" t="s">
        <v>36</v>
      </c>
      <c r="G3" s="254"/>
      <c r="H3" s="254" t="s">
        <v>37</v>
      </c>
      <c r="I3" s="254"/>
      <c r="J3" s="254" t="s">
        <v>195</v>
      </c>
      <c r="K3" s="254"/>
      <c r="L3" s="254" t="s">
        <v>38</v>
      </c>
      <c r="M3" s="254"/>
    </row>
    <row r="4" spans="1:13" x14ac:dyDescent="0.25">
      <c r="A4" s="267"/>
      <c r="B4" s="103" t="s">
        <v>44</v>
      </c>
      <c r="C4" s="104" t="s">
        <v>43</v>
      </c>
      <c r="D4" s="103" t="s">
        <v>44</v>
      </c>
      <c r="E4" s="104" t="s">
        <v>43</v>
      </c>
      <c r="F4" s="103" t="s">
        <v>44</v>
      </c>
      <c r="G4" s="104" t="s">
        <v>43</v>
      </c>
      <c r="H4" s="103" t="s">
        <v>44</v>
      </c>
      <c r="I4" s="104" t="s">
        <v>43</v>
      </c>
      <c r="J4" s="103" t="s">
        <v>44</v>
      </c>
      <c r="K4" s="104" t="s">
        <v>43</v>
      </c>
      <c r="L4" s="103" t="s">
        <v>44</v>
      </c>
      <c r="M4" s="104" t="s">
        <v>43</v>
      </c>
    </row>
    <row r="5" spans="1:13" x14ac:dyDescent="0.25">
      <c r="A5" s="105" t="s">
        <v>7</v>
      </c>
      <c r="B5" s="106">
        <v>2804</v>
      </c>
      <c r="C5" s="107">
        <f>B5/B$14*100</f>
        <v>42.907421576128542</v>
      </c>
      <c r="D5" s="106">
        <v>598</v>
      </c>
      <c r="E5" s="107">
        <f>D5/D$14*100</f>
        <v>40.763462849352422</v>
      </c>
      <c r="F5" s="106">
        <v>912</v>
      </c>
      <c r="G5" s="107">
        <f t="shared" ref="G5:G12" si="0">F5/F$14*100</f>
        <v>44.59657701711491</v>
      </c>
      <c r="H5" s="106">
        <v>508</v>
      </c>
      <c r="I5" s="107">
        <f t="shared" ref="I5:I12" si="1">H5/H$14*100</f>
        <v>40.868865647626713</v>
      </c>
      <c r="J5" s="108">
        <v>462</v>
      </c>
      <c r="K5" s="107">
        <f t="shared" ref="K5:K12" si="2">J5/J$14*100</f>
        <v>45.787908820614469</v>
      </c>
      <c r="L5" s="106">
        <v>324</v>
      </c>
      <c r="M5" s="107">
        <f t="shared" ref="M5:M12" si="3">L5/L$14*100</f>
        <v>42.023346303501945</v>
      </c>
    </row>
    <row r="6" spans="1:13" x14ac:dyDescent="0.25">
      <c r="A6" s="105" t="s">
        <v>8</v>
      </c>
      <c r="B6" s="106">
        <v>331</v>
      </c>
      <c r="C6" s="107">
        <f t="shared" ref="C6:E7" si="4">B6/B$14*100</f>
        <v>5.0650344299923491</v>
      </c>
      <c r="D6" s="106">
        <v>106</v>
      </c>
      <c r="E6" s="107">
        <f t="shared" si="4"/>
        <v>7.2256305385139745</v>
      </c>
      <c r="F6" s="106">
        <v>94</v>
      </c>
      <c r="G6" s="107">
        <f t="shared" si="0"/>
        <v>4.5965770171149147</v>
      </c>
      <c r="H6" s="106">
        <v>51</v>
      </c>
      <c r="I6" s="107">
        <f t="shared" si="1"/>
        <v>4.1029766693483509</v>
      </c>
      <c r="J6" s="108">
        <v>52</v>
      </c>
      <c r="K6" s="107">
        <f t="shared" si="2"/>
        <v>5.1536174430128838</v>
      </c>
      <c r="L6" s="106">
        <v>28</v>
      </c>
      <c r="M6" s="107">
        <f t="shared" si="3"/>
        <v>3.6316472114137488</v>
      </c>
    </row>
    <row r="7" spans="1:13" x14ac:dyDescent="0.25">
      <c r="A7" s="105" t="s">
        <v>9</v>
      </c>
      <c r="B7" s="106">
        <v>4</v>
      </c>
      <c r="C7" s="107">
        <f t="shared" si="4"/>
        <v>6.1208875286916598E-2</v>
      </c>
      <c r="D7" s="106">
        <v>3</v>
      </c>
      <c r="E7" s="107">
        <f t="shared" si="4"/>
        <v>0.20449897750511251</v>
      </c>
      <c r="F7" s="106">
        <v>0</v>
      </c>
      <c r="G7" s="107">
        <f t="shared" si="0"/>
        <v>0</v>
      </c>
      <c r="H7" s="106">
        <v>0</v>
      </c>
      <c r="I7" s="107">
        <f t="shared" si="1"/>
        <v>0</v>
      </c>
      <c r="J7" s="108">
        <v>0</v>
      </c>
      <c r="K7" s="107">
        <f t="shared" si="2"/>
        <v>0</v>
      </c>
      <c r="L7" s="106">
        <v>1</v>
      </c>
      <c r="M7" s="107">
        <f t="shared" si="3"/>
        <v>0.12970168612191957</v>
      </c>
    </row>
    <row r="8" spans="1:13" ht="27" x14ac:dyDescent="0.25">
      <c r="A8" s="244" t="s">
        <v>10</v>
      </c>
      <c r="B8" s="33">
        <f>SUM(B5:B7)</f>
        <v>3139</v>
      </c>
      <c r="C8" s="34">
        <f>B8/B$14*100</f>
        <v>48.033664881407809</v>
      </c>
      <c r="D8" s="33">
        <f>SUM(D5:D7)</f>
        <v>707</v>
      </c>
      <c r="E8" s="34">
        <f>D8/D$14*100</f>
        <v>48.193592365371508</v>
      </c>
      <c r="F8" s="33">
        <f>SUM(F5:F7)</f>
        <v>1006</v>
      </c>
      <c r="G8" s="34">
        <f t="shared" si="0"/>
        <v>49.193154034229828</v>
      </c>
      <c r="H8" s="33">
        <f>SUM(H5:H7)</f>
        <v>559</v>
      </c>
      <c r="I8" s="34">
        <f t="shared" si="1"/>
        <v>44.971842316975057</v>
      </c>
      <c r="J8" s="33">
        <f>SUM(J5:J7)</f>
        <v>514</v>
      </c>
      <c r="K8" s="34">
        <f t="shared" si="2"/>
        <v>50.94152626362736</v>
      </c>
      <c r="L8" s="33">
        <f>SUM(L5:L7)</f>
        <v>353</v>
      </c>
      <c r="M8" s="34">
        <f t="shared" si="3"/>
        <v>45.784695201037614</v>
      </c>
    </row>
    <row r="9" spans="1:13" x14ac:dyDescent="0.25">
      <c r="A9" s="105" t="s">
        <v>192</v>
      </c>
      <c r="B9" s="106">
        <v>2616</v>
      </c>
      <c r="C9" s="107">
        <f>B9/B$14*100</f>
        <v>40.030604437643461</v>
      </c>
      <c r="D9" s="106">
        <v>603</v>
      </c>
      <c r="E9" s="107">
        <f>D9/D$14*100</f>
        <v>41.104294478527606</v>
      </c>
      <c r="F9" s="106">
        <v>816</v>
      </c>
      <c r="G9" s="107">
        <f t="shared" si="0"/>
        <v>39.902200488997551</v>
      </c>
      <c r="H9" s="106">
        <v>506</v>
      </c>
      <c r="I9" s="107">
        <f t="shared" si="1"/>
        <v>40.707964601769916</v>
      </c>
      <c r="J9" s="108">
        <v>371</v>
      </c>
      <c r="K9" s="107">
        <f t="shared" si="2"/>
        <v>36.76907829534192</v>
      </c>
      <c r="L9" s="106">
        <v>320</v>
      </c>
      <c r="M9" s="107">
        <f t="shared" si="3"/>
        <v>41.504539559014269</v>
      </c>
    </row>
    <row r="10" spans="1:13" x14ac:dyDescent="0.25">
      <c r="A10" s="105" t="s">
        <v>11</v>
      </c>
      <c r="B10" s="106">
        <v>677</v>
      </c>
      <c r="C10" s="107">
        <f t="shared" ref="C10:E12" si="5">B10/B$14*100</f>
        <v>10.359602142310635</v>
      </c>
      <c r="D10" s="106">
        <v>141</v>
      </c>
      <c r="E10" s="107">
        <f t="shared" si="5"/>
        <v>9.6114519427402865</v>
      </c>
      <c r="F10" s="106">
        <v>187</v>
      </c>
      <c r="G10" s="107">
        <f t="shared" si="0"/>
        <v>9.1442542787286065</v>
      </c>
      <c r="H10" s="106">
        <v>159</v>
      </c>
      <c r="I10" s="107">
        <f t="shared" si="1"/>
        <v>12.791633145615448</v>
      </c>
      <c r="J10" s="108">
        <v>100</v>
      </c>
      <c r="K10" s="107">
        <f t="shared" si="2"/>
        <v>9.9108027750247771</v>
      </c>
      <c r="L10" s="106">
        <v>90</v>
      </c>
      <c r="M10" s="107">
        <f t="shared" si="3"/>
        <v>11.673151750972762</v>
      </c>
    </row>
    <row r="11" spans="1:13" x14ac:dyDescent="0.25">
      <c r="A11" s="105" t="s">
        <v>193</v>
      </c>
      <c r="B11" s="106">
        <v>83</v>
      </c>
      <c r="C11" s="107">
        <f t="shared" si="5"/>
        <v>1.2700841622035195</v>
      </c>
      <c r="D11" s="106">
        <v>14</v>
      </c>
      <c r="E11" s="107">
        <f t="shared" si="5"/>
        <v>0.95432856169052493</v>
      </c>
      <c r="F11" s="106">
        <v>29</v>
      </c>
      <c r="G11" s="107">
        <f t="shared" si="0"/>
        <v>1.4180929095354522</v>
      </c>
      <c r="H11" s="106">
        <v>18</v>
      </c>
      <c r="I11" s="107">
        <f t="shared" si="1"/>
        <v>1.4481094127111827</v>
      </c>
      <c r="J11" s="108">
        <v>15</v>
      </c>
      <c r="K11" s="107">
        <f t="shared" si="2"/>
        <v>1.4866204162537164</v>
      </c>
      <c r="L11" s="106">
        <v>7</v>
      </c>
      <c r="M11" s="107">
        <f t="shared" si="3"/>
        <v>0.9079118028534372</v>
      </c>
    </row>
    <row r="12" spans="1:13" x14ac:dyDescent="0.25">
      <c r="A12" s="105" t="s">
        <v>194</v>
      </c>
      <c r="B12" s="106">
        <v>20</v>
      </c>
      <c r="C12" s="107">
        <f t="shared" si="5"/>
        <v>0.30604437643458299</v>
      </c>
      <c r="D12" s="106">
        <v>2</v>
      </c>
      <c r="E12" s="107">
        <f t="shared" si="5"/>
        <v>0.13633265167007499</v>
      </c>
      <c r="F12" s="106">
        <v>7</v>
      </c>
      <c r="G12" s="107">
        <f t="shared" si="0"/>
        <v>0.34229828850855742</v>
      </c>
      <c r="H12" s="106">
        <v>1</v>
      </c>
      <c r="I12" s="107">
        <f t="shared" si="1"/>
        <v>8.0450522928399035E-2</v>
      </c>
      <c r="J12" s="108">
        <v>9</v>
      </c>
      <c r="K12" s="107">
        <f t="shared" si="2"/>
        <v>0.89197224975222988</v>
      </c>
      <c r="L12" s="106">
        <v>1</v>
      </c>
      <c r="M12" s="107">
        <f t="shared" si="3"/>
        <v>0.12970168612191957</v>
      </c>
    </row>
    <row r="13" spans="1:13" ht="27" x14ac:dyDescent="0.25">
      <c r="A13" s="244" t="s">
        <v>12</v>
      </c>
      <c r="B13" s="33">
        <f t="shared" ref="B13:L13" si="6">SUM(B9:B12)</f>
        <v>3396</v>
      </c>
      <c r="C13" s="188">
        <f>B13/B14*100</f>
        <v>51.966335118592198</v>
      </c>
      <c r="D13" s="33">
        <f t="shared" si="6"/>
        <v>760</v>
      </c>
      <c r="E13" s="188">
        <f>D13/D14*100</f>
        <v>51.806407634628492</v>
      </c>
      <c r="F13" s="33">
        <f t="shared" si="6"/>
        <v>1039</v>
      </c>
      <c r="G13" s="188">
        <f>F13/F14*100</f>
        <v>50.806845965770172</v>
      </c>
      <c r="H13" s="33">
        <f t="shared" si="6"/>
        <v>684</v>
      </c>
      <c r="I13" s="188">
        <f>H13/H14*100</f>
        <v>55.028157683024936</v>
      </c>
      <c r="J13" s="33">
        <f t="shared" si="6"/>
        <v>495</v>
      </c>
      <c r="K13" s="188">
        <f>J13/J14*100</f>
        <v>49.058473736372648</v>
      </c>
      <c r="L13" s="33">
        <f t="shared" si="6"/>
        <v>418</v>
      </c>
      <c r="M13" s="188">
        <f>L13/L14*100</f>
        <v>54.215304798962386</v>
      </c>
    </row>
    <row r="14" spans="1:13" x14ac:dyDescent="0.25">
      <c r="A14" s="35" t="s">
        <v>6</v>
      </c>
      <c r="B14" s="35">
        <f>SUM(B13,B8)</f>
        <v>6535</v>
      </c>
      <c r="C14" s="36">
        <v>100</v>
      </c>
      <c r="D14" s="35">
        <f>SUM(D13,D8)</f>
        <v>1467</v>
      </c>
      <c r="E14" s="36">
        <v>100</v>
      </c>
      <c r="F14" s="35">
        <f>SUM(F13,F8)</f>
        <v>2045</v>
      </c>
      <c r="G14" s="36">
        <v>100</v>
      </c>
      <c r="H14" s="35">
        <f>SUM(H13,H8)</f>
        <v>1243</v>
      </c>
      <c r="I14" s="36">
        <v>100</v>
      </c>
      <c r="J14" s="35">
        <f>SUM(J13,J8)</f>
        <v>1009</v>
      </c>
      <c r="K14" s="36">
        <v>100</v>
      </c>
      <c r="L14" s="35">
        <f>SUM(L13,L8)</f>
        <v>771</v>
      </c>
      <c r="M14" s="36">
        <v>100</v>
      </c>
    </row>
    <row r="15" spans="1:13" ht="6" customHeight="1" x14ac:dyDescent="0.2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3" x14ac:dyDescent="0.2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13" x14ac:dyDescent="0.25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1:13" x14ac:dyDescent="0.2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</row>
    <row r="22" spans="1:13" x14ac:dyDescent="0.25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  <row r="23" spans="1:13" x14ac:dyDescent="0.25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</row>
    <row r="24" spans="1:13" x14ac:dyDescent="0.25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</row>
    <row r="25" spans="1:13" x14ac:dyDescent="0.25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1:13" x14ac:dyDescent="0.25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</row>
    <row r="27" spans="1:13" x14ac:dyDescent="0.25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x14ac:dyDescent="0.25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x14ac:dyDescent="0.2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</row>
    <row r="30" spans="1:13" x14ac:dyDescent="0.2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3" x14ac:dyDescent="0.2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x14ac:dyDescent="0.2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13" x14ac:dyDescent="0.25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</row>
    <row r="34" spans="1:13" x14ac:dyDescent="0.2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</row>
    <row r="35" spans="1:13" x14ac:dyDescent="0.2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</row>
    <row r="36" spans="1:13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</row>
    <row r="37" spans="1:13" x14ac:dyDescent="0.2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</row>
    <row r="38" spans="1:13" x14ac:dyDescent="0.2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</row>
    <row r="39" spans="1:13" x14ac:dyDescent="0.2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</row>
    <row r="40" spans="1:13" x14ac:dyDescent="0.2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</row>
    <row r="41" spans="1:13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</row>
    <row r="42" spans="1:13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</row>
    <row r="43" spans="1:13" x14ac:dyDescent="0.2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  <row r="44" spans="1:13" x14ac:dyDescent="0.2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1:13" x14ac:dyDescent="0.2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1:13" x14ac:dyDescent="0.2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1:13" x14ac:dyDescent="0.2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1:13" x14ac:dyDescent="0.2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1:13" x14ac:dyDescent="0.2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1:13" x14ac:dyDescent="0.2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x14ac:dyDescent="0.2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1:13" x14ac:dyDescent="0.2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1:13" x14ac:dyDescent="0.2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1:13" x14ac:dyDescent="0.2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</row>
    <row r="57" spans="1:13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</row>
    <row r="58" spans="1:13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</row>
    <row r="59" spans="1:13" x14ac:dyDescent="0.2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1:13" x14ac:dyDescent="0.2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1:13" x14ac:dyDescent="0.2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1:13" x14ac:dyDescent="0.2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1:13" x14ac:dyDescent="0.2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</row>
    <row r="64" spans="1:13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</row>
    <row r="65" spans="1:13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</row>
    <row r="66" spans="1:13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1:13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</row>
    <row r="68" spans="1:13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</row>
    <row r="69" spans="1:13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</row>
    <row r="70" spans="1:13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</row>
    <row r="71" spans="1:13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</row>
    <row r="72" spans="1:13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1:13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  <row r="74" spans="1:13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1:13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1:13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1:13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</row>
    <row r="78" spans="1:13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1:13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1:13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1:13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1:13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</row>
    <row r="83" spans="1:13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</row>
    <row r="84" spans="1:13" x14ac:dyDescent="0.25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1:13" x14ac:dyDescent="0.25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1:13" x14ac:dyDescent="0.25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1:13" x14ac:dyDescent="0.25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1:13" x14ac:dyDescent="0.25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1:13" x14ac:dyDescent="0.25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1:13" x14ac:dyDescent="0.25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1:13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</row>
    <row r="92" spans="1:13" x14ac:dyDescent="0.25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93" spans="1:13" x14ac:dyDescent="0.25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</row>
    <row r="94" spans="1:13" x14ac:dyDescent="0.25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1:13" x14ac:dyDescent="0.25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1:13" x14ac:dyDescent="0.25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1:13" x14ac:dyDescent="0.25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1:13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1:13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1:13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1:13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1:13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1:13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1:13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1:13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1:13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1:13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1:13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1:13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1:13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1:13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1:13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1:13" x14ac:dyDescent="0.25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1:13" x14ac:dyDescent="0.25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1:13" x14ac:dyDescent="0.25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1:13" x14ac:dyDescent="0.25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1:13" x14ac:dyDescent="0.25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1:13" x14ac:dyDescent="0.25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1:13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1:13" x14ac:dyDescent="0.25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1:13" x14ac:dyDescent="0.2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1:13" x14ac:dyDescent="0.25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1:13" x14ac:dyDescent="0.25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1:13" x14ac:dyDescent="0.25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1:13" x14ac:dyDescent="0.25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1:13" x14ac:dyDescent="0.25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1:13" x14ac:dyDescent="0.25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1:13" x14ac:dyDescent="0.25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1:13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1:13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1:13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1:13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1:13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1:13" x14ac:dyDescent="0.25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1:13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1:13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1:13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1:13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1:13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1:13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1:13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1:13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1:13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1:13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1:13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1:13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1:13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1:13" x14ac:dyDescent="0.25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1:13" x14ac:dyDescent="0.2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1:13" x14ac:dyDescent="0.25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1:13" x14ac:dyDescent="0.25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1:13" x14ac:dyDescent="0.25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1:13" x14ac:dyDescent="0.25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1:13" x14ac:dyDescent="0.25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1:13" x14ac:dyDescent="0.25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1:13" x14ac:dyDescent="0.25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1:13" x14ac:dyDescent="0.25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1:13" x14ac:dyDescent="0.25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1:13" x14ac:dyDescent="0.25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1:13" x14ac:dyDescent="0.25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1:13" x14ac:dyDescent="0.25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1:13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1:13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1:13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1:13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1:13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1:13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1:13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1:13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1:13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1:13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1:13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1:13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1:13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1:13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1:13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1:13" x14ac:dyDescent="0.25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1:13" x14ac:dyDescent="0.25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1:13" x14ac:dyDescent="0.25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1:13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1:13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1:13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1:13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1:13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1:13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1:13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1:13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1:13" x14ac:dyDescent="0.25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1:13" x14ac:dyDescent="0.25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1:13" x14ac:dyDescent="0.25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1:13" x14ac:dyDescent="0.25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1:13" x14ac:dyDescent="0.25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1:13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1:13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1:13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1:13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1:13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1:13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1:13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1:13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1:13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1:13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1:13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1:13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1:13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1:13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1:13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1:13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1:13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1:13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1:13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1:13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1:13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1:13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1:13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1:13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1:13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1:13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1:13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1:13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1:13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1:13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1:13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1:13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1:13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1:13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1:13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1:13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1:13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1:13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1:13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1:13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1:13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1:13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1:13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1:13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1:13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1:13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1:13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1:13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1:13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1:13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</sheetData>
  <mergeCells count="8">
    <mergeCell ref="A1:M1"/>
    <mergeCell ref="A3:A4"/>
    <mergeCell ref="H3:I3"/>
    <mergeCell ref="J3:K3"/>
    <mergeCell ref="L3:M3"/>
    <mergeCell ref="D3:E3"/>
    <mergeCell ref="F3:G3"/>
    <mergeCell ref="B3:C3"/>
  </mergeCells>
  <phoneticPr fontId="12" type="noConversion"/>
  <pageMargins left="0.74803149606299213" right="0.74803149606299213" top="0.98425196850393704" bottom="0.98425196850393704" header="0.51181102362204722" footer="0.51181102362204722"/>
  <pageSetup paperSize="256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42"/>
  <sheetViews>
    <sheetView topLeftCell="A11" zoomScale="160" zoomScaleNormal="160" workbookViewId="0">
      <selection activeCell="A18" sqref="A18:G29"/>
    </sheetView>
  </sheetViews>
  <sheetFormatPr defaultColWidth="8.85546875" defaultRowHeight="15" x14ac:dyDescent="0.25"/>
  <cols>
    <col min="1" max="1" width="27.5703125" customWidth="1"/>
    <col min="2" max="13" width="7.28515625" customWidth="1"/>
    <col min="14" max="16384" width="8.85546875" style="58"/>
  </cols>
  <sheetData>
    <row r="1" spans="1:13" x14ac:dyDescent="0.25">
      <c r="A1" s="56" t="s">
        <v>196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ht="6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ht="15" customHeight="1" x14ac:dyDescent="0.25">
      <c r="A3" s="252" t="s">
        <v>132</v>
      </c>
      <c r="B3" s="254" t="s">
        <v>34</v>
      </c>
      <c r="C3" s="254"/>
      <c r="D3" s="254" t="s">
        <v>40</v>
      </c>
      <c r="E3" s="254"/>
      <c r="F3" s="254" t="s">
        <v>36</v>
      </c>
      <c r="G3" s="254"/>
    </row>
    <row r="4" spans="1:13" x14ac:dyDescent="0.25">
      <c r="A4" s="267"/>
      <c r="B4" s="103" t="s">
        <v>44</v>
      </c>
      <c r="C4" s="104" t="s">
        <v>43</v>
      </c>
      <c r="D4" s="103" t="s">
        <v>44</v>
      </c>
      <c r="E4" s="104" t="s">
        <v>43</v>
      </c>
      <c r="F4" s="103" t="s">
        <v>44</v>
      </c>
      <c r="G4" s="104" t="s">
        <v>43</v>
      </c>
    </row>
    <row r="5" spans="1:13" x14ac:dyDescent="0.25">
      <c r="A5" s="105" t="s">
        <v>7</v>
      </c>
      <c r="B5" s="106">
        <v>2804</v>
      </c>
      <c r="C5" s="107">
        <f t="shared" ref="C5:C12" si="0">B5/B$14*100</f>
        <v>42.907421576128542</v>
      </c>
      <c r="D5" s="106">
        <v>598</v>
      </c>
      <c r="E5" s="107">
        <f t="shared" ref="E5:E12" si="1">D5/D$14*100</f>
        <v>40.763462849352422</v>
      </c>
      <c r="F5" s="106">
        <v>912</v>
      </c>
      <c r="G5" s="107">
        <f t="shared" ref="G5:G12" si="2">F5/F$14*100</f>
        <v>44.59657701711491</v>
      </c>
    </row>
    <row r="6" spans="1:13" x14ac:dyDescent="0.25">
      <c r="A6" s="105" t="s">
        <v>8</v>
      </c>
      <c r="B6" s="106">
        <v>331</v>
      </c>
      <c r="C6" s="107">
        <f t="shared" si="0"/>
        <v>5.0650344299923491</v>
      </c>
      <c r="D6" s="106">
        <v>106</v>
      </c>
      <c r="E6" s="107">
        <f t="shared" si="1"/>
        <v>7.2256305385139745</v>
      </c>
      <c r="F6" s="106">
        <v>94</v>
      </c>
      <c r="G6" s="107">
        <f t="shared" si="2"/>
        <v>4.5965770171149147</v>
      </c>
    </row>
    <row r="7" spans="1:13" x14ac:dyDescent="0.25">
      <c r="A7" s="105" t="s">
        <v>9</v>
      </c>
      <c r="B7" s="106">
        <v>4</v>
      </c>
      <c r="C7" s="107">
        <f t="shared" si="0"/>
        <v>6.1208875286916598E-2</v>
      </c>
      <c r="D7" s="106">
        <v>3</v>
      </c>
      <c r="E7" s="107">
        <f t="shared" si="1"/>
        <v>0.20449897750511251</v>
      </c>
      <c r="F7" s="106">
        <v>0</v>
      </c>
      <c r="G7" s="107">
        <f t="shared" si="2"/>
        <v>0</v>
      </c>
    </row>
    <row r="8" spans="1:13" x14ac:dyDescent="0.25">
      <c r="A8" s="32" t="s">
        <v>10</v>
      </c>
      <c r="B8" s="33">
        <f>SUM(B5:B7)</f>
        <v>3139</v>
      </c>
      <c r="C8" s="34">
        <f t="shared" si="0"/>
        <v>48.033664881407809</v>
      </c>
      <c r="D8" s="33">
        <f>SUM(D5:D7)</f>
        <v>707</v>
      </c>
      <c r="E8" s="34">
        <f t="shared" si="1"/>
        <v>48.193592365371508</v>
      </c>
      <c r="F8" s="33">
        <f>SUM(F5:F7)</f>
        <v>1006</v>
      </c>
      <c r="G8" s="34">
        <f t="shared" si="2"/>
        <v>49.193154034229828</v>
      </c>
    </row>
    <row r="9" spans="1:13" x14ac:dyDescent="0.25">
      <c r="A9" s="105" t="s">
        <v>192</v>
      </c>
      <c r="B9" s="106">
        <v>2616</v>
      </c>
      <c r="C9" s="107">
        <f t="shared" si="0"/>
        <v>40.030604437643461</v>
      </c>
      <c r="D9" s="109">
        <v>603</v>
      </c>
      <c r="E9" s="107">
        <f t="shared" si="1"/>
        <v>41.104294478527606</v>
      </c>
      <c r="F9" s="109">
        <v>816</v>
      </c>
      <c r="G9" s="107">
        <f t="shared" si="2"/>
        <v>39.902200488997551</v>
      </c>
    </row>
    <row r="10" spans="1:13" x14ac:dyDescent="0.25">
      <c r="A10" s="105" t="s">
        <v>11</v>
      </c>
      <c r="B10" s="106">
        <v>677</v>
      </c>
      <c r="C10" s="107">
        <f t="shared" si="0"/>
        <v>10.359602142310635</v>
      </c>
      <c r="D10" s="106">
        <v>141</v>
      </c>
      <c r="E10" s="107">
        <f t="shared" si="1"/>
        <v>9.6114519427402865</v>
      </c>
      <c r="F10" s="106">
        <v>187</v>
      </c>
      <c r="G10" s="107">
        <f t="shared" si="2"/>
        <v>9.1442542787286065</v>
      </c>
    </row>
    <row r="11" spans="1:13" x14ac:dyDescent="0.25">
      <c r="A11" s="105" t="s">
        <v>193</v>
      </c>
      <c r="B11" s="106">
        <v>83</v>
      </c>
      <c r="C11" s="107">
        <f t="shared" si="0"/>
        <v>1.2700841622035195</v>
      </c>
      <c r="D11" s="106">
        <v>14</v>
      </c>
      <c r="E11" s="107">
        <f t="shared" si="1"/>
        <v>0.95432856169052493</v>
      </c>
      <c r="F11" s="106">
        <v>29</v>
      </c>
      <c r="G11" s="107">
        <f t="shared" si="2"/>
        <v>1.4180929095354522</v>
      </c>
    </row>
    <row r="12" spans="1:13" x14ac:dyDescent="0.25">
      <c r="A12" s="105" t="s">
        <v>194</v>
      </c>
      <c r="B12" s="106">
        <v>20</v>
      </c>
      <c r="C12" s="107">
        <f t="shared" si="0"/>
        <v>0.30604437643458299</v>
      </c>
      <c r="D12" s="106">
        <v>2</v>
      </c>
      <c r="E12" s="107">
        <f t="shared" si="1"/>
        <v>0.13633265167007499</v>
      </c>
      <c r="F12" s="106">
        <v>7</v>
      </c>
      <c r="G12" s="107">
        <f t="shared" si="2"/>
        <v>0.34229828850855742</v>
      </c>
    </row>
    <row r="13" spans="1:13" x14ac:dyDescent="0.25">
      <c r="A13" s="32" t="s">
        <v>12</v>
      </c>
      <c r="B13" s="33">
        <f>SUM(B9:B12)</f>
        <v>3396</v>
      </c>
      <c r="C13" s="188">
        <f>B13/B14*100</f>
        <v>51.966335118592198</v>
      </c>
      <c r="D13" s="33">
        <f>SUM(D9:D12)</f>
        <v>760</v>
      </c>
      <c r="E13" s="188">
        <f>D13/D14*100</f>
        <v>51.806407634628492</v>
      </c>
      <c r="F13" s="33">
        <f>SUM(F9:F12)</f>
        <v>1039</v>
      </c>
      <c r="G13" s="188">
        <f>F13/F14*100</f>
        <v>50.806845965770172</v>
      </c>
    </row>
    <row r="14" spans="1:13" x14ac:dyDescent="0.25">
      <c r="A14" s="35" t="s">
        <v>6</v>
      </c>
      <c r="B14" s="35">
        <f>SUM(B13,B8)</f>
        <v>6535</v>
      </c>
      <c r="C14" s="36">
        <v>100</v>
      </c>
      <c r="D14" s="35">
        <f>SUM(D13,D8)</f>
        <v>1467</v>
      </c>
      <c r="E14" s="36">
        <v>100</v>
      </c>
      <c r="F14" s="35">
        <f>SUM(F13,F8)</f>
        <v>2045</v>
      </c>
      <c r="G14" s="36">
        <v>100</v>
      </c>
    </row>
    <row r="15" spans="1:13" ht="6" customHeight="1" x14ac:dyDescent="0.2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1:13" x14ac:dyDescent="0.2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 x14ac:dyDescent="0.2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 x14ac:dyDescent="0.25">
      <c r="A18" s="252" t="s">
        <v>132</v>
      </c>
      <c r="B18" s="254" t="s">
        <v>37</v>
      </c>
      <c r="C18" s="254"/>
      <c r="D18" s="254" t="s">
        <v>195</v>
      </c>
      <c r="E18" s="254"/>
      <c r="F18" s="254" t="s">
        <v>38</v>
      </c>
      <c r="G18" s="254"/>
      <c r="H18" s="58"/>
      <c r="I18" s="58"/>
      <c r="J18" s="58"/>
      <c r="K18" s="58"/>
      <c r="L18" s="58"/>
      <c r="M18" s="58"/>
    </row>
    <row r="19" spans="1:13" x14ac:dyDescent="0.25">
      <c r="A19" s="267"/>
      <c r="B19" s="103" t="s">
        <v>44</v>
      </c>
      <c r="C19" s="104" t="s">
        <v>43</v>
      </c>
      <c r="D19" s="103" t="s">
        <v>44</v>
      </c>
      <c r="E19" s="104" t="s">
        <v>43</v>
      </c>
      <c r="F19" s="103" t="s">
        <v>44</v>
      </c>
      <c r="G19" s="104" t="s">
        <v>43</v>
      </c>
      <c r="H19" s="58"/>
      <c r="I19" s="58"/>
      <c r="J19" s="58"/>
      <c r="K19" s="58"/>
      <c r="L19" s="58"/>
      <c r="M19" s="58"/>
    </row>
    <row r="20" spans="1:13" x14ac:dyDescent="0.25">
      <c r="A20" s="105" t="s">
        <v>7</v>
      </c>
      <c r="B20" s="106">
        <v>508</v>
      </c>
      <c r="C20" s="107">
        <f>B20/B$29*100</f>
        <v>40.868865647626713</v>
      </c>
      <c r="D20" s="108">
        <v>462</v>
      </c>
      <c r="E20" s="107">
        <f t="shared" ref="E20:E29" si="3">D20/D$29*100</f>
        <v>45.787908820614469</v>
      </c>
      <c r="F20" s="106">
        <v>324</v>
      </c>
      <c r="G20" s="107">
        <f t="shared" ref="G20:G29" si="4">F20/F$29*100</f>
        <v>42.023346303501945</v>
      </c>
      <c r="H20" s="58"/>
      <c r="I20" s="58"/>
      <c r="J20" s="58"/>
      <c r="K20" s="58"/>
      <c r="L20" s="58"/>
      <c r="M20" s="58"/>
    </row>
    <row r="21" spans="1:13" x14ac:dyDescent="0.25">
      <c r="A21" s="105" t="s">
        <v>8</v>
      </c>
      <c r="B21" s="106">
        <v>51</v>
      </c>
      <c r="C21" s="107">
        <f t="shared" ref="C21:C29" si="5">B21/B$29*100</f>
        <v>4.1029766693483509</v>
      </c>
      <c r="D21" s="108">
        <v>52</v>
      </c>
      <c r="E21" s="107">
        <f t="shared" si="3"/>
        <v>5.1536174430128838</v>
      </c>
      <c r="F21" s="106">
        <v>28</v>
      </c>
      <c r="G21" s="107">
        <f t="shared" si="4"/>
        <v>3.6316472114137488</v>
      </c>
      <c r="H21" s="58"/>
      <c r="I21" s="58"/>
      <c r="J21" s="58"/>
      <c r="K21" s="58"/>
      <c r="L21" s="58"/>
      <c r="M21" s="58"/>
    </row>
    <row r="22" spans="1:13" x14ac:dyDescent="0.25">
      <c r="A22" s="105" t="s">
        <v>9</v>
      </c>
      <c r="B22" s="106">
        <v>0</v>
      </c>
      <c r="C22" s="107">
        <f t="shared" si="5"/>
        <v>0</v>
      </c>
      <c r="D22" s="108">
        <v>0</v>
      </c>
      <c r="E22" s="107">
        <f t="shared" si="3"/>
        <v>0</v>
      </c>
      <c r="F22" s="106">
        <v>1</v>
      </c>
      <c r="G22" s="107">
        <f t="shared" si="4"/>
        <v>0.12970168612191957</v>
      </c>
      <c r="H22" s="58"/>
      <c r="I22" s="58"/>
      <c r="J22" s="58"/>
      <c r="K22" s="58"/>
      <c r="L22" s="58"/>
      <c r="M22" s="58"/>
    </row>
    <row r="23" spans="1:13" x14ac:dyDescent="0.25">
      <c r="A23" s="32" t="s">
        <v>10</v>
      </c>
      <c r="B23" s="33">
        <f>SUM(B20:B22)</f>
        <v>559</v>
      </c>
      <c r="C23" s="34">
        <f t="shared" si="5"/>
        <v>44.971842316975057</v>
      </c>
      <c r="D23" s="33">
        <f>SUM(D20:D22)</f>
        <v>514</v>
      </c>
      <c r="E23" s="34">
        <f t="shared" si="3"/>
        <v>50.94152626362736</v>
      </c>
      <c r="F23" s="33">
        <f>SUM(F20:F22)</f>
        <v>353</v>
      </c>
      <c r="G23" s="34">
        <f t="shared" si="4"/>
        <v>45.784695201037614</v>
      </c>
      <c r="H23" s="58"/>
      <c r="I23" s="58"/>
      <c r="J23" s="58"/>
      <c r="K23" s="58"/>
      <c r="L23" s="58"/>
      <c r="M23" s="58"/>
    </row>
    <row r="24" spans="1:13" x14ac:dyDescent="0.25">
      <c r="A24" s="105" t="s">
        <v>192</v>
      </c>
      <c r="B24" s="109">
        <v>506</v>
      </c>
      <c r="C24" s="107">
        <f t="shared" si="5"/>
        <v>40.707964601769916</v>
      </c>
      <c r="D24" s="108">
        <v>371</v>
      </c>
      <c r="E24" s="107">
        <f t="shared" si="3"/>
        <v>36.76907829534192</v>
      </c>
      <c r="F24" s="106">
        <v>320</v>
      </c>
      <c r="G24" s="107">
        <f t="shared" si="4"/>
        <v>41.504539559014269</v>
      </c>
      <c r="H24" s="58"/>
      <c r="I24" s="58"/>
      <c r="J24" s="58"/>
      <c r="K24" s="58"/>
      <c r="L24" s="58"/>
      <c r="M24" s="58"/>
    </row>
    <row r="25" spans="1:13" x14ac:dyDescent="0.25">
      <c r="A25" s="105" t="s">
        <v>11</v>
      </c>
      <c r="B25" s="106">
        <v>159</v>
      </c>
      <c r="C25" s="107">
        <f t="shared" si="5"/>
        <v>12.791633145615448</v>
      </c>
      <c r="D25" s="108">
        <v>100</v>
      </c>
      <c r="E25" s="107">
        <f t="shared" si="3"/>
        <v>9.9108027750247771</v>
      </c>
      <c r="F25" s="106">
        <v>90</v>
      </c>
      <c r="G25" s="107">
        <f t="shared" si="4"/>
        <v>11.673151750972762</v>
      </c>
      <c r="H25" s="58"/>
      <c r="I25" s="58"/>
      <c r="J25" s="58"/>
      <c r="K25" s="58"/>
      <c r="L25" s="58"/>
      <c r="M25" s="58"/>
    </row>
    <row r="26" spans="1:13" x14ac:dyDescent="0.25">
      <c r="A26" s="105" t="s">
        <v>193</v>
      </c>
      <c r="B26" s="106">
        <v>18</v>
      </c>
      <c r="C26" s="107">
        <f t="shared" si="5"/>
        <v>1.4481094127111827</v>
      </c>
      <c r="D26" s="108">
        <v>15</v>
      </c>
      <c r="E26" s="107">
        <f t="shared" si="3"/>
        <v>1.4866204162537164</v>
      </c>
      <c r="F26" s="106">
        <v>7</v>
      </c>
      <c r="G26" s="107">
        <f t="shared" si="4"/>
        <v>0.9079118028534372</v>
      </c>
      <c r="H26" s="58"/>
      <c r="I26" s="58"/>
      <c r="J26" s="58"/>
      <c r="K26" s="58"/>
      <c r="L26" s="58"/>
      <c r="M26" s="58"/>
    </row>
    <row r="27" spans="1:13" x14ac:dyDescent="0.25">
      <c r="A27" s="105" t="s">
        <v>194</v>
      </c>
      <c r="B27" s="106">
        <v>1</v>
      </c>
      <c r="C27" s="107">
        <f t="shared" si="5"/>
        <v>8.0450522928399035E-2</v>
      </c>
      <c r="D27" s="108">
        <v>9</v>
      </c>
      <c r="E27" s="107">
        <f t="shared" si="3"/>
        <v>0.89197224975222988</v>
      </c>
      <c r="F27" s="106">
        <v>1</v>
      </c>
      <c r="G27" s="107">
        <f t="shared" si="4"/>
        <v>0.12970168612191957</v>
      </c>
      <c r="H27" s="58"/>
      <c r="I27" s="58"/>
      <c r="J27" s="58"/>
      <c r="K27" s="58"/>
      <c r="L27" s="58"/>
      <c r="M27" s="58"/>
    </row>
    <row r="28" spans="1:13" x14ac:dyDescent="0.25">
      <c r="A28" s="32" t="s">
        <v>12</v>
      </c>
      <c r="B28" s="33">
        <f>SUM(B24:B27)</f>
        <v>684</v>
      </c>
      <c r="C28" s="188">
        <f t="shared" si="5"/>
        <v>55.028157683024936</v>
      </c>
      <c r="D28" s="33">
        <f>SUM(D24:D27)</f>
        <v>495</v>
      </c>
      <c r="E28" s="188">
        <f t="shared" si="3"/>
        <v>49.058473736372648</v>
      </c>
      <c r="F28" s="33">
        <f>SUM(F24:F27)</f>
        <v>418</v>
      </c>
      <c r="G28" s="188">
        <f t="shared" si="4"/>
        <v>54.215304798962386</v>
      </c>
      <c r="H28" s="58"/>
      <c r="I28" s="58"/>
      <c r="J28" s="58"/>
      <c r="K28" s="58"/>
      <c r="L28" s="58"/>
      <c r="M28" s="58"/>
    </row>
    <row r="29" spans="1:13" x14ac:dyDescent="0.25">
      <c r="A29" s="35" t="s">
        <v>6</v>
      </c>
      <c r="B29" s="35">
        <f>SUM(B28,B23)</f>
        <v>1243</v>
      </c>
      <c r="C29" s="36">
        <f t="shared" si="5"/>
        <v>100</v>
      </c>
      <c r="D29" s="35">
        <f>SUM(D28,D23)</f>
        <v>1009</v>
      </c>
      <c r="E29" s="36">
        <f t="shared" si="3"/>
        <v>100</v>
      </c>
      <c r="F29" s="35">
        <f>SUM(F28,F23)</f>
        <v>771</v>
      </c>
      <c r="G29" s="36">
        <f t="shared" si="4"/>
        <v>100</v>
      </c>
      <c r="H29" s="58"/>
      <c r="I29" s="58"/>
      <c r="J29" s="58"/>
      <c r="K29" s="58"/>
      <c r="L29" s="58"/>
      <c r="M29" s="58"/>
    </row>
    <row r="30" spans="1:13" x14ac:dyDescent="0.2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  <row r="31" spans="1:13" x14ac:dyDescent="0.25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</row>
    <row r="32" spans="1:13" x14ac:dyDescent="0.2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13" x14ac:dyDescent="0.25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</row>
    <row r="34" spans="1:13" x14ac:dyDescent="0.2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</row>
    <row r="35" spans="1:13" x14ac:dyDescent="0.2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</row>
    <row r="36" spans="1:13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</row>
    <row r="37" spans="1:13" x14ac:dyDescent="0.2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</row>
    <row r="38" spans="1:13" x14ac:dyDescent="0.2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</row>
    <row r="39" spans="1:13" x14ac:dyDescent="0.25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</row>
    <row r="40" spans="1:13" x14ac:dyDescent="0.2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</row>
    <row r="41" spans="1:13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</row>
    <row r="42" spans="1:13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</row>
    <row r="43" spans="1:13" x14ac:dyDescent="0.2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  <row r="44" spans="1:13" x14ac:dyDescent="0.2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1:13" x14ac:dyDescent="0.2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1:13" x14ac:dyDescent="0.2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1:13" x14ac:dyDescent="0.2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1:13" x14ac:dyDescent="0.2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1:13" x14ac:dyDescent="0.2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1:13" x14ac:dyDescent="0.2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1:13" x14ac:dyDescent="0.2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1:13" x14ac:dyDescent="0.2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1:13" x14ac:dyDescent="0.2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1:13" x14ac:dyDescent="0.2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</row>
    <row r="57" spans="1:13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</row>
    <row r="58" spans="1:13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</row>
    <row r="59" spans="1:13" x14ac:dyDescent="0.2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1:13" x14ac:dyDescent="0.2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1:13" x14ac:dyDescent="0.2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1:13" x14ac:dyDescent="0.2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1:13" x14ac:dyDescent="0.2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</row>
    <row r="64" spans="1:13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</row>
    <row r="65" spans="1:13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</row>
    <row r="66" spans="1:13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1:13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</row>
    <row r="68" spans="1:13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</row>
    <row r="69" spans="1:13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</row>
    <row r="70" spans="1:13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</row>
    <row r="71" spans="1:13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</row>
    <row r="72" spans="1:13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1:13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  <row r="74" spans="1:13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1:13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1:13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1:13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</row>
    <row r="78" spans="1:13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1:13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1:13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1:13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1:13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</row>
    <row r="83" spans="1:13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</row>
    <row r="84" spans="1:13" x14ac:dyDescent="0.25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1:13" x14ac:dyDescent="0.25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1:13" x14ac:dyDescent="0.25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1:13" x14ac:dyDescent="0.25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1:13" x14ac:dyDescent="0.25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1:13" x14ac:dyDescent="0.25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1:13" x14ac:dyDescent="0.25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1:13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</row>
    <row r="92" spans="1:13" x14ac:dyDescent="0.25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93" spans="1:13" x14ac:dyDescent="0.25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</row>
    <row r="94" spans="1:13" x14ac:dyDescent="0.25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1:13" x14ac:dyDescent="0.25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1:13" x14ac:dyDescent="0.25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1:13" x14ac:dyDescent="0.25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1:13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1:13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1:13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1:13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1:13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1:13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1:13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1:13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1:13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1:13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1:13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1:13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1:13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1:13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1:13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1:13" x14ac:dyDescent="0.25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1:13" x14ac:dyDescent="0.25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1:13" x14ac:dyDescent="0.25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1:13" x14ac:dyDescent="0.25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1:13" x14ac:dyDescent="0.25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1:13" x14ac:dyDescent="0.25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1:13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1:13" x14ac:dyDescent="0.25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1:13" x14ac:dyDescent="0.2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1:13" x14ac:dyDescent="0.25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1:13" x14ac:dyDescent="0.25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1:13" x14ac:dyDescent="0.25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1:13" x14ac:dyDescent="0.25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1:13" x14ac:dyDescent="0.25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1:13" x14ac:dyDescent="0.25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1:13" x14ac:dyDescent="0.25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1:13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1:13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1:13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1:13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1:13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1:13" x14ac:dyDescent="0.25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1:13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1:13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1:13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1:13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1:13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1:13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1:13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1:13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1:13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1:13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1:13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1:13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1:13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1:13" x14ac:dyDescent="0.25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1:13" x14ac:dyDescent="0.2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1:13" x14ac:dyDescent="0.25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1:13" x14ac:dyDescent="0.25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1:13" x14ac:dyDescent="0.25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1:13" x14ac:dyDescent="0.25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1:13" x14ac:dyDescent="0.25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1:13" x14ac:dyDescent="0.25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1:13" x14ac:dyDescent="0.25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1:13" x14ac:dyDescent="0.25">
      <c r="A157" s="58"/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1:13" x14ac:dyDescent="0.25">
      <c r="A158" s="5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1:13" x14ac:dyDescent="0.25">
      <c r="A159" s="58"/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1:13" x14ac:dyDescent="0.25">
      <c r="A160" s="5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1:13" x14ac:dyDescent="0.25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1:13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1:13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1:13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1:13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1:13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1:13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1:13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1:13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1:13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1:13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1:13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1:13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1:13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1:13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1:13" x14ac:dyDescent="0.25">
      <c r="A176" s="58"/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1:13" x14ac:dyDescent="0.25">
      <c r="A177" s="58"/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1:13" x14ac:dyDescent="0.25">
      <c r="A178" s="58"/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1:13" x14ac:dyDescent="0.25">
      <c r="A179" s="58"/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1:13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1:13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1:13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1:13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1:13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1:13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1:13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1:13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1:13" x14ac:dyDescent="0.25">
      <c r="A188" s="58"/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1:13" x14ac:dyDescent="0.25">
      <c r="A189" s="58"/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1:13" x14ac:dyDescent="0.25">
      <c r="A190" s="58"/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1:13" x14ac:dyDescent="0.25">
      <c r="A191" s="58"/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1:13" x14ac:dyDescent="0.25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1:13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1:13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1:13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1:13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1:13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1:13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1:13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1:13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1:13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1:13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1:13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1:13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1:13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1:13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1:13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1:13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1:13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1:13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1:13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1:13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1:13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1:13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1:13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1:13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1:13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1:13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1:13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1:13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1:13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1:13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1:13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1:13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1:13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1:13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1:13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1:13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1:13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1:13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1:13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1:13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1:13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1:13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1:13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1:13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1:13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1:13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1:13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1:13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1:13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1:13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</sheetData>
  <mergeCells count="8">
    <mergeCell ref="A3:A4"/>
    <mergeCell ref="B18:C18"/>
    <mergeCell ref="D18:E18"/>
    <mergeCell ref="F18:G18"/>
    <mergeCell ref="D3:E3"/>
    <mergeCell ref="F3:G3"/>
    <mergeCell ref="B3:C3"/>
    <mergeCell ref="A18:A19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239"/>
  <sheetViews>
    <sheetView topLeftCell="A7" zoomScale="170" zoomScaleNormal="170" workbookViewId="0">
      <selection sqref="A1:F20"/>
    </sheetView>
  </sheetViews>
  <sheetFormatPr defaultRowHeight="15" x14ac:dyDescent="0.25"/>
  <cols>
    <col min="1" max="1" width="15.7109375" customWidth="1"/>
    <col min="2" max="4" width="8.7109375" customWidth="1"/>
    <col min="5" max="6" width="9.7109375" customWidth="1"/>
    <col min="7" max="7" width="8.5703125" style="58" customWidth="1"/>
    <col min="8" max="95" width="8.85546875" style="58" customWidth="1"/>
  </cols>
  <sheetData>
    <row r="1" spans="1:9" ht="26.25" customHeight="1" x14ac:dyDescent="0.25">
      <c r="A1" s="256" t="s">
        <v>197</v>
      </c>
      <c r="B1" s="256"/>
      <c r="C1" s="256"/>
      <c r="D1" s="256"/>
      <c r="E1" s="256"/>
      <c r="F1" s="256"/>
    </row>
    <row r="2" spans="1:9" ht="6" customHeight="1" thickBot="1" x14ac:dyDescent="0.3">
      <c r="A2" s="110"/>
      <c r="B2" s="110"/>
      <c r="C2" s="110"/>
      <c r="D2" s="110"/>
      <c r="E2" s="110"/>
      <c r="F2" s="110"/>
      <c r="G2" s="111"/>
    </row>
    <row r="3" spans="1:9" s="62" customFormat="1" ht="14.25" customHeight="1" x14ac:dyDescent="0.25">
      <c r="A3" s="276" t="s">
        <v>121</v>
      </c>
      <c r="B3" s="274" t="s">
        <v>1</v>
      </c>
      <c r="C3" s="274" t="s">
        <v>2</v>
      </c>
      <c r="D3" s="274" t="s">
        <v>3</v>
      </c>
      <c r="E3" s="274" t="s">
        <v>139</v>
      </c>
      <c r="F3" s="274" t="s">
        <v>126</v>
      </c>
      <c r="G3" s="112"/>
    </row>
    <row r="4" spans="1:9" s="62" customFormat="1" ht="15.75" thickBot="1" x14ac:dyDescent="0.3">
      <c r="A4" s="277"/>
      <c r="B4" s="275"/>
      <c r="C4" s="275"/>
      <c r="D4" s="275"/>
      <c r="E4" s="275"/>
      <c r="F4" s="275"/>
      <c r="G4" s="113"/>
    </row>
    <row r="5" spans="1:9" ht="15" customHeight="1" thickBot="1" x14ac:dyDescent="0.3">
      <c r="A5" s="48" t="s">
        <v>13</v>
      </c>
      <c r="B5" s="49">
        <v>382</v>
      </c>
      <c r="C5" s="50">
        <v>6</v>
      </c>
      <c r="D5" s="50">
        <v>600</v>
      </c>
      <c r="E5" s="174">
        <f>C5/B5*100</f>
        <v>1.5706806282722512</v>
      </c>
      <c r="F5" s="174">
        <f>C5/(D5+C5)*100</f>
        <v>0.99009900990099009</v>
      </c>
      <c r="G5" s="117"/>
    </row>
    <row r="6" spans="1:9" ht="15" customHeight="1" thickBot="1" x14ac:dyDescent="0.3">
      <c r="A6" s="114" t="s">
        <v>14</v>
      </c>
      <c r="B6" s="115">
        <v>389</v>
      </c>
      <c r="C6" s="116">
        <v>8</v>
      </c>
      <c r="D6" s="116">
        <v>583</v>
      </c>
      <c r="E6" s="175">
        <f t="shared" ref="E6:E17" si="0">C6/B6*100</f>
        <v>2.0565552699228791</v>
      </c>
      <c r="F6" s="175">
        <f t="shared" ref="F6:F17" si="1">C6/(D6+C6)*100</f>
        <v>1.3536379018612521</v>
      </c>
      <c r="G6" s="117"/>
    </row>
    <row r="7" spans="1:9" ht="15" customHeight="1" thickBot="1" x14ac:dyDescent="0.3">
      <c r="A7" s="48" t="s">
        <v>15</v>
      </c>
      <c r="B7" s="49">
        <v>382</v>
      </c>
      <c r="C7" s="50">
        <v>12</v>
      </c>
      <c r="D7" s="50">
        <v>547</v>
      </c>
      <c r="E7" s="174">
        <f t="shared" si="0"/>
        <v>3.1413612565445024</v>
      </c>
      <c r="F7" s="174">
        <f t="shared" si="1"/>
        <v>2.1466905187835419</v>
      </c>
      <c r="G7" s="117"/>
    </row>
    <row r="8" spans="1:9" ht="15" customHeight="1" thickBot="1" x14ac:dyDescent="0.3">
      <c r="A8" s="114" t="s">
        <v>16</v>
      </c>
      <c r="B8" s="115">
        <v>531</v>
      </c>
      <c r="C8" s="116">
        <v>12</v>
      </c>
      <c r="D8" s="116">
        <v>779</v>
      </c>
      <c r="E8" s="175">
        <f t="shared" si="0"/>
        <v>2.2598870056497176</v>
      </c>
      <c r="F8" s="175">
        <f t="shared" si="1"/>
        <v>1.5170670037926675</v>
      </c>
      <c r="G8" s="117"/>
    </row>
    <row r="9" spans="1:9" ht="15" customHeight="1" thickBot="1" x14ac:dyDescent="0.3">
      <c r="A9" s="48" t="s">
        <v>17</v>
      </c>
      <c r="B9" s="49">
        <v>634</v>
      </c>
      <c r="C9" s="50">
        <v>8</v>
      </c>
      <c r="D9" s="50">
        <v>910</v>
      </c>
      <c r="E9" s="174">
        <f t="shared" si="0"/>
        <v>1.2618296529968454</v>
      </c>
      <c r="F9" s="174">
        <f t="shared" si="1"/>
        <v>0.8714596949891068</v>
      </c>
      <c r="G9" s="119"/>
    </row>
    <row r="10" spans="1:9" ht="15" customHeight="1" thickBot="1" x14ac:dyDescent="0.3">
      <c r="A10" s="114" t="s">
        <v>18</v>
      </c>
      <c r="B10" s="115">
        <v>668</v>
      </c>
      <c r="C10" s="116">
        <v>16</v>
      </c>
      <c r="D10" s="118">
        <v>939</v>
      </c>
      <c r="E10" s="175">
        <f t="shared" si="0"/>
        <v>2.3952095808383236</v>
      </c>
      <c r="F10" s="175">
        <f t="shared" si="1"/>
        <v>1.6753926701570683</v>
      </c>
      <c r="G10" s="117"/>
      <c r="H10" s="117"/>
      <c r="I10" s="117"/>
    </row>
    <row r="11" spans="1:9" ht="15" customHeight="1" thickBot="1" x14ac:dyDescent="0.3">
      <c r="A11" s="48" t="s">
        <v>19</v>
      </c>
      <c r="B11" s="49">
        <v>702</v>
      </c>
      <c r="C11" s="50">
        <v>12</v>
      </c>
      <c r="D11" s="51">
        <v>987</v>
      </c>
      <c r="E11" s="174">
        <f t="shared" si="0"/>
        <v>1.7094017094017095</v>
      </c>
      <c r="F11" s="174">
        <f t="shared" si="1"/>
        <v>1.2012012012012012</v>
      </c>
      <c r="G11" s="117"/>
      <c r="H11" s="117"/>
      <c r="I11" s="117"/>
    </row>
    <row r="12" spans="1:9" ht="15" customHeight="1" thickBot="1" x14ac:dyDescent="0.3">
      <c r="A12" s="114" t="s">
        <v>20</v>
      </c>
      <c r="B12" s="115">
        <v>756</v>
      </c>
      <c r="C12" s="116">
        <v>10</v>
      </c>
      <c r="D12" s="116">
        <v>1084</v>
      </c>
      <c r="E12" s="175">
        <f t="shared" si="0"/>
        <v>1.3227513227513228</v>
      </c>
      <c r="F12" s="175">
        <f t="shared" si="1"/>
        <v>0.91407678244972579</v>
      </c>
      <c r="G12" s="117"/>
    </row>
    <row r="13" spans="1:9" ht="15" customHeight="1" thickBot="1" x14ac:dyDescent="0.3">
      <c r="A13" s="48" t="s">
        <v>21</v>
      </c>
      <c r="B13" s="49">
        <v>649</v>
      </c>
      <c r="C13" s="50">
        <v>13</v>
      </c>
      <c r="D13" s="50">
        <v>891</v>
      </c>
      <c r="E13" s="174">
        <f t="shared" si="0"/>
        <v>2.0030816640986133</v>
      </c>
      <c r="F13" s="174">
        <f t="shared" si="1"/>
        <v>1.4380530973451326</v>
      </c>
      <c r="G13" s="117"/>
    </row>
    <row r="14" spans="1:9" ht="15" customHeight="1" thickBot="1" x14ac:dyDescent="0.3">
      <c r="A14" s="114" t="s">
        <v>22</v>
      </c>
      <c r="B14" s="115">
        <v>538</v>
      </c>
      <c r="C14" s="116">
        <v>8</v>
      </c>
      <c r="D14" s="116">
        <v>782</v>
      </c>
      <c r="E14" s="175">
        <f t="shared" si="0"/>
        <v>1.486988847583643</v>
      </c>
      <c r="F14" s="175">
        <f t="shared" si="1"/>
        <v>1.0126582278481013</v>
      </c>
      <c r="G14" s="117"/>
    </row>
    <row r="15" spans="1:9" ht="15" customHeight="1" thickBot="1" x14ac:dyDescent="0.3">
      <c r="A15" s="48" t="s">
        <v>23</v>
      </c>
      <c r="B15" s="49">
        <v>462</v>
      </c>
      <c r="C15" s="50">
        <v>11</v>
      </c>
      <c r="D15" s="50">
        <v>694</v>
      </c>
      <c r="E15" s="174">
        <f t="shared" si="0"/>
        <v>2.3809523809523809</v>
      </c>
      <c r="F15" s="174">
        <f t="shared" si="1"/>
        <v>1.5602836879432624</v>
      </c>
      <c r="G15" s="117"/>
    </row>
    <row r="16" spans="1:9" ht="15" customHeight="1" thickBot="1" x14ac:dyDescent="0.3">
      <c r="A16" s="114" t="s">
        <v>24</v>
      </c>
      <c r="B16" s="115">
        <v>442</v>
      </c>
      <c r="C16" s="116">
        <v>13</v>
      </c>
      <c r="D16" s="116">
        <v>669</v>
      </c>
      <c r="E16" s="175">
        <f t="shared" si="0"/>
        <v>2.9411764705882351</v>
      </c>
      <c r="F16" s="175">
        <f t="shared" si="1"/>
        <v>1.9061583577712611</v>
      </c>
      <c r="G16" s="117"/>
    </row>
    <row r="17" spans="1:7" ht="15" customHeight="1" thickBot="1" x14ac:dyDescent="0.3">
      <c r="A17" s="52" t="s">
        <v>25</v>
      </c>
      <c r="B17" s="53">
        <v>6535</v>
      </c>
      <c r="C17" s="54">
        <v>129</v>
      </c>
      <c r="D17" s="53">
        <f>SUM(D5:D16)</f>
        <v>9465</v>
      </c>
      <c r="E17" s="176">
        <f t="shared" si="0"/>
        <v>1.9739862280030602</v>
      </c>
      <c r="F17" s="176">
        <f t="shared" si="1"/>
        <v>1.3445903689806129</v>
      </c>
    </row>
    <row r="18" spans="1:7" ht="6" customHeight="1" x14ac:dyDescent="0.25">
      <c r="A18" s="110"/>
      <c r="B18" s="110"/>
      <c r="C18" s="110"/>
      <c r="D18" s="110"/>
      <c r="E18" s="110"/>
      <c r="F18" s="110"/>
      <c r="G18" s="111"/>
    </row>
    <row r="19" spans="1:7" ht="15" customHeight="1" x14ac:dyDescent="0.25">
      <c r="A19" s="273" t="s">
        <v>128</v>
      </c>
      <c r="B19" s="273"/>
      <c r="C19" s="273"/>
      <c r="D19" s="273"/>
      <c r="E19" s="273"/>
      <c r="F19" s="273"/>
      <c r="G19" s="111"/>
    </row>
    <row r="20" spans="1:7" x14ac:dyDescent="0.25">
      <c r="A20" s="273" t="s">
        <v>129</v>
      </c>
      <c r="B20" s="273"/>
      <c r="C20" s="273"/>
      <c r="D20" s="273"/>
      <c r="E20" s="273"/>
      <c r="F20" s="273"/>
    </row>
    <row r="21" spans="1:7" x14ac:dyDescent="0.25">
      <c r="A21" s="58"/>
      <c r="B21" s="58"/>
      <c r="C21" s="58"/>
      <c r="D21" s="58"/>
      <c r="E21" s="58"/>
      <c r="F21" s="58"/>
    </row>
    <row r="22" spans="1:7" x14ac:dyDescent="0.25">
      <c r="A22" s="58"/>
      <c r="B22" s="58"/>
      <c r="C22" s="58"/>
      <c r="D22" s="58"/>
      <c r="E22" s="58"/>
      <c r="F22" s="58"/>
    </row>
    <row r="23" spans="1:7" x14ac:dyDescent="0.25">
      <c r="A23" s="58"/>
      <c r="B23" s="58"/>
      <c r="C23" s="58"/>
      <c r="D23" s="58"/>
      <c r="E23" s="58"/>
      <c r="F23" s="58"/>
    </row>
    <row r="24" spans="1:7" x14ac:dyDescent="0.25">
      <c r="A24" s="58"/>
      <c r="B24" s="58"/>
      <c r="C24" s="58"/>
      <c r="D24" s="58"/>
      <c r="E24" s="58"/>
      <c r="F24" s="58"/>
    </row>
    <row r="25" spans="1:7" x14ac:dyDescent="0.25">
      <c r="A25" s="58"/>
      <c r="B25" s="58"/>
      <c r="C25" s="58"/>
      <c r="D25" s="58"/>
      <c r="E25" s="58"/>
      <c r="F25" s="58"/>
    </row>
    <row r="26" spans="1:7" x14ac:dyDescent="0.25">
      <c r="A26" s="58"/>
      <c r="B26" s="58"/>
      <c r="C26" s="58"/>
      <c r="D26" s="58"/>
      <c r="E26" s="58"/>
      <c r="F26" s="58"/>
    </row>
    <row r="27" spans="1:7" x14ac:dyDescent="0.25">
      <c r="A27" s="58"/>
      <c r="B27" s="58"/>
      <c r="C27" s="58"/>
      <c r="D27" s="58"/>
      <c r="E27" s="58"/>
      <c r="F27" s="58"/>
    </row>
    <row r="28" spans="1:7" x14ac:dyDescent="0.25">
      <c r="A28" s="58"/>
      <c r="B28" s="58"/>
      <c r="C28" s="58"/>
      <c r="D28" s="58"/>
      <c r="E28" s="58"/>
      <c r="F28" s="58"/>
    </row>
    <row r="29" spans="1:7" x14ac:dyDescent="0.25">
      <c r="A29" s="58"/>
      <c r="B29" s="58"/>
      <c r="C29" s="58"/>
      <c r="D29" s="58"/>
      <c r="E29" s="58"/>
      <c r="F29" s="58"/>
    </row>
    <row r="30" spans="1:7" x14ac:dyDescent="0.25">
      <c r="A30" s="58"/>
      <c r="B30" s="58"/>
      <c r="C30" s="58"/>
      <c r="D30" s="58"/>
      <c r="E30" s="58"/>
      <c r="F30" s="58"/>
    </row>
    <row r="31" spans="1:7" x14ac:dyDescent="0.25">
      <c r="A31" s="58"/>
      <c r="B31" s="58"/>
      <c r="C31" s="58"/>
      <c r="D31" s="58"/>
      <c r="E31" s="58"/>
      <c r="F31" s="58"/>
    </row>
    <row r="32" spans="1:7" x14ac:dyDescent="0.25">
      <c r="A32" s="58"/>
      <c r="B32" s="58"/>
      <c r="C32" s="58"/>
      <c r="D32" s="58"/>
      <c r="E32" s="58"/>
      <c r="F32" s="58"/>
    </row>
    <row r="33" s="58" customFormat="1" x14ac:dyDescent="0.25"/>
    <row r="34" s="58" customFormat="1" x14ac:dyDescent="0.25"/>
    <row r="35" s="58" customFormat="1" x14ac:dyDescent="0.25"/>
    <row r="36" s="58" customFormat="1" x14ac:dyDescent="0.25"/>
    <row r="37" s="58" customFormat="1" x14ac:dyDescent="0.25"/>
    <row r="38" s="58" customFormat="1" x14ac:dyDescent="0.25"/>
    <row r="39" s="58" customFormat="1" x14ac:dyDescent="0.25"/>
    <row r="40" s="58" customFormat="1" x14ac:dyDescent="0.25"/>
    <row r="41" s="58" customFormat="1" x14ac:dyDescent="0.25"/>
    <row r="42" s="58" customFormat="1" x14ac:dyDescent="0.25"/>
    <row r="43" s="58" customFormat="1" x14ac:dyDescent="0.25"/>
    <row r="44" s="58" customFormat="1" x14ac:dyDescent="0.25"/>
    <row r="45" s="58" customFormat="1" x14ac:dyDescent="0.25"/>
    <row r="46" s="58" customFormat="1" x14ac:dyDescent="0.25"/>
    <row r="47" s="58" customFormat="1" x14ac:dyDescent="0.25"/>
    <row r="48" s="58" customFormat="1" x14ac:dyDescent="0.25"/>
    <row r="49" s="58" customFormat="1" x14ac:dyDescent="0.25"/>
    <row r="50" s="58" customFormat="1" x14ac:dyDescent="0.25"/>
    <row r="51" s="58" customFormat="1" x14ac:dyDescent="0.25"/>
    <row r="52" s="58" customFormat="1" x14ac:dyDescent="0.25"/>
    <row r="53" s="58" customFormat="1" x14ac:dyDescent="0.25"/>
    <row r="54" s="58" customFormat="1" x14ac:dyDescent="0.25"/>
    <row r="55" s="58" customFormat="1" x14ac:dyDescent="0.25"/>
    <row r="56" s="58" customFormat="1" x14ac:dyDescent="0.25"/>
    <row r="57" s="58" customFormat="1" x14ac:dyDescent="0.25"/>
    <row r="58" s="58" customFormat="1" x14ac:dyDescent="0.25"/>
    <row r="59" s="58" customFormat="1" x14ac:dyDescent="0.25"/>
    <row r="60" s="58" customFormat="1" x14ac:dyDescent="0.25"/>
    <row r="61" s="58" customFormat="1" x14ac:dyDescent="0.25"/>
    <row r="62" s="58" customFormat="1" x14ac:dyDescent="0.25"/>
    <row r="63" s="58" customFormat="1" x14ac:dyDescent="0.25"/>
    <row r="64" s="58" customFormat="1" x14ac:dyDescent="0.25"/>
    <row r="65" s="58" customFormat="1" x14ac:dyDescent="0.25"/>
    <row r="66" s="58" customFormat="1" x14ac:dyDescent="0.25"/>
    <row r="67" s="58" customFormat="1" x14ac:dyDescent="0.25"/>
    <row r="68" s="58" customFormat="1" x14ac:dyDescent="0.25"/>
    <row r="69" s="58" customFormat="1" x14ac:dyDescent="0.25"/>
    <row r="70" s="58" customFormat="1" x14ac:dyDescent="0.25"/>
    <row r="71" s="58" customFormat="1" x14ac:dyDescent="0.25"/>
    <row r="72" s="58" customFormat="1" x14ac:dyDescent="0.25"/>
    <row r="73" s="58" customFormat="1" x14ac:dyDescent="0.25"/>
    <row r="74" s="58" customFormat="1" x14ac:dyDescent="0.25"/>
    <row r="75" s="58" customFormat="1" x14ac:dyDescent="0.25"/>
    <row r="76" s="58" customFormat="1" x14ac:dyDescent="0.25"/>
    <row r="77" s="58" customFormat="1" x14ac:dyDescent="0.25"/>
    <row r="78" s="58" customFormat="1" x14ac:dyDescent="0.25"/>
    <row r="79" s="58" customFormat="1" x14ac:dyDescent="0.25"/>
    <row r="80" s="58" customFormat="1" x14ac:dyDescent="0.25"/>
    <row r="81" s="58" customFormat="1" x14ac:dyDescent="0.25"/>
    <row r="82" s="58" customFormat="1" x14ac:dyDescent="0.25"/>
    <row r="83" s="58" customFormat="1" x14ac:dyDescent="0.25"/>
    <row r="84" s="58" customFormat="1" x14ac:dyDescent="0.25"/>
    <row r="85" s="58" customFormat="1" x14ac:dyDescent="0.25"/>
    <row r="86" s="58" customFormat="1" x14ac:dyDescent="0.25"/>
    <row r="87" s="58" customFormat="1" x14ac:dyDescent="0.25"/>
    <row r="88" s="58" customFormat="1" x14ac:dyDescent="0.25"/>
    <row r="89" s="58" customFormat="1" x14ac:dyDescent="0.25"/>
    <row r="90" s="58" customFormat="1" x14ac:dyDescent="0.25"/>
    <row r="91" s="58" customFormat="1" x14ac:dyDescent="0.25"/>
    <row r="92" s="58" customFormat="1" x14ac:dyDescent="0.25"/>
    <row r="93" s="58" customFormat="1" x14ac:dyDescent="0.25"/>
    <row r="94" s="58" customFormat="1" x14ac:dyDescent="0.25"/>
    <row r="95" s="58" customFormat="1" x14ac:dyDescent="0.25"/>
    <row r="96" s="58" customFormat="1" x14ac:dyDescent="0.25"/>
    <row r="97" s="58" customFormat="1" x14ac:dyDescent="0.25"/>
    <row r="98" s="58" customFormat="1" x14ac:dyDescent="0.25"/>
    <row r="99" s="58" customFormat="1" x14ac:dyDescent="0.25"/>
    <row r="100" s="58" customFormat="1" x14ac:dyDescent="0.25"/>
    <row r="101" s="58" customFormat="1" x14ac:dyDescent="0.25"/>
    <row r="102" s="58" customFormat="1" x14ac:dyDescent="0.25"/>
    <row r="103" s="58" customFormat="1" x14ac:dyDescent="0.25"/>
    <row r="104" s="58" customFormat="1" x14ac:dyDescent="0.25"/>
    <row r="105" s="58" customFormat="1" x14ac:dyDescent="0.25"/>
    <row r="106" s="58" customFormat="1" x14ac:dyDescent="0.25"/>
    <row r="107" s="58" customFormat="1" x14ac:dyDescent="0.25"/>
    <row r="108" s="58" customFormat="1" x14ac:dyDescent="0.25"/>
    <row r="109" s="58" customFormat="1" x14ac:dyDescent="0.25"/>
    <row r="110" s="58" customFormat="1" x14ac:dyDescent="0.25"/>
    <row r="111" s="58" customFormat="1" x14ac:dyDescent="0.25"/>
    <row r="112" s="58" customFormat="1" x14ac:dyDescent="0.25"/>
    <row r="113" s="58" customFormat="1" x14ac:dyDescent="0.25"/>
    <row r="114" s="58" customFormat="1" x14ac:dyDescent="0.25"/>
    <row r="115" s="58" customFormat="1" x14ac:dyDescent="0.25"/>
    <row r="116" s="58" customFormat="1" x14ac:dyDescent="0.25"/>
    <row r="117" s="58" customFormat="1" x14ac:dyDescent="0.25"/>
    <row r="118" s="58" customFormat="1" x14ac:dyDescent="0.25"/>
    <row r="119" s="58" customFormat="1" x14ac:dyDescent="0.25"/>
    <row r="120" s="58" customFormat="1" x14ac:dyDescent="0.25"/>
    <row r="121" s="58" customFormat="1" x14ac:dyDescent="0.25"/>
    <row r="122" s="58" customFormat="1" x14ac:dyDescent="0.25"/>
    <row r="123" s="58" customFormat="1" x14ac:dyDescent="0.25"/>
    <row r="124" s="58" customFormat="1" x14ac:dyDescent="0.25"/>
    <row r="125" s="58" customFormat="1" x14ac:dyDescent="0.25"/>
    <row r="126" s="58" customFormat="1" x14ac:dyDescent="0.25"/>
    <row r="127" s="58" customFormat="1" x14ac:dyDescent="0.25"/>
    <row r="128" s="58" customFormat="1" x14ac:dyDescent="0.25"/>
    <row r="129" s="58" customFormat="1" x14ac:dyDescent="0.25"/>
    <row r="130" s="58" customFormat="1" x14ac:dyDescent="0.25"/>
    <row r="131" s="58" customFormat="1" x14ac:dyDescent="0.25"/>
    <row r="132" s="58" customFormat="1" x14ac:dyDescent="0.25"/>
    <row r="133" s="58" customFormat="1" x14ac:dyDescent="0.25"/>
    <row r="134" s="58" customFormat="1" x14ac:dyDescent="0.25"/>
    <row r="135" s="58" customFormat="1" x14ac:dyDescent="0.25"/>
    <row r="136" s="58" customFormat="1" x14ac:dyDescent="0.25"/>
    <row r="137" s="58" customFormat="1" x14ac:dyDescent="0.25"/>
    <row r="138" s="58" customFormat="1" x14ac:dyDescent="0.25"/>
    <row r="139" s="58" customFormat="1" x14ac:dyDescent="0.25"/>
    <row r="140" s="58" customFormat="1" x14ac:dyDescent="0.25"/>
    <row r="141" s="58" customFormat="1" x14ac:dyDescent="0.25"/>
    <row r="142" s="58" customFormat="1" x14ac:dyDescent="0.25"/>
    <row r="143" s="58" customFormat="1" x14ac:dyDescent="0.25"/>
    <row r="144" s="58" customFormat="1" x14ac:dyDescent="0.25"/>
    <row r="145" s="58" customFormat="1" x14ac:dyDescent="0.25"/>
    <row r="146" s="58" customFormat="1" x14ac:dyDescent="0.25"/>
    <row r="147" s="58" customFormat="1" x14ac:dyDescent="0.25"/>
    <row r="148" s="58" customFormat="1" x14ac:dyDescent="0.25"/>
    <row r="149" s="58" customFormat="1" x14ac:dyDescent="0.25"/>
    <row r="150" s="58" customFormat="1" x14ac:dyDescent="0.25"/>
    <row r="151" s="58" customFormat="1" x14ac:dyDescent="0.25"/>
    <row r="152" s="58" customFormat="1" x14ac:dyDescent="0.25"/>
    <row r="153" s="58" customFormat="1" x14ac:dyDescent="0.25"/>
    <row r="154" s="58" customFormat="1" x14ac:dyDescent="0.25"/>
    <row r="155" s="58" customFormat="1" x14ac:dyDescent="0.25"/>
    <row r="156" s="58" customFormat="1" x14ac:dyDescent="0.25"/>
    <row r="157" s="58" customFormat="1" x14ac:dyDescent="0.25"/>
    <row r="158" s="58" customFormat="1" x14ac:dyDescent="0.25"/>
    <row r="159" s="58" customFormat="1" x14ac:dyDescent="0.25"/>
    <row r="160" s="58" customFormat="1" x14ac:dyDescent="0.25"/>
    <row r="161" s="58" customFormat="1" x14ac:dyDescent="0.25"/>
    <row r="162" s="58" customFormat="1" x14ac:dyDescent="0.25"/>
    <row r="163" s="58" customFormat="1" x14ac:dyDescent="0.25"/>
    <row r="164" s="58" customFormat="1" x14ac:dyDescent="0.25"/>
    <row r="165" s="58" customFormat="1" x14ac:dyDescent="0.25"/>
    <row r="166" s="58" customFormat="1" x14ac:dyDescent="0.25"/>
    <row r="167" s="58" customFormat="1" x14ac:dyDescent="0.25"/>
    <row r="168" s="58" customFormat="1" x14ac:dyDescent="0.25"/>
    <row r="169" s="58" customFormat="1" x14ac:dyDescent="0.25"/>
    <row r="170" s="58" customFormat="1" x14ac:dyDescent="0.25"/>
    <row r="171" s="58" customFormat="1" x14ac:dyDescent="0.25"/>
    <row r="172" s="58" customFormat="1" x14ac:dyDescent="0.25"/>
    <row r="173" s="58" customFormat="1" x14ac:dyDescent="0.25"/>
    <row r="174" s="58" customFormat="1" x14ac:dyDescent="0.25"/>
    <row r="175" s="58" customFormat="1" x14ac:dyDescent="0.25"/>
    <row r="176" s="58" customFormat="1" x14ac:dyDescent="0.25"/>
    <row r="177" s="58" customFormat="1" x14ac:dyDescent="0.25"/>
    <row r="178" s="58" customFormat="1" x14ac:dyDescent="0.25"/>
    <row r="179" s="58" customFormat="1" x14ac:dyDescent="0.25"/>
    <row r="180" s="58" customFormat="1" x14ac:dyDescent="0.25"/>
    <row r="181" s="58" customFormat="1" x14ac:dyDescent="0.25"/>
    <row r="182" s="58" customFormat="1" x14ac:dyDescent="0.25"/>
    <row r="183" s="58" customFormat="1" x14ac:dyDescent="0.25"/>
    <row r="184" s="58" customFormat="1" x14ac:dyDescent="0.25"/>
    <row r="185" s="58" customFormat="1" x14ac:dyDescent="0.25"/>
    <row r="186" s="58" customFormat="1" x14ac:dyDescent="0.25"/>
    <row r="187" s="58" customFormat="1" x14ac:dyDescent="0.25"/>
    <row r="188" s="58" customFormat="1" x14ac:dyDescent="0.25"/>
    <row r="189" s="58" customFormat="1" x14ac:dyDescent="0.25"/>
    <row r="190" s="58" customFormat="1" x14ac:dyDescent="0.25"/>
    <row r="191" s="58" customFormat="1" x14ac:dyDescent="0.25"/>
    <row r="192" s="58" customFormat="1" x14ac:dyDescent="0.25"/>
    <row r="193" s="58" customFormat="1" x14ac:dyDescent="0.25"/>
    <row r="194" s="58" customFormat="1" x14ac:dyDescent="0.25"/>
    <row r="195" s="58" customFormat="1" x14ac:dyDescent="0.25"/>
    <row r="196" s="58" customFormat="1" x14ac:dyDescent="0.25"/>
    <row r="197" s="58" customFormat="1" x14ac:dyDescent="0.25"/>
    <row r="198" s="58" customFormat="1" x14ac:dyDescent="0.25"/>
    <row r="199" s="58" customFormat="1" x14ac:dyDescent="0.25"/>
    <row r="200" s="58" customFormat="1" x14ac:dyDescent="0.25"/>
    <row r="201" s="58" customFormat="1" x14ac:dyDescent="0.25"/>
    <row r="202" s="58" customFormat="1" x14ac:dyDescent="0.25"/>
    <row r="203" s="58" customFormat="1" x14ac:dyDescent="0.25"/>
    <row r="204" s="58" customFormat="1" x14ac:dyDescent="0.25"/>
    <row r="205" s="58" customFormat="1" x14ac:dyDescent="0.25"/>
    <row r="206" s="58" customFormat="1" x14ac:dyDescent="0.25"/>
    <row r="207" s="58" customFormat="1" x14ac:dyDescent="0.25"/>
    <row r="208" s="58" customFormat="1" x14ac:dyDescent="0.25"/>
    <row r="209" s="58" customFormat="1" x14ac:dyDescent="0.25"/>
    <row r="210" s="58" customFormat="1" x14ac:dyDescent="0.25"/>
    <row r="211" s="58" customFormat="1" x14ac:dyDescent="0.25"/>
    <row r="212" s="58" customFormat="1" x14ac:dyDescent="0.25"/>
    <row r="213" s="58" customFormat="1" x14ac:dyDescent="0.25"/>
    <row r="214" s="58" customFormat="1" x14ac:dyDescent="0.25"/>
    <row r="215" s="58" customFormat="1" x14ac:dyDescent="0.25"/>
    <row r="216" s="58" customFormat="1" x14ac:dyDescent="0.25"/>
    <row r="217" s="58" customFormat="1" x14ac:dyDescent="0.25"/>
    <row r="218" s="58" customFormat="1" x14ac:dyDescent="0.25"/>
    <row r="219" s="58" customFormat="1" x14ac:dyDescent="0.25"/>
    <row r="220" s="58" customFormat="1" x14ac:dyDescent="0.25"/>
    <row r="221" s="58" customFormat="1" x14ac:dyDescent="0.25"/>
    <row r="222" s="58" customFormat="1" x14ac:dyDescent="0.25"/>
    <row r="223" s="58" customFormat="1" x14ac:dyDescent="0.25"/>
    <row r="224" s="58" customFormat="1" x14ac:dyDescent="0.25"/>
    <row r="225" s="58" customFormat="1" x14ac:dyDescent="0.25"/>
    <row r="226" s="58" customFormat="1" x14ac:dyDescent="0.25"/>
    <row r="227" s="58" customFormat="1" x14ac:dyDescent="0.25"/>
    <row r="228" s="58" customFormat="1" x14ac:dyDescent="0.25"/>
    <row r="229" s="58" customFormat="1" x14ac:dyDescent="0.25"/>
    <row r="230" s="58" customFormat="1" x14ac:dyDescent="0.25"/>
    <row r="231" s="58" customFormat="1" x14ac:dyDescent="0.25"/>
    <row r="232" s="58" customFormat="1" x14ac:dyDescent="0.25"/>
    <row r="233" s="58" customFormat="1" x14ac:dyDescent="0.25"/>
    <row r="234" s="58" customFormat="1" x14ac:dyDescent="0.25"/>
    <row r="235" s="58" customFormat="1" x14ac:dyDescent="0.25"/>
    <row r="236" s="58" customFormat="1" x14ac:dyDescent="0.25"/>
    <row r="237" s="58" customFormat="1" x14ac:dyDescent="0.25"/>
    <row r="238" s="58" customFormat="1" x14ac:dyDescent="0.25"/>
    <row r="239" s="58" customFormat="1" x14ac:dyDescent="0.25"/>
  </sheetData>
  <mergeCells count="9">
    <mergeCell ref="A1:F1"/>
    <mergeCell ref="A19:F19"/>
    <mergeCell ref="A20:F20"/>
    <mergeCell ref="F3:F4"/>
    <mergeCell ref="A3:A4"/>
    <mergeCell ref="B3:B4"/>
    <mergeCell ref="C3:C4"/>
    <mergeCell ref="D3:D4"/>
    <mergeCell ref="E3:E4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25</vt:i4>
      </vt:variant>
      <vt:variant>
        <vt:lpstr>Intervalli denominati</vt:lpstr>
      </vt:variant>
      <vt:variant>
        <vt:i4>22</vt:i4>
      </vt:variant>
    </vt:vector>
  </HeadingPairs>
  <TitlesOfParts>
    <vt:vector size="47" baseType="lpstr">
      <vt:lpstr>p.1</vt:lpstr>
      <vt:lpstr>p.2</vt:lpstr>
      <vt:lpstr>p.3</vt:lpstr>
      <vt:lpstr>p.4</vt:lpstr>
      <vt:lpstr>p.5 (2)</vt:lpstr>
      <vt:lpstr>p.5</vt:lpstr>
      <vt:lpstr>p.6</vt:lpstr>
      <vt:lpstr>p.6bis</vt:lpstr>
      <vt:lpstr>p.7</vt:lpstr>
      <vt:lpstr>p.8</vt:lpstr>
      <vt:lpstr>p.9</vt:lpstr>
      <vt:lpstr>p.10</vt:lpstr>
      <vt:lpstr>p.11</vt:lpstr>
      <vt:lpstr>p.12 (2)</vt:lpstr>
      <vt:lpstr>p.12</vt:lpstr>
      <vt:lpstr>p.13</vt:lpstr>
      <vt:lpstr>p.14</vt:lpstr>
      <vt:lpstr>p.15</vt:lpstr>
      <vt:lpstr>p.16</vt:lpstr>
      <vt:lpstr>p.17</vt:lpstr>
      <vt:lpstr>p.18</vt:lpstr>
      <vt:lpstr>p.19</vt:lpstr>
      <vt:lpstr>p.20</vt:lpstr>
      <vt:lpstr>p.21</vt:lpstr>
      <vt:lpstr>p.22</vt:lpstr>
      <vt:lpstr>p.1!Area_stampa</vt:lpstr>
      <vt:lpstr>p.10!Area_stampa</vt:lpstr>
      <vt:lpstr>p.11!Area_stampa</vt:lpstr>
      <vt:lpstr>p.12!Area_stampa</vt:lpstr>
      <vt:lpstr>p.13!Area_stampa</vt:lpstr>
      <vt:lpstr>p.14!Area_stampa</vt:lpstr>
      <vt:lpstr>p.15!Area_stampa</vt:lpstr>
      <vt:lpstr>p.16!Area_stampa</vt:lpstr>
      <vt:lpstr>p.17!Area_stampa</vt:lpstr>
      <vt:lpstr>p.18!Area_stampa</vt:lpstr>
      <vt:lpstr>p.19!Area_stampa</vt:lpstr>
      <vt:lpstr>p.2!Area_stampa</vt:lpstr>
      <vt:lpstr>p.20!Area_stampa</vt:lpstr>
      <vt:lpstr>p.21!Area_stampa</vt:lpstr>
      <vt:lpstr>p.22!Area_stampa</vt:lpstr>
      <vt:lpstr>p.3!Area_stampa</vt:lpstr>
      <vt:lpstr>p.4!Area_stampa</vt:lpstr>
      <vt:lpstr>p.5!Area_stampa</vt:lpstr>
      <vt:lpstr>p.6!Area_stampa</vt:lpstr>
      <vt:lpstr>p.7!Area_stampa</vt:lpstr>
      <vt:lpstr>p.8!Area_stampa</vt:lpstr>
      <vt:lpstr>p.9!Area_stampa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</dc:creator>
  <cp:lastModifiedBy>Annamaria AT. Tononi</cp:lastModifiedBy>
  <cp:lastPrinted>2012-11-29T11:58:23Z</cp:lastPrinted>
  <dcterms:created xsi:type="dcterms:W3CDTF">2011-10-22T16:31:52Z</dcterms:created>
  <dcterms:modified xsi:type="dcterms:W3CDTF">2013-01-14T10:06:55Z</dcterms:modified>
</cp:coreProperties>
</file>