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1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Questa_cartella_di_lavoro" hidePivotFieldList="1" defaultThemeVersion="124226"/>
  <bookViews>
    <workbookView xWindow="5265" yWindow="2055" windowWidth="36885" windowHeight="21765"/>
  </bookViews>
  <sheets>
    <sheet name="Note" sheetId="9" r:id="rId1"/>
    <sheet name="1. Dati raccolti" sheetId="1" r:id="rId2"/>
    <sheet name="2. Risposte possibili" sheetId="8" r:id="rId3"/>
    <sheet name="3. Maschio o femmina" sheetId="2" r:id="rId4"/>
    <sheet name="4. Classe di età" sheetId="11" r:id="rId5"/>
    <sheet name="5a. Numero di scarpe" sheetId="13" r:id="rId6"/>
    <sheet name="5b. Numero di scarpe per sesso" sheetId="14" r:id="rId7"/>
    <sheet name="6a. Utilizzo orologio" sheetId="15" r:id="rId8"/>
    <sheet name="6b. Utilizzo orologio per sesso" sheetId="17" r:id="rId9"/>
    <sheet name="6c. Utilizzo orologio per età" sheetId="18" r:id="rId10"/>
    <sheet name="7 e 8. Non utilizzo l'orologio" sheetId="16" r:id="rId11"/>
  </sheets>
  <definedNames>
    <definedName name="_xlnm._FilterDatabase" localSheetId="1" hidden="1">'1. Dati raccolti'!$C$4:$H$34</definedName>
    <definedName name="_xlnm.Print_Area" localSheetId="1">'1. Dati raccolti'!$C$3:$H$34</definedName>
    <definedName name="_xlnm.Print_Area" localSheetId="2">'2. Risposte possibili'!$B$3:$I$21</definedName>
    <definedName name="_xlnm.Print_Area" localSheetId="3">'3. Maschio o femmina'!$C$3:$M$25</definedName>
    <definedName name="_xlnm.Print_Area" localSheetId="4">'4. Classe di età'!$C$3:$O$25</definedName>
    <definedName name="_xlnm.Print_Area" localSheetId="5">'5a. Numero di scarpe'!$C$3:$T$29</definedName>
    <definedName name="_xlnm.Print_Area" localSheetId="6">'5b. Numero di scarpe per sesso'!$D$3:$X$30</definedName>
    <definedName name="_xlnm.Print_Area" localSheetId="7">'6a. Utilizzo orologio'!$D$3:$Q$21</definedName>
    <definedName name="_xlnm.Print_Area" localSheetId="8">'6b. Utilizzo orologio per sesso'!$C$3:$Q$25</definedName>
    <definedName name="_xlnm.Print_Area" localSheetId="9">'6c. Utilizzo orologio per età'!$C$3:$R$25</definedName>
    <definedName name="_xlnm.Print_Area" localSheetId="10">'7 e 8. Non utilizzo l''orologio'!$C$3:$S$25</definedName>
    <definedName name="_xlnm.Print_Area" localSheetId="0">Note!$C$1:$M$18</definedName>
    <definedName name="classe_eta">'2. Risposte possibili'!$C$5:$C$8</definedName>
    <definedName name="donna_uomo">'2. Risposte possibili'!$B$5:$B$6</definedName>
    <definedName name="no_perche">'2. Risposte possibili'!$F$5:$F$8</definedName>
    <definedName name="no_perche1">'2. Risposte possibili'!$F$5:$F$9</definedName>
    <definedName name="num_scarpe">'2. Risposte possibili'!$D$5:$D$19</definedName>
    <definedName name="orologio">'2. Risposte possibili'!$E$5:$E$6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8" i="14" l="1"/>
  <c r="F19" i="14"/>
  <c r="F20" i="14"/>
  <c r="F21" i="14"/>
  <c r="F22" i="14"/>
  <c r="G18" i="14"/>
  <c r="G19" i="14"/>
  <c r="G20" i="14"/>
  <c r="G21" i="14"/>
  <c r="G22" i="14"/>
  <c r="G8" i="14"/>
  <c r="G9" i="14"/>
  <c r="G10" i="14"/>
  <c r="G11" i="14"/>
  <c r="G12" i="14"/>
  <c r="G13" i="14"/>
  <c r="G14" i="14"/>
  <c r="G15" i="14"/>
  <c r="G16" i="14"/>
  <c r="G17" i="14"/>
  <c r="G7" i="14"/>
  <c r="F8" i="14"/>
  <c r="F9" i="14"/>
  <c r="F10" i="14"/>
  <c r="F11" i="14"/>
  <c r="F12" i="14"/>
  <c r="F13" i="14"/>
  <c r="F14" i="14"/>
  <c r="F15" i="14"/>
  <c r="F16" i="14"/>
  <c r="F17" i="14"/>
  <c r="F7" i="14"/>
  <c r="E10" i="18" l="1"/>
  <c r="E11" i="18"/>
  <c r="E6" i="18"/>
  <c r="E7" i="18"/>
  <c r="E8" i="18"/>
  <c r="E9" i="18"/>
  <c r="E5" i="18"/>
  <c r="E7" i="17"/>
  <c r="F7" i="17"/>
  <c r="E8" i="17"/>
  <c r="F8" i="17"/>
  <c r="E9" i="17"/>
  <c r="F9" i="17"/>
  <c r="F6" i="17"/>
  <c r="E6" i="17"/>
  <c r="E10" i="17" l="1"/>
  <c r="G9" i="17"/>
  <c r="F10" i="17"/>
  <c r="G8" i="17"/>
  <c r="G7" i="17"/>
  <c r="E12" i="18"/>
  <c r="G6" i="17"/>
  <c r="H5" i="13"/>
  <c r="F5" i="13"/>
  <c r="D6" i="11"/>
  <c r="D7" i="11"/>
  <c r="D8" i="11"/>
  <c r="D9" i="11"/>
  <c r="D10" i="11"/>
  <c r="D11" i="11"/>
  <c r="G10" i="17" l="1"/>
  <c r="D5" i="16"/>
  <c r="D6" i="16"/>
  <c r="D7" i="16"/>
  <c r="D9" i="16"/>
  <c r="D10" i="16"/>
  <c r="D11" i="16"/>
  <c r="D8" i="16"/>
  <c r="E7" i="15"/>
  <c r="E8" i="15"/>
  <c r="E9" i="15"/>
  <c r="E6" i="15"/>
  <c r="G6" i="14"/>
  <c r="H9" i="14"/>
  <c r="H13" i="14"/>
  <c r="H17" i="14"/>
  <c r="F6" i="14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5" i="13"/>
  <c r="D5" i="11"/>
  <c r="D12" i="11" s="1"/>
  <c r="D9" i="2"/>
  <c r="D7" i="2"/>
  <c r="D8" i="2"/>
  <c r="D6" i="2"/>
  <c r="H16" i="14" l="1"/>
  <c r="H12" i="14"/>
  <c r="H8" i="14"/>
  <c r="H20" i="14"/>
  <c r="H21" i="14"/>
  <c r="D10" i="2"/>
  <c r="E9" i="2" s="1"/>
  <c r="H6" i="14"/>
  <c r="H19" i="14"/>
  <c r="H15" i="14"/>
  <c r="H11" i="14"/>
  <c r="H7" i="14"/>
  <c r="D22" i="13"/>
  <c r="D12" i="16"/>
  <c r="E10" i="15"/>
  <c r="F7" i="15" s="1"/>
  <c r="H22" i="14"/>
  <c r="H18" i="14"/>
  <c r="H14" i="14"/>
  <c r="H10" i="14"/>
  <c r="G23" i="14"/>
  <c r="F23" i="14"/>
  <c r="F9" i="15" l="1"/>
  <c r="G6" i="15"/>
  <c r="F8" i="15"/>
  <c r="G7" i="15"/>
  <c r="G9" i="15"/>
  <c r="F6" i="15"/>
  <c r="F10" i="15" s="1"/>
  <c r="G8" i="15"/>
  <c r="F7" i="2"/>
  <c r="F6" i="2"/>
  <c r="E6" i="2"/>
  <c r="E7" i="2"/>
  <c r="F9" i="2"/>
  <c r="F8" i="2"/>
  <c r="E8" i="2"/>
  <c r="H23" i="14"/>
  <c r="G10" i="15" l="1"/>
  <c r="F10" i="2"/>
  <c r="E10" i="2"/>
</calcChain>
</file>

<file path=xl/sharedStrings.xml><?xml version="1.0" encoding="utf-8"?>
<sst xmlns="http://schemas.openxmlformats.org/spreadsheetml/2006/main" count="272" uniqueCount="82">
  <si>
    <t>Indagine</t>
  </si>
  <si>
    <t>#</t>
  </si>
  <si>
    <t>30-49</t>
  </si>
  <si>
    <t>50-69</t>
  </si>
  <si>
    <t>sì</t>
  </si>
  <si>
    <t>no</t>
  </si>
  <si>
    <t>Uso lo smartphone</t>
  </si>
  <si>
    <t>femmina</t>
  </si>
  <si>
    <t>maschio</t>
  </si>
  <si>
    <t>Sesso</t>
  </si>
  <si>
    <t>Frequenza assoluta</t>
  </si>
  <si>
    <t>Qual è la classe d'età con più intervistati?</t>
  </si>
  <si>
    <t>Sono stati intervistati più maschi o più femmine?</t>
  </si>
  <si>
    <t>Qual è il numero di scarpe più piccolo?</t>
  </si>
  <si>
    <t>Qual è il numero di scarpe più grande?</t>
  </si>
  <si>
    <t>Qual è il numero di scarpe più portato?</t>
  </si>
  <si>
    <t>Più femmine</t>
  </si>
  <si>
    <t>Numero di scarpe</t>
  </si>
  <si>
    <t>non valido</t>
  </si>
  <si>
    <t>non indicato</t>
  </si>
  <si>
    <t>Femmine</t>
  </si>
  <si>
    <t>Maschi</t>
  </si>
  <si>
    <t>Totale</t>
  </si>
  <si>
    <t>Non mi serve</t>
  </si>
  <si>
    <t>Mi regolo col sole</t>
  </si>
  <si>
    <t>Non ce l'ho</t>
  </si>
  <si>
    <t>Non c'è un motivo</t>
  </si>
  <si>
    <t>Classe d'età</t>
  </si>
  <si>
    <t>Quanti intervistati portano l'orologio?</t>
  </si>
  <si>
    <t>Perché non porta l'orologio</t>
  </si>
  <si>
    <t>Qual è il motivo più gettonato dagli intervistati?</t>
  </si>
  <si>
    <t>10-29</t>
  </si>
  <si>
    <t>70-89</t>
  </si>
  <si>
    <t>90+</t>
  </si>
  <si>
    <t>Numero di scarpe (media)</t>
  </si>
  <si>
    <t>Range (campo di variazione)</t>
  </si>
  <si>
    <t>,</t>
  </si>
  <si>
    <t>numero di scarpe 65</t>
  </si>
  <si>
    <t>Quanti intervistati con meno di 30 anni portano l'orologio?</t>
  </si>
  <si>
    <t>Torna a "Note"</t>
  </si>
  <si>
    <t>Quante femmine portano l'orologio?</t>
  </si>
  <si>
    <t>Utilizzo orologio</t>
  </si>
  <si>
    <t>Utilizzo orologio: sì</t>
  </si>
  <si>
    <t>Frequenza</t>
  </si>
  <si>
    <t>assoluta</t>
  </si>
  <si>
    <t>relativa</t>
  </si>
  <si>
    <t>percentuale</t>
  </si>
  <si>
    <t>Altro motivo (specificare)</t>
  </si>
  <si>
    <t>Elenco fogli di lavoro</t>
  </si>
  <si>
    <t>Contenuti</t>
  </si>
  <si>
    <t>4. Classe di età</t>
  </si>
  <si>
    <t>5a. Numero di scarpe</t>
  </si>
  <si>
    <t>5b. Numero di scarpe per sesso</t>
  </si>
  <si>
    <t>6a. Utilizzo orologio</t>
  </si>
  <si>
    <t>6b. Utilizzo orologio per sesso</t>
  </si>
  <si>
    <t>6c. Utilizzo orologio per età</t>
  </si>
  <si>
    <t>7 e 8. Non utilizzo l'orologio</t>
  </si>
  <si>
    <t>Gli statistici in erba</t>
  </si>
  <si>
    <t>Non indicato</t>
  </si>
  <si>
    <t>3. Maschio o femmina</t>
  </si>
  <si>
    <t>Tavola e grafico a torta con il conteggio degli intervistati distinti per sesso</t>
  </si>
  <si>
    <t>Tavola e grafico a barre con il conteggio degli intervistati distinti per classe di età</t>
  </si>
  <si>
    <t>Tavola e grafico a barre con il conteggio degli intervistati distinti secondo il numero di scarpe</t>
  </si>
  <si>
    <t>Tavola e grafico a barre con il conteggio degli intervistati secondo il numero di scarpe distinti per sesso</t>
  </si>
  <si>
    <t xml:space="preserve">Tavola e grafico a torta con il conteggio degli intervistati che portano o meno l'orologio </t>
  </si>
  <si>
    <t>Tavola e grafico a barre in pila con il conteggio degli intervistati che portano o meno l'orologio per sesso</t>
  </si>
  <si>
    <t>Tavola e grafico a barre con il conteggio degli intervistati che portano l'orologio per classe d'età</t>
  </si>
  <si>
    <t>Tavola e grafico a barre con il conteggio degli intervistati secondo il motivo per cui non portano l'orologio</t>
  </si>
  <si>
    <t>Femmina</t>
  </si>
  <si>
    <t>Maschio</t>
  </si>
  <si>
    <t>Non valido</t>
  </si>
  <si>
    <t>Classe di età</t>
  </si>
  <si>
    <t>Porta l'orologio</t>
  </si>
  <si>
    <t>Se no, perché?</t>
  </si>
  <si>
    <t>Maschio o femmina</t>
  </si>
  <si>
    <t>Numero scarpe</t>
  </si>
  <si>
    <t>Orologio</t>
  </si>
  <si>
    <t>No, perché</t>
  </si>
  <si>
    <t>1. Dati raccolti</t>
  </si>
  <si>
    <t>2. Risposte possibili</t>
  </si>
  <si>
    <t>Schema di matrice per inserire i dati raccolti durante le interviste</t>
  </si>
  <si>
    <t>Modalità di risposta per ogni quesito del questionario; possono essere personalizzate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</si>
</sst>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theme="1"/>
      <name val="Helvetica"/>
      <family val="2"/>
    </font>
    <font>
      <u/>
      <sz val="12"/>
      <color theme="10"/>
      <name val="Helvetica"/>
      <family val="2"/>
    </font>
    <font>
      <b/>
      <sz val="12"/>
      <name val="Helvetica"/>
      <family val="2"/>
    </font>
    <font>
      <sz val="12"/>
      <name val="Helvetica"/>
      <family val="2"/>
    </font>
    <font>
      <u/>
      <sz val="12"/>
      <name val="Helvetica"/>
      <family val="2"/>
    </font>
    <font>
      <i/>
      <sz val="12"/>
      <name val="Helvetica"/>
      <family val="2"/>
    </font>
    <font>
      <b/>
      <sz val="12"/>
      <color theme="1"/>
      <name val="Helvetica"/>
      <family val="2"/>
    </font>
    <font>
      <sz val="12"/>
      <color rgb="FFFF0000"/>
      <name val="Helvetica"/>
      <family val="2"/>
    </font>
    <font>
      <sz val="11"/>
      <color theme="1"/>
      <name val="Calibri"/>
      <family val="2"/>
      <scheme val="minor"/>
    </font>
    <font>
      <sz val="11"/>
      <name val="Helvetica"/>
      <family val="2"/>
    </font>
    <font>
      <b/>
      <sz val="12"/>
      <color theme="0"/>
      <name val="Helvetica"/>
      <family val="2"/>
    </font>
    <font>
      <b/>
      <sz val="10"/>
      <color theme="0"/>
      <name val="Helvetica"/>
      <family val="2"/>
    </font>
    <font>
      <b/>
      <sz val="11"/>
      <color theme="0"/>
      <name val="Helvetica"/>
      <family val="2"/>
    </font>
    <font>
      <b/>
      <sz val="16"/>
      <color theme="0"/>
      <name val="Helvetica"/>
      <family val="2"/>
    </font>
    <font>
      <b/>
      <sz val="16"/>
      <name val="Helvetica"/>
      <family val="2"/>
    </font>
    <font>
      <b/>
      <sz val="18"/>
      <name val="Helvetica"/>
      <family val="2"/>
    </font>
    <font>
      <sz val="11"/>
      <color theme="1"/>
      <name val="Helvetica"/>
      <family val="2"/>
    </font>
    <font>
      <b/>
      <sz val="36"/>
      <color theme="0"/>
      <name val="Helvetica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52B8DD"/>
        <bgColor indexed="64"/>
      </patternFill>
    </fill>
    <fill>
      <patternFill patternType="solid">
        <fgColor rgb="FF986656"/>
        <bgColor indexed="64"/>
      </patternFill>
    </fill>
    <fill>
      <patternFill patternType="solid">
        <fgColor rgb="FF878B87"/>
        <bgColor indexed="64"/>
      </patternFill>
    </fill>
    <fill>
      <patternFill patternType="solid">
        <fgColor rgb="FF87C8E3"/>
        <bgColor indexed="64"/>
      </patternFill>
    </fill>
    <fill>
      <patternFill patternType="solid">
        <fgColor rgb="FFF8C63F"/>
        <bgColor indexed="64"/>
      </patternFill>
    </fill>
    <fill>
      <patternFill patternType="solid">
        <fgColor rgb="FFF7C44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9" fontId="10" fillId="0" borderId="0" applyFont="0" applyFill="0" applyBorder="0" applyAlignment="0" applyProtection="0"/>
  </cellStyleXfs>
  <cellXfs count="114">
    <xf numFmtId="0" fontId="0" fillId="0" borderId="0" xfId="0"/>
    <xf numFmtId="0" fontId="2" fillId="2" borderId="0" xfId="0" applyFont="1" applyFill="1"/>
    <xf numFmtId="0" fontId="4" fillId="2" borderId="0" xfId="0" applyFont="1" applyFill="1"/>
    <xf numFmtId="0" fontId="5" fillId="2" borderId="0" xfId="0" applyFont="1" applyFill="1"/>
    <xf numFmtId="0" fontId="3" fillId="2" borderId="0" xfId="1" applyFont="1" applyFill="1"/>
    <xf numFmtId="0" fontId="8" fillId="2" borderId="0" xfId="0" applyFont="1" applyFill="1"/>
    <xf numFmtId="0" fontId="5" fillId="2" borderId="2" xfId="0" applyFont="1" applyFill="1" applyBorder="1" applyAlignment="1">
      <alignment horizontal="center"/>
    </xf>
    <xf numFmtId="0" fontId="6" fillId="2" borderId="0" xfId="1" applyFont="1" applyFill="1"/>
    <xf numFmtId="0" fontId="4" fillId="2" borderId="0" xfId="0" applyFont="1" applyFill="1" applyAlignment="1">
      <alignment wrapText="1"/>
    </xf>
    <xf numFmtId="0" fontId="8" fillId="0" borderId="0" xfId="0" applyFont="1"/>
    <xf numFmtId="0" fontId="2" fillId="0" borderId="0" xfId="0" applyFont="1" applyAlignment="1">
      <alignment horizontal="right"/>
    </xf>
    <xf numFmtId="0" fontId="2" fillId="0" borderId="0" xfId="0" applyFont="1"/>
    <xf numFmtId="0" fontId="2" fillId="2" borderId="0" xfId="0" applyFont="1" applyFill="1" applyAlignment="1">
      <alignment horizontal="left"/>
    </xf>
    <xf numFmtId="0" fontId="2" fillId="2" borderId="0" xfId="0" applyNumberFormat="1" applyFont="1" applyFill="1" applyAlignment="1">
      <alignment horizontal="right"/>
    </xf>
    <xf numFmtId="0" fontId="8" fillId="2" borderId="4" xfId="0" applyFont="1" applyFill="1" applyBorder="1" applyAlignment="1">
      <alignment horizontal="left"/>
    </xf>
    <xf numFmtId="0" fontId="8" fillId="2" borderId="4" xfId="0" applyNumberFormat="1" applyFont="1" applyFill="1" applyBorder="1"/>
    <xf numFmtId="0" fontId="2" fillId="2" borderId="3" xfId="0" applyFont="1" applyFill="1" applyBorder="1"/>
    <xf numFmtId="0" fontId="8" fillId="2" borderId="0" xfId="0" applyFont="1" applyFill="1" applyAlignment="1">
      <alignment vertical="center" wrapText="1"/>
    </xf>
    <xf numFmtId="164" fontId="2" fillId="2" borderId="0" xfId="0" applyNumberFormat="1" applyFont="1" applyFill="1"/>
    <xf numFmtId="0" fontId="2" fillId="2" borderId="3" xfId="0" applyFont="1" applyFill="1" applyBorder="1" applyAlignment="1">
      <alignment horizontal="left"/>
    </xf>
    <xf numFmtId="0" fontId="8" fillId="2" borderId="0" xfId="0" applyFont="1" applyFill="1" applyBorder="1" applyAlignment="1">
      <alignment horizontal="right" vertical="center" wrapText="1"/>
    </xf>
    <xf numFmtId="0" fontId="8" fillId="2" borderId="0" xfId="0" applyNumberFormat="1" applyFont="1" applyFill="1" applyBorder="1"/>
    <xf numFmtId="0" fontId="2" fillId="2" borderId="0" xfId="0" applyFont="1" applyFill="1" applyBorder="1"/>
    <xf numFmtId="0" fontId="8" fillId="2" borderId="0" xfId="0" applyFont="1" applyFill="1" applyBorder="1"/>
    <xf numFmtId="0" fontId="2" fillId="2" borderId="0" xfId="0" applyFont="1" applyFill="1" applyBorder="1" applyAlignment="1">
      <alignment horizontal="left"/>
    </xf>
    <xf numFmtId="0" fontId="8" fillId="2" borderId="0" xfId="0" applyFont="1" applyFill="1" applyBorder="1" applyAlignment="1"/>
    <xf numFmtId="1" fontId="2" fillId="2" borderId="0" xfId="0" applyNumberFormat="1" applyFont="1" applyFill="1"/>
    <xf numFmtId="0" fontId="9" fillId="2" borderId="0" xfId="0" applyFont="1" applyFill="1"/>
    <xf numFmtId="1" fontId="8" fillId="2" borderId="4" xfId="0" applyNumberFormat="1" applyFont="1" applyFill="1" applyBorder="1"/>
    <xf numFmtId="0" fontId="11" fillId="2" borderId="0" xfId="0" applyFont="1" applyFill="1"/>
    <xf numFmtId="0" fontId="2" fillId="2" borderId="7" xfId="0" applyFont="1" applyFill="1" applyBorder="1"/>
    <xf numFmtId="0" fontId="0" fillId="2" borderId="0" xfId="0" applyFill="1" applyBorder="1"/>
    <xf numFmtId="0" fontId="8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7" fillId="2" borderId="11" xfId="0" applyFont="1" applyFill="1" applyBorder="1"/>
    <xf numFmtId="0" fontId="7" fillId="2" borderId="0" xfId="0" applyFont="1" applyFill="1" applyBorder="1"/>
    <xf numFmtId="0" fontId="2" fillId="2" borderId="7" xfId="0" applyFont="1" applyFill="1" applyBorder="1" applyAlignment="1">
      <alignment horizontal="center"/>
    </xf>
    <xf numFmtId="0" fontId="2" fillId="2" borderId="7" xfId="0" quotePrefix="1" applyFont="1" applyFill="1" applyBorder="1" applyAlignment="1">
      <alignment horizontal="center"/>
    </xf>
    <xf numFmtId="0" fontId="12" fillId="9" borderId="16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2" fillId="9" borderId="17" xfId="0" applyFont="1" applyFill="1" applyBorder="1" applyAlignment="1">
      <alignment horizontal="center"/>
    </xf>
    <xf numFmtId="0" fontId="8" fillId="9" borderId="18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left"/>
    </xf>
    <xf numFmtId="0" fontId="2" fillId="2" borderId="15" xfId="0" applyNumberFormat="1" applyFont="1" applyFill="1" applyBorder="1" applyAlignment="1">
      <alignment horizontal="right"/>
    </xf>
    <xf numFmtId="0" fontId="2" fillId="9" borderId="17" xfId="0" applyFont="1" applyFill="1" applyBorder="1" applyAlignment="1">
      <alignment horizontal="left"/>
    </xf>
    <xf numFmtId="0" fontId="13" fillId="9" borderId="1" xfId="0" applyFont="1" applyFill="1" applyBorder="1" applyAlignment="1">
      <alignment horizontal="right" vertical="center" wrapText="1"/>
    </xf>
    <xf numFmtId="17" fontId="2" fillId="2" borderId="7" xfId="0" quotePrefix="1" applyNumberFormat="1" applyFont="1" applyFill="1" applyBorder="1" applyAlignment="1">
      <alignment horizontal="center"/>
    </xf>
    <xf numFmtId="0" fontId="5" fillId="2" borderId="19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/>
    </xf>
    <xf numFmtId="0" fontId="5" fillId="2" borderId="20" xfId="0" applyFont="1" applyFill="1" applyBorder="1" applyAlignment="1">
      <alignment horizontal="center"/>
    </xf>
    <xf numFmtId="0" fontId="16" fillId="2" borderId="7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horizontal="center" vertical="center" wrapText="1"/>
    </xf>
    <xf numFmtId="0" fontId="15" fillId="5" borderId="7" xfId="0" applyFont="1" applyFill="1" applyBorder="1" applyAlignment="1">
      <alignment horizontal="center" vertical="center" wrapText="1"/>
    </xf>
    <xf numFmtId="0" fontId="15" fillId="6" borderId="7" xfId="0" applyFont="1" applyFill="1" applyBorder="1" applyAlignment="1">
      <alignment horizontal="center" vertical="center" wrapText="1"/>
    </xf>
    <xf numFmtId="0" fontId="15" fillId="7" borderId="7" xfId="0" applyFont="1" applyFill="1" applyBorder="1" applyAlignment="1">
      <alignment horizontal="center" vertical="center" wrapText="1"/>
    </xf>
    <xf numFmtId="0" fontId="15" fillId="8" borderId="7" xfId="0" applyFont="1" applyFill="1" applyBorder="1" applyAlignment="1">
      <alignment horizontal="center" vertical="center" wrapText="1"/>
    </xf>
    <xf numFmtId="0" fontId="2" fillId="9" borderId="11" xfId="0" applyFont="1" applyFill="1" applyBorder="1" applyAlignment="1">
      <alignment horizontal="center"/>
    </xf>
    <xf numFmtId="0" fontId="15" fillId="8" borderId="7" xfId="0" applyFont="1" applyFill="1" applyBorder="1" applyAlignment="1">
      <alignment horizontal="center" vertical="center"/>
    </xf>
    <xf numFmtId="0" fontId="15" fillId="7" borderId="7" xfId="0" applyFont="1" applyFill="1" applyBorder="1" applyAlignment="1">
      <alignment horizontal="center" vertical="center"/>
    </xf>
    <xf numFmtId="0" fontId="15" fillId="6" borderId="7" xfId="0" applyFont="1" applyFill="1" applyBorder="1" applyAlignment="1">
      <alignment horizontal="center" vertical="center"/>
    </xf>
    <xf numFmtId="0" fontId="15" fillId="5" borderId="7" xfId="0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9" fillId="8" borderId="8" xfId="0" applyFont="1" applyFill="1" applyBorder="1" applyAlignment="1">
      <alignment horizontal="center" vertical="center"/>
    </xf>
    <xf numFmtId="0" fontId="19" fillId="8" borderId="6" xfId="0" applyFont="1" applyFill="1" applyBorder="1" applyAlignment="1">
      <alignment horizontal="center" vertical="center"/>
    </xf>
    <xf numFmtId="0" fontId="19" fillId="8" borderId="9" xfId="0" applyFont="1" applyFill="1" applyBorder="1" applyAlignment="1">
      <alignment horizontal="center" vertical="center"/>
    </xf>
    <xf numFmtId="0" fontId="19" fillId="8" borderId="10" xfId="0" applyFont="1" applyFill="1" applyBorder="1" applyAlignment="1">
      <alignment horizontal="center" vertical="center"/>
    </xf>
    <xf numFmtId="0" fontId="19" fillId="8" borderId="0" xfId="0" applyFont="1" applyFill="1" applyBorder="1" applyAlignment="1">
      <alignment horizontal="center" vertical="center"/>
    </xf>
    <xf numFmtId="0" fontId="19" fillId="8" borderId="11" xfId="0" applyFont="1" applyFill="1" applyBorder="1" applyAlignment="1">
      <alignment horizontal="center" vertical="center"/>
    </xf>
    <xf numFmtId="0" fontId="14" fillId="3" borderId="10" xfId="0" applyFont="1" applyFill="1" applyBorder="1" applyAlignment="1">
      <alignment horizontal="left" vertical="center" indent="1"/>
    </xf>
    <xf numFmtId="0" fontId="14" fillId="3" borderId="0" xfId="0" applyFont="1" applyFill="1" applyBorder="1" applyAlignment="1">
      <alignment horizontal="left" vertical="center" indent="1"/>
    </xf>
    <xf numFmtId="0" fontId="14" fillId="3" borderId="11" xfId="0" applyFont="1" applyFill="1" applyBorder="1" applyAlignment="1">
      <alignment horizontal="left" vertical="center" indent="1"/>
    </xf>
    <xf numFmtId="0" fontId="6" fillId="2" borderId="12" xfId="1" applyFont="1" applyFill="1" applyBorder="1" applyAlignment="1">
      <alignment horizontal="left" indent="1"/>
    </xf>
    <xf numFmtId="0" fontId="6" fillId="2" borderId="5" xfId="1" applyFont="1" applyFill="1" applyBorder="1" applyAlignment="1">
      <alignment horizontal="left" indent="1"/>
    </xf>
    <xf numFmtId="0" fontId="7" fillId="2" borderId="5" xfId="0" applyFont="1" applyFill="1" applyBorder="1" applyAlignment="1">
      <alignment horizontal="left" wrapText="1"/>
    </xf>
    <xf numFmtId="0" fontId="7" fillId="2" borderId="13" xfId="0" applyFont="1" applyFill="1" applyBorder="1" applyAlignment="1">
      <alignment horizontal="left" wrapText="1"/>
    </xf>
    <xf numFmtId="0" fontId="6" fillId="2" borderId="10" xfId="1" applyFont="1" applyFill="1" applyBorder="1" applyAlignment="1">
      <alignment horizontal="left" indent="1"/>
    </xf>
    <xf numFmtId="0" fontId="6" fillId="2" borderId="0" xfId="1" applyFont="1" applyFill="1" applyBorder="1" applyAlignment="1">
      <alignment horizontal="left" indent="1"/>
    </xf>
    <xf numFmtId="0" fontId="7" fillId="2" borderId="0" xfId="0" applyFont="1" applyFill="1" applyBorder="1" applyAlignment="1">
      <alignment horizontal="left" wrapText="1"/>
    </xf>
    <xf numFmtId="0" fontId="7" fillId="2" borderId="11" xfId="0" applyFont="1" applyFill="1" applyBorder="1" applyAlignment="1">
      <alignment horizontal="left" wrapText="1"/>
    </xf>
    <xf numFmtId="0" fontId="17" fillId="2" borderId="0" xfId="0" applyFont="1" applyFill="1" applyAlignment="1">
      <alignment horizontal="center" vertical="center"/>
    </xf>
    <xf numFmtId="0" fontId="12" fillId="9" borderId="6" xfId="0" applyFont="1" applyFill="1" applyBorder="1" applyAlignment="1">
      <alignment horizontal="center"/>
    </xf>
    <xf numFmtId="0" fontId="12" fillId="9" borderId="15" xfId="0" applyFont="1" applyFill="1" applyBorder="1" applyAlignment="1">
      <alignment horizontal="center"/>
    </xf>
    <xf numFmtId="0" fontId="12" fillId="9" borderId="7" xfId="0" applyFont="1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0" fontId="12" fillId="9" borderId="6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12" fillId="9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/>
    </xf>
    <xf numFmtId="0" fontId="2" fillId="2" borderId="16" xfId="0" applyFont="1" applyFill="1" applyBorder="1" applyAlignment="1">
      <alignment horizontal="left"/>
    </xf>
    <xf numFmtId="0" fontId="2" fillId="2" borderId="21" xfId="0" applyFont="1" applyFill="1" applyBorder="1" applyAlignment="1">
      <alignment horizontal="left"/>
    </xf>
    <xf numFmtId="0" fontId="8" fillId="2" borderId="18" xfId="0" applyFont="1" applyFill="1" applyBorder="1" applyAlignment="1">
      <alignment horizontal="left"/>
    </xf>
    <xf numFmtId="0" fontId="13" fillId="9" borderId="7" xfId="0" applyFont="1" applyFill="1" applyBorder="1" applyAlignment="1">
      <alignment horizontal="right" vertical="center" wrapText="1"/>
    </xf>
    <xf numFmtId="0" fontId="2" fillId="2" borderId="7" xfId="0" applyNumberFormat="1" applyFont="1" applyFill="1" applyBorder="1" applyAlignment="1">
      <alignment horizontal="right"/>
    </xf>
    <xf numFmtId="2" fontId="2" fillId="2" borderId="7" xfId="0" applyNumberFormat="1" applyFont="1" applyFill="1" applyBorder="1" applyAlignment="1">
      <alignment horizontal="right"/>
    </xf>
    <xf numFmtId="9" fontId="2" fillId="2" borderId="7" xfId="2" applyFont="1" applyFill="1" applyBorder="1" applyAlignment="1">
      <alignment horizontal="right"/>
    </xf>
    <xf numFmtId="0" fontId="8" fillId="2" borderId="7" xfId="0" applyNumberFormat="1" applyFont="1" applyFill="1" applyBorder="1" applyAlignment="1">
      <alignment horizontal="right"/>
    </xf>
    <xf numFmtId="1" fontId="8" fillId="2" borderId="7" xfId="0" applyNumberFormat="1" applyFont="1" applyFill="1" applyBorder="1" applyAlignment="1">
      <alignment horizontal="right"/>
    </xf>
    <xf numFmtId="9" fontId="8" fillId="2" borderId="7" xfId="2" applyFont="1" applyFill="1" applyBorder="1" applyAlignment="1">
      <alignment horizontal="right"/>
    </xf>
    <xf numFmtId="0" fontId="12" fillId="9" borderId="14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/>
    </xf>
    <xf numFmtId="0" fontId="12" fillId="9" borderId="15" xfId="0" applyFont="1" applyFill="1" applyBorder="1" applyAlignment="1">
      <alignment horizontal="right" vertical="center" wrapText="1"/>
    </xf>
    <xf numFmtId="0" fontId="12" fillId="9" borderId="7" xfId="0" applyFont="1" applyFill="1" applyBorder="1" applyAlignment="1">
      <alignment horizontal="right" vertical="center" wrapText="1"/>
    </xf>
    <xf numFmtId="0" fontId="2" fillId="2" borderId="7" xfId="0" applyFont="1" applyFill="1" applyBorder="1" applyAlignment="1">
      <alignment horizontal="right"/>
    </xf>
    <xf numFmtId="0" fontId="8" fillId="2" borderId="15" xfId="0" applyNumberFormat="1" applyFont="1" applyFill="1" applyBorder="1" applyAlignment="1">
      <alignment horizontal="right"/>
    </xf>
    <xf numFmtId="0" fontId="12" fillId="9" borderId="7" xfId="0" applyFont="1" applyFill="1" applyBorder="1" applyAlignment="1">
      <alignment horizontal="right" vertical="center" wrapText="1"/>
    </xf>
    <xf numFmtId="0" fontId="12" fillId="9" borderId="14" xfId="0" applyFont="1" applyFill="1" applyBorder="1" applyAlignment="1">
      <alignment horizontal="left" vertical="center" wrapText="1"/>
    </xf>
    <xf numFmtId="0" fontId="2" fillId="2" borderId="14" xfId="0" quotePrefix="1" applyFont="1" applyFill="1" applyBorder="1" applyAlignment="1">
      <alignment horizontal="left"/>
    </xf>
    <xf numFmtId="0" fontId="12" fillId="9" borderId="7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/>
    </xf>
    <xf numFmtId="0" fontId="12" fillId="9" borderId="7" xfId="0" applyFont="1" applyFill="1" applyBorder="1" applyAlignment="1">
      <alignment horizontal="left" vertical="center"/>
    </xf>
    <xf numFmtId="0" fontId="2" fillId="2" borderId="7" xfId="0" quotePrefix="1" applyFont="1" applyFill="1" applyBorder="1" applyAlignment="1">
      <alignment horizontal="left"/>
    </xf>
    <xf numFmtId="0" fontId="2" fillId="2" borderId="8" xfId="0" applyFont="1" applyFill="1" applyBorder="1" applyAlignment="1">
      <alignment horizontal="left"/>
    </xf>
    <xf numFmtId="0" fontId="18" fillId="2" borderId="21" xfId="0" applyNumberFormat="1" applyFont="1" applyFill="1" applyBorder="1" applyAlignment="1">
      <alignment horizontal="left"/>
    </xf>
    <xf numFmtId="0" fontId="8" fillId="2" borderId="12" xfId="0" applyFont="1" applyFill="1" applyBorder="1" applyAlignment="1">
      <alignment horizontal="left"/>
    </xf>
  </cellXfs>
  <cellStyles count="3">
    <cellStyle name="Collegamento ipertestuale" xfId="1" builtinId="8"/>
    <cellStyle name="Normale" xfId="0" builtinId="0"/>
    <cellStyle name="Percentuale" xfId="2" builtinId="5"/>
  </cellStyles>
  <dxfs count="0"/>
  <tableStyles count="0" defaultTableStyle="TableStyleMedium2" defaultPivotStyle="PivotStyleMedium9"/>
  <colors>
    <mruColors>
      <color rgb="FFF8C63F"/>
      <color rgb="FF81C5C0"/>
      <color rgb="FF52B8DD"/>
      <color rgb="FF986656"/>
      <color rgb="FF87C8E3"/>
      <color rgb="FF878B8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per sesso</a:t>
            </a:r>
          </a:p>
        </c:rich>
      </c:tx>
      <c:layout>
        <c:manualLayout>
          <c:xMode val="edge"/>
          <c:yMode val="edge"/>
          <c:x val="0.16617641704448197"/>
          <c:y val="4.417671303611127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1508435316293227"/>
          <c:y val="0.14519374368075891"/>
          <c:w val="0.5080316836638672"/>
          <c:h val="0.7657880538128794"/>
        </c:manualLayout>
      </c:layout>
      <c:pieChart>
        <c:varyColors val="1"/>
        <c:ser>
          <c:idx val="0"/>
          <c:order val="0"/>
          <c:tx>
            <c:strRef>
              <c:f>'3. Maschio o femmina'!$C$4</c:f>
              <c:strCache>
                <c:ptCount val="1"/>
                <c:pt idx="0">
                  <c:v>Sesso</c:v>
                </c:pt>
              </c:strCache>
            </c:strRef>
          </c:tx>
          <c:dPt>
            <c:idx val="0"/>
            <c:bubble3D val="0"/>
            <c:spPr>
              <a:solidFill>
                <a:srgbClr val="F8C63F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8-31FB-4ABE-9AB5-C2EA181EEEA0}"/>
              </c:ext>
            </c:extLst>
          </c:dPt>
          <c:dPt>
            <c:idx val="1"/>
            <c:bubble3D val="0"/>
            <c:spPr>
              <a:solidFill>
                <a:srgbClr val="52B8DD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1FB-4ABE-9AB5-C2EA181EEEA0}"/>
              </c:ext>
            </c:extLst>
          </c:dPt>
          <c:dPt>
            <c:idx val="2"/>
            <c:bubble3D val="0"/>
            <c:spPr>
              <a:solidFill>
                <a:schemeClr val="bg1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A-31FB-4ABE-9AB5-C2EA181EEEA0}"/>
              </c:ext>
            </c:extLst>
          </c:dPt>
          <c:dPt>
            <c:idx val="3"/>
            <c:bubble3D val="0"/>
            <c:spPr>
              <a:solidFill>
                <a:schemeClr val="tx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1FB-4ABE-9AB5-C2EA181EEEA0}"/>
              </c:ext>
            </c:extLst>
          </c:dPt>
          <c:dLbls>
            <c:dLbl>
              <c:idx val="0"/>
              <c:layout>
                <c:manualLayout>
                  <c:x val="-0.15157413994834398"/>
                  <c:y val="-8.2252207414608994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8-31FB-4ABE-9AB5-C2EA181EEE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3709311309509009"/>
                  <c:y val="7.8096412887599317E-2"/>
                </c:manualLayout>
              </c:layout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31FB-4ABE-9AB5-C2EA181EEEA0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dLbl>
              <c:idx val="3"/>
              <c:numFmt formatCode="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200" b="0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 Maschio o femmina'!$C$6:$C$9</c:f>
              <c:strCache>
                <c:ptCount val="4"/>
                <c:pt idx="0">
                  <c:v>Femmina</c:v>
                </c:pt>
                <c:pt idx="1">
                  <c:v>Maschio</c:v>
                </c:pt>
                <c:pt idx="2">
                  <c:v>Non valido</c:v>
                </c:pt>
                <c:pt idx="3">
                  <c:v>Non indicato</c:v>
                </c:pt>
              </c:strCache>
            </c:strRef>
          </c:cat>
          <c:val>
            <c:numRef>
              <c:f>'3. Maschio o femmina'!$D$6:$D$9</c:f>
              <c:numCache>
                <c:formatCode>General</c:formatCode>
                <c:ptCount val="4"/>
                <c:pt idx="0">
                  <c:v>18</c:v>
                </c:pt>
                <c:pt idx="1">
                  <c:v>11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1FB-4ABE-9AB5-C2EA181EEE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49766138222148"/>
          <c:y val="0.40198285348400781"/>
          <c:w val="0.25780236373083942"/>
          <c:h val="0.205445412467066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it-IT" sz="1200" b="0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per classe d'età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621157407407406"/>
          <c:y val="0.2053350577781074"/>
          <c:w val="0.82145046296296309"/>
          <c:h val="0.626162269092846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'4. Classe di età'!$C$4</c:f>
              <c:strCache>
                <c:ptCount val="1"/>
                <c:pt idx="0">
                  <c:v>Classe d'età</c:v>
                </c:pt>
              </c:strCache>
            </c:strRef>
          </c:tx>
          <c:spPr>
            <a:solidFill>
              <a:srgbClr val="52B8DD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8A5D-48C7-AF8E-3587423539EB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A5D-48C7-AF8E-3587423539EB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A5D-48C7-AF8E-3587423539EB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A5D-48C7-AF8E-3587423539EB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55DF-4F40-B07D-6BF075371AB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'4. Classe di età'!$C$5:$C$11</c:f>
              <c:strCache>
                <c:ptCount val="7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  <c:pt idx="4">
                  <c:v>90+</c:v>
                </c:pt>
                <c:pt idx="5">
                  <c:v>Non valido</c:v>
                </c:pt>
                <c:pt idx="6">
                  <c:v>Non indicato</c:v>
                </c:pt>
              </c:strCache>
            </c:strRef>
          </c:cat>
          <c:val>
            <c:numRef>
              <c:f>'4. Classe di età'!$D$5:$D$11</c:f>
              <c:numCache>
                <c:formatCode>General</c:formatCode>
                <c:ptCount val="7"/>
                <c:pt idx="0">
                  <c:v>5</c:v>
                </c:pt>
                <c:pt idx="1">
                  <c:v>6</c:v>
                </c:pt>
                <c:pt idx="2">
                  <c:v>8</c:v>
                </c:pt>
                <c:pt idx="3">
                  <c:v>7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A5D-48C7-AF8E-3587423539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610656"/>
        <c:axId val="273607856"/>
      </c:barChart>
      <c:catAx>
        <c:axId val="2736106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Classe d'età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3607856"/>
        <c:crosses val="autoZero"/>
        <c:auto val="1"/>
        <c:lblAlgn val="ctr"/>
        <c:lblOffset val="100"/>
        <c:noMultiLvlLbl val="0"/>
      </c:catAx>
      <c:valAx>
        <c:axId val="273607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>
            <c:manualLayout>
              <c:xMode val="edge"/>
              <c:yMode val="edge"/>
              <c:x val="3.8000374038782057E-2"/>
              <c:y val="0.2222395860727119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it-IT"/>
          </a:p>
        </c:txPr>
        <c:crossAx val="2736106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secondo il numero di scarpe </a:t>
            </a:r>
            <a:endParaRPr lang="en-US"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endParaRP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26265028086828401"/>
          <c:y val="2.86209867704934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26401080729483778"/>
          <c:y val="0.17367926689576174"/>
          <c:w val="0.70377572104489194"/>
          <c:h val="0.6957291127519141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'5a. Numero di scarpe'!$C$4</c:f>
              <c:strCache>
                <c:ptCount val="1"/>
                <c:pt idx="0">
                  <c:v>Numero di scarpe</c:v>
                </c:pt>
              </c:strCache>
            </c:strRef>
          </c:tx>
          <c:spPr>
            <a:solidFill>
              <a:srgbClr val="F8C63F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0E02-4731-8835-C071C382B0B2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0E02-4731-8835-C071C382B0B2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0E02-4731-8835-C071C382B0B2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0E02-4731-8835-C071C382B0B2}"/>
              </c:ext>
            </c:extLst>
          </c:dPt>
          <c:dPt>
            <c:idx val="4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10-DFB9-E746-81B3-C4AE4305E99D}"/>
              </c:ext>
            </c:extLst>
          </c:dPt>
          <c:dPt>
            <c:idx val="5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F-DFB9-E746-81B3-C4AE4305E99D}"/>
              </c:ext>
            </c:extLst>
          </c:dPt>
          <c:dPt>
            <c:idx val="6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E-DFB9-E746-81B3-C4AE4305E99D}"/>
              </c:ext>
            </c:extLst>
          </c:dPt>
          <c:dPt>
            <c:idx val="7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D-DFB9-E746-81B3-C4AE4305E99D}"/>
              </c:ext>
            </c:extLst>
          </c:dPt>
          <c:dPt>
            <c:idx val="8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C-DFB9-E746-81B3-C4AE4305E99D}"/>
              </c:ext>
            </c:extLst>
          </c:dPt>
          <c:dPt>
            <c:idx val="9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B-DFB9-E746-81B3-C4AE4305E99D}"/>
              </c:ext>
            </c:extLst>
          </c:dPt>
          <c:dPt>
            <c:idx val="1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A-DFB9-E746-81B3-C4AE4305E99D}"/>
              </c:ext>
            </c:extLst>
          </c:dPt>
          <c:dPt>
            <c:idx val="1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9-DFB9-E746-81B3-C4AE4305E99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'5a. Numero di scarpe'!$C$5:$C$21</c:f>
              <c:strCach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Non valido</c:v>
                </c:pt>
                <c:pt idx="15">
                  <c:v>Non indicato</c:v>
                </c:pt>
              </c:strCache>
            </c:strRef>
          </c:cat>
          <c:val>
            <c:numRef>
              <c:f>'5a. Numero di scarpe'!$D$5:$D$21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0E02-4731-8835-C071C382B0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273608976"/>
        <c:axId val="273609536"/>
      </c:barChart>
      <c:catAx>
        <c:axId val="27360897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Numero di scarpe</a:t>
                </a:r>
              </a:p>
            </c:rich>
          </c:tx>
          <c:layout>
            <c:manualLayout>
              <c:xMode val="edge"/>
              <c:yMode val="edge"/>
              <c:x val="2.7088674356259362E-2"/>
              <c:y val="0.31826412087621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3609536"/>
        <c:crosses val="autoZero"/>
        <c:auto val="1"/>
        <c:lblAlgn val="ctr"/>
        <c:lblOffset val="100"/>
        <c:noMultiLvlLbl val="0"/>
      </c:catAx>
      <c:valAx>
        <c:axId val="2736095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>
            <c:manualLayout>
              <c:xMode val="edge"/>
              <c:yMode val="edge"/>
              <c:x val="0.42475895742809544"/>
              <c:y val="0.934378061951039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36089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secondo il numero di scarpe 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e il sesso 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23258379870282278"/>
          <c:y val="2.337317201550358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4654372022248005"/>
          <c:y val="0.2087389897636549"/>
          <c:w val="0.82124265804595908"/>
          <c:h val="0.555714341802887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'5b. Numero di scarpe per sesso'!$F$5</c:f>
              <c:strCache>
                <c:ptCount val="1"/>
                <c:pt idx="0">
                  <c:v>Femmina</c:v>
                </c:pt>
              </c:strCache>
            </c:strRef>
          </c:tx>
          <c:spPr>
            <a:solidFill>
              <a:srgbClr val="F8C63F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FFC2-44CF-B402-D508CCE22749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FFC2-44CF-B402-D508CCE22749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FFC2-44CF-B402-D508CCE22749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FFC2-44CF-B402-D508CCE22749}"/>
              </c:ext>
            </c:extLst>
          </c:dPt>
          <c:dLbls>
            <c:numFmt formatCode="0;0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'5b. Numero di scarpe per sesso'!$D$6:$D$22</c:f>
              <c:strCach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Non valido</c:v>
                </c:pt>
                <c:pt idx="15">
                  <c:v>Non indicato</c:v>
                </c:pt>
              </c:strCache>
            </c:strRef>
          </c:cat>
          <c:val>
            <c:numRef>
              <c:f>'5b. Numero di scarpe per sesso'!$F$6:$F$22</c:f>
              <c:numCache>
                <c:formatCode>General</c:formatCode>
                <c:ptCount val="1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5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FFC2-44CF-B402-D508CCE22749}"/>
            </c:ext>
          </c:extLst>
        </c:ser>
        <c:ser>
          <c:idx val="1"/>
          <c:order val="1"/>
          <c:tx>
            <c:strRef>
              <c:f>'5b. Numero di scarpe per sesso'!$G$5</c:f>
              <c:strCache>
                <c:ptCount val="1"/>
                <c:pt idx="0">
                  <c:v>Maschio</c:v>
                </c:pt>
              </c:strCache>
            </c:strRef>
          </c:tx>
          <c:spPr>
            <a:solidFill>
              <a:srgbClr val="52B8D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numFmt formatCode="0;0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'5b. Numero di scarpe per sesso'!$D$6:$D$22</c:f>
              <c:strCache>
                <c:ptCount val="16"/>
                <c:pt idx="0">
                  <c:v>35</c:v>
                </c:pt>
                <c:pt idx="1">
                  <c:v>36</c:v>
                </c:pt>
                <c:pt idx="2">
                  <c:v>37</c:v>
                </c:pt>
                <c:pt idx="3">
                  <c:v>38</c:v>
                </c:pt>
                <c:pt idx="4">
                  <c:v>39</c:v>
                </c:pt>
                <c:pt idx="5">
                  <c:v>40</c:v>
                </c:pt>
                <c:pt idx="6">
                  <c:v>41</c:v>
                </c:pt>
                <c:pt idx="7">
                  <c:v>42</c:v>
                </c:pt>
                <c:pt idx="8">
                  <c:v>43</c:v>
                </c:pt>
                <c:pt idx="9">
                  <c:v>44</c:v>
                </c:pt>
                <c:pt idx="10">
                  <c:v>45</c:v>
                </c:pt>
                <c:pt idx="11">
                  <c:v>46</c:v>
                </c:pt>
                <c:pt idx="12">
                  <c:v>47</c:v>
                </c:pt>
                <c:pt idx="13">
                  <c:v>48</c:v>
                </c:pt>
                <c:pt idx="14">
                  <c:v>Non valido</c:v>
                </c:pt>
                <c:pt idx="15">
                  <c:v>Non indicato</c:v>
                </c:pt>
              </c:strCache>
            </c:strRef>
          </c:cat>
          <c:val>
            <c:numRef>
              <c:f>'5b. Numero di scarpe per sesso'!$G$6:$G$22</c:f>
              <c:numCache>
                <c:formatCode>General</c:formatCode>
                <c:ptCount val="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2</c:v>
                </c:pt>
                <c:pt idx="8">
                  <c:v>4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FC2-44CF-B402-D508CCE227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80"/>
        <c:axId val="282562800"/>
        <c:axId val="282567840"/>
      </c:barChart>
      <c:catAx>
        <c:axId val="2825628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Numero di scarpe</a:t>
                </a:r>
              </a:p>
            </c:rich>
          </c:tx>
          <c:layout>
            <c:manualLayout>
              <c:xMode val="edge"/>
              <c:yMode val="edge"/>
              <c:x val="0.39412287865701612"/>
              <c:y val="0.844307988471688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82567840"/>
        <c:crosses val="autoZero"/>
        <c:auto val="1"/>
        <c:lblAlgn val="ctr"/>
        <c:lblOffset val="100"/>
        <c:noMultiLvlLbl val="0"/>
      </c:catAx>
      <c:valAx>
        <c:axId val="28256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>
            <c:manualLayout>
              <c:xMode val="edge"/>
              <c:yMode val="edge"/>
              <c:x val="3.8680398649566496E-2"/>
              <c:y val="0.213811765600825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825628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2633856223257118"/>
          <c:y val="0.91352749140893474"/>
          <c:w val="0.41760701995172322"/>
          <c:h val="5.79125652836403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e abitudine a portare l'orologio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16442926216177955"/>
          <c:y val="2.77978823996357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30225162037037034"/>
          <c:y val="0.19361589892952616"/>
          <c:w val="0.44298767679999634"/>
          <c:h val="0.70204135682850244"/>
        </c:manualLayout>
      </c:layout>
      <c:pieChart>
        <c:varyColors val="1"/>
        <c:ser>
          <c:idx val="0"/>
          <c:order val="0"/>
          <c:tx>
            <c:strRef>
              <c:f>'6a. Utilizzo orologio'!$D$4</c:f>
              <c:strCache>
                <c:ptCount val="1"/>
                <c:pt idx="0">
                  <c:v>Utilizzo orologio</c:v>
                </c:pt>
              </c:strCache>
            </c:strRef>
          </c:tx>
          <c:spPr>
            <a:solidFill>
              <a:srgbClr val="00B0F0"/>
            </a:solidFill>
          </c:spPr>
          <c:dPt>
            <c:idx val="0"/>
            <c:bubble3D val="0"/>
            <c:spPr>
              <a:solidFill>
                <a:srgbClr val="52B8D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E8B5-4EBA-9F71-1FAC885A6945}"/>
              </c:ext>
            </c:extLst>
          </c:dPt>
          <c:dPt>
            <c:idx val="1"/>
            <c:bubble3D val="0"/>
            <c:spPr>
              <a:solidFill>
                <a:srgbClr val="F8C63F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8B5-4EBA-9F71-1FAC885A6945}"/>
              </c:ext>
            </c:extLst>
          </c:dPt>
          <c:dPt>
            <c:idx val="2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8B5-4EBA-9F71-1FAC885A6945}"/>
              </c:ext>
            </c:extLst>
          </c:dPt>
          <c:dPt>
            <c:idx val="3"/>
            <c:bubble3D val="0"/>
            <c:spPr>
              <a:solidFill>
                <a:srgbClr val="00B0F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E8B5-4EBA-9F71-1FAC885A6945}"/>
              </c:ext>
            </c:extLst>
          </c:dPt>
          <c:dLbls>
            <c:dLbl>
              <c:idx val="0"/>
              <c:layout>
                <c:manualLayout>
                  <c:x val="-0.14947152777777778"/>
                  <c:y val="7.607076071126089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1-E8B5-4EBA-9F71-1FAC885A6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0.14211412037037038"/>
                  <c:y val="-0.105264888636209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3-E8B5-4EBA-9F71-1FAC885A6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0.30514074074074077"/>
                  <c:y val="4.535478559742022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E8B5-4EBA-9F71-1FAC885A6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0.27804502314814816"/>
                  <c:y val="6.54176268394939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7-E8B5-4EBA-9F71-1FAC885A6945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'6a. Utilizzo orologio'!$D$6:$D$9</c:f>
              <c:strCache>
                <c:ptCount val="4"/>
                <c:pt idx="0">
                  <c:v>sì</c:v>
                </c:pt>
                <c:pt idx="1">
                  <c:v>no</c:v>
                </c:pt>
                <c:pt idx="2">
                  <c:v>Non valido</c:v>
                </c:pt>
                <c:pt idx="3">
                  <c:v>Non indicato</c:v>
                </c:pt>
              </c:strCache>
            </c:strRef>
          </c:cat>
          <c:val>
            <c:numRef>
              <c:f>'6a. Utilizzo orologio'!$E$6:$E$9</c:f>
              <c:numCache>
                <c:formatCode>General</c:formatCode>
                <c:ptCount val="4"/>
                <c:pt idx="0">
                  <c:v>11</c:v>
                </c:pt>
                <c:pt idx="1">
                  <c:v>18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E8B5-4EBA-9F71-1FAC885A69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per abitudine a 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portare l'orologio e sesso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32795386662198805"/>
          <c:y val="6.58865592598883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5953372225232978"/>
          <c:y val="0.26733967198053449"/>
          <c:w val="0.80812840702604483"/>
          <c:h val="0.51096325574406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'6b. Utilizzo orologio per sesso'!$C$6</c:f>
              <c:strCache>
                <c:ptCount val="1"/>
                <c:pt idx="0">
                  <c:v>sì</c:v>
                </c:pt>
              </c:strCache>
            </c:strRef>
          </c:tx>
          <c:spPr>
            <a:solidFill>
              <a:srgbClr val="52B8DD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52B8DD"/>
              </a:solidFill>
              <a:ln w="19050">
                <a:noFill/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8E48-45E6-9D00-1E10E15508F6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8E48-45E6-9D00-1E10E15508F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8E48-45E6-9D00-1E10E15508F6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8E48-45E6-9D00-1E10E15508F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it-IT"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'6b. Utilizzo orologio per sesso'!$E$5:$F$5</c:f>
              <c:strCache>
                <c:ptCount val="2"/>
                <c:pt idx="0">
                  <c:v>maschio</c:v>
                </c:pt>
                <c:pt idx="1">
                  <c:v>femmina</c:v>
                </c:pt>
              </c:strCache>
            </c:strRef>
          </c:cat>
          <c:val>
            <c:numRef>
              <c:f>'6b. Utilizzo orologio per sesso'!$E$6:$F$6</c:f>
              <c:numCache>
                <c:formatCode>General</c:formatCode>
                <c:ptCount val="2"/>
                <c:pt idx="0">
                  <c:v>3</c:v>
                </c:pt>
                <c:pt idx="1">
                  <c:v>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8E48-45E6-9D00-1E10E15508F6}"/>
            </c:ext>
          </c:extLst>
        </c:ser>
        <c:ser>
          <c:idx val="1"/>
          <c:order val="1"/>
          <c:tx>
            <c:strRef>
              <c:f>'6b. Utilizzo orologio per sesso'!$C$7</c:f>
              <c:strCache>
                <c:ptCount val="1"/>
                <c:pt idx="0">
                  <c:v>no</c:v>
                </c:pt>
              </c:strCache>
            </c:strRef>
          </c:tx>
          <c:spPr>
            <a:solidFill>
              <a:srgbClr val="F8C63F"/>
            </a:solidFill>
            <a:ln w="19050">
              <a:solidFill>
                <a:schemeClr val="lt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'6b. Utilizzo orologio per sesso'!$E$5:$F$5</c:f>
              <c:strCache>
                <c:ptCount val="2"/>
                <c:pt idx="0">
                  <c:v>maschio</c:v>
                </c:pt>
                <c:pt idx="1">
                  <c:v>femmina</c:v>
                </c:pt>
              </c:strCache>
            </c:strRef>
          </c:cat>
          <c:val>
            <c:numRef>
              <c:f>'6b. Utilizzo orologio per sesso'!$E$7:$F$7</c:f>
              <c:numCache>
                <c:formatCode>General</c:formatCode>
                <c:ptCount val="2"/>
                <c:pt idx="0">
                  <c:v>8</c:v>
                </c:pt>
                <c:pt idx="1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8E48-45E6-9D00-1E10E15508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282568400"/>
        <c:axId val="278313264"/>
      </c:barChart>
      <c:catAx>
        <c:axId val="282568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8313264"/>
        <c:crosses val="autoZero"/>
        <c:auto val="1"/>
        <c:lblAlgn val="ctr"/>
        <c:lblOffset val="100"/>
        <c:noMultiLvlLbl val="0"/>
      </c:catAx>
      <c:valAx>
        <c:axId val="278313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en-US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8256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2723898778680275"/>
          <c:y val="0.88745933922973941"/>
          <c:w val="0.15140142393551481"/>
          <c:h val="5.98392191057250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ysClr val="windowText" lastClr="000000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che portano l'orologio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 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per classe d'età</a:t>
            </a:r>
            <a:endParaRPr lang="en-US" sz="1200" b="1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27160561842722647"/>
          <c:y val="2.079855818499007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</c:pivotFmts>
    <c:plotArea>
      <c:layout>
        <c:manualLayout>
          <c:layoutTarget val="inner"/>
          <c:xMode val="edge"/>
          <c:yMode val="edge"/>
          <c:x val="0.13882185363778402"/>
          <c:y val="0.26733967198053449"/>
          <c:w val="0.82884025511024628"/>
          <c:h val="0.5109632557440664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'6c. Utilizzo orologio per età'!$C$4</c:f>
              <c:strCache>
                <c:ptCount val="1"/>
                <c:pt idx="0">
                  <c:v>Utilizzo orologio: sì</c:v>
                </c:pt>
              </c:strCache>
            </c:strRef>
          </c:tx>
          <c:spPr>
            <a:solidFill>
              <a:srgbClr val="81C5C0"/>
            </a:solidFill>
            <a:ln w="19050">
              <a:noFill/>
            </a:ln>
            <a:effectLst/>
          </c:spPr>
          <c:invertIfNegative val="0"/>
          <c:dPt>
            <c:idx val="0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6B0C-4043-8615-BCBF5EBC8156}"/>
              </c:ext>
            </c:extLst>
          </c:dPt>
          <c:dPt>
            <c:idx val="1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3-6B0C-4043-8615-BCBF5EBC8156}"/>
              </c:ext>
            </c:extLst>
          </c:dPt>
          <c:dPt>
            <c:idx val="2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5-6B0C-4043-8615-BCBF5EBC8156}"/>
              </c:ext>
            </c:extLst>
          </c:dPt>
          <c:dPt>
            <c:idx val="3"/>
            <c:invertIfNegative val="0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7-6B0C-4043-8615-BCBF5EBC8156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100" b="1" i="0" u="none" strike="noStrike" kern="1200" baseline="0">
                      <a:solidFill>
                        <a:sysClr val="windowText" lastClr="000000"/>
                      </a:solidFill>
                      <a:latin typeface="Helvetica" panose="020B0604020202020204" pitchFamily="34" charset="0"/>
                      <a:ea typeface="+mn-ea"/>
                      <a:cs typeface="Helvetica" panose="020B0604020202020204" pitchFamily="34" charset="0"/>
                    </a:defRPr>
                  </a:pPr>
                  <a:endParaRPr lang="it-IT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ysClr val="windowText" lastClr="000000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'6c. Utilizzo orologio per età'!$C$5:$C$11</c:f>
              <c:strCache>
                <c:ptCount val="7"/>
                <c:pt idx="0">
                  <c:v>10-29</c:v>
                </c:pt>
                <c:pt idx="1">
                  <c:v>30-49</c:v>
                </c:pt>
                <c:pt idx="2">
                  <c:v>50-69</c:v>
                </c:pt>
                <c:pt idx="3">
                  <c:v>70-89</c:v>
                </c:pt>
                <c:pt idx="4">
                  <c:v>90+</c:v>
                </c:pt>
                <c:pt idx="5">
                  <c:v>Non valido</c:v>
                </c:pt>
                <c:pt idx="6">
                  <c:v>Non indicato</c:v>
                </c:pt>
              </c:strCache>
            </c:strRef>
          </c:cat>
          <c:val>
            <c:numRef>
              <c:f>'6c. Utilizzo orologio per età'!$E$5:$E$11</c:f>
              <c:numCache>
                <c:formatCode>General</c:formatCode>
                <c:ptCount val="7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6B0C-4043-8615-BCBF5EBC81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278311584"/>
        <c:axId val="271915648"/>
      </c:barChart>
      <c:catAx>
        <c:axId val="2783115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Classe d'età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 rtl="0">
              <a:defRPr lang="it-IT" sz="1200" b="0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1915648"/>
        <c:crosses val="autoZero"/>
        <c:auto val="1"/>
        <c:lblAlgn val="ctr"/>
        <c:lblOffset val="100"/>
        <c:noMultiLvlLbl val="0"/>
      </c:catAx>
      <c:valAx>
        <c:axId val="2719156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831158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Intervistati per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 motivo per cui </a:t>
            </a: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non portano l'orologio</a:t>
            </a:r>
            <a:endParaRPr lang="en-US" sz="1200" b="1">
              <a:solidFill>
                <a:schemeClr val="tx1"/>
              </a:solidFill>
              <a:latin typeface="Helvetica" panose="020B0604020202020204" pitchFamily="34" charset="0"/>
              <a:cs typeface="Helvetica" panose="020B0604020202020204" pitchFamily="34" charset="0"/>
            </a:endParaRPr>
          </a:p>
          <a:p>
            <a:pPr>
              <a:defRPr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defRPr>
            </a:pP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(</a:t>
            </a:r>
            <a:r>
              <a:rPr lang="en-US" sz="1200" b="1" baseline="0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f</a:t>
            </a:r>
            <a:r>
              <a:rPr lang="en-US" sz="1200" b="1">
                <a:solidFill>
                  <a:schemeClr val="tx1"/>
                </a:solidFill>
                <a:latin typeface="Helvetica" panose="020B0604020202020204" pitchFamily="34" charset="0"/>
                <a:cs typeface="Helvetica" panose="020B0604020202020204" pitchFamily="34" charset="0"/>
              </a:rPr>
              <a:t>requenze assolute)</a:t>
            </a:r>
          </a:p>
        </c:rich>
      </c:tx>
      <c:layout>
        <c:manualLayout>
          <c:xMode val="edge"/>
          <c:yMode val="edge"/>
          <c:x val="0.31151615186613596"/>
          <c:y val="2.18213058419243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/>
              </a:solidFill>
              <a:latin typeface="Helvetica" panose="020B0604020202020204" pitchFamily="34" charset="0"/>
              <a:ea typeface="+mn-ea"/>
              <a:cs typeface="Helvetica" panose="020B0604020202020204" pitchFamily="34" charset="0"/>
            </a:defRPr>
          </a:pPr>
          <a:endParaRPr lang="it-IT"/>
        </a:p>
      </c:txPr>
    </c:title>
    <c:autoTitleDeleted val="0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8.866437007874016E-2"/>
              <c:y val="0.15715879265091864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9.6591316710411254E-2"/>
              <c:y val="-0.20345399533391659"/>
            </c:manualLayout>
          </c:layout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16"/>
        <c:spPr>
          <a:solidFill>
            <a:srgbClr val="C00000"/>
          </a:solidFill>
          <a:ln w="19050">
            <a:solidFill>
              <a:schemeClr val="lt1"/>
            </a:solidFill>
          </a:ln>
          <a:effectLst/>
        </c:spPr>
      </c:pivotFmt>
      <c:pivotFmt>
        <c:idx val="17"/>
        <c:spPr>
          <a:solidFill>
            <a:srgbClr val="00B0F0"/>
          </a:solidFill>
          <a:ln w="19050">
            <a:solidFill>
              <a:schemeClr val="lt1"/>
            </a:solidFill>
          </a:ln>
          <a:effectLst/>
        </c:spPr>
      </c:pivotFmt>
      <c:pivotFmt>
        <c:idx val="18"/>
        <c:spPr>
          <a:solidFill>
            <a:schemeClr val="bg1">
              <a:lumMod val="75000"/>
            </a:schemeClr>
          </a:solidFill>
          <a:ln w="19050">
            <a:solidFill>
              <a:schemeClr val="lt1"/>
            </a:solidFill>
          </a:ln>
          <a:effectLst/>
        </c:spPr>
      </c:pivotFmt>
      <c:pivotFmt>
        <c:idx val="19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.0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400" b="0" i="0" u="none" strike="noStrike" kern="1200" baseline="0">
                  <a:solidFill>
                    <a:schemeClr val="bg1"/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0"/>
          <c:showCatName val="0"/>
          <c:showSerName val="0"/>
          <c:showPercent val="1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  <c:pivotFmt>
        <c:idx val="21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2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3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4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numFmt formatCode="#,##0" sourceLinked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24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  <c:showLegendKey val="0"/>
          <c:showVal val="1"/>
          <c:showCatName val="0"/>
          <c:showSerName val="0"/>
          <c:showPercent val="0"/>
          <c:showBubbleSize val="0"/>
          <c:extLst xmlns:c16r2="http://schemas.microsoft.com/office/drawing/2015/06/chart"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6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7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</c:pivotFmt>
      <c:pivotFmt>
        <c:idx val="28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</c:pivotFmt>
    </c:pivotFmts>
    <c:plotArea>
      <c:layout>
        <c:manualLayout>
          <c:layoutTarget val="inner"/>
          <c:xMode val="edge"/>
          <c:yMode val="edge"/>
          <c:x val="0.37111727940482253"/>
          <c:y val="0.20147586219711611"/>
          <c:w val="0.59672539134047087"/>
          <c:h val="0.58654381443298975"/>
        </c:manualLayout>
      </c:layout>
      <c:barChart>
        <c:barDir val="bar"/>
        <c:grouping val="clustered"/>
        <c:varyColors val="0"/>
        <c:ser>
          <c:idx val="0"/>
          <c:order val="0"/>
          <c:tx>
            <c:v>Totale</c:v>
          </c:tx>
          <c:spPr>
            <a:solidFill>
              <a:srgbClr val="81C5C0"/>
            </a:solidFill>
            <a:ln w="19050">
              <a:solidFill>
                <a:schemeClr val="lt1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81C5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6-09EB-E747-84C5-70E5EB137BBD}"/>
              </c:ext>
            </c:extLst>
          </c:dPt>
          <c:dPt>
            <c:idx val="1"/>
            <c:invertIfNegative val="0"/>
            <c:bubble3D val="0"/>
            <c:spPr>
              <a:solidFill>
                <a:srgbClr val="81C5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09EB-E747-84C5-70E5EB137BBD}"/>
              </c:ext>
            </c:extLst>
          </c:dPt>
          <c:dPt>
            <c:idx val="2"/>
            <c:invertIfNegative val="0"/>
            <c:bubble3D val="0"/>
            <c:spPr>
              <a:solidFill>
                <a:srgbClr val="81C5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09EB-E747-84C5-70E5EB137BBD}"/>
              </c:ext>
            </c:extLst>
          </c:dPt>
          <c:dPt>
            <c:idx val="3"/>
            <c:invertIfNegative val="0"/>
            <c:bubble3D val="0"/>
            <c:spPr>
              <a:solidFill>
                <a:srgbClr val="81C5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09EB-E747-84C5-70E5EB137BBD}"/>
              </c:ext>
            </c:extLst>
          </c:dPt>
          <c:dPt>
            <c:idx val="4"/>
            <c:invertIfNegative val="0"/>
            <c:bubble3D val="0"/>
            <c:spPr>
              <a:solidFill>
                <a:srgbClr val="81C5C0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09EB-E747-84C5-70E5EB137BB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5"/>
              <c:pt idx="0">
                <c:v>Mi regolo col sole</c:v>
              </c:pt>
              <c:pt idx="1">
                <c:v>Non c'è un motivo</c:v>
              </c:pt>
              <c:pt idx="2">
                <c:v>Uso lo smartphone</c:v>
              </c:pt>
              <c:pt idx="3">
                <c:v>Non ce l'ho</c:v>
              </c:pt>
              <c:pt idx="4">
                <c:v>Non mi serve</c:v>
              </c:pt>
            </c:strLit>
          </c:cat>
          <c:val>
            <c:numRef>
              <c:f>'7 e 8. Non utilizzo l''orologio'!$D$5:$D$9</c:f>
              <c:numCache>
                <c:formatCode>General</c:formatCode>
                <c:ptCount val="5"/>
                <c:pt idx="0">
                  <c:v>2</c:v>
                </c:pt>
                <c:pt idx="1">
                  <c:v>3</c:v>
                </c:pt>
                <c:pt idx="2">
                  <c:v>3</c:v>
                </c:pt>
                <c:pt idx="3">
                  <c:v>7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EB-E747-84C5-70E5EB137B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271917888"/>
        <c:axId val="209376816"/>
      </c:barChart>
      <c:catAx>
        <c:axId val="27191788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Motivo per cui non portano l'orologio</a:t>
                </a:r>
              </a:p>
            </c:rich>
          </c:tx>
          <c:layout>
            <c:manualLayout>
              <c:xMode val="edge"/>
              <c:yMode val="edge"/>
              <c:x val="7.1080647293189067E-2"/>
              <c:y val="0.1019770096311004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09376816"/>
        <c:crosses val="autoZero"/>
        <c:auto val="1"/>
        <c:lblAlgn val="ctr"/>
        <c:lblOffset val="100"/>
        <c:noMultiLvlLbl val="0"/>
      </c:catAx>
      <c:valAx>
        <c:axId val="20937681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defRPr>
                </a:pPr>
                <a:r>
                  <a:rPr lang="it-IT" sz="1200" b="1" i="0" u="none" strike="noStrike" kern="1200" spc="0" baseline="0">
                    <a:solidFill>
                      <a:schemeClr val="tx1"/>
                    </a:solidFill>
                    <a:latin typeface="Helvetica" panose="020B0604020202020204" pitchFamily="34" charset="0"/>
                    <a:ea typeface="+mn-ea"/>
                    <a:cs typeface="Helvetica" panose="020B0604020202020204" pitchFamily="34" charset="0"/>
                  </a:rPr>
                  <a:t>Persone intervistate</a:t>
                </a:r>
              </a:p>
            </c:rich>
          </c:tx>
          <c:layout>
            <c:manualLayout>
              <c:xMode val="edge"/>
              <c:yMode val="edge"/>
              <c:x val="0.49518740912781595"/>
              <c:y val="0.9027177000584614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it-IT" sz="1200" b="1" i="0" u="none" strike="noStrike" kern="1200" spc="0" baseline="0">
                  <a:solidFill>
                    <a:schemeClr val="tx1"/>
                  </a:solidFill>
                  <a:latin typeface="Helvetica" panose="020B0604020202020204" pitchFamily="34" charset="0"/>
                  <a:ea typeface="+mn-ea"/>
                  <a:cs typeface="Helvetica" panose="020B0604020202020204" pitchFamily="34" charset="0"/>
                </a:defRPr>
              </a:pPr>
              <a:endParaRPr lang="it-IT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it-IT" sz="1100" b="0" i="0" u="none" strike="noStrike" kern="1200" baseline="0">
                <a:solidFill>
                  <a:sysClr val="windowText" lastClr="000000"/>
                </a:solidFill>
                <a:latin typeface="Helvetica" panose="020B0604020202020204" pitchFamily="34" charset="0"/>
                <a:ea typeface="+mn-ea"/>
                <a:cs typeface="Helvetica" panose="020B0604020202020204" pitchFamily="34" charset="0"/>
              </a:defRPr>
            </a:pPr>
            <a:endParaRPr lang="it-IT"/>
          </a:p>
        </c:txPr>
        <c:crossAx val="2719178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  <c:extLst xmlns:c16r2="http://schemas.microsoft.com/office/drawing/2015/06/chart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5.emf"/><Relationship Id="rId1" Type="http://schemas.openxmlformats.org/officeDocument/2006/relationships/chart" Target="../charts/chart7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emf"/><Relationship Id="rId1" Type="http://schemas.openxmlformats.org/officeDocument/2006/relationships/chart" Target="../charts/chart8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chart" Target="../charts/chart3.xml"/><Relationship Id="rId4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emf"/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2.emf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406400</xdr:colOff>
      <xdr:row>1</xdr:row>
      <xdr:rowOff>127000</xdr:rowOff>
    </xdr:from>
    <xdr:to>
      <xdr:col>12</xdr:col>
      <xdr:colOff>165100</xdr:colOff>
      <xdr:row>1</xdr:row>
      <xdr:rowOff>3089710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BAFC3C7-AF7E-1320-6F40-BFAC1E8C12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00" y="330200"/>
          <a:ext cx="5346700" cy="296271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303644</xdr:colOff>
      <xdr:row>1</xdr:row>
      <xdr:rowOff>198292</xdr:rowOff>
    </xdr:from>
    <xdr:to>
      <xdr:col>18</xdr:col>
      <xdr:colOff>6926</xdr:colOff>
      <xdr:row>19</xdr:row>
      <xdr:rowOff>200678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203200</xdr:colOff>
      <xdr:row>12</xdr:row>
      <xdr:rowOff>0</xdr:rowOff>
    </xdr:from>
    <xdr:to>
      <xdr:col>1</xdr:col>
      <xdr:colOff>1041400</xdr:colOff>
      <xdr:row>16</xdr:row>
      <xdr:rowOff>1954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9FA8D4A9-116A-9E46-B458-77C3DEB4E0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700" y="2184400"/>
          <a:ext cx="838200" cy="814754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12</xdr:row>
      <xdr:rowOff>155575</xdr:rowOff>
    </xdr:from>
    <xdr:to>
      <xdr:col>10</xdr:col>
      <xdr:colOff>209550</xdr:colOff>
      <xdr:row>34</xdr:row>
      <xdr:rowOff>104775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F15FE05-6AAA-D540-BEFB-E2E581241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3108325"/>
          <a:ext cx="762000" cy="4149725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342900</xdr:colOff>
      <xdr:row>1</xdr:row>
      <xdr:rowOff>165100</xdr:rowOff>
    </xdr:from>
    <xdr:to>
      <xdr:col>18</xdr:col>
      <xdr:colOff>92075</xdr:colOff>
      <xdr:row>17</xdr:row>
      <xdr:rowOff>120150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12700</xdr:colOff>
      <xdr:row>13</xdr:row>
      <xdr:rowOff>206375</xdr:rowOff>
    </xdr:from>
    <xdr:to>
      <xdr:col>7</xdr:col>
      <xdr:colOff>606425</xdr:colOff>
      <xdr:row>33</xdr:row>
      <xdr:rowOff>190500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D217C1D-CEF0-6141-B71C-FAA2538177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5775" y="3349625"/>
          <a:ext cx="822325" cy="4289425"/>
        </a:xfrm>
        <a:prstGeom prst="rect">
          <a:avLst/>
        </a:prstGeom>
      </xdr:spPr>
    </xdr:pic>
    <xdr:clientData/>
  </xdr:twoCellAnchor>
  <xdr:twoCellAnchor editAs="oneCell">
    <xdr:from>
      <xdr:col>1</xdr:col>
      <xdr:colOff>266700</xdr:colOff>
      <xdr:row>13</xdr:row>
      <xdr:rowOff>393700</xdr:rowOff>
    </xdr:from>
    <xdr:to>
      <xdr:col>1</xdr:col>
      <xdr:colOff>1104900</xdr:colOff>
      <xdr:row>17</xdr:row>
      <xdr:rowOff>27354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2EA792B1-0A07-4A48-859D-C2FF573D86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5200" y="3263900"/>
          <a:ext cx="838200" cy="8147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25400</xdr:colOff>
      <xdr:row>2</xdr:row>
      <xdr:rowOff>313386</xdr:rowOff>
    </xdr:from>
    <xdr:to>
      <xdr:col>10</xdr:col>
      <xdr:colOff>711200</xdr:colOff>
      <xdr:row>34</xdr:row>
      <xdr:rowOff>50800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0BA63D0D-D16E-2E45-8B53-14793F792B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719786"/>
          <a:ext cx="2019300" cy="989741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368300</xdr:colOff>
      <xdr:row>1</xdr:row>
      <xdr:rowOff>171181</xdr:rowOff>
    </xdr:from>
    <xdr:to>
      <xdr:col>8</xdr:col>
      <xdr:colOff>63500</xdr:colOff>
      <xdr:row>20</xdr:row>
      <xdr:rowOff>127000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xmlns="" id="{88FF8CD9-B4C9-E441-BA69-D685FB72D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04200" y="374381"/>
          <a:ext cx="1092200" cy="535331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100446</xdr:colOff>
      <xdr:row>2</xdr:row>
      <xdr:rowOff>16452</xdr:rowOff>
    </xdr:from>
    <xdr:to>
      <xdr:col>12</xdr:col>
      <xdr:colOff>363682</xdr:colOff>
      <xdr:row>17</xdr:row>
      <xdr:rowOff>83993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196273</xdr:colOff>
      <xdr:row>11</xdr:row>
      <xdr:rowOff>127000</xdr:rowOff>
    </xdr:from>
    <xdr:to>
      <xdr:col>11</xdr:col>
      <xdr:colOff>393700</xdr:colOff>
      <xdr:row>32</xdr:row>
      <xdr:rowOff>182419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8B997E95-0B8A-A74D-AD93-0009B33B1F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74909" y="2655455"/>
          <a:ext cx="901700" cy="44196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140855</xdr:colOff>
      <xdr:row>2</xdr:row>
      <xdr:rowOff>90438</xdr:rowOff>
    </xdr:from>
    <xdr:to>
      <xdr:col>13</xdr:col>
      <xdr:colOff>217900</xdr:colOff>
      <xdr:row>16</xdr:row>
      <xdr:rowOff>172187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242455</xdr:colOff>
      <xdr:row>12</xdr:row>
      <xdr:rowOff>57728</xdr:rowOff>
    </xdr:from>
    <xdr:to>
      <xdr:col>14</xdr:col>
      <xdr:colOff>439882</xdr:colOff>
      <xdr:row>33</xdr:row>
      <xdr:rowOff>113146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AEFCB12B-E5A8-C44C-B7CC-9C3C43892CF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8182" y="3140364"/>
          <a:ext cx="901700" cy="44196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341745</xdr:colOff>
      <xdr:row>2</xdr:row>
      <xdr:rowOff>168851</xdr:rowOff>
    </xdr:from>
    <xdr:to>
      <xdr:col>18</xdr:col>
      <xdr:colOff>104774</xdr:colOff>
      <xdr:row>21</xdr:row>
      <xdr:rowOff>50800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18</xdr:col>
      <xdr:colOff>63500</xdr:colOff>
      <xdr:row>11</xdr:row>
      <xdr:rowOff>0</xdr:rowOff>
    </xdr:from>
    <xdr:to>
      <xdr:col>19</xdr:col>
      <xdr:colOff>266700</xdr:colOff>
      <xdr:row>30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5CFD2C3B-24AD-3C48-B960-928E01BABC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3800" y="2717800"/>
          <a:ext cx="901700" cy="4419600"/>
        </a:xfrm>
        <a:prstGeom prst="rect">
          <a:avLst/>
        </a:prstGeom>
      </xdr:spPr>
    </xdr:pic>
    <xdr:clientData/>
  </xdr:twoCellAnchor>
  <xdr:twoCellAnchor editAs="oneCell">
    <xdr:from>
      <xdr:col>4</xdr:col>
      <xdr:colOff>133608</xdr:colOff>
      <xdr:row>18</xdr:row>
      <xdr:rowOff>158491</xdr:rowOff>
    </xdr:from>
    <xdr:to>
      <xdr:col>5</xdr:col>
      <xdr:colOff>230673</xdr:colOff>
      <xdr:row>22</xdr:row>
      <xdr:rowOff>78273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7991841B-C5D9-BDC1-9275-8368A49918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966686">
          <a:off x="4152900" y="4864099"/>
          <a:ext cx="935782" cy="516165"/>
        </a:xfrm>
        <a:prstGeom prst="rect">
          <a:avLst/>
        </a:prstGeom>
      </xdr:spPr>
    </xdr:pic>
    <xdr:clientData/>
  </xdr:twoCellAnchor>
  <xdr:twoCellAnchor editAs="oneCell">
    <xdr:from>
      <xdr:col>8</xdr:col>
      <xdr:colOff>190500</xdr:colOff>
      <xdr:row>3</xdr:row>
      <xdr:rowOff>387099</xdr:rowOff>
    </xdr:from>
    <xdr:to>
      <xdr:col>9</xdr:col>
      <xdr:colOff>393700</xdr:colOff>
      <xdr:row>6</xdr:row>
      <xdr:rowOff>46265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xmlns="" id="{BC228183-18CE-D449-ACE2-B06EDF395F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385288">
          <a:off x="7035800" y="996699"/>
          <a:ext cx="901700" cy="49736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681471</xdr:colOff>
      <xdr:row>2</xdr:row>
      <xdr:rowOff>143452</xdr:rowOff>
    </xdr:from>
    <xdr:to>
      <xdr:col>23</xdr:col>
      <xdr:colOff>365125</xdr:colOff>
      <xdr:row>23</xdr:row>
      <xdr:rowOff>66675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381000</xdr:colOff>
      <xdr:row>18</xdr:row>
      <xdr:rowOff>12700</xdr:rowOff>
    </xdr:from>
    <xdr:to>
      <xdr:col>15</xdr:col>
      <xdr:colOff>139700</xdr:colOff>
      <xdr:row>38</xdr:row>
      <xdr:rowOff>114300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167887B5-0EE1-634E-B8D3-98D742244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3300" y="4076700"/>
          <a:ext cx="901700" cy="44196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392546</xdr:colOff>
      <xdr:row>2</xdr:row>
      <xdr:rowOff>79951</xdr:rowOff>
    </xdr:from>
    <xdr:to>
      <xdr:col>15</xdr:col>
      <xdr:colOff>469591</xdr:colOff>
      <xdr:row>18</xdr:row>
      <xdr:rowOff>106542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15</xdr:col>
      <xdr:colOff>190500</xdr:colOff>
      <xdr:row>5</xdr:row>
      <xdr:rowOff>152400</xdr:rowOff>
    </xdr:from>
    <xdr:to>
      <xdr:col>16</xdr:col>
      <xdr:colOff>393700</xdr:colOff>
      <xdr:row>26</xdr:row>
      <xdr:rowOff>50800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39F07008-F5EA-FF42-B237-210E436778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03000" y="1168400"/>
          <a:ext cx="901700" cy="4419600"/>
        </a:xfrm>
        <a:prstGeom prst="rect">
          <a:avLst/>
        </a:prstGeom>
      </xdr:spPr>
    </xdr:pic>
    <xdr:clientData/>
  </xdr:twoCellAnchor>
  <xdr:twoCellAnchor editAs="oneCell">
    <xdr:from>
      <xdr:col>1</xdr:col>
      <xdr:colOff>330200</xdr:colOff>
      <xdr:row>12</xdr:row>
      <xdr:rowOff>165100</xdr:rowOff>
    </xdr:from>
    <xdr:to>
      <xdr:col>2</xdr:col>
      <xdr:colOff>469900</xdr:colOff>
      <xdr:row>16</xdr:row>
      <xdr:rowOff>167054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xmlns="" id="{1BFFFE9A-7869-B8F6-0613-4A1E867452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" y="2857500"/>
          <a:ext cx="838200" cy="814754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189346</xdr:colOff>
      <xdr:row>0</xdr:row>
      <xdr:rowOff>140564</xdr:rowOff>
    </xdr:from>
    <xdr:to>
      <xdr:col>18</xdr:col>
      <xdr:colOff>45605</xdr:colOff>
      <xdr:row>21</xdr:row>
      <xdr:rowOff>125632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215900</xdr:colOff>
      <xdr:row>11</xdr:row>
      <xdr:rowOff>190500</xdr:rowOff>
    </xdr:from>
    <xdr:to>
      <xdr:col>7</xdr:col>
      <xdr:colOff>419100</xdr:colOff>
      <xdr:row>33</xdr:row>
      <xdr:rowOff>139700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xmlns="" id="{C3830AAD-E1CF-0D42-9A07-0762CFEFAF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3200" y="2692400"/>
          <a:ext cx="901700" cy="4419600"/>
        </a:xfrm>
        <a:prstGeom prst="rect">
          <a:avLst/>
        </a:prstGeom>
      </xdr:spPr>
    </xdr:pic>
    <xdr:clientData/>
  </xdr:twoCellAnchor>
  <xdr:twoCellAnchor editAs="oneCell">
    <xdr:from>
      <xdr:col>1</xdr:col>
      <xdr:colOff>254000</xdr:colOff>
      <xdr:row>12</xdr:row>
      <xdr:rowOff>165100</xdr:rowOff>
    </xdr:from>
    <xdr:to>
      <xdr:col>1</xdr:col>
      <xdr:colOff>1092200</xdr:colOff>
      <xdr:row>16</xdr:row>
      <xdr:rowOff>167054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xmlns="" id="{D209A737-95F5-954E-868D-6AB973E00B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2870200"/>
          <a:ext cx="838200" cy="8147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>
    <pageSetUpPr fitToPage="1"/>
  </sheetPr>
  <dimension ref="C2:M18"/>
  <sheetViews>
    <sheetView tabSelected="1" zoomScaleNormal="100" workbookViewId="0"/>
  </sheetViews>
  <sheetFormatPr defaultColWidth="9.140625" defaultRowHeight="15" x14ac:dyDescent="0.2"/>
  <cols>
    <col min="1" max="1" width="9.140625" style="3"/>
    <col min="2" max="2" width="2.28515625" style="3" customWidth="1"/>
    <col min="3" max="3" width="9.140625" style="3"/>
    <col min="4" max="4" width="44.85546875" style="3" customWidth="1"/>
    <col min="5" max="12" width="9.140625" style="3"/>
    <col min="13" max="13" width="57.7109375" style="3" customWidth="1"/>
    <col min="14" max="16384" width="9.140625" style="3"/>
  </cols>
  <sheetData>
    <row r="2" spans="3:13" ht="245.1" customHeight="1" x14ac:dyDescent="0.2"/>
    <row r="3" spans="3:13" ht="15.95" customHeight="1" x14ac:dyDescent="0.2">
      <c r="C3" s="62" t="s">
        <v>57</v>
      </c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3:13" s="29" customFormat="1" ht="15.95" customHeight="1" x14ac:dyDescent="0.2">
      <c r="C4" s="65"/>
      <c r="D4" s="66"/>
      <c r="E4" s="66"/>
      <c r="F4" s="66"/>
      <c r="G4" s="66"/>
      <c r="H4" s="66"/>
      <c r="I4" s="66"/>
      <c r="J4" s="66"/>
      <c r="K4" s="66"/>
      <c r="L4" s="66"/>
      <c r="M4" s="67"/>
    </row>
    <row r="5" spans="3:13" ht="15.95" customHeight="1" x14ac:dyDescent="0.2">
      <c r="C5" s="65"/>
      <c r="D5" s="66"/>
      <c r="E5" s="66"/>
      <c r="F5" s="66"/>
      <c r="G5" s="66"/>
      <c r="H5" s="66"/>
      <c r="I5" s="66"/>
      <c r="J5" s="66"/>
      <c r="K5" s="66"/>
      <c r="L5" s="66"/>
      <c r="M5" s="67"/>
    </row>
    <row r="6" spans="3:13" ht="15.95" customHeight="1" x14ac:dyDescent="0.2">
      <c r="C6" s="65"/>
      <c r="D6" s="66"/>
      <c r="E6" s="66"/>
      <c r="F6" s="66"/>
      <c r="G6" s="66"/>
      <c r="H6" s="66"/>
      <c r="I6" s="66"/>
      <c r="J6" s="66"/>
      <c r="K6" s="66"/>
      <c r="L6" s="66"/>
      <c r="M6" s="67"/>
    </row>
    <row r="7" spans="3:13" ht="15.95" customHeight="1" x14ac:dyDescent="0.2">
      <c r="C7" s="68" t="s">
        <v>48</v>
      </c>
      <c r="D7" s="69"/>
      <c r="E7" s="69" t="s">
        <v>49</v>
      </c>
      <c r="F7" s="69"/>
      <c r="G7" s="69"/>
      <c r="H7" s="69"/>
      <c r="I7" s="69"/>
      <c r="J7" s="69"/>
      <c r="K7" s="69"/>
      <c r="L7" s="69"/>
      <c r="M7" s="70"/>
    </row>
    <row r="8" spans="3:13" ht="15.95" customHeight="1" x14ac:dyDescent="0.2">
      <c r="C8" s="68"/>
      <c r="D8" s="69"/>
      <c r="E8" s="69"/>
      <c r="F8" s="69"/>
      <c r="G8" s="69"/>
      <c r="H8" s="69"/>
      <c r="I8" s="69"/>
      <c r="J8" s="69"/>
      <c r="K8" s="69"/>
      <c r="L8" s="69"/>
      <c r="M8" s="70"/>
    </row>
    <row r="9" spans="3:13" ht="20.100000000000001" customHeight="1" x14ac:dyDescent="0.2">
      <c r="C9" s="75" t="s">
        <v>78</v>
      </c>
      <c r="D9" s="76"/>
      <c r="E9" s="35" t="s">
        <v>80</v>
      </c>
      <c r="F9" s="35"/>
      <c r="G9" s="35"/>
      <c r="H9" s="35"/>
      <c r="I9" s="35"/>
      <c r="J9" s="35"/>
      <c r="K9" s="35"/>
      <c r="L9" s="35"/>
      <c r="M9" s="34"/>
    </row>
    <row r="10" spans="3:13" ht="20.100000000000001" customHeight="1" x14ac:dyDescent="0.2">
      <c r="C10" s="75" t="s">
        <v>79</v>
      </c>
      <c r="D10" s="76"/>
      <c r="E10" s="35" t="s">
        <v>81</v>
      </c>
      <c r="F10" s="35"/>
      <c r="G10" s="35"/>
      <c r="H10" s="35"/>
      <c r="I10" s="35"/>
      <c r="J10" s="35"/>
      <c r="K10" s="35"/>
      <c r="L10" s="35"/>
      <c r="M10" s="34"/>
    </row>
    <row r="11" spans="3:13" ht="20.100000000000001" customHeight="1" x14ac:dyDescent="0.2">
      <c r="C11" s="75" t="s">
        <v>59</v>
      </c>
      <c r="D11" s="76"/>
      <c r="E11" s="35" t="s">
        <v>60</v>
      </c>
      <c r="F11" s="35"/>
      <c r="G11" s="35"/>
      <c r="H11" s="35"/>
      <c r="I11" s="35"/>
      <c r="J11" s="35"/>
      <c r="K11" s="35"/>
      <c r="L11" s="35"/>
      <c r="M11" s="34"/>
    </row>
    <row r="12" spans="3:13" ht="20.100000000000001" customHeight="1" x14ac:dyDescent="0.2">
      <c r="C12" s="75" t="s">
        <v>50</v>
      </c>
      <c r="D12" s="76"/>
      <c r="E12" s="35" t="s">
        <v>61</v>
      </c>
      <c r="F12" s="35"/>
      <c r="G12" s="35"/>
      <c r="H12" s="35"/>
      <c r="I12" s="35"/>
      <c r="J12" s="35"/>
      <c r="K12" s="35"/>
      <c r="L12" s="35"/>
      <c r="M12" s="34"/>
    </row>
    <row r="13" spans="3:13" ht="20.100000000000001" customHeight="1" x14ac:dyDescent="0.2">
      <c r="C13" s="75" t="s">
        <v>51</v>
      </c>
      <c r="D13" s="76"/>
      <c r="E13" s="35" t="s">
        <v>62</v>
      </c>
      <c r="F13" s="35"/>
      <c r="G13" s="35"/>
      <c r="H13" s="35"/>
      <c r="I13" s="35"/>
      <c r="J13" s="35"/>
      <c r="K13" s="35"/>
      <c r="L13" s="35"/>
      <c r="M13" s="34"/>
    </row>
    <row r="14" spans="3:13" ht="20.100000000000001" customHeight="1" x14ac:dyDescent="0.2">
      <c r="C14" s="75" t="s">
        <v>52</v>
      </c>
      <c r="D14" s="76"/>
      <c r="E14" s="77" t="s">
        <v>63</v>
      </c>
      <c r="F14" s="77"/>
      <c r="G14" s="77"/>
      <c r="H14" s="77"/>
      <c r="I14" s="77"/>
      <c r="J14" s="77"/>
      <c r="K14" s="77"/>
      <c r="L14" s="77"/>
      <c r="M14" s="78"/>
    </row>
    <row r="15" spans="3:13" ht="20.100000000000001" customHeight="1" x14ac:dyDescent="0.2">
      <c r="C15" s="75" t="s">
        <v>53</v>
      </c>
      <c r="D15" s="76"/>
      <c r="E15" s="77" t="s">
        <v>64</v>
      </c>
      <c r="F15" s="77"/>
      <c r="G15" s="77"/>
      <c r="H15" s="77"/>
      <c r="I15" s="77"/>
      <c r="J15" s="77"/>
      <c r="K15" s="77"/>
      <c r="L15" s="77"/>
      <c r="M15" s="78"/>
    </row>
    <row r="16" spans="3:13" ht="20.100000000000001" customHeight="1" x14ac:dyDescent="0.2">
      <c r="C16" s="75" t="s">
        <v>54</v>
      </c>
      <c r="D16" s="76"/>
      <c r="E16" s="77" t="s">
        <v>65</v>
      </c>
      <c r="F16" s="77"/>
      <c r="G16" s="77"/>
      <c r="H16" s="77"/>
      <c r="I16" s="77"/>
      <c r="J16" s="77"/>
      <c r="K16" s="77"/>
      <c r="L16" s="77"/>
      <c r="M16" s="78"/>
    </row>
    <row r="17" spans="3:13" ht="20.100000000000001" customHeight="1" x14ac:dyDescent="0.2">
      <c r="C17" s="75" t="s">
        <v>55</v>
      </c>
      <c r="D17" s="76"/>
      <c r="E17" s="77" t="s">
        <v>66</v>
      </c>
      <c r="F17" s="77"/>
      <c r="G17" s="77"/>
      <c r="H17" s="77"/>
      <c r="I17" s="77"/>
      <c r="J17" s="77"/>
      <c r="K17" s="77"/>
      <c r="L17" s="77"/>
      <c r="M17" s="78"/>
    </row>
    <row r="18" spans="3:13" ht="20.100000000000001" customHeight="1" x14ac:dyDescent="0.2">
      <c r="C18" s="71" t="s">
        <v>56</v>
      </c>
      <c r="D18" s="72"/>
      <c r="E18" s="73" t="s">
        <v>67</v>
      </c>
      <c r="F18" s="73"/>
      <c r="G18" s="73"/>
      <c r="H18" s="73"/>
      <c r="I18" s="73"/>
      <c r="J18" s="73"/>
      <c r="K18" s="73"/>
      <c r="L18" s="73"/>
      <c r="M18" s="74"/>
    </row>
  </sheetData>
  <mergeCells count="18">
    <mergeCell ref="C9:D9"/>
    <mergeCell ref="C10:D10"/>
    <mergeCell ref="C3:M6"/>
    <mergeCell ref="C7:D8"/>
    <mergeCell ref="E7:M8"/>
    <mergeCell ref="C18:D18"/>
    <mergeCell ref="E18:M18"/>
    <mergeCell ref="C16:D16"/>
    <mergeCell ref="C17:D17"/>
    <mergeCell ref="E16:M16"/>
    <mergeCell ref="E17:M17"/>
    <mergeCell ref="C13:D13"/>
    <mergeCell ref="C14:D14"/>
    <mergeCell ref="E14:M14"/>
    <mergeCell ref="C15:D15"/>
    <mergeCell ref="E15:M15"/>
    <mergeCell ref="C11:D11"/>
    <mergeCell ref="C12:D12"/>
  </mergeCells>
  <hyperlinks>
    <hyperlink ref="C9" location="'dati_1 gennaio'!A1" display="1. Popolazione residente al 1° gennaio"/>
    <hyperlink ref="C10" location="Percentualixsesso!A1" display="2. Composizioni percentuali per sesso"/>
    <hyperlink ref="C9:D9" location="'1. Dati raccolti'!A1" display="1. Dati raccolti"/>
    <hyperlink ref="C10:D10" location="'2. Risposte possibili'!A1" display="2. Risposte possibili"/>
    <hyperlink ref="C11:D11" location="'3. Maschio o femmina'!A1" display="3. Maschio o femmina"/>
    <hyperlink ref="C12:D12" location="'4. Classe di età'!A1" display="4. Classe di età"/>
    <hyperlink ref="C13:D13" location="'5a. Numero di scarpe'!A1" display="5a. Numero di scarpe"/>
    <hyperlink ref="C14:D14" location="'5b. Numero di scarpe per sesso'!A1" display="5b. Numero di scarpe per sesso"/>
    <hyperlink ref="C15:D15" location="'6a. Utilizzo orologio'!A1" display="6a. Utilizzo orologio"/>
    <hyperlink ref="C16:D16" location="'6b. Utilizzo orologio per sesso'!A1" display="6b. Utilizzo orologio per sesso"/>
    <hyperlink ref="C17:D17" location="'6c. Utilizzo orologio per età'!A1" display="6c. Utilizzo orologio per età"/>
    <hyperlink ref="C18:D18" location="'7 e 8. Non utilizzo l''orologio'!A1" display="7 e 8. Non utilizzo l'orologio"/>
  </hyperlinks>
  <pageMargins left="0.7" right="0.7" top="0.75" bottom="0.75" header="0.3" footer="0.3"/>
  <pageSetup paperSize="9" scale="71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F17"/>
  <sheetViews>
    <sheetView zoomScaleNormal="100" workbookViewId="0">
      <selection activeCell="C3" sqref="C3:R25"/>
    </sheetView>
  </sheetViews>
  <sheetFormatPr defaultColWidth="9.140625" defaultRowHeight="15" x14ac:dyDescent="0.2"/>
  <cols>
    <col min="1" max="1" width="9.140625" style="1"/>
    <col min="2" max="2" width="18.140625" style="1" customWidth="1"/>
    <col min="3" max="3" width="16.140625" style="1" customWidth="1"/>
    <col min="4" max="4" width="0.7109375" style="1" customWidth="1"/>
    <col min="5" max="5" width="13.7109375" style="1" customWidth="1"/>
    <col min="6" max="6" width="9.140625" style="22"/>
    <col min="7" max="16384" width="9.140625" style="1"/>
  </cols>
  <sheetData>
    <row r="3" spans="2:6" x14ac:dyDescent="0.2">
      <c r="B3" s="4" t="s">
        <v>39</v>
      </c>
    </row>
    <row r="4" spans="2:6" ht="31.5" x14ac:dyDescent="0.25">
      <c r="C4" s="105" t="s">
        <v>42</v>
      </c>
      <c r="D4" s="38"/>
      <c r="E4" s="100" t="s">
        <v>10</v>
      </c>
      <c r="F4" s="25"/>
    </row>
    <row r="5" spans="2:6" ht="20.100000000000001" customHeight="1" x14ac:dyDescent="0.2">
      <c r="C5" s="106" t="s">
        <v>31</v>
      </c>
      <c r="D5" s="40"/>
      <c r="E5" s="43">
        <f>COUNTIFS('1. Dati raccolti'!$E$5:$E$202,C5,'1. Dati raccolti'!$G$5:$G$202,"sì")</f>
        <v>1</v>
      </c>
    </row>
    <row r="6" spans="2:6" ht="20.100000000000001" customHeight="1" x14ac:dyDescent="0.2">
      <c r="C6" s="42" t="s">
        <v>2</v>
      </c>
      <c r="D6" s="40"/>
      <c r="E6" s="43">
        <f>COUNTIFS('1. Dati raccolti'!$E$5:$E$202,C6,'1. Dati raccolti'!$G$5:$G$202,"sì")</f>
        <v>1</v>
      </c>
    </row>
    <row r="7" spans="2:6" ht="20.100000000000001" customHeight="1" x14ac:dyDescent="0.2">
      <c r="C7" s="42" t="s">
        <v>3</v>
      </c>
      <c r="D7" s="40"/>
      <c r="E7" s="43">
        <f>COUNTIFS('1. Dati raccolti'!$E$5:$E$202,C7,'1. Dati raccolti'!$G$5:$G$202,"sì")</f>
        <v>0</v>
      </c>
    </row>
    <row r="8" spans="2:6" ht="20.100000000000001" customHeight="1" x14ac:dyDescent="0.2">
      <c r="C8" s="42" t="s">
        <v>32</v>
      </c>
      <c r="D8" s="40"/>
      <c r="E8" s="43">
        <f>COUNTIFS('1. Dati raccolti'!$E$5:$E$202,C8,'1. Dati raccolti'!$G$5:$G$202,"sì")</f>
        <v>6</v>
      </c>
    </row>
    <row r="9" spans="2:6" ht="20.100000000000001" customHeight="1" x14ac:dyDescent="0.2">
      <c r="C9" s="42" t="s">
        <v>33</v>
      </c>
      <c r="D9" s="40"/>
      <c r="E9" s="43">
        <f>COUNTIFS('1. Dati raccolti'!$E$5:$E$202,C9,'1. Dati raccolti'!$G$5:$G$202,"sì")</f>
        <v>3</v>
      </c>
    </row>
    <row r="10" spans="2:6" ht="20.100000000000001" customHeight="1" x14ac:dyDescent="0.2">
      <c r="C10" s="42" t="s">
        <v>70</v>
      </c>
      <c r="D10" s="40"/>
      <c r="E10" s="43">
        <f>COUNTIFS('1. Dati raccolti'!$E$5:$E$202,C10,'1. Dati raccolti'!$G$5:$G$202,"sì")</f>
        <v>0</v>
      </c>
    </row>
    <row r="11" spans="2:6" ht="20.100000000000001" customHeight="1" x14ac:dyDescent="0.2">
      <c r="C11" s="42" t="s">
        <v>58</v>
      </c>
      <c r="D11" s="40"/>
      <c r="E11" s="43">
        <f>COUNTIFS('1. Dati raccolti'!$E$5:$E$202,C11,'1. Dati raccolti'!$G$5:$G$202,"sì")</f>
        <v>0</v>
      </c>
    </row>
    <row r="12" spans="2:6" ht="20.100000000000001" customHeight="1" x14ac:dyDescent="0.25">
      <c r="C12" s="99" t="s">
        <v>22</v>
      </c>
      <c r="D12" s="41"/>
      <c r="E12" s="103">
        <f>SUM(E5:E9)</f>
        <v>11</v>
      </c>
    </row>
    <row r="14" spans="2:6" ht="15.75" x14ac:dyDescent="0.25">
      <c r="C14" s="5" t="s">
        <v>38</v>
      </c>
      <c r="D14" s="5"/>
    </row>
    <row r="15" spans="2:6" x14ac:dyDescent="0.2">
      <c r="C15" s="19">
        <v>1</v>
      </c>
      <c r="D15" s="19"/>
      <c r="E15" s="16"/>
    </row>
    <row r="17" spans="5:5" x14ac:dyDescent="0.2">
      <c r="E17" s="26"/>
    </row>
  </sheetData>
  <hyperlinks>
    <hyperlink ref="B3" location="Note!A1" display="Torna a &quot;Note&quot;"/>
  </hyperlinks>
  <pageMargins left="0.3" right="0.7" top="0.75" bottom="0.75" header="0.3" footer="0.3"/>
  <pageSetup paperSize="9" scale="91" fitToHeight="0" orientation="landscape" r:id="rId1"/>
  <ignoredErrors>
    <ignoredError sqref="C5" twoDigitTextYear="1"/>
  </ignoredError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>
    <pageSetUpPr fitToPage="1"/>
  </sheetPr>
  <dimension ref="B3:E39"/>
  <sheetViews>
    <sheetView zoomScaleNormal="100" workbookViewId="0">
      <selection activeCell="C3" sqref="C3:S25"/>
    </sheetView>
  </sheetViews>
  <sheetFormatPr defaultColWidth="9.140625" defaultRowHeight="15" x14ac:dyDescent="0.2"/>
  <cols>
    <col min="1" max="1" width="9.140625" style="1"/>
    <col min="2" max="2" width="17" style="1" customWidth="1"/>
    <col min="3" max="3" width="22" style="1" customWidth="1"/>
    <col min="4" max="4" width="26" style="1" customWidth="1"/>
    <col min="5" max="5" width="4.42578125" style="1" customWidth="1"/>
    <col min="6" max="6" width="4.7109375" style="1" customWidth="1"/>
    <col min="7" max="7" width="3.42578125" style="1" customWidth="1"/>
    <col min="8" max="16384" width="9.140625" style="1"/>
  </cols>
  <sheetData>
    <row r="3" spans="2:5" x14ac:dyDescent="0.2">
      <c r="B3" s="4" t="s">
        <v>39</v>
      </c>
    </row>
    <row r="4" spans="2:5" ht="31.5" x14ac:dyDescent="0.2">
      <c r="C4" s="107" t="s">
        <v>29</v>
      </c>
      <c r="D4" s="101" t="s">
        <v>10</v>
      </c>
    </row>
    <row r="5" spans="2:5" ht="20.100000000000001" customHeight="1" x14ac:dyDescent="0.2">
      <c r="C5" s="87" t="s">
        <v>24</v>
      </c>
      <c r="D5" s="92">
        <f>COUNTIF('1. Dati raccolti'!$H$5:$H$202,C5)</f>
        <v>2</v>
      </c>
    </row>
    <row r="6" spans="2:5" ht="20.100000000000001" customHeight="1" x14ac:dyDescent="0.2">
      <c r="C6" s="87" t="s">
        <v>25</v>
      </c>
      <c r="D6" s="92">
        <f>COUNTIF('1. Dati raccolti'!$H$5:$H$202,C6)</f>
        <v>3</v>
      </c>
    </row>
    <row r="7" spans="2:5" ht="20.100000000000001" customHeight="1" x14ac:dyDescent="0.2">
      <c r="C7" s="87" t="s">
        <v>26</v>
      </c>
      <c r="D7" s="92">
        <f>COUNTIF('1. Dati raccolti'!$H$5:$H$202,C7)</f>
        <v>3</v>
      </c>
    </row>
    <row r="8" spans="2:5" ht="20.100000000000001" customHeight="1" x14ac:dyDescent="0.2">
      <c r="C8" s="87" t="s">
        <v>23</v>
      </c>
      <c r="D8" s="92">
        <f>COUNTIF('1. Dati raccolti'!$H$5:$H$202,C8)</f>
        <v>7</v>
      </c>
    </row>
    <row r="9" spans="2:5" ht="20.100000000000001" customHeight="1" x14ac:dyDescent="0.2">
      <c r="C9" s="87" t="s">
        <v>6</v>
      </c>
      <c r="D9" s="92">
        <f>COUNTIF('1. Dati raccolti'!$H$5:$H$202,C9)</f>
        <v>3</v>
      </c>
    </row>
    <row r="10" spans="2:5" ht="20.100000000000001" customHeight="1" x14ac:dyDescent="0.2">
      <c r="C10" s="87" t="s">
        <v>18</v>
      </c>
      <c r="D10" s="92">
        <f>COUNTIF('1. Dati raccolti'!$H$5:$H$202,C10)</f>
        <v>0</v>
      </c>
    </row>
    <row r="11" spans="2:5" ht="20.100000000000001" customHeight="1" x14ac:dyDescent="0.2">
      <c r="C11" s="87" t="s">
        <v>19</v>
      </c>
      <c r="D11" s="92">
        <f>COUNTIF('1. Dati raccolti'!$H$5:$H$202,C11)</f>
        <v>0</v>
      </c>
    </row>
    <row r="12" spans="2:5" ht="20.100000000000001" customHeight="1" x14ac:dyDescent="0.25">
      <c r="C12" s="108" t="s">
        <v>22</v>
      </c>
      <c r="D12" s="95">
        <f>SUM(D5:D11)</f>
        <v>18</v>
      </c>
    </row>
    <row r="14" spans="2:5" ht="45" customHeight="1" x14ac:dyDescent="0.2">
      <c r="C14" s="83" t="s">
        <v>30</v>
      </c>
      <c r="D14" s="83"/>
      <c r="E14" s="83"/>
    </row>
    <row r="15" spans="2:5" x14ac:dyDescent="0.2">
      <c r="C15" s="19" t="s">
        <v>23</v>
      </c>
      <c r="D15" s="16"/>
      <c r="E15" s="16"/>
    </row>
    <row r="22" spans="3:5" ht="15.75" x14ac:dyDescent="0.25">
      <c r="C22" s="22"/>
      <c r="D22" s="22"/>
      <c r="E22" s="31"/>
    </row>
    <row r="23" spans="3:5" ht="15.75" x14ac:dyDescent="0.25">
      <c r="C23" s="22"/>
      <c r="D23" s="22"/>
      <c r="E23" s="31"/>
    </row>
    <row r="24" spans="3:5" ht="15.75" x14ac:dyDescent="0.25">
      <c r="C24" s="22"/>
      <c r="D24" s="22"/>
      <c r="E24" s="31"/>
    </row>
    <row r="25" spans="3:5" ht="15.75" x14ac:dyDescent="0.25">
      <c r="C25" s="22"/>
      <c r="D25" s="22"/>
      <c r="E25" s="31"/>
    </row>
    <row r="26" spans="3:5" ht="15.75" x14ac:dyDescent="0.25">
      <c r="C26" s="22"/>
      <c r="D26" s="22"/>
      <c r="E26" s="31"/>
    </row>
    <row r="27" spans="3:5" ht="15.75" x14ac:dyDescent="0.25">
      <c r="C27" s="22"/>
      <c r="D27" s="22"/>
      <c r="E27" s="31"/>
    </row>
    <row r="28" spans="3:5" ht="15.75" x14ac:dyDescent="0.25">
      <c r="C28" s="22"/>
      <c r="D28" s="22"/>
      <c r="E28" s="31"/>
    </row>
    <row r="29" spans="3:5" ht="15.75" x14ac:dyDescent="0.25">
      <c r="C29" s="22"/>
      <c r="D29" s="22"/>
      <c r="E29" s="31"/>
    </row>
    <row r="30" spans="3:5" ht="15.75" x14ac:dyDescent="0.25">
      <c r="C30" s="31"/>
      <c r="D30" s="31"/>
      <c r="E30" s="31"/>
    </row>
    <row r="31" spans="3:5" ht="15.75" x14ac:dyDescent="0.25">
      <c r="C31" s="31"/>
      <c r="D31" s="31"/>
      <c r="E31" s="31"/>
    </row>
    <row r="32" spans="3:5" ht="15.75" x14ac:dyDescent="0.25">
      <c r="C32" s="31"/>
      <c r="D32" s="31"/>
      <c r="E32" s="31"/>
    </row>
    <row r="33" spans="3:5" ht="15.75" x14ac:dyDescent="0.25">
      <c r="C33" s="31"/>
      <c r="D33" s="31"/>
      <c r="E33" s="31"/>
    </row>
    <row r="34" spans="3:5" ht="15.75" x14ac:dyDescent="0.25">
      <c r="C34" s="31"/>
      <c r="D34" s="31"/>
      <c r="E34" s="31"/>
    </row>
    <row r="35" spans="3:5" ht="15.75" x14ac:dyDescent="0.25">
      <c r="C35" s="31"/>
      <c r="D35" s="31"/>
      <c r="E35" s="31"/>
    </row>
    <row r="36" spans="3:5" ht="15.75" x14ac:dyDescent="0.25">
      <c r="C36" s="31"/>
      <c r="D36" s="31"/>
      <c r="E36" s="31"/>
    </row>
    <row r="37" spans="3:5" ht="15.75" x14ac:dyDescent="0.25">
      <c r="C37" s="31"/>
      <c r="D37" s="31"/>
      <c r="E37" s="31"/>
    </row>
    <row r="38" spans="3:5" ht="15.75" x14ac:dyDescent="0.25">
      <c r="C38" s="31"/>
      <c r="D38" s="31"/>
      <c r="E38" s="31"/>
    </row>
    <row r="39" spans="3:5" ht="15.75" x14ac:dyDescent="0.25">
      <c r="C39" s="31"/>
      <c r="D39" s="31"/>
      <c r="E39" s="31"/>
    </row>
  </sheetData>
  <sortState ref="C5:D9">
    <sortCondition ref="C5:C9"/>
  </sortState>
  <mergeCells count="1">
    <mergeCell ref="C14:E14"/>
  </mergeCells>
  <hyperlinks>
    <hyperlink ref="B3" location="Note!A1" display="Torna a &quot;Note&quot;"/>
  </hyperlinks>
  <pageMargins left="0.35" right="0.26" top="0.75" bottom="0.75" header="0.3" footer="0.3"/>
  <pageSetup paperSize="9" scale="82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3:I34"/>
  <sheetViews>
    <sheetView zoomScaleNormal="100" workbookViewId="0"/>
  </sheetViews>
  <sheetFormatPr defaultColWidth="17.42578125" defaultRowHeight="15" x14ac:dyDescent="0.2"/>
  <cols>
    <col min="1" max="1" width="13.140625" style="3" customWidth="1"/>
    <col min="2" max="2" width="17.42578125" style="3"/>
    <col min="3" max="3" width="5.28515625" style="3" customWidth="1"/>
    <col min="4" max="7" width="17.42578125" style="3"/>
    <col min="8" max="8" width="22" style="3" customWidth="1"/>
    <col min="9" max="16384" width="17.42578125" style="3"/>
  </cols>
  <sheetData>
    <row r="3" spans="2:9" ht="30" customHeight="1" x14ac:dyDescent="0.2">
      <c r="B3" s="7" t="s">
        <v>39</v>
      </c>
      <c r="C3" s="79" t="s">
        <v>0</v>
      </c>
      <c r="D3" s="79"/>
      <c r="E3" s="79"/>
      <c r="F3" s="79"/>
      <c r="G3" s="79"/>
      <c r="H3" s="79"/>
    </row>
    <row r="4" spans="2:9" s="8" customFormat="1" ht="40.5" x14ac:dyDescent="0.25">
      <c r="C4" s="50" t="s">
        <v>1</v>
      </c>
      <c r="D4" s="51" t="s">
        <v>9</v>
      </c>
      <c r="E4" s="52" t="s">
        <v>71</v>
      </c>
      <c r="F4" s="53" t="s">
        <v>17</v>
      </c>
      <c r="G4" s="54" t="s">
        <v>72</v>
      </c>
      <c r="H4" s="55" t="s">
        <v>73</v>
      </c>
    </row>
    <row r="5" spans="2:9" s="2" customFormat="1" ht="24" customHeight="1" x14ac:dyDescent="0.25">
      <c r="C5" s="49">
        <v>1</v>
      </c>
      <c r="D5" s="49" t="s">
        <v>68</v>
      </c>
      <c r="E5" s="49" t="s">
        <v>31</v>
      </c>
      <c r="F5" s="49">
        <v>38</v>
      </c>
      <c r="G5" s="49" t="s">
        <v>5</v>
      </c>
      <c r="H5" s="49" t="s">
        <v>23</v>
      </c>
    </row>
    <row r="6" spans="2:9" s="2" customFormat="1" ht="24" customHeight="1" x14ac:dyDescent="0.25">
      <c r="C6" s="6">
        <v>2</v>
      </c>
      <c r="D6" s="6" t="s">
        <v>69</v>
      </c>
      <c r="E6" s="6" t="s">
        <v>3</v>
      </c>
      <c r="F6" s="6">
        <v>43</v>
      </c>
      <c r="G6" s="6" t="s">
        <v>5</v>
      </c>
      <c r="H6" s="6" t="s">
        <v>6</v>
      </c>
    </row>
    <row r="7" spans="2:9" s="2" customFormat="1" ht="24" customHeight="1" x14ac:dyDescent="0.25">
      <c r="C7" s="6">
        <v>3</v>
      </c>
      <c r="D7" s="49" t="s">
        <v>68</v>
      </c>
      <c r="E7" s="6" t="s">
        <v>31</v>
      </c>
      <c r="F7" s="6">
        <v>37</v>
      </c>
      <c r="G7" s="6" t="s">
        <v>4</v>
      </c>
      <c r="H7" s="6"/>
    </row>
    <row r="8" spans="2:9" s="2" customFormat="1" ht="24" customHeight="1" x14ac:dyDescent="0.25">
      <c r="C8" s="6">
        <v>4</v>
      </c>
      <c r="D8" s="49" t="s">
        <v>68</v>
      </c>
      <c r="E8" s="6" t="s">
        <v>32</v>
      </c>
      <c r="F8" s="6">
        <v>39</v>
      </c>
      <c r="G8" s="6" t="s">
        <v>5</v>
      </c>
      <c r="H8" s="6" t="s">
        <v>24</v>
      </c>
    </row>
    <row r="9" spans="2:9" s="2" customFormat="1" ht="30.75" customHeight="1" x14ac:dyDescent="0.25">
      <c r="C9" s="6">
        <v>5</v>
      </c>
      <c r="D9" s="49" t="s">
        <v>68</v>
      </c>
      <c r="E9" s="6" t="s">
        <v>33</v>
      </c>
      <c r="F9" s="6" t="s">
        <v>70</v>
      </c>
      <c r="G9" s="6" t="s">
        <v>4</v>
      </c>
      <c r="H9" s="6"/>
      <c r="I9" s="8" t="s">
        <v>37</v>
      </c>
    </row>
    <row r="10" spans="2:9" s="2" customFormat="1" ht="24" customHeight="1" x14ac:dyDescent="0.25">
      <c r="C10" s="6">
        <v>6</v>
      </c>
      <c r="D10" s="49" t="s">
        <v>68</v>
      </c>
      <c r="E10" s="6" t="s">
        <v>2</v>
      </c>
      <c r="F10" s="6">
        <v>36</v>
      </c>
      <c r="G10" s="6" t="s">
        <v>5</v>
      </c>
      <c r="H10" s="6" t="s">
        <v>23</v>
      </c>
    </row>
    <row r="11" spans="2:9" s="2" customFormat="1" ht="24" customHeight="1" x14ac:dyDescent="0.25">
      <c r="C11" s="6">
        <v>7</v>
      </c>
      <c r="D11" s="6" t="s">
        <v>69</v>
      </c>
      <c r="E11" s="6" t="s">
        <v>2</v>
      </c>
      <c r="F11" s="6">
        <v>43</v>
      </c>
      <c r="G11" s="6" t="s">
        <v>4</v>
      </c>
      <c r="H11" s="6"/>
    </row>
    <row r="12" spans="2:9" s="2" customFormat="1" ht="24" customHeight="1" x14ac:dyDescent="0.25">
      <c r="C12" s="6">
        <v>8</v>
      </c>
      <c r="D12" s="6" t="s">
        <v>69</v>
      </c>
      <c r="E12" s="6" t="s">
        <v>32</v>
      </c>
      <c r="F12" s="6">
        <v>42</v>
      </c>
      <c r="G12" s="6" t="s">
        <v>4</v>
      </c>
      <c r="H12" s="6"/>
    </row>
    <row r="13" spans="2:9" s="2" customFormat="1" ht="24" customHeight="1" x14ac:dyDescent="0.25">
      <c r="C13" s="6">
        <v>9</v>
      </c>
      <c r="D13" s="49" t="s">
        <v>68</v>
      </c>
      <c r="E13" s="6" t="s">
        <v>3</v>
      </c>
      <c r="F13" s="6">
        <v>37</v>
      </c>
      <c r="G13" s="6" t="s">
        <v>5</v>
      </c>
      <c r="H13" s="6" t="s">
        <v>25</v>
      </c>
    </row>
    <row r="14" spans="2:9" s="2" customFormat="1" ht="24" customHeight="1" x14ac:dyDescent="0.25">
      <c r="C14" s="6">
        <v>10</v>
      </c>
      <c r="D14" s="6" t="s">
        <v>69</v>
      </c>
      <c r="E14" s="6" t="s">
        <v>31</v>
      </c>
      <c r="F14" s="6">
        <v>45</v>
      </c>
      <c r="G14" s="6" t="s">
        <v>5</v>
      </c>
      <c r="H14" s="6" t="s">
        <v>6</v>
      </c>
    </row>
    <row r="15" spans="2:9" s="2" customFormat="1" ht="24" customHeight="1" x14ac:dyDescent="0.25">
      <c r="C15" s="6">
        <v>11</v>
      </c>
      <c r="D15" s="49" t="s">
        <v>68</v>
      </c>
      <c r="E15" s="6" t="s">
        <v>31</v>
      </c>
      <c r="F15" s="6">
        <v>38</v>
      </c>
      <c r="G15" s="6" t="s">
        <v>5</v>
      </c>
      <c r="H15" s="6" t="s">
        <v>6</v>
      </c>
    </row>
    <row r="16" spans="2:9" s="2" customFormat="1" ht="24" customHeight="1" x14ac:dyDescent="0.25">
      <c r="C16" s="6">
        <v>12</v>
      </c>
      <c r="D16" s="49" t="s">
        <v>68</v>
      </c>
      <c r="E16" s="6" t="s">
        <v>2</v>
      </c>
      <c r="F16" s="6">
        <v>38</v>
      </c>
      <c r="G16" s="6" t="s">
        <v>5</v>
      </c>
      <c r="H16" s="6" t="s">
        <v>26</v>
      </c>
    </row>
    <row r="17" spans="3:8" s="2" customFormat="1" ht="24" customHeight="1" x14ac:dyDescent="0.25">
      <c r="C17" s="6">
        <v>13</v>
      </c>
      <c r="D17" s="6" t="s">
        <v>69</v>
      </c>
      <c r="E17" s="6" t="s">
        <v>2</v>
      </c>
      <c r="F17" s="6">
        <v>41</v>
      </c>
      <c r="G17" s="6" t="s">
        <v>5</v>
      </c>
      <c r="H17" s="6" t="s">
        <v>24</v>
      </c>
    </row>
    <row r="18" spans="3:8" s="2" customFormat="1" ht="24" customHeight="1" x14ac:dyDescent="0.25">
      <c r="C18" s="6">
        <v>14</v>
      </c>
      <c r="D18" s="6" t="s">
        <v>69</v>
      </c>
      <c r="E18" s="6" t="s">
        <v>32</v>
      </c>
      <c r="F18" s="6">
        <v>42</v>
      </c>
      <c r="G18" s="6" t="s">
        <v>4</v>
      </c>
      <c r="H18" s="6"/>
    </row>
    <row r="19" spans="3:8" s="2" customFormat="1" ht="24" customHeight="1" x14ac:dyDescent="0.25">
      <c r="C19" s="6">
        <v>15</v>
      </c>
      <c r="D19" s="49" t="s">
        <v>68</v>
      </c>
      <c r="E19" s="6" t="s">
        <v>32</v>
      </c>
      <c r="F19" s="6">
        <v>35</v>
      </c>
      <c r="G19" s="6" t="s">
        <v>4</v>
      </c>
      <c r="H19" s="6"/>
    </row>
    <row r="20" spans="3:8" s="2" customFormat="1" ht="24" customHeight="1" x14ac:dyDescent="0.25">
      <c r="C20" s="6">
        <v>16</v>
      </c>
      <c r="D20" s="49" t="s">
        <v>68</v>
      </c>
      <c r="E20" s="6" t="s">
        <v>32</v>
      </c>
      <c r="F20" s="6">
        <v>36</v>
      </c>
      <c r="G20" s="6" t="s">
        <v>4</v>
      </c>
      <c r="H20" s="6"/>
    </row>
    <row r="21" spans="3:8" s="2" customFormat="1" ht="24" customHeight="1" x14ac:dyDescent="0.25">
      <c r="C21" s="6">
        <v>17</v>
      </c>
      <c r="D21" s="49" t="s">
        <v>68</v>
      </c>
      <c r="E21" s="6" t="s">
        <v>33</v>
      </c>
      <c r="F21" s="6">
        <v>38</v>
      </c>
      <c r="G21" s="6" t="s">
        <v>4</v>
      </c>
      <c r="H21" s="6"/>
    </row>
    <row r="22" spans="3:8" s="2" customFormat="1" ht="24" customHeight="1" x14ac:dyDescent="0.25">
      <c r="C22" s="6">
        <v>18</v>
      </c>
      <c r="D22" s="49" t="s">
        <v>68</v>
      </c>
      <c r="E22" s="6" t="s">
        <v>33</v>
      </c>
      <c r="F22" s="6">
        <v>35</v>
      </c>
      <c r="G22" s="6" t="s">
        <v>4</v>
      </c>
      <c r="H22" s="6"/>
    </row>
    <row r="23" spans="3:8" s="2" customFormat="1" ht="24" customHeight="1" x14ac:dyDescent="0.25">
      <c r="C23" s="6">
        <v>19</v>
      </c>
      <c r="D23" s="49" t="s">
        <v>68</v>
      </c>
      <c r="E23" s="6" t="s">
        <v>32</v>
      </c>
      <c r="F23" s="6">
        <v>39</v>
      </c>
      <c r="G23" s="6" t="s">
        <v>4</v>
      </c>
      <c r="H23" s="6"/>
    </row>
    <row r="24" spans="3:8" s="2" customFormat="1" ht="24" customHeight="1" x14ac:dyDescent="0.25">
      <c r="C24" s="6">
        <v>20</v>
      </c>
      <c r="D24" s="49" t="s">
        <v>68</v>
      </c>
      <c r="E24" s="6" t="s">
        <v>32</v>
      </c>
      <c r="F24" s="6">
        <v>37</v>
      </c>
      <c r="G24" s="6" t="s">
        <v>4</v>
      </c>
      <c r="H24" s="6"/>
    </row>
    <row r="25" spans="3:8" s="2" customFormat="1" ht="24" customHeight="1" x14ac:dyDescent="0.25">
      <c r="C25" s="6">
        <v>21</v>
      </c>
      <c r="D25" s="6" t="s">
        <v>69</v>
      </c>
      <c r="E25" s="6" t="s">
        <v>31</v>
      </c>
      <c r="F25" s="6">
        <v>46</v>
      </c>
      <c r="G25" s="6" t="s">
        <v>5</v>
      </c>
      <c r="H25" s="6" t="s">
        <v>23</v>
      </c>
    </row>
    <row r="26" spans="3:8" s="2" customFormat="1" ht="24" customHeight="1" x14ac:dyDescent="0.25">
      <c r="C26" s="6">
        <v>22</v>
      </c>
      <c r="D26" s="6" t="s">
        <v>69</v>
      </c>
      <c r="E26" s="6" t="s">
        <v>3</v>
      </c>
      <c r="F26" s="6">
        <v>44</v>
      </c>
      <c r="G26" s="6" t="s">
        <v>5</v>
      </c>
      <c r="H26" s="6" t="s">
        <v>23</v>
      </c>
    </row>
    <row r="27" spans="3:8" s="2" customFormat="1" ht="24" customHeight="1" x14ac:dyDescent="0.25">
      <c r="C27" s="6">
        <v>23</v>
      </c>
      <c r="D27" s="6" t="s">
        <v>69</v>
      </c>
      <c r="E27" s="6" t="s">
        <v>3</v>
      </c>
      <c r="F27" s="6">
        <v>43</v>
      </c>
      <c r="G27" s="6" t="s">
        <v>5</v>
      </c>
      <c r="H27" s="6" t="s">
        <v>23</v>
      </c>
    </row>
    <row r="28" spans="3:8" s="2" customFormat="1" ht="24" customHeight="1" x14ac:dyDescent="0.25">
      <c r="C28" s="6">
        <v>24</v>
      </c>
      <c r="D28" s="49" t="s">
        <v>68</v>
      </c>
      <c r="E28" s="6" t="s">
        <v>3</v>
      </c>
      <c r="F28" s="6">
        <v>39</v>
      </c>
      <c r="G28" s="6" t="s">
        <v>5</v>
      </c>
      <c r="H28" s="6" t="s">
        <v>25</v>
      </c>
    </row>
    <row r="29" spans="3:8" s="2" customFormat="1" ht="24" customHeight="1" x14ac:dyDescent="0.25">
      <c r="C29" s="6">
        <v>25</v>
      </c>
      <c r="D29" s="49" t="s">
        <v>68</v>
      </c>
      <c r="E29" s="6" t="s">
        <v>3</v>
      </c>
      <c r="F29" s="6">
        <v>40</v>
      </c>
      <c r="G29" s="6" t="s">
        <v>5</v>
      </c>
      <c r="H29" s="6" t="s">
        <v>26</v>
      </c>
    </row>
    <row r="30" spans="3:8" s="2" customFormat="1" ht="24" customHeight="1" x14ac:dyDescent="0.25">
      <c r="C30" s="6">
        <v>26</v>
      </c>
      <c r="D30" s="49" t="s">
        <v>68</v>
      </c>
      <c r="E30" s="6" t="s">
        <v>3</v>
      </c>
      <c r="F30" s="6">
        <v>38</v>
      </c>
      <c r="G30" s="6" t="s">
        <v>5</v>
      </c>
      <c r="H30" s="6" t="s">
        <v>25</v>
      </c>
    </row>
    <row r="31" spans="3:8" s="2" customFormat="1" ht="24" customHeight="1" x14ac:dyDescent="0.25">
      <c r="C31" s="6">
        <v>27</v>
      </c>
      <c r="D31" s="49" t="s">
        <v>68</v>
      </c>
      <c r="E31" s="6" t="s">
        <v>3</v>
      </c>
      <c r="F31" s="6" t="s">
        <v>58</v>
      </c>
      <c r="G31" s="6" t="s">
        <v>5</v>
      </c>
      <c r="H31" s="6" t="s">
        <v>26</v>
      </c>
    </row>
    <row r="32" spans="3:8" s="2" customFormat="1" ht="24" customHeight="1" x14ac:dyDescent="0.25">
      <c r="C32" s="6">
        <v>28</v>
      </c>
      <c r="D32" s="6" t="s">
        <v>69</v>
      </c>
      <c r="E32" s="6" t="s">
        <v>2</v>
      </c>
      <c r="F32" s="6">
        <v>44</v>
      </c>
      <c r="G32" s="6" t="s">
        <v>5</v>
      </c>
      <c r="H32" s="6" t="s">
        <v>23</v>
      </c>
    </row>
    <row r="33" spans="3:8" s="2" customFormat="1" ht="24" customHeight="1" x14ac:dyDescent="0.25">
      <c r="C33" s="47">
        <v>29</v>
      </c>
      <c r="D33" s="6" t="s">
        <v>69</v>
      </c>
      <c r="E33" s="47" t="s">
        <v>2</v>
      </c>
      <c r="F33" s="47">
        <v>43</v>
      </c>
      <c r="G33" s="47" t="s">
        <v>5</v>
      </c>
      <c r="H33" s="47" t="s">
        <v>23</v>
      </c>
    </row>
    <row r="34" spans="3:8" s="2" customFormat="1" ht="24" customHeight="1" x14ac:dyDescent="0.25">
      <c r="C34" s="48">
        <v>30</v>
      </c>
      <c r="D34" s="48"/>
      <c r="E34" s="48"/>
      <c r="F34" s="48"/>
      <c r="G34" s="48"/>
      <c r="H34" s="48"/>
    </row>
  </sheetData>
  <autoFilter ref="C4:H34"/>
  <mergeCells count="1">
    <mergeCell ref="C3:H3"/>
  </mergeCells>
  <hyperlinks>
    <hyperlink ref="B3" location="Note!A1" display="Torna a &quot;Note&quot;"/>
  </hyperlinks>
  <pageMargins left="0.19685039370078741" right="0.19685039370078741" top="0.19685039370078741" bottom="0.19685039370078741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>
          <x14:formula1>
            <xm:f>'2. Risposte possibili'!$B$4:$B$7</xm:f>
          </x14:formula1>
          <xm:sqref>D5:D34</xm:sqref>
        </x14:dataValidation>
        <x14:dataValidation type="list" showInputMessage="1" showErrorMessage="1">
          <x14:formula1>
            <xm:f>'2. Risposte possibili'!$D$4:$D$20</xm:f>
          </x14:formula1>
          <xm:sqref>F5:F34</xm:sqref>
        </x14:dataValidation>
        <x14:dataValidation type="list" showInputMessage="1" showErrorMessage="1">
          <x14:formula1>
            <xm:f>'2. Risposte possibili'!$E$4:$E$7</xm:f>
          </x14:formula1>
          <xm:sqref>G5:G34</xm:sqref>
        </x14:dataValidation>
        <x14:dataValidation type="list" showInputMessage="1" showErrorMessage="1">
          <x14:formula1>
            <xm:f>'2. Risposte possibili'!$F$4:$F$10</xm:f>
          </x14:formula1>
          <xm:sqref>H5 H16:H34 H7:H13</xm:sqref>
        </x14:dataValidation>
        <x14:dataValidation type="list" showInputMessage="1" showErrorMessage="1">
          <x14:formula1>
            <xm:f>'2. Risposte possibili'!$C$4:$C$10</xm:f>
          </x14:formula1>
          <xm:sqref>E5:E34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A1:AW62"/>
  <sheetViews>
    <sheetView zoomScaleNormal="100" workbookViewId="0"/>
  </sheetViews>
  <sheetFormatPr defaultColWidth="9.140625" defaultRowHeight="15" x14ac:dyDescent="0.2"/>
  <cols>
    <col min="1" max="1" width="9.140625" style="11"/>
    <col min="2" max="2" width="28.5703125" style="10" customWidth="1"/>
    <col min="3" max="3" width="19.42578125" style="10" customWidth="1"/>
    <col min="4" max="4" width="24" style="10" customWidth="1"/>
    <col min="5" max="5" width="15.85546875" style="10" customWidth="1"/>
    <col min="6" max="6" width="26.28515625" style="10" customWidth="1"/>
    <col min="7" max="9" width="9.140625" style="10"/>
    <col min="10" max="16384" width="9.140625" style="11"/>
  </cols>
  <sheetData>
    <row r="1" spans="1:49" x14ac:dyDescent="0.2">
      <c r="A1" s="1"/>
      <c r="B1" s="33"/>
      <c r="C1" s="33"/>
      <c r="D1" s="33"/>
      <c r="E1" s="33"/>
      <c r="F1" s="33"/>
      <c r="G1" s="33"/>
      <c r="H1" s="33"/>
      <c r="I1" s="33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</row>
    <row r="2" spans="1:49" x14ac:dyDescent="0.2">
      <c r="A2" s="1"/>
      <c r="B2" s="33"/>
      <c r="C2" s="33"/>
      <c r="D2" s="33"/>
      <c r="E2" s="33"/>
      <c r="F2" s="33"/>
      <c r="G2" s="33"/>
      <c r="H2" s="33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</row>
    <row r="3" spans="1:49" s="9" customFormat="1" ht="35.1" customHeight="1" x14ac:dyDescent="0.25">
      <c r="A3" s="5"/>
      <c r="B3" s="57" t="s">
        <v>74</v>
      </c>
      <c r="C3" s="58" t="s">
        <v>71</v>
      </c>
      <c r="D3" s="59" t="s">
        <v>75</v>
      </c>
      <c r="E3" s="60" t="s">
        <v>76</v>
      </c>
      <c r="F3" s="61" t="s">
        <v>77</v>
      </c>
      <c r="G3" s="32"/>
      <c r="H3" s="32"/>
      <c r="I3" s="32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</row>
    <row r="4" spans="1:49" s="9" customFormat="1" ht="21.95" customHeight="1" x14ac:dyDescent="0.25">
      <c r="A4" s="5"/>
      <c r="B4" s="36" t="s">
        <v>58</v>
      </c>
      <c r="C4" s="36" t="s">
        <v>58</v>
      </c>
      <c r="D4" s="36" t="s">
        <v>58</v>
      </c>
      <c r="E4" s="36" t="s">
        <v>58</v>
      </c>
      <c r="F4" s="36" t="s">
        <v>58</v>
      </c>
      <c r="G4" s="32"/>
      <c r="H4" s="32"/>
      <c r="I4" s="32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</row>
    <row r="5" spans="1:49" ht="21.95" customHeight="1" x14ac:dyDescent="0.2">
      <c r="A5" s="1"/>
      <c r="B5" s="36" t="s">
        <v>68</v>
      </c>
      <c r="C5" s="46" t="s">
        <v>31</v>
      </c>
      <c r="D5" s="36">
        <v>34</v>
      </c>
      <c r="E5" s="36" t="s">
        <v>4</v>
      </c>
      <c r="F5" s="36" t="s">
        <v>23</v>
      </c>
      <c r="G5" s="33"/>
      <c r="H5" s="33"/>
      <c r="I5" s="33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</row>
    <row r="6" spans="1:49" ht="21.95" customHeight="1" x14ac:dyDescent="0.2">
      <c r="A6" s="1"/>
      <c r="B6" s="36" t="s">
        <v>69</v>
      </c>
      <c r="C6" s="37" t="s">
        <v>2</v>
      </c>
      <c r="D6" s="36">
        <v>35</v>
      </c>
      <c r="E6" s="36" t="s">
        <v>5</v>
      </c>
      <c r="F6" s="36" t="s">
        <v>24</v>
      </c>
      <c r="G6" s="33"/>
      <c r="H6" s="33"/>
      <c r="I6" s="33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</row>
    <row r="7" spans="1:49" ht="21.95" customHeight="1" x14ac:dyDescent="0.2">
      <c r="A7" s="1"/>
      <c r="B7" s="36" t="s">
        <v>70</v>
      </c>
      <c r="C7" s="37" t="s">
        <v>3</v>
      </c>
      <c r="D7" s="36">
        <v>36</v>
      </c>
      <c r="E7" s="36" t="s">
        <v>70</v>
      </c>
      <c r="F7" s="36" t="s">
        <v>25</v>
      </c>
      <c r="G7" s="33"/>
      <c r="H7" s="33"/>
      <c r="I7" s="33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</row>
    <row r="8" spans="1:49" ht="21.95" customHeight="1" x14ac:dyDescent="0.2">
      <c r="A8" s="1"/>
      <c r="B8" s="36"/>
      <c r="C8" s="37" t="s">
        <v>32</v>
      </c>
      <c r="D8" s="36">
        <v>37</v>
      </c>
      <c r="E8" s="36"/>
      <c r="F8" s="36" t="s">
        <v>26</v>
      </c>
      <c r="G8" s="33"/>
      <c r="H8" s="33"/>
      <c r="I8" s="33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</row>
    <row r="9" spans="1:49" ht="21.95" customHeight="1" x14ac:dyDescent="0.2">
      <c r="A9" s="1"/>
      <c r="B9" s="36"/>
      <c r="C9" s="36" t="s">
        <v>33</v>
      </c>
      <c r="D9" s="36">
        <v>38</v>
      </c>
      <c r="E9" s="36"/>
      <c r="F9" s="36" t="s">
        <v>47</v>
      </c>
      <c r="G9" s="33"/>
      <c r="H9" s="33"/>
      <c r="I9" s="33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</row>
    <row r="10" spans="1:49" ht="21.95" customHeight="1" x14ac:dyDescent="0.2">
      <c r="A10" s="1"/>
      <c r="B10" s="36"/>
      <c r="C10" s="36" t="s">
        <v>70</v>
      </c>
      <c r="D10" s="36">
        <v>39</v>
      </c>
      <c r="E10" s="36"/>
      <c r="F10" s="36" t="s">
        <v>18</v>
      </c>
      <c r="G10" s="33"/>
      <c r="H10" s="33"/>
      <c r="I10" s="33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</row>
    <row r="11" spans="1:49" ht="21.95" customHeight="1" x14ac:dyDescent="0.2">
      <c r="A11" s="1"/>
      <c r="B11" s="36"/>
      <c r="C11" s="36"/>
      <c r="D11" s="36">
        <v>40</v>
      </c>
      <c r="E11" s="36"/>
      <c r="F11" s="36"/>
      <c r="G11" s="33"/>
      <c r="H11" s="33"/>
      <c r="I11" s="33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</row>
    <row r="12" spans="1:49" ht="21.95" customHeight="1" x14ac:dyDescent="0.2">
      <c r="A12" s="1"/>
      <c r="B12" s="36"/>
      <c r="C12" s="36"/>
      <c r="D12" s="36">
        <v>41</v>
      </c>
      <c r="E12" s="36"/>
      <c r="F12" s="36"/>
      <c r="G12" s="33"/>
      <c r="H12" s="33"/>
      <c r="I12" s="33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</row>
    <row r="13" spans="1:49" ht="21.95" customHeight="1" x14ac:dyDescent="0.2">
      <c r="A13" s="1"/>
      <c r="B13" s="36"/>
      <c r="C13" s="36"/>
      <c r="D13" s="36">
        <v>42</v>
      </c>
      <c r="E13" s="36"/>
      <c r="F13" s="36"/>
      <c r="G13" s="33"/>
      <c r="H13" s="33"/>
      <c r="I13" s="33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</row>
    <row r="14" spans="1:49" ht="21.95" customHeight="1" x14ac:dyDescent="0.2">
      <c r="A14" s="1"/>
      <c r="B14" s="36"/>
      <c r="C14" s="36"/>
      <c r="D14" s="36">
        <v>43</v>
      </c>
      <c r="E14" s="36"/>
      <c r="F14" s="36"/>
      <c r="G14" s="33"/>
      <c r="H14" s="33"/>
      <c r="I14" s="33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</row>
    <row r="15" spans="1:49" ht="21.95" customHeight="1" x14ac:dyDescent="0.2">
      <c r="A15" s="1"/>
      <c r="B15" s="36"/>
      <c r="C15" s="36"/>
      <c r="D15" s="36">
        <v>44</v>
      </c>
      <c r="E15" s="36"/>
      <c r="F15" s="36"/>
      <c r="G15" s="33"/>
      <c r="H15" s="33"/>
      <c r="I15" s="33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</row>
    <row r="16" spans="1:49" ht="21.95" customHeight="1" x14ac:dyDescent="0.2">
      <c r="A16" s="1"/>
      <c r="B16" s="36"/>
      <c r="C16" s="36"/>
      <c r="D16" s="36">
        <v>45</v>
      </c>
      <c r="E16" s="36"/>
      <c r="F16" s="36"/>
      <c r="G16" s="33"/>
      <c r="H16" s="33"/>
      <c r="I16" s="33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</row>
    <row r="17" spans="1:49" ht="21.95" customHeight="1" x14ac:dyDescent="0.2">
      <c r="A17" s="1"/>
      <c r="B17" s="36"/>
      <c r="C17" s="36"/>
      <c r="D17" s="36">
        <v>46</v>
      </c>
      <c r="E17" s="36"/>
      <c r="F17" s="36"/>
      <c r="G17" s="33"/>
      <c r="H17" s="33"/>
      <c r="I17" s="33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</row>
    <row r="18" spans="1:49" ht="21.95" customHeight="1" x14ac:dyDescent="0.2">
      <c r="A18" s="1"/>
      <c r="B18" s="36"/>
      <c r="C18" s="36"/>
      <c r="D18" s="36">
        <v>47</v>
      </c>
      <c r="E18" s="36"/>
      <c r="F18" s="36"/>
      <c r="G18" s="33"/>
      <c r="H18" s="33"/>
      <c r="I18" s="33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</row>
    <row r="19" spans="1:49" ht="21.95" customHeight="1" x14ac:dyDescent="0.2">
      <c r="A19" s="1"/>
      <c r="B19" s="36"/>
      <c r="C19" s="36"/>
      <c r="D19" s="36">
        <v>48</v>
      </c>
      <c r="E19" s="36"/>
      <c r="F19" s="36"/>
      <c r="G19" s="33"/>
      <c r="H19" s="33"/>
      <c r="I19" s="33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</row>
    <row r="20" spans="1:49" ht="21.95" customHeight="1" x14ac:dyDescent="0.2">
      <c r="A20" s="1"/>
      <c r="B20" s="36"/>
      <c r="C20" s="36"/>
      <c r="D20" s="36" t="s">
        <v>70</v>
      </c>
      <c r="E20" s="36"/>
      <c r="F20" s="36"/>
      <c r="G20" s="33"/>
      <c r="H20" s="33"/>
      <c r="I20" s="3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</row>
    <row r="21" spans="1:49" x14ac:dyDescent="0.2">
      <c r="A21" s="1"/>
      <c r="B21" s="33"/>
      <c r="C21" s="33"/>
      <c r="D21" s="33"/>
      <c r="E21" s="33"/>
      <c r="F21" s="33"/>
      <c r="G21" s="33"/>
      <c r="H21" s="33"/>
      <c r="I21" s="33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</row>
    <row r="22" spans="1:49" x14ac:dyDescent="0.2">
      <c r="A22" s="1"/>
      <c r="B22" s="33"/>
      <c r="C22" s="33"/>
      <c r="D22" s="33"/>
      <c r="E22" s="33"/>
      <c r="F22" s="33"/>
      <c r="G22" s="33"/>
      <c r="H22" s="33"/>
      <c r="I22" s="33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</row>
    <row r="23" spans="1:49" x14ac:dyDescent="0.2">
      <c r="A23" s="1"/>
      <c r="B23" s="33"/>
      <c r="C23" s="33"/>
      <c r="D23" s="33"/>
      <c r="E23" s="33"/>
      <c r="F23" s="33"/>
      <c r="G23" s="33"/>
      <c r="H23" s="33"/>
      <c r="I23" s="33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</row>
    <row r="24" spans="1:49" x14ac:dyDescent="0.2">
      <c r="A24" s="1"/>
      <c r="B24" s="33"/>
      <c r="C24" s="33"/>
      <c r="D24" s="33"/>
      <c r="E24" s="33"/>
      <c r="F24" s="33"/>
      <c r="G24" s="33"/>
      <c r="H24" s="33"/>
      <c r="I24" s="33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</row>
    <row r="25" spans="1:49" x14ac:dyDescent="0.2">
      <c r="A25" s="1"/>
      <c r="B25" s="33"/>
      <c r="C25" s="33"/>
      <c r="D25" s="33"/>
      <c r="E25" s="33"/>
      <c r="F25" s="33"/>
      <c r="G25" s="33"/>
      <c r="H25" s="33"/>
      <c r="I25" s="33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</row>
    <row r="26" spans="1:49" x14ac:dyDescent="0.2">
      <c r="A26" s="1"/>
      <c r="B26" s="33"/>
      <c r="C26" s="33"/>
      <c r="D26" s="33"/>
      <c r="E26" s="33"/>
      <c r="F26" s="33"/>
      <c r="G26" s="33"/>
      <c r="H26" s="33"/>
      <c r="I26" s="33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</row>
    <row r="27" spans="1:49" x14ac:dyDescent="0.2">
      <c r="A27" s="1"/>
      <c r="B27" s="33"/>
      <c r="C27" s="33"/>
      <c r="D27" s="33"/>
      <c r="E27" s="33"/>
      <c r="F27" s="33"/>
      <c r="G27" s="33"/>
      <c r="H27" s="33"/>
      <c r="I27" s="33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</row>
    <row r="28" spans="1:49" x14ac:dyDescent="0.2">
      <c r="A28" s="1"/>
      <c r="B28" s="33"/>
      <c r="C28" s="33"/>
      <c r="D28" s="33"/>
      <c r="E28" s="33"/>
      <c r="F28" s="33"/>
      <c r="G28" s="33"/>
      <c r="H28" s="33"/>
      <c r="I28" s="33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</row>
    <row r="29" spans="1:49" x14ac:dyDescent="0.2">
      <c r="A29" s="1"/>
      <c r="B29" s="33"/>
      <c r="C29" s="33"/>
      <c r="D29" s="33"/>
      <c r="E29" s="33"/>
      <c r="F29" s="33"/>
      <c r="G29" s="33"/>
      <c r="H29" s="33"/>
      <c r="I29" s="33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</row>
    <row r="30" spans="1:49" x14ac:dyDescent="0.2">
      <c r="A30" s="1"/>
      <c r="B30" s="33"/>
      <c r="C30" s="33"/>
      <c r="D30" s="33"/>
      <c r="E30" s="33"/>
      <c r="F30" s="33"/>
      <c r="G30" s="33"/>
      <c r="H30" s="33"/>
      <c r="I30" s="33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</row>
    <row r="31" spans="1:49" x14ac:dyDescent="0.2">
      <c r="A31" s="1"/>
      <c r="B31" s="33"/>
      <c r="C31" s="33"/>
      <c r="D31" s="33"/>
      <c r="E31" s="33"/>
      <c r="F31" s="33"/>
      <c r="G31" s="33"/>
      <c r="H31" s="33"/>
      <c r="I31" s="33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</row>
    <row r="32" spans="1:49" x14ac:dyDescent="0.2">
      <c r="A32" s="1"/>
      <c r="B32" s="33"/>
      <c r="C32" s="33"/>
      <c r="D32" s="33"/>
      <c r="E32" s="33"/>
      <c r="F32" s="33"/>
      <c r="G32" s="33"/>
      <c r="H32" s="33"/>
      <c r="I32" s="33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</row>
    <row r="33" spans="1:49" x14ac:dyDescent="0.2">
      <c r="A33" s="1"/>
      <c r="B33" s="33"/>
      <c r="C33" s="33"/>
      <c r="D33" s="33"/>
      <c r="E33" s="33"/>
      <c r="F33" s="33"/>
      <c r="G33" s="33"/>
      <c r="H33" s="33"/>
      <c r="I33" s="33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</row>
    <row r="34" spans="1:49" x14ac:dyDescent="0.2">
      <c r="A34" s="1"/>
      <c r="B34" s="33"/>
      <c r="C34" s="33"/>
      <c r="D34" s="33"/>
      <c r="E34" s="33"/>
      <c r="F34" s="33"/>
      <c r="G34" s="33"/>
      <c r="H34" s="33"/>
      <c r="I34" s="33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</row>
    <row r="35" spans="1:49" x14ac:dyDescent="0.2">
      <c r="A35" s="1"/>
      <c r="B35" s="33"/>
      <c r="C35" s="33"/>
      <c r="D35" s="33"/>
      <c r="E35" s="33"/>
      <c r="F35" s="33"/>
      <c r="G35" s="33"/>
      <c r="H35" s="33"/>
      <c r="I35" s="33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</row>
    <row r="36" spans="1:49" x14ac:dyDescent="0.2">
      <c r="A36" s="1"/>
      <c r="B36" s="33"/>
      <c r="C36" s="33"/>
      <c r="D36" s="33"/>
      <c r="E36" s="33"/>
      <c r="F36" s="33"/>
      <c r="G36" s="33"/>
      <c r="H36" s="33"/>
      <c r="I36" s="33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</row>
    <row r="37" spans="1:49" x14ac:dyDescent="0.2">
      <c r="A37" s="1"/>
      <c r="B37" s="33"/>
      <c r="C37" s="33"/>
      <c r="D37" s="33"/>
      <c r="E37" s="33"/>
      <c r="F37" s="33"/>
      <c r="G37" s="33"/>
      <c r="H37" s="33"/>
      <c r="I37" s="33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</row>
    <row r="38" spans="1:49" x14ac:dyDescent="0.2">
      <c r="A38" s="1"/>
      <c r="B38" s="33"/>
      <c r="C38" s="33"/>
      <c r="D38" s="33"/>
      <c r="E38" s="33"/>
      <c r="F38" s="33"/>
      <c r="G38" s="33"/>
      <c r="H38" s="33"/>
      <c r="I38" s="33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</row>
    <row r="39" spans="1:49" x14ac:dyDescent="0.2">
      <c r="A39" s="1"/>
      <c r="B39" s="33"/>
      <c r="C39" s="33"/>
      <c r="D39" s="33"/>
      <c r="E39" s="33"/>
      <c r="F39" s="33"/>
      <c r="G39" s="33"/>
      <c r="H39" s="33"/>
      <c r="I39" s="33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</row>
    <row r="40" spans="1:49" x14ac:dyDescent="0.2">
      <c r="A40" s="1"/>
      <c r="B40" s="33"/>
      <c r="C40" s="33"/>
      <c r="D40" s="33"/>
      <c r="E40" s="33"/>
      <c r="F40" s="33"/>
      <c r="G40" s="33"/>
      <c r="H40" s="33"/>
      <c r="I40" s="33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</row>
    <row r="41" spans="1:49" x14ac:dyDescent="0.2">
      <c r="A41" s="1"/>
      <c r="B41" s="33"/>
      <c r="C41" s="33"/>
      <c r="D41" s="33"/>
      <c r="E41" s="33"/>
      <c r="F41" s="33"/>
      <c r="G41" s="33"/>
      <c r="H41" s="33"/>
      <c r="I41" s="33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</row>
    <row r="42" spans="1:49" x14ac:dyDescent="0.2">
      <c r="A42" s="1"/>
      <c r="B42" s="33"/>
      <c r="C42" s="33"/>
      <c r="D42" s="33"/>
      <c r="E42" s="33"/>
      <c r="F42" s="33"/>
      <c r="G42" s="33"/>
      <c r="H42" s="33"/>
      <c r="I42" s="33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</row>
    <row r="43" spans="1:49" x14ac:dyDescent="0.2">
      <c r="A43" s="1"/>
      <c r="B43" s="33"/>
      <c r="C43" s="33"/>
      <c r="D43" s="33"/>
      <c r="E43" s="33"/>
      <c r="F43" s="33"/>
      <c r="G43" s="33"/>
      <c r="H43" s="33"/>
      <c r="I43" s="33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</row>
    <row r="44" spans="1:49" x14ac:dyDescent="0.2">
      <c r="A44" s="1"/>
      <c r="B44" s="33"/>
      <c r="C44" s="33"/>
      <c r="D44" s="33"/>
      <c r="E44" s="33"/>
      <c r="F44" s="33"/>
      <c r="G44" s="33"/>
      <c r="H44" s="33"/>
      <c r="I44" s="33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</row>
    <row r="45" spans="1:49" x14ac:dyDescent="0.2">
      <c r="A45" s="1"/>
      <c r="B45" s="33"/>
      <c r="C45" s="33"/>
      <c r="D45" s="33"/>
      <c r="E45" s="33"/>
      <c r="F45" s="33"/>
      <c r="G45" s="33"/>
      <c r="H45" s="33"/>
      <c r="I45" s="33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</row>
    <row r="46" spans="1:49" x14ac:dyDescent="0.2">
      <c r="A46" s="1"/>
      <c r="B46" s="33"/>
      <c r="C46" s="33"/>
      <c r="D46" s="33"/>
      <c r="E46" s="33"/>
      <c r="F46" s="33"/>
      <c r="G46" s="33"/>
      <c r="H46" s="33"/>
      <c r="I46" s="33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</row>
    <row r="47" spans="1:49" x14ac:dyDescent="0.2">
      <c r="A47" s="1"/>
      <c r="B47" s="33"/>
      <c r="C47" s="33"/>
      <c r="D47" s="33"/>
      <c r="E47" s="33"/>
      <c r="F47" s="33"/>
      <c r="G47" s="33"/>
      <c r="H47" s="33"/>
      <c r="I47" s="33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</row>
    <row r="48" spans="1:49" x14ac:dyDescent="0.2">
      <c r="A48" s="1"/>
      <c r="B48" s="33"/>
      <c r="C48" s="33"/>
      <c r="D48" s="33"/>
      <c r="E48" s="33"/>
      <c r="F48" s="33"/>
      <c r="G48" s="33"/>
      <c r="H48" s="33"/>
      <c r="I48" s="33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</row>
    <row r="49" spans="1:49" x14ac:dyDescent="0.2">
      <c r="A49" s="1"/>
      <c r="B49" s="33"/>
      <c r="C49" s="33"/>
      <c r="D49" s="33"/>
      <c r="E49" s="33"/>
      <c r="F49" s="33"/>
      <c r="G49" s="33"/>
      <c r="H49" s="33"/>
      <c r="I49" s="33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</row>
    <row r="50" spans="1:49" x14ac:dyDescent="0.2">
      <c r="A50" s="1"/>
      <c r="B50" s="33"/>
      <c r="C50" s="33"/>
      <c r="D50" s="33"/>
      <c r="E50" s="33"/>
      <c r="F50" s="33"/>
      <c r="G50" s="33"/>
      <c r="H50" s="33"/>
      <c r="I50" s="33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</row>
    <row r="51" spans="1:49" x14ac:dyDescent="0.2">
      <c r="A51" s="1"/>
      <c r="B51" s="33"/>
      <c r="C51" s="33"/>
      <c r="D51" s="33"/>
      <c r="E51" s="33"/>
      <c r="F51" s="33"/>
      <c r="G51" s="33"/>
      <c r="H51" s="33"/>
      <c r="I51" s="33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</row>
    <row r="52" spans="1:49" x14ac:dyDescent="0.2">
      <c r="A52" s="1"/>
      <c r="B52" s="33"/>
      <c r="C52" s="33"/>
      <c r="D52" s="33"/>
      <c r="E52" s="33"/>
      <c r="F52" s="33"/>
      <c r="G52" s="33"/>
      <c r="H52" s="33"/>
      <c r="I52" s="33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</row>
    <row r="53" spans="1:49" x14ac:dyDescent="0.2">
      <c r="A53" s="1"/>
      <c r="B53" s="33"/>
      <c r="C53" s="33"/>
      <c r="D53" s="33"/>
      <c r="E53" s="33"/>
      <c r="F53" s="33"/>
      <c r="G53" s="33"/>
      <c r="H53" s="33"/>
      <c r="I53" s="33"/>
      <c r="J53" s="1"/>
      <c r="K53" s="1"/>
      <c r="L53" s="1"/>
      <c r="M53" s="1"/>
      <c r="N53" s="1"/>
      <c r="O53" s="1"/>
      <c r="P53" s="1"/>
      <c r="Q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</row>
    <row r="54" spans="1:49" x14ac:dyDescent="0.2">
      <c r="A54" s="1"/>
      <c r="B54" s="33"/>
      <c r="C54" s="33"/>
      <c r="D54" s="33"/>
      <c r="E54" s="33"/>
      <c r="F54" s="33"/>
      <c r="G54" s="33"/>
      <c r="H54" s="33"/>
      <c r="I54" s="33"/>
      <c r="J54" s="1"/>
      <c r="K54" s="1"/>
      <c r="L54" s="1"/>
      <c r="M54" s="1"/>
      <c r="N54" s="1"/>
      <c r="O54" s="1"/>
      <c r="P54" s="1"/>
      <c r="Q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</row>
    <row r="55" spans="1:49" x14ac:dyDescent="0.2">
      <c r="A55" s="1"/>
      <c r="B55" s="33"/>
      <c r="C55" s="33"/>
      <c r="D55" s="33"/>
      <c r="E55" s="33"/>
      <c r="F55" s="33"/>
      <c r="G55" s="33"/>
      <c r="H55" s="33"/>
      <c r="I55" s="33"/>
      <c r="J55" s="1"/>
      <c r="K55" s="1"/>
      <c r="L55" s="1"/>
      <c r="M55" s="1"/>
      <c r="N55" s="1"/>
      <c r="O55" s="1"/>
      <c r="P55" s="1"/>
      <c r="Q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</row>
    <row r="56" spans="1:49" x14ac:dyDescent="0.2">
      <c r="A56" s="1"/>
      <c r="B56" s="33"/>
      <c r="C56" s="33"/>
      <c r="D56" s="33"/>
      <c r="E56" s="33"/>
      <c r="F56" s="33"/>
      <c r="G56" s="33"/>
      <c r="H56" s="33"/>
      <c r="I56" s="33"/>
      <c r="J56" s="1"/>
      <c r="K56" s="1"/>
      <c r="L56" s="1"/>
      <c r="M56" s="1"/>
      <c r="N56" s="1"/>
      <c r="O56" s="1"/>
      <c r="P56" s="1"/>
      <c r="Q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</row>
    <row r="57" spans="1:49" x14ac:dyDescent="0.2">
      <c r="B57" s="33"/>
      <c r="C57" s="33"/>
      <c r="D57" s="33"/>
      <c r="E57" s="33"/>
      <c r="F57" s="33"/>
      <c r="G57" s="33"/>
      <c r="H57" s="33"/>
      <c r="I57" s="33"/>
      <c r="J57" s="1"/>
      <c r="K57" s="1"/>
      <c r="L57" s="1"/>
      <c r="M57" s="1"/>
      <c r="N57" s="1"/>
      <c r="O57" s="1"/>
      <c r="P57" s="1"/>
      <c r="Q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</row>
    <row r="58" spans="1:49" x14ac:dyDescent="0.2">
      <c r="B58" s="33"/>
      <c r="C58" s="33"/>
      <c r="D58" s="33"/>
      <c r="E58" s="33"/>
      <c r="F58" s="33"/>
      <c r="G58" s="33"/>
      <c r="H58" s="33"/>
      <c r="I58" s="33"/>
      <c r="J58" s="1"/>
      <c r="K58" s="1"/>
      <c r="L58" s="1"/>
      <c r="M58" s="1"/>
      <c r="N58" s="1"/>
      <c r="O58" s="1"/>
      <c r="P58" s="1"/>
      <c r="Q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</row>
    <row r="59" spans="1:49" x14ac:dyDescent="0.2">
      <c r="B59" s="33"/>
      <c r="C59" s="33"/>
      <c r="D59" s="33"/>
      <c r="E59" s="33"/>
      <c r="F59" s="33"/>
      <c r="G59" s="33"/>
      <c r="H59" s="33"/>
      <c r="I59" s="33"/>
      <c r="J59" s="1"/>
      <c r="K59" s="1"/>
      <c r="L59" s="1"/>
      <c r="M59" s="1"/>
      <c r="N59" s="1"/>
      <c r="O59" s="1"/>
      <c r="P59" s="1"/>
      <c r="Q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</row>
    <row r="60" spans="1:49" x14ac:dyDescent="0.2">
      <c r="B60" s="33"/>
      <c r="C60" s="33"/>
      <c r="D60" s="33"/>
      <c r="E60" s="33"/>
      <c r="F60" s="33"/>
      <c r="G60" s="33"/>
      <c r="H60" s="33"/>
      <c r="I60" s="33"/>
      <c r="J60" s="1"/>
      <c r="K60" s="1"/>
      <c r="L60" s="1"/>
      <c r="M60" s="1"/>
      <c r="N60" s="1"/>
      <c r="O60" s="1"/>
      <c r="P60" s="1"/>
      <c r="Q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</row>
    <row r="61" spans="1:49" x14ac:dyDescent="0.2">
      <c r="B61" s="33"/>
      <c r="C61" s="33"/>
      <c r="D61" s="33"/>
      <c r="E61" s="33"/>
      <c r="F61" s="33"/>
      <c r="G61" s="33"/>
      <c r="H61" s="33"/>
      <c r="I61" s="33"/>
      <c r="J61" s="1"/>
      <c r="K61" s="1"/>
      <c r="L61" s="1"/>
      <c r="M61" s="1"/>
      <c r="N61" s="1"/>
      <c r="O61" s="1"/>
      <c r="P61" s="1"/>
      <c r="Q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</row>
    <row r="62" spans="1:49" x14ac:dyDescent="0.2">
      <c r="B62" s="33"/>
      <c r="C62" s="33"/>
      <c r="D62" s="33"/>
      <c r="E62" s="33"/>
      <c r="F62" s="33"/>
      <c r="G62" s="33"/>
      <c r="H62" s="33"/>
      <c r="I62" s="33"/>
      <c r="J62" s="1"/>
      <c r="K62" s="1"/>
      <c r="L62" s="1"/>
      <c r="M62" s="1"/>
      <c r="N62" s="1"/>
      <c r="O62" s="1"/>
      <c r="P62" s="1"/>
      <c r="Q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</row>
  </sheetData>
  <pageMargins left="0.41" right="0.18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3:F13"/>
  <sheetViews>
    <sheetView zoomScale="110" zoomScaleNormal="110" workbookViewId="0">
      <selection activeCell="C3" sqref="C3:M25"/>
    </sheetView>
  </sheetViews>
  <sheetFormatPr defaultColWidth="9.140625" defaultRowHeight="15" x14ac:dyDescent="0.2"/>
  <cols>
    <col min="1" max="1" width="9.140625" style="1"/>
    <col min="2" max="2" width="16.28515625" style="1" customWidth="1"/>
    <col min="3" max="3" width="17" style="1" customWidth="1"/>
    <col min="4" max="6" width="12.7109375" style="1" customWidth="1"/>
    <col min="7" max="16384" width="9.140625" style="1"/>
  </cols>
  <sheetData>
    <row r="3" spans="2:6" x14ac:dyDescent="0.2">
      <c r="B3" s="4" t="s">
        <v>39</v>
      </c>
    </row>
    <row r="4" spans="2:6" ht="15.75" x14ac:dyDescent="0.25">
      <c r="B4" s="4"/>
      <c r="C4" s="84" t="s">
        <v>9</v>
      </c>
      <c r="D4" s="80" t="s">
        <v>43</v>
      </c>
      <c r="E4" s="80"/>
      <c r="F4" s="80"/>
    </row>
    <row r="5" spans="2:6" x14ac:dyDescent="0.2">
      <c r="C5" s="85"/>
      <c r="D5" s="45" t="s">
        <v>44</v>
      </c>
      <c r="E5" s="45" t="s">
        <v>45</v>
      </c>
      <c r="F5" s="45" t="s">
        <v>46</v>
      </c>
    </row>
    <row r="6" spans="2:6" ht="20.100000000000001" customHeight="1" x14ac:dyDescent="0.2">
      <c r="C6" s="12" t="s">
        <v>68</v>
      </c>
      <c r="D6" s="13">
        <f>COUNTIF('1. Dati raccolti'!$D$5:$D$202,C6)</f>
        <v>18</v>
      </c>
      <c r="E6" s="18">
        <f>D6/$D$10</f>
        <v>0.62068965517241381</v>
      </c>
      <c r="F6" s="26">
        <f>D6/$D$10*100</f>
        <v>62.068965517241381</v>
      </c>
    </row>
    <row r="7" spans="2:6" ht="20.100000000000001" customHeight="1" x14ac:dyDescent="0.2">
      <c r="C7" s="12" t="s">
        <v>69</v>
      </c>
      <c r="D7" s="13">
        <f>COUNTIF('1. Dati raccolti'!$D$5:$D$202,C7)</f>
        <v>11</v>
      </c>
      <c r="E7" s="18">
        <f t="shared" ref="E7:E9" si="0">D7/$D$10</f>
        <v>0.37931034482758619</v>
      </c>
      <c r="F7" s="26">
        <f t="shared" ref="F7:F9" si="1">D7/$D$10*100</f>
        <v>37.931034482758619</v>
      </c>
    </row>
    <row r="8" spans="2:6" ht="20.100000000000001" customHeight="1" x14ac:dyDescent="0.2">
      <c r="C8" s="12" t="s">
        <v>70</v>
      </c>
      <c r="D8" s="13">
        <f>COUNTIF('1. Dati raccolti'!$D$5:$D$202,C8)</f>
        <v>0</v>
      </c>
      <c r="E8" s="18">
        <f t="shared" si="0"/>
        <v>0</v>
      </c>
      <c r="F8" s="26">
        <f t="shared" si="1"/>
        <v>0</v>
      </c>
    </row>
    <row r="9" spans="2:6" ht="20.100000000000001" customHeight="1" x14ac:dyDescent="0.2">
      <c r="C9" s="12" t="s">
        <v>58</v>
      </c>
      <c r="D9" s="13">
        <f>COUNTIF('1. Dati raccolti'!$D$5:$D$202,C9)</f>
        <v>0</v>
      </c>
      <c r="E9" s="18">
        <f t="shared" si="0"/>
        <v>0</v>
      </c>
      <c r="F9" s="26">
        <f t="shared" si="1"/>
        <v>0</v>
      </c>
    </row>
    <row r="10" spans="2:6" ht="20.100000000000001" customHeight="1" thickBot="1" x14ac:dyDescent="0.3">
      <c r="C10" s="14" t="s">
        <v>22</v>
      </c>
      <c r="D10" s="15">
        <f>SUM(D6:D9)</f>
        <v>29</v>
      </c>
      <c r="E10" s="28">
        <f>SUM(E6:E9)</f>
        <v>1</v>
      </c>
      <c r="F10" s="28">
        <f>SUM(F6:F9)</f>
        <v>100</v>
      </c>
    </row>
    <row r="11" spans="2:6" ht="15.75" thickTop="1" x14ac:dyDescent="0.2"/>
    <row r="12" spans="2:6" ht="15.75" x14ac:dyDescent="0.25">
      <c r="C12" s="5" t="s">
        <v>12</v>
      </c>
    </row>
    <row r="13" spans="2:6" x14ac:dyDescent="0.2">
      <c r="C13" s="16" t="s">
        <v>16</v>
      </c>
      <c r="D13" s="16"/>
      <c r="E13" s="16"/>
    </row>
  </sheetData>
  <mergeCells count="2">
    <mergeCell ref="D4:F4"/>
    <mergeCell ref="C4:C5"/>
  </mergeCells>
  <hyperlinks>
    <hyperlink ref="B3" location="Note!A1" display="Torna a &quot;Note&quot;"/>
  </hyperlinks>
  <pageMargins left="0.7" right="0.7" top="0.75" bottom="0.75" header="0.3" footer="0.3"/>
  <pageSetup paperSize="9" scale="95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3:P15"/>
  <sheetViews>
    <sheetView zoomScale="110" zoomScaleNormal="110" workbookViewId="0">
      <selection activeCell="C3" sqref="C3:O25"/>
    </sheetView>
  </sheetViews>
  <sheetFormatPr defaultColWidth="9.140625" defaultRowHeight="15" x14ac:dyDescent="0.2"/>
  <cols>
    <col min="1" max="1" width="9.140625" style="1"/>
    <col min="2" max="2" width="15.140625" style="1" customWidth="1"/>
    <col min="3" max="3" width="18.28515625" style="1" bestFit="1" customWidth="1"/>
    <col min="4" max="4" width="13.7109375" style="1" customWidth="1"/>
    <col min="5" max="5" width="10.42578125" style="1" bestFit="1" customWidth="1"/>
    <col min="6" max="16384" width="9.140625" style="1"/>
  </cols>
  <sheetData>
    <row r="3" spans="2:16" x14ac:dyDescent="0.2">
      <c r="B3" s="4" t="s">
        <v>39</v>
      </c>
    </row>
    <row r="4" spans="2:16" ht="31.5" x14ac:dyDescent="0.2">
      <c r="C4" s="109" t="s">
        <v>27</v>
      </c>
      <c r="D4" s="101" t="s">
        <v>10</v>
      </c>
    </row>
    <row r="5" spans="2:16" ht="20.100000000000001" customHeight="1" x14ac:dyDescent="0.2">
      <c r="C5" s="110" t="s">
        <v>31</v>
      </c>
      <c r="D5" s="92">
        <f>COUNTIF('1. Dati raccolti'!$E$5:$E$202,C5)</f>
        <v>5</v>
      </c>
    </row>
    <row r="6" spans="2:16" ht="20.100000000000001" customHeight="1" x14ac:dyDescent="0.2">
      <c r="C6" s="87" t="s">
        <v>2</v>
      </c>
      <c r="D6" s="92">
        <f>COUNTIF('1. Dati raccolti'!$E$5:$E$202,C6)</f>
        <v>6</v>
      </c>
    </row>
    <row r="7" spans="2:16" ht="20.100000000000001" customHeight="1" x14ac:dyDescent="0.2">
      <c r="C7" s="87" t="s">
        <v>3</v>
      </c>
      <c r="D7" s="92">
        <f>COUNTIF('1. Dati raccolti'!$E$5:$E$202,C7)</f>
        <v>8</v>
      </c>
    </row>
    <row r="8" spans="2:16" ht="20.100000000000001" customHeight="1" x14ac:dyDescent="0.2">
      <c r="C8" s="87" t="s">
        <v>32</v>
      </c>
      <c r="D8" s="92">
        <f>COUNTIF('1. Dati raccolti'!$E$5:$E$202,C8)</f>
        <v>7</v>
      </c>
    </row>
    <row r="9" spans="2:16" ht="20.100000000000001" customHeight="1" x14ac:dyDescent="0.2">
      <c r="C9" s="87" t="s">
        <v>33</v>
      </c>
      <c r="D9" s="92">
        <f>COUNTIF('1. Dati raccolti'!$E$5:$E$202,C9)</f>
        <v>3</v>
      </c>
    </row>
    <row r="10" spans="2:16" ht="20.100000000000001" customHeight="1" x14ac:dyDescent="0.2">
      <c r="C10" s="87" t="s">
        <v>70</v>
      </c>
      <c r="D10" s="92">
        <f>COUNTIF('1. Dati raccolti'!$E$5:$E$202,C10)</f>
        <v>0</v>
      </c>
    </row>
    <row r="11" spans="2:16" ht="20.100000000000001" customHeight="1" x14ac:dyDescent="0.2">
      <c r="C11" s="87" t="s">
        <v>58</v>
      </c>
      <c r="D11" s="92">
        <f>COUNTIF('1. Dati raccolti'!$E$5:$E$202,C11)</f>
        <v>0</v>
      </c>
    </row>
    <row r="12" spans="2:16" ht="20.100000000000001" customHeight="1" x14ac:dyDescent="0.25">
      <c r="C12" s="108" t="s">
        <v>22</v>
      </c>
      <c r="D12" s="95">
        <f>SUM(D5:D11)</f>
        <v>29</v>
      </c>
    </row>
    <row r="14" spans="2:16" ht="15.75" x14ac:dyDescent="0.25">
      <c r="C14" s="5" t="s">
        <v>11</v>
      </c>
    </row>
    <row r="15" spans="2:16" x14ac:dyDescent="0.2">
      <c r="C15" s="16" t="s">
        <v>3</v>
      </c>
      <c r="D15" s="16"/>
      <c r="E15" s="16"/>
      <c r="P15" s="1" t="s">
        <v>36</v>
      </c>
    </row>
  </sheetData>
  <hyperlinks>
    <hyperlink ref="B3" location="Note!A1" display="Torna a &quot;Note&quot;"/>
  </hyperlinks>
  <pageMargins left="0.7" right="0.7" top="0.75" bottom="0.75" header="0.3" footer="0.3"/>
  <pageSetup paperSize="9" scale="95" orientation="landscape" r:id="rId1"/>
  <ignoredErrors>
    <ignoredError sqref="C5" twoDigitTextYear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>
    <pageSetUpPr fitToPage="1"/>
  </sheetPr>
  <dimension ref="B3:H29"/>
  <sheetViews>
    <sheetView zoomScaleNormal="100" workbookViewId="0">
      <selection activeCell="C3" sqref="C3:T29"/>
    </sheetView>
  </sheetViews>
  <sheetFormatPr defaultColWidth="9.140625" defaultRowHeight="15" x14ac:dyDescent="0.2"/>
  <cols>
    <col min="1" max="1" width="9.140625" style="1"/>
    <col min="2" max="2" width="17.28515625" style="1" customWidth="1"/>
    <col min="3" max="3" width="15.28515625" style="1" customWidth="1"/>
    <col min="4" max="4" width="13.7109375" style="1" customWidth="1"/>
    <col min="5" max="5" width="5.42578125" style="1" customWidth="1"/>
    <col min="6" max="6" width="12.42578125" style="1" customWidth="1"/>
    <col min="7" max="7" width="2.28515625" style="1" customWidth="1"/>
    <col min="8" max="8" width="14" style="1" customWidth="1"/>
    <col min="9" max="16384" width="9.140625" style="1"/>
  </cols>
  <sheetData>
    <row r="3" spans="2:8" x14ac:dyDescent="0.2">
      <c r="B3" s="4" t="s">
        <v>39</v>
      </c>
    </row>
    <row r="4" spans="2:8" ht="46.5" customHeight="1" x14ac:dyDescent="0.2">
      <c r="C4" s="107" t="s">
        <v>17</v>
      </c>
      <c r="D4" s="101" t="s">
        <v>10</v>
      </c>
      <c r="F4" s="17" t="s">
        <v>34</v>
      </c>
      <c r="H4" s="17" t="s">
        <v>35</v>
      </c>
    </row>
    <row r="5" spans="2:8" hidden="1" x14ac:dyDescent="0.2">
      <c r="C5" s="87">
        <v>34</v>
      </c>
      <c r="D5" s="92">
        <f>COUNTIF('1. Dati raccolti'!$F$5:$F$202,C5)</f>
        <v>0</v>
      </c>
      <c r="F5" s="18">
        <f>SUMIF('1. Dati raccolti'!F5:F202,"&gt;0",'1. Dati raccolti'!F5:F202)/COUNTIF('1. Dati raccolti'!F5:F202,"&gt;0")</f>
        <v>39.851851851851855</v>
      </c>
      <c r="H5" s="1">
        <f>MAX('1. Dati raccolti'!F5:F202)-MIN('1. Dati raccolti'!F5:F202)</f>
        <v>11</v>
      </c>
    </row>
    <row r="6" spans="2:8" ht="20.100000000000001" customHeight="1" x14ac:dyDescent="0.2">
      <c r="C6" s="87">
        <v>35</v>
      </c>
      <c r="D6" s="92">
        <f>COUNTIF('1. Dati raccolti'!$F$5:$F$202,C6)</f>
        <v>2</v>
      </c>
      <c r="F6" s="30"/>
      <c r="H6" s="30"/>
    </row>
    <row r="7" spans="2:8" ht="20.100000000000001" customHeight="1" x14ac:dyDescent="0.2">
      <c r="C7" s="87">
        <v>36</v>
      </c>
      <c r="D7" s="92">
        <f>COUNTIF('1. Dati raccolti'!$F$5:$F$202,C7)</f>
        <v>2</v>
      </c>
    </row>
    <row r="8" spans="2:8" ht="20.100000000000001" customHeight="1" x14ac:dyDescent="0.2">
      <c r="C8" s="87">
        <v>37</v>
      </c>
      <c r="D8" s="92">
        <f>COUNTIF('1. Dati raccolti'!$F$5:$F$202,C8)</f>
        <v>3</v>
      </c>
    </row>
    <row r="9" spans="2:8" ht="20.100000000000001" customHeight="1" x14ac:dyDescent="0.2">
      <c r="C9" s="87">
        <v>38</v>
      </c>
      <c r="D9" s="92">
        <f>COUNTIF('1. Dati raccolti'!$F$5:$F$202,C9)</f>
        <v>5</v>
      </c>
    </row>
    <row r="10" spans="2:8" ht="20.100000000000001" customHeight="1" x14ac:dyDescent="0.2">
      <c r="C10" s="87">
        <v>39</v>
      </c>
      <c r="D10" s="92">
        <f>COUNTIF('1. Dati raccolti'!$F$5:$F$202,C10)</f>
        <v>3</v>
      </c>
    </row>
    <row r="11" spans="2:8" ht="20.100000000000001" customHeight="1" x14ac:dyDescent="0.2">
      <c r="C11" s="87">
        <v>40</v>
      </c>
      <c r="D11" s="92">
        <f>COUNTIF('1. Dati raccolti'!$F$5:$F$202,C11)</f>
        <v>1</v>
      </c>
    </row>
    <row r="12" spans="2:8" ht="20.100000000000001" customHeight="1" x14ac:dyDescent="0.2">
      <c r="C12" s="87">
        <v>41</v>
      </c>
      <c r="D12" s="92">
        <f>COUNTIF('1. Dati raccolti'!$F$5:$F$202,C12)</f>
        <v>1</v>
      </c>
    </row>
    <row r="13" spans="2:8" ht="20.100000000000001" customHeight="1" x14ac:dyDescent="0.2">
      <c r="C13" s="87">
        <v>42</v>
      </c>
      <c r="D13" s="92">
        <f>COUNTIF('1. Dati raccolti'!$F$5:$F$202,C13)</f>
        <v>2</v>
      </c>
    </row>
    <row r="14" spans="2:8" ht="20.100000000000001" customHeight="1" x14ac:dyDescent="0.2">
      <c r="C14" s="87">
        <v>43</v>
      </c>
      <c r="D14" s="92">
        <f>COUNTIF('1. Dati raccolti'!$F$5:$F$202,C14)</f>
        <v>4</v>
      </c>
    </row>
    <row r="15" spans="2:8" ht="20.100000000000001" customHeight="1" x14ac:dyDescent="0.2">
      <c r="C15" s="87">
        <v>44</v>
      </c>
      <c r="D15" s="92">
        <f>COUNTIF('1. Dati raccolti'!$F$5:$F$202,C15)</f>
        <v>2</v>
      </c>
    </row>
    <row r="16" spans="2:8" ht="20.100000000000001" customHeight="1" x14ac:dyDescent="0.2">
      <c r="C16" s="87">
        <v>45</v>
      </c>
      <c r="D16" s="92">
        <f>COUNTIF('1. Dati raccolti'!$F$5:$F$202,C16)</f>
        <v>1</v>
      </c>
    </row>
    <row r="17" spans="3:5" ht="20.100000000000001" customHeight="1" x14ac:dyDescent="0.2">
      <c r="C17" s="87">
        <v>46</v>
      </c>
      <c r="D17" s="92">
        <f>COUNTIF('1. Dati raccolti'!$F$5:$F$202,C17)</f>
        <v>1</v>
      </c>
    </row>
    <row r="18" spans="3:5" ht="20.100000000000001" customHeight="1" x14ac:dyDescent="0.2">
      <c r="C18" s="87">
        <v>47</v>
      </c>
      <c r="D18" s="92">
        <f>COUNTIF('1. Dati raccolti'!$F$5:$F$202,C18)</f>
        <v>0</v>
      </c>
    </row>
    <row r="19" spans="3:5" ht="20.100000000000001" customHeight="1" x14ac:dyDescent="0.2">
      <c r="C19" s="87">
        <v>48</v>
      </c>
      <c r="D19" s="92">
        <f>COUNTIF('1. Dati raccolti'!$F$5:$F$202,C19)</f>
        <v>0</v>
      </c>
    </row>
    <row r="20" spans="3:5" ht="20.100000000000001" customHeight="1" x14ac:dyDescent="0.2">
      <c r="C20" s="87" t="s">
        <v>70</v>
      </c>
      <c r="D20" s="92">
        <f>COUNTIF('1. Dati raccolti'!$F$5:$F$202,C20)</f>
        <v>1</v>
      </c>
    </row>
    <row r="21" spans="3:5" ht="20.100000000000001" customHeight="1" x14ac:dyDescent="0.2">
      <c r="C21" s="87" t="s">
        <v>58</v>
      </c>
      <c r="D21" s="92">
        <f>COUNTIF('1. Dati raccolti'!$F$5:$F$202,C21)</f>
        <v>1</v>
      </c>
    </row>
    <row r="22" spans="3:5" ht="20.100000000000001" customHeight="1" x14ac:dyDescent="0.25">
      <c r="C22" s="108" t="s">
        <v>22</v>
      </c>
      <c r="D22" s="95">
        <f>SUM(D5:D21)</f>
        <v>29</v>
      </c>
    </row>
    <row r="24" spans="3:5" ht="15.75" x14ac:dyDescent="0.25">
      <c r="C24" s="5" t="s">
        <v>13</v>
      </c>
    </row>
    <row r="25" spans="3:5" x14ac:dyDescent="0.2">
      <c r="C25" s="19">
        <v>35</v>
      </c>
      <c r="D25" s="16"/>
      <c r="E25" s="16"/>
    </row>
    <row r="26" spans="3:5" ht="15.75" x14ac:dyDescent="0.25">
      <c r="C26" s="5" t="s">
        <v>14</v>
      </c>
    </row>
    <row r="27" spans="3:5" x14ac:dyDescent="0.2">
      <c r="C27" s="19">
        <v>46</v>
      </c>
      <c r="D27" s="16"/>
      <c r="E27" s="16"/>
    </row>
    <row r="28" spans="3:5" ht="15.75" x14ac:dyDescent="0.25">
      <c r="C28" s="5" t="s">
        <v>15</v>
      </c>
    </row>
    <row r="29" spans="3:5" x14ac:dyDescent="0.2">
      <c r="C29" s="19">
        <v>38</v>
      </c>
      <c r="D29" s="16"/>
      <c r="E29" s="16"/>
    </row>
  </sheetData>
  <hyperlinks>
    <hyperlink ref="B3" location="Note!A1" display="Torna a &quot;Note&quot;"/>
  </hyperlinks>
  <pageMargins left="0.39" right="0.2" top="0.75" bottom="0.75" header="0.3" footer="0.3"/>
  <pageSetup paperSize="9" scale="82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>
    <pageSetUpPr fitToPage="1"/>
  </sheetPr>
  <dimension ref="B3:M39"/>
  <sheetViews>
    <sheetView zoomScaleNormal="100" workbookViewId="0">
      <selection activeCell="D3" sqref="D3:X30"/>
    </sheetView>
  </sheetViews>
  <sheetFormatPr defaultColWidth="9.140625" defaultRowHeight="15" x14ac:dyDescent="0.2"/>
  <cols>
    <col min="1" max="1" width="4.140625" style="1" customWidth="1"/>
    <col min="2" max="2" width="9.140625" style="1"/>
    <col min="3" max="3" width="10.28515625" style="1" customWidth="1"/>
    <col min="4" max="4" width="15.42578125" style="1" customWidth="1"/>
    <col min="5" max="5" width="0.42578125" style="1" customWidth="1"/>
    <col min="6" max="6" width="13.7109375" style="1" customWidth="1"/>
    <col min="7" max="7" width="10.42578125" style="1" bestFit="1" customWidth="1"/>
    <col min="8" max="8" width="9.140625" style="1"/>
    <col min="9" max="9" width="15.140625" style="1" customWidth="1"/>
    <col min="10" max="14" width="9.140625" style="1"/>
    <col min="15" max="15" width="5.85546875" style="1" customWidth="1"/>
    <col min="16" max="16" width="9.140625" style="1"/>
    <col min="17" max="17" width="9.140625" style="1" customWidth="1"/>
    <col min="18" max="16384" width="9.140625" style="1"/>
  </cols>
  <sheetData>
    <row r="3" spans="2:13" x14ac:dyDescent="0.2">
      <c r="B3" s="4" t="s">
        <v>39</v>
      </c>
    </row>
    <row r="4" spans="2:13" ht="15" customHeight="1" x14ac:dyDescent="0.25">
      <c r="D4" s="98" t="s">
        <v>17</v>
      </c>
      <c r="E4" s="38"/>
      <c r="F4" s="81" t="s">
        <v>9</v>
      </c>
      <c r="G4" s="82"/>
      <c r="H4" s="104" t="s">
        <v>22</v>
      </c>
    </row>
    <row r="5" spans="2:13" ht="15.75" x14ac:dyDescent="0.2">
      <c r="D5" s="98"/>
      <c r="E5" s="39"/>
      <c r="F5" s="100" t="s">
        <v>68</v>
      </c>
      <c r="G5" s="101" t="s">
        <v>69</v>
      </c>
      <c r="H5" s="104"/>
      <c r="I5" s="20"/>
      <c r="J5" s="1" t="s">
        <v>21</v>
      </c>
    </row>
    <row r="6" spans="2:13" ht="15.75" hidden="1" x14ac:dyDescent="0.25">
      <c r="D6" s="42">
        <v>34</v>
      </c>
      <c r="E6" s="44"/>
      <c r="F6" s="43">
        <f>COUNTIFS('1. Dati raccolti'!$F$5:$F$202,D6,'1. Dati raccolti'!$D$5:$D$202,"maschio")</f>
        <v>0</v>
      </c>
      <c r="G6" s="102">
        <f>COUNTIFS('1. Dati raccolti'!$F$5:$F$202,D6,'1. Dati raccolti'!$D$5:$D$202,"femmina")</f>
        <v>0</v>
      </c>
      <c r="H6" s="102">
        <f>SUM(F6:G6)</f>
        <v>0</v>
      </c>
      <c r="J6" s="5" t="s">
        <v>13</v>
      </c>
    </row>
    <row r="7" spans="2:13" ht="20.100000000000001" customHeight="1" x14ac:dyDescent="0.2">
      <c r="D7" s="42">
        <v>35</v>
      </c>
      <c r="E7" s="40"/>
      <c r="F7" s="43">
        <f>COUNTIFS('1. Dati raccolti'!$F$5:$F$202,D7,'1. Dati raccolti'!$D$5:$D$202,"femmina")</f>
        <v>2</v>
      </c>
      <c r="G7" s="102">
        <f>COUNTIFS('1. Dati raccolti'!$F$5:$F$202,D7,'1. Dati raccolti'!$D$5:$D$202,"maschio")</f>
        <v>0</v>
      </c>
      <c r="H7" s="102">
        <f t="shared" ref="H7:H22" si="0">SUM(F7:G7)</f>
        <v>2</v>
      </c>
      <c r="J7" s="19">
        <v>41</v>
      </c>
      <c r="K7" s="16"/>
      <c r="L7" s="16"/>
      <c r="M7" s="16"/>
    </row>
    <row r="8" spans="2:13" ht="20.100000000000001" customHeight="1" x14ac:dyDescent="0.25">
      <c r="D8" s="42">
        <v>36</v>
      </c>
      <c r="E8" s="40"/>
      <c r="F8" s="43">
        <f>COUNTIFS('1. Dati raccolti'!$F$5:$F$202,D8,'1. Dati raccolti'!$D$5:$D$202,"femmina")</f>
        <v>2</v>
      </c>
      <c r="G8" s="102">
        <f>COUNTIFS('1. Dati raccolti'!$F$5:$F$202,D8,'1. Dati raccolti'!$D$5:$D$202,"maschio")</f>
        <v>0</v>
      </c>
      <c r="H8" s="102">
        <f t="shared" si="0"/>
        <v>2</v>
      </c>
      <c r="J8" s="5" t="s">
        <v>14</v>
      </c>
    </row>
    <row r="9" spans="2:13" ht="20.100000000000001" customHeight="1" x14ac:dyDescent="0.2">
      <c r="D9" s="42">
        <v>37</v>
      </c>
      <c r="E9" s="40"/>
      <c r="F9" s="43">
        <f>COUNTIFS('1. Dati raccolti'!$F$5:$F$202,D9,'1. Dati raccolti'!$D$5:$D$202,"femmina")</f>
        <v>3</v>
      </c>
      <c r="G9" s="102">
        <f>COUNTIFS('1. Dati raccolti'!$F$5:$F$202,D9,'1. Dati raccolti'!$D$5:$D$202,"maschio")</f>
        <v>0</v>
      </c>
      <c r="H9" s="102">
        <f t="shared" si="0"/>
        <v>3</v>
      </c>
      <c r="J9" s="19">
        <v>46</v>
      </c>
      <c r="K9" s="16"/>
      <c r="L9" s="16"/>
      <c r="M9" s="16"/>
    </row>
    <row r="10" spans="2:13" ht="20.100000000000001" customHeight="1" x14ac:dyDescent="0.25">
      <c r="D10" s="42">
        <v>38</v>
      </c>
      <c r="E10" s="40"/>
      <c r="F10" s="43">
        <f>COUNTIFS('1. Dati raccolti'!$F$5:$F$202,D10,'1. Dati raccolti'!$D$5:$D$202,"femmina")</f>
        <v>5</v>
      </c>
      <c r="G10" s="102">
        <f>COUNTIFS('1. Dati raccolti'!$F$5:$F$202,D10,'1. Dati raccolti'!$D$5:$D$202,"maschio")</f>
        <v>0</v>
      </c>
      <c r="H10" s="102">
        <f t="shared" si="0"/>
        <v>5</v>
      </c>
      <c r="J10" s="5" t="s">
        <v>15</v>
      </c>
    </row>
    <row r="11" spans="2:13" ht="20.100000000000001" customHeight="1" x14ac:dyDescent="0.2">
      <c r="D11" s="42">
        <v>39</v>
      </c>
      <c r="E11" s="40"/>
      <c r="F11" s="43">
        <f>COUNTIFS('1. Dati raccolti'!$F$5:$F$202,D11,'1. Dati raccolti'!$D$5:$D$202,"femmina")</f>
        <v>3</v>
      </c>
      <c r="G11" s="102">
        <f>COUNTIFS('1. Dati raccolti'!$F$5:$F$202,D11,'1. Dati raccolti'!$D$5:$D$202,"maschio")</f>
        <v>0</v>
      </c>
      <c r="H11" s="102">
        <f t="shared" si="0"/>
        <v>3</v>
      </c>
      <c r="J11" s="19">
        <v>43</v>
      </c>
      <c r="K11" s="16"/>
      <c r="L11" s="16"/>
      <c r="M11" s="16"/>
    </row>
    <row r="12" spans="2:13" ht="20.100000000000001" customHeight="1" x14ac:dyDescent="0.2">
      <c r="D12" s="42">
        <v>40</v>
      </c>
      <c r="E12" s="40"/>
      <c r="F12" s="43">
        <f>COUNTIFS('1. Dati raccolti'!$F$5:$F$202,D12,'1. Dati raccolti'!$D$5:$D$202,"femmina")</f>
        <v>1</v>
      </c>
      <c r="G12" s="102">
        <f>COUNTIFS('1. Dati raccolti'!$F$5:$F$202,D12,'1. Dati raccolti'!$D$5:$D$202,"maschio")</f>
        <v>0</v>
      </c>
      <c r="H12" s="102">
        <f t="shared" si="0"/>
        <v>1</v>
      </c>
    </row>
    <row r="13" spans="2:13" ht="20.100000000000001" customHeight="1" x14ac:dyDescent="0.2">
      <c r="D13" s="42">
        <v>41</v>
      </c>
      <c r="E13" s="40"/>
      <c r="F13" s="43">
        <f>COUNTIFS('1. Dati raccolti'!$F$5:$F$202,D13,'1. Dati raccolti'!$D$5:$D$202,"femmina")</f>
        <v>0</v>
      </c>
      <c r="G13" s="102">
        <f>COUNTIFS('1. Dati raccolti'!$F$5:$F$202,D13,'1. Dati raccolti'!$D$5:$D$202,"maschio")</f>
        <v>1</v>
      </c>
      <c r="H13" s="102">
        <f t="shared" si="0"/>
        <v>1</v>
      </c>
      <c r="J13" s="1" t="s">
        <v>20</v>
      </c>
    </row>
    <row r="14" spans="2:13" ht="20.100000000000001" customHeight="1" x14ac:dyDescent="0.25">
      <c r="D14" s="42">
        <v>42</v>
      </c>
      <c r="E14" s="40"/>
      <c r="F14" s="43">
        <f>COUNTIFS('1. Dati raccolti'!$F$5:$F$202,D14,'1. Dati raccolti'!$D$5:$D$202,"femmina")</f>
        <v>0</v>
      </c>
      <c r="G14" s="102">
        <f>COUNTIFS('1. Dati raccolti'!$F$5:$F$202,D14,'1. Dati raccolti'!$D$5:$D$202,"maschio")</f>
        <v>2</v>
      </c>
      <c r="H14" s="102">
        <f t="shared" si="0"/>
        <v>2</v>
      </c>
      <c r="J14" s="5" t="s">
        <v>13</v>
      </c>
    </row>
    <row r="15" spans="2:13" ht="20.100000000000001" customHeight="1" x14ac:dyDescent="0.2">
      <c r="D15" s="42">
        <v>43</v>
      </c>
      <c r="E15" s="40"/>
      <c r="F15" s="43">
        <f>COUNTIFS('1. Dati raccolti'!$F$5:$F$202,D15,'1. Dati raccolti'!$D$5:$D$202,"femmina")</f>
        <v>0</v>
      </c>
      <c r="G15" s="102">
        <f>COUNTIFS('1. Dati raccolti'!$F$5:$F$202,D15,'1. Dati raccolti'!$D$5:$D$202,"maschio")</f>
        <v>4</v>
      </c>
      <c r="H15" s="102">
        <f t="shared" si="0"/>
        <v>4</v>
      </c>
      <c r="J15" s="19">
        <v>35</v>
      </c>
      <c r="K15" s="16"/>
      <c r="L15" s="16"/>
      <c r="M15" s="16"/>
    </row>
    <row r="16" spans="2:13" ht="20.100000000000001" customHeight="1" x14ac:dyDescent="0.25">
      <c r="D16" s="42">
        <v>44</v>
      </c>
      <c r="E16" s="40"/>
      <c r="F16" s="43">
        <f>COUNTIFS('1. Dati raccolti'!$F$5:$F$202,D16,'1. Dati raccolti'!$D$5:$D$202,"femmina")</f>
        <v>0</v>
      </c>
      <c r="G16" s="102">
        <f>COUNTIFS('1. Dati raccolti'!$F$5:$F$202,D16,'1. Dati raccolti'!$D$5:$D$202,"maschio")</f>
        <v>2</v>
      </c>
      <c r="H16" s="102">
        <f t="shared" si="0"/>
        <v>2</v>
      </c>
      <c r="J16" s="5" t="s">
        <v>14</v>
      </c>
    </row>
    <row r="17" spans="4:13" ht="20.100000000000001" customHeight="1" x14ac:dyDescent="0.2">
      <c r="D17" s="42">
        <v>45</v>
      </c>
      <c r="E17" s="40"/>
      <c r="F17" s="43">
        <f>COUNTIFS('1. Dati raccolti'!$F$5:$F$202,D17,'1. Dati raccolti'!$D$5:$D$202,"femmina")</f>
        <v>0</v>
      </c>
      <c r="G17" s="102">
        <f>COUNTIFS('1. Dati raccolti'!$F$5:$F$202,D17,'1. Dati raccolti'!$D$5:$D$202,"maschio")</f>
        <v>1</v>
      </c>
      <c r="H17" s="102">
        <f t="shared" si="0"/>
        <v>1</v>
      </c>
      <c r="J17" s="19">
        <v>40</v>
      </c>
      <c r="K17" s="16"/>
      <c r="L17" s="16"/>
      <c r="M17" s="16"/>
    </row>
    <row r="18" spans="4:13" ht="20.100000000000001" customHeight="1" x14ac:dyDescent="0.25">
      <c r="D18" s="42">
        <v>46</v>
      </c>
      <c r="E18" s="40"/>
      <c r="F18" s="43">
        <f>COUNTIFS('1. Dati raccolti'!$F$5:$F$202,D18,'1. Dati raccolti'!$D$5:$D$202,"femmina")</f>
        <v>0</v>
      </c>
      <c r="G18" s="102">
        <f>COUNTIFS('1. Dati raccolti'!$F$5:$F$202,D18,'1. Dati raccolti'!$D$5:$D$202,"maschio")</f>
        <v>1</v>
      </c>
      <c r="H18" s="102">
        <f t="shared" si="0"/>
        <v>1</v>
      </c>
      <c r="J18" s="5" t="s">
        <v>15</v>
      </c>
    </row>
    <row r="19" spans="4:13" ht="20.100000000000001" customHeight="1" x14ac:dyDescent="0.2">
      <c r="D19" s="42">
        <v>47</v>
      </c>
      <c r="E19" s="40"/>
      <c r="F19" s="43">
        <f>COUNTIFS('1. Dati raccolti'!$F$5:$F$202,D19,'1. Dati raccolti'!$D$5:$D$202,"femmina")</f>
        <v>0</v>
      </c>
      <c r="G19" s="102">
        <f>COUNTIFS('1. Dati raccolti'!$F$5:$F$202,D19,'1. Dati raccolti'!$D$5:$D$202,"maschio")</f>
        <v>0</v>
      </c>
      <c r="H19" s="102">
        <f t="shared" si="0"/>
        <v>0</v>
      </c>
      <c r="J19" s="19">
        <v>38</v>
      </c>
      <c r="K19" s="16"/>
      <c r="L19" s="16"/>
      <c r="M19" s="16"/>
    </row>
    <row r="20" spans="4:13" ht="20.100000000000001" customHeight="1" x14ac:dyDescent="0.2">
      <c r="D20" s="111">
        <v>48</v>
      </c>
      <c r="E20" s="40"/>
      <c r="F20" s="43">
        <f>COUNTIFS('1. Dati raccolti'!$F$5:$F$202,D20,'1. Dati raccolti'!$D$5:$D$202,"femmina")</f>
        <v>0</v>
      </c>
      <c r="G20" s="102">
        <f>COUNTIFS('1. Dati raccolti'!$F$5:$F$202,D20,'1. Dati raccolti'!$D$5:$D$202,"maschio")</f>
        <v>0</v>
      </c>
      <c r="H20" s="102">
        <f t="shared" si="0"/>
        <v>0</v>
      </c>
    </row>
    <row r="21" spans="4:13" ht="20.100000000000001" customHeight="1" x14ac:dyDescent="0.2">
      <c r="D21" s="112" t="s">
        <v>70</v>
      </c>
      <c r="E21" s="56"/>
      <c r="F21" s="43">
        <f>COUNTIFS('1. Dati raccolti'!$F$5:$F$202,D21,'1. Dati raccolti'!$D$5:$D$202,"femmina")</f>
        <v>1</v>
      </c>
      <c r="G21" s="102">
        <f>COUNTIFS('1. Dati raccolti'!$F$5:$F$202,D21,'1. Dati raccolti'!$D$5:$D$202,"maschio")</f>
        <v>0</v>
      </c>
      <c r="H21" s="102">
        <f t="shared" si="0"/>
        <v>1</v>
      </c>
      <c r="J21" s="27"/>
    </row>
    <row r="22" spans="4:13" ht="20.100000000000001" customHeight="1" x14ac:dyDescent="0.2">
      <c r="D22" s="112" t="s">
        <v>58</v>
      </c>
      <c r="E22" s="56"/>
      <c r="F22" s="43">
        <f>COUNTIFS('1. Dati raccolti'!$F$5:$F$202,D22,'1. Dati raccolti'!$D$5:$D$202,"femmina")</f>
        <v>1</v>
      </c>
      <c r="G22" s="102">
        <f>COUNTIFS('1. Dati raccolti'!$F$5:$F$202,D22,'1. Dati raccolti'!$D$5:$D$202,"maschio")</f>
        <v>0</v>
      </c>
      <c r="H22" s="102">
        <f t="shared" si="0"/>
        <v>1</v>
      </c>
    </row>
    <row r="23" spans="4:13" ht="20.100000000000001" customHeight="1" x14ac:dyDescent="0.25">
      <c r="D23" s="113" t="s">
        <v>22</v>
      </c>
      <c r="E23" s="41"/>
      <c r="F23" s="103">
        <f>SUM(F6:F22)</f>
        <v>18</v>
      </c>
      <c r="G23" s="95">
        <f>SUM(G6:G22)</f>
        <v>11</v>
      </c>
      <c r="H23" s="95">
        <f>SUM(H6:H22)</f>
        <v>29</v>
      </c>
      <c r="I23" s="21"/>
    </row>
    <row r="25" spans="4:13" x14ac:dyDescent="0.2">
      <c r="D25" s="22"/>
      <c r="E25" s="22"/>
      <c r="F25" s="22"/>
      <c r="G25" s="22"/>
      <c r="H25" s="22"/>
      <c r="I25" s="22"/>
      <c r="J25" s="22"/>
    </row>
    <row r="26" spans="4:13" ht="15.75" x14ac:dyDescent="0.25">
      <c r="D26" s="23"/>
      <c r="E26" s="23"/>
      <c r="F26" s="22"/>
      <c r="G26" s="22"/>
      <c r="H26" s="22"/>
      <c r="I26" s="22"/>
      <c r="J26" s="22"/>
    </row>
    <row r="27" spans="4:13" x14ac:dyDescent="0.2">
      <c r="D27" s="24"/>
      <c r="E27" s="24"/>
      <c r="F27" s="22"/>
      <c r="G27" s="22"/>
      <c r="H27" s="22"/>
      <c r="I27" s="22"/>
      <c r="J27" s="22"/>
    </row>
    <row r="28" spans="4:13" ht="15.75" x14ac:dyDescent="0.25">
      <c r="D28" s="23"/>
      <c r="E28" s="23"/>
      <c r="F28" s="22"/>
      <c r="G28" s="22"/>
      <c r="H28" s="22"/>
      <c r="I28" s="22"/>
      <c r="J28" s="22"/>
    </row>
    <row r="29" spans="4:13" x14ac:dyDescent="0.2">
      <c r="D29" s="24"/>
      <c r="E29" s="24"/>
      <c r="F29" s="22"/>
      <c r="G29" s="22"/>
      <c r="H29" s="22"/>
      <c r="I29" s="22"/>
      <c r="J29" s="22"/>
    </row>
    <row r="30" spans="4:13" ht="15.75" x14ac:dyDescent="0.25">
      <c r="D30" s="23"/>
      <c r="E30" s="23"/>
      <c r="F30" s="22"/>
      <c r="G30" s="22"/>
      <c r="H30" s="22"/>
      <c r="I30" s="22"/>
      <c r="J30" s="22"/>
    </row>
    <row r="31" spans="4:13" x14ac:dyDescent="0.2">
      <c r="D31" s="24"/>
      <c r="E31" s="24"/>
      <c r="F31" s="22"/>
      <c r="G31" s="22"/>
      <c r="H31" s="22"/>
      <c r="I31" s="22"/>
      <c r="J31" s="22"/>
    </row>
    <row r="32" spans="4:13" x14ac:dyDescent="0.2">
      <c r="D32" s="22"/>
      <c r="E32" s="22"/>
      <c r="F32" s="22"/>
      <c r="G32" s="22"/>
      <c r="H32" s="22"/>
      <c r="I32" s="22"/>
      <c r="J32" s="22"/>
    </row>
    <row r="33" spans="4:10" x14ac:dyDescent="0.2">
      <c r="D33" s="22"/>
      <c r="E33" s="22"/>
      <c r="F33" s="22"/>
      <c r="G33" s="22"/>
      <c r="H33" s="22"/>
      <c r="I33" s="22"/>
      <c r="J33" s="22"/>
    </row>
    <row r="34" spans="4:10" ht="15.75" x14ac:dyDescent="0.25">
      <c r="D34" s="23"/>
      <c r="E34" s="23"/>
      <c r="F34" s="22"/>
      <c r="G34" s="22"/>
      <c r="H34" s="22"/>
      <c r="I34" s="22"/>
      <c r="J34" s="22"/>
    </row>
    <row r="35" spans="4:10" x14ac:dyDescent="0.2">
      <c r="D35" s="24"/>
      <c r="E35" s="24"/>
      <c r="F35" s="22"/>
      <c r="G35" s="22"/>
      <c r="H35" s="22"/>
      <c r="I35" s="22"/>
      <c r="J35" s="22"/>
    </row>
    <row r="36" spans="4:10" ht="15.75" x14ac:dyDescent="0.25">
      <c r="D36" s="23"/>
      <c r="E36" s="23"/>
      <c r="F36" s="22"/>
      <c r="G36" s="22"/>
      <c r="H36" s="22"/>
      <c r="I36" s="22"/>
      <c r="J36" s="22"/>
    </row>
    <row r="37" spans="4:10" x14ac:dyDescent="0.2">
      <c r="D37" s="24"/>
      <c r="E37" s="24"/>
      <c r="F37" s="22"/>
      <c r="G37" s="22"/>
      <c r="H37" s="22"/>
      <c r="I37" s="22"/>
      <c r="J37" s="22"/>
    </row>
    <row r="38" spans="4:10" ht="15.75" x14ac:dyDescent="0.25">
      <c r="D38" s="23"/>
      <c r="E38" s="23"/>
      <c r="F38" s="22"/>
      <c r="G38" s="22"/>
      <c r="H38" s="22"/>
      <c r="I38" s="22"/>
      <c r="J38" s="22"/>
    </row>
    <row r="39" spans="4:10" x14ac:dyDescent="0.2">
      <c r="D39" s="24"/>
      <c r="E39" s="24"/>
      <c r="F39" s="22"/>
      <c r="G39" s="22"/>
      <c r="H39" s="22"/>
      <c r="I39" s="22"/>
      <c r="J39" s="22"/>
    </row>
  </sheetData>
  <mergeCells count="3">
    <mergeCell ref="D4:D5"/>
    <mergeCell ref="H4:H5"/>
    <mergeCell ref="F4:G4"/>
  </mergeCells>
  <hyperlinks>
    <hyperlink ref="B3" location="Note!A1" display="Torna a &quot;Note&quot;"/>
  </hyperlinks>
  <pageMargins left="0.3" right="0.24" top="0.75" bottom="0.75" header="0.3" footer="0.3"/>
  <pageSetup paperSize="9" scale="72" fitToHeight="0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3:G13"/>
  <sheetViews>
    <sheetView zoomScaleNormal="100" workbookViewId="0">
      <selection activeCell="D3" sqref="D3:Q21"/>
    </sheetView>
  </sheetViews>
  <sheetFormatPr defaultColWidth="9.140625" defaultRowHeight="15" x14ac:dyDescent="0.2"/>
  <cols>
    <col min="1" max="2" width="9.140625" style="1"/>
    <col min="3" max="3" width="9.85546875" style="1" customWidth="1"/>
    <col min="4" max="4" width="14.7109375" style="1" customWidth="1"/>
    <col min="5" max="6" width="8.7109375" style="1" customWidth="1"/>
    <col min="7" max="7" width="12.28515625" style="1" customWidth="1"/>
    <col min="8" max="16384" width="9.140625" style="1"/>
  </cols>
  <sheetData>
    <row r="3" spans="2:7" x14ac:dyDescent="0.2">
      <c r="B3" s="4" t="s">
        <v>39</v>
      </c>
    </row>
    <row r="4" spans="2:7" ht="15.75" x14ac:dyDescent="0.25">
      <c r="C4" s="4"/>
      <c r="D4" s="86" t="s">
        <v>41</v>
      </c>
      <c r="E4" s="82" t="s">
        <v>43</v>
      </c>
      <c r="F4" s="82"/>
      <c r="G4" s="82"/>
    </row>
    <row r="5" spans="2:7" x14ac:dyDescent="0.2">
      <c r="D5" s="86"/>
      <c r="E5" s="91" t="s">
        <v>44</v>
      </c>
      <c r="F5" s="91" t="s">
        <v>45</v>
      </c>
      <c r="G5" s="91" t="s">
        <v>46</v>
      </c>
    </row>
    <row r="6" spans="2:7" ht="20.100000000000001" customHeight="1" x14ac:dyDescent="0.2">
      <c r="D6" s="87" t="s">
        <v>4</v>
      </c>
      <c r="E6" s="92">
        <f>COUNTIF('1. Dati raccolti'!$G$5:$G$202,D6)</f>
        <v>11</v>
      </c>
      <c r="F6" s="93">
        <f>E6/$E$10</f>
        <v>0.37931034482758619</v>
      </c>
      <c r="G6" s="94">
        <f>E6/$E$10</f>
        <v>0.37931034482758619</v>
      </c>
    </row>
    <row r="7" spans="2:7" ht="20.100000000000001" customHeight="1" x14ac:dyDescent="0.2">
      <c r="D7" s="87" t="s">
        <v>5</v>
      </c>
      <c r="E7" s="92">
        <f>COUNTIF('1. Dati raccolti'!$G$5:$G$202,D7)</f>
        <v>18</v>
      </c>
      <c r="F7" s="93">
        <f t="shared" ref="F7:F9" si="0">E7/$E$10</f>
        <v>0.62068965517241381</v>
      </c>
      <c r="G7" s="94">
        <f>E7/$E$10</f>
        <v>0.62068965517241381</v>
      </c>
    </row>
    <row r="8" spans="2:7" ht="20.100000000000001" customHeight="1" x14ac:dyDescent="0.2">
      <c r="D8" s="88" t="s">
        <v>70</v>
      </c>
      <c r="E8" s="92">
        <f>COUNTIF('1. Dati raccolti'!$G$5:$G$202,D8)</f>
        <v>0</v>
      </c>
      <c r="F8" s="93">
        <f t="shared" si="0"/>
        <v>0</v>
      </c>
      <c r="G8" s="94">
        <f t="shared" ref="G8:G9" si="1">E8/$E$10*100</f>
        <v>0</v>
      </c>
    </row>
    <row r="9" spans="2:7" ht="20.100000000000001" customHeight="1" x14ac:dyDescent="0.2">
      <c r="D9" s="89" t="s">
        <v>58</v>
      </c>
      <c r="E9" s="43">
        <f>COUNTIF('1. Dati raccolti'!$G$5:$G$202,D9)</f>
        <v>0</v>
      </c>
      <c r="F9" s="93">
        <f t="shared" si="0"/>
        <v>0</v>
      </c>
      <c r="G9" s="94">
        <f t="shared" si="1"/>
        <v>0</v>
      </c>
    </row>
    <row r="10" spans="2:7" ht="20.100000000000001" customHeight="1" x14ac:dyDescent="0.25">
      <c r="D10" s="90" t="s">
        <v>22</v>
      </c>
      <c r="E10" s="95">
        <f>SUM(E6:E7)</f>
        <v>29</v>
      </c>
      <c r="F10" s="96">
        <f t="shared" ref="F10:G10" si="2">SUM(F6:F7)</f>
        <v>1</v>
      </c>
      <c r="G10" s="97">
        <f t="shared" si="2"/>
        <v>1</v>
      </c>
    </row>
    <row r="12" spans="2:7" ht="15.75" x14ac:dyDescent="0.25">
      <c r="D12" s="5" t="s">
        <v>28</v>
      </c>
    </row>
    <row r="13" spans="2:7" x14ac:dyDescent="0.2">
      <c r="D13" s="19">
        <v>11</v>
      </c>
      <c r="E13" s="16"/>
      <c r="F13" s="16"/>
    </row>
  </sheetData>
  <mergeCells count="2">
    <mergeCell ref="E4:G4"/>
    <mergeCell ref="D4:D5"/>
  </mergeCells>
  <hyperlinks>
    <hyperlink ref="B3" location="Note!A1" display="Torna a &quot;Note&quot;"/>
  </hyperlinks>
  <pageMargins left="0.7" right="0.7" top="0.75" bottom="0.75" header="0.3" footer="0.3"/>
  <pageSetup paperSize="9" scale="95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zoomScaleNormal="100" workbookViewId="0"/>
  </sheetViews>
  <sheetFormatPr defaultColWidth="9.140625" defaultRowHeight="15" x14ac:dyDescent="0.2"/>
  <cols>
    <col min="1" max="1" width="9.140625" style="1"/>
    <col min="2" max="2" width="16.85546875" style="1" customWidth="1"/>
    <col min="3" max="3" width="16.140625" style="1" customWidth="1"/>
    <col min="4" max="4" width="0.42578125" style="1" customWidth="1"/>
    <col min="5" max="5" width="11.85546875" style="1" customWidth="1"/>
    <col min="6" max="6" width="12" style="1" customWidth="1"/>
    <col min="7" max="8" width="9.140625" style="22"/>
    <col min="9" max="16384" width="9.140625" style="1"/>
  </cols>
  <sheetData>
    <row r="3" spans="2:8" x14ac:dyDescent="0.2">
      <c r="B3" s="4" t="s">
        <v>39</v>
      </c>
    </row>
    <row r="4" spans="2:8" ht="15.75" x14ac:dyDescent="0.25">
      <c r="C4" s="98" t="s">
        <v>41</v>
      </c>
      <c r="D4" s="38"/>
      <c r="E4" s="81" t="s">
        <v>9</v>
      </c>
      <c r="F4" s="82"/>
      <c r="G4" s="104" t="s">
        <v>22</v>
      </c>
      <c r="H4" s="25"/>
    </row>
    <row r="5" spans="2:8" ht="15.75" x14ac:dyDescent="0.2">
      <c r="C5" s="98"/>
      <c r="D5" s="39"/>
      <c r="E5" s="100" t="s">
        <v>8</v>
      </c>
      <c r="F5" s="101" t="s">
        <v>7</v>
      </c>
      <c r="G5" s="104"/>
      <c r="H5" s="20"/>
    </row>
    <row r="6" spans="2:8" ht="20.100000000000001" customHeight="1" x14ac:dyDescent="0.2">
      <c r="C6" s="42" t="s">
        <v>4</v>
      </c>
      <c r="D6" s="40"/>
      <c r="E6" s="43">
        <f>COUNTIFS('1. Dati raccolti'!$G$5:$G$202,C6,'1. Dati raccolti'!$D$5:$D$202,"maschio")</f>
        <v>3</v>
      </c>
      <c r="F6" s="102">
        <f>COUNTIFS('1. Dati raccolti'!$G$5:$G$202,C6,'1. Dati raccolti'!$D$5:$D$202,"femmina")</f>
        <v>8</v>
      </c>
      <c r="G6" s="102">
        <f>SUM(E6:F6)</f>
        <v>11</v>
      </c>
    </row>
    <row r="7" spans="2:8" ht="20.100000000000001" customHeight="1" x14ac:dyDescent="0.2">
      <c r="C7" s="42" t="s">
        <v>5</v>
      </c>
      <c r="D7" s="40"/>
      <c r="E7" s="43">
        <f>COUNTIFS('1. Dati raccolti'!$G$5:$G$202,C7,'1. Dati raccolti'!$D$5:$D$202,"maschio")</f>
        <v>8</v>
      </c>
      <c r="F7" s="102">
        <f>COUNTIFS('1. Dati raccolti'!$G$5:$G$202,C7,'1. Dati raccolti'!$D$5:$D$202,"femmina")</f>
        <v>10</v>
      </c>
      <c r="G7" s="102">
        <f t="shared" ref="G7:G9" si="0">SUM(E7:F7)</f>
        <v>18</v>
      </c>
    </row>
    <row r="8" spans="2:8" ht="20.100000000000001" customHeight="1" x14ac:dyDescent="0.2">
      <c r="C8" s="42" t="s">
        <v>70</v>
      </c>
      <c r="D8" s="40"/>
      <c r="E8" s="43">
        <f>COUNTIFS('1. Dati raccolti'!$G$5:$G$202,C8,'1. Dati raccolti'!$D$5:$D$202,"maschio")</f>
        <v>0</v>
      </c>
      <c r="F8" s="102">
        <f>COUNTIFS('1. Dati raccolti'!$G$5:$G$202,C8,'1. Dati raccolti'!$D$5:$D$202,"femmina")</f>
        <v>0</v>
      </c>
      <c r="G8" s="102">
        <f t="shared" si="0"/>
        <v>0</v>
      </c>
    </row>
    <row r="9" spans="2:8" ht="20.100000000000001" customHeight="1" x14ac:dyDescent="0.2">
      <c r="C9" s="42" t="s">
        <v>58</v>
      </c>
      <c r="D9" s="40"/>
      <c r="E9" s="43">
        <f>COUNTIFS('1. Dati raccolti'!$G$5:$G$202,C9,'1. Dati raccolti'!$D$5:$D$202,"maschio")</f>
        <v>0</v>
      </c>
      <c r="F9" s="102">
        <f>COUNTIFS('1. Dati raccolti'!$G$5:$G$202,C9,'1. Dati raccolti'!$D$5:$D$202,"femmina")</f>
        <v>0</v>
      </c>
      <c r="G9" s="102">
        <f t="shared" si="0"/>
        <v>0</v>
      </c>
    </row>
    <row r="10" spans="2:8" ht="20.100000000000001" customHeight="1" x14ac:dyDescent="0.25">
      <c r="C10" s="99" t="s">
        <v>22</v>
      </c>
      <c r="D10" s="41"/>
      <c r="E10" s="103">
        <f>SUM(E6:E7)</f>
        <v>11</v>
      </c>
      <c r="F10" s="95">
        <f>SUM(F6:F7)</f>
        <v>18</v>
      </c>
      <c r="G10" s="95">
        <f>SUM(G6:G7)</f>
        <v>29</v>
      </c>
    </row>
    <row r="12" spans="2:8" ht="15.75" x14ac:dyDescent="0.25">
      <c r="C12" s="5" t="s">
        <v>40</v>
      </c>
      <c r="D12" s="5"/>
    </row>
    <row r="13" spans="2:8" x14ac:dyDescent="0.2">
      <c r="C13" s="19">
        <v>8</v>
      </c>
      <c r="D13" s="19"/>
      <c r="E13" s="16"/>
      <c r="F13" s="16"/>
    </row>
    <row r="15" spans="2:8" x14ac:dyDescent="0.2">
      <c r="E15" s="26"/>
      <c r="F15" s="26"/>
    </row>
  </sheetData>
  <mergeCells count="3">
    <mergeCell ref="C4:C5"/>
    <mergeCell ref="E4:F4"/>
    <mergeCell ref="G4:G5"/>
  </mergeCells>
  <hyperlinks>
    <hyperlink ref="B3" location="Note!A1" display="Torna a &quot;Note&quot;"/>
  </hyperlinks>
  <pageMargins left="0.46" right="0.7" top="0.75" bottom="0.75" header="0.3" footer="0.3"/>
  <pageSetup paperSize="9" scale="9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11</vt:i4>
      </vt:variant>
      <vt:variant>
        <vt:lpstr>Intervalli denominati</vt:lpstr>
      </vt:variant>
      <vt:variant>
        <vt:i4>17</vt:i4>
      </vt:variant>
    </vt:vector>
  </HeadingPairs>
  <TitlesOfParts>
    <vt:vector size="28" baseType="lpstr">
      <vt:lpstr>Note</vt:lpstr>
      <vt:lpstr>1. Dati raccolti</vt:lpstr>
      <vt:lpstr>2. Risposte possibili</vt:lpstr>
      <vt:lpstr>3. Maschio o femmina</vt:lpstr>
      <vt:lpstr>4. Classe di età</vt:lpstr>
      <vt:lpstr>5a. Numero di scarpe</vt:lpstr>
      <vt:lpstr>5b. Numero di scarpe per sesso</vt:lpstr>
      <vt:lpstr>6a. Utilizzo orologio</vt:lpstr>
      <vt:lpstr>6b. Utilizzo orologio per sesso</vt:lpstr>
      <vt:lpstr>6c. Utilizzo orologio per età</vt:lpstr>
      <vt:lpstr>7 e 8. Non utilizzo l'orologio</vt:lpstr>
      <vt:lpstr>'1. Dati raccolti'!Area_stampa</vt:lpstr>
      <vt:lpstr>'2. Risposte possibili'!Area_stampa</vt:lpstr>
      <vt:lpstr>'3. Maschio o femmina'!Area_stampa</vt:lpstr>
      <vt:lpstr>'4. Classe di età'!Area_stampa</vt:lpstr>
      <vt:lpstr>'5a. Numero di scarpe'!Area_stampa</vt:lpstr>
      <vt:lpstr>'5b. Numero di scarpe per sesso'!Area_stampa</vt:lpstr>
      <vt:lpstr>'6a. Utilizzo orologio'!Area_stampa</vt:lpstr>
      <vt:lpstr>'6b. Utilizzo orologio per sesso'!Area_stampa</vt:lpstr>
      <vt:lpstr>'6c. Utilizzo orologio per età'!Area_stampa</vt:lpstr>
      <vt:lpstr>'7 e 8. Non utilizzo l''orologio'!Area_stampa</vt:lpstr>
      <vt:lpstr>Note!Area_stampa</vt:lpstr>
      <vt:lpstr>classe_eta</vt:lpstr>
      <vt:lpstr>donna_uomo</vt:lpstr>
      <vt:lpstr>no_perche</vt:lpstr>
      <vt:lpstr>no_perche1</vt:lpstr>
      <vt:lpstr>num_scarpe</vt:lpstr>
      <vt:lpstr>orologio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2022-05-03T13:13:23Z</dcterms:modified>
</cp:coreProperties>
</file>