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artelle personali\Laboratori statistica\1_Pubblicazione\2_Laboratori\1_Revisioni\Bruna\2_File pdf in revisione da noi\0_ultima\0_finale\allegati on-line\"/>
    </mc:Choice>
  </mc:AlternateContent>
  <bookViews>
    <workbookView xWindow="4020" yWindow="495" windowWidth="42975" windowHeight="22965"/>
  </bookViews>
  <sheets>
    <sheet name="Note" sheetId="18" r:id="rId1"/>
    <sheet name="1. Popolazione residente" sheetId="6" r:id="rId2"/>
    <sheet name="2. Percentuali sul totale" sheetId="16" r:id="rId3"/>
    <sheet name="3. Percentuali per sesso" sheetId="15" r:id="rId4"/>
    <sheet name="tabella per stampa" sheetId="1" state="hidden" r:id="rId5"/>
    <sheet name="4.Piramide sul totale" sheetId="17" r:id="rId6"/>
    <sheet name="5. Piramide per sesso" sheetId="21" r:id="rId7"/>
    <sheet name="Piramide stampa A1" sheetId="20" r:id="rId8"/>
    <sheet name="euklidea2015" sheetId="2" state="hidden" r:id="rId9"/>
    <sheet name="euklidea2016" sheetId="5" state="hidden" r:id="rId10"/>
    <sheet name="1 gen 2016" sheetId="4" state="hidden" r:id="rId11"/>
  </sheets>
  <definedNames>
    <definedName name="_xlnm.Print_Area" localSheetId="1">'1. Popolazione residente'!$C$2:$J$112</definedName>
    <definedName name="_xlnm.Print_Area" localSheetId="2">'2. Percentuali sul totale'!$F$2:$L$55</definedName>
    <definedName name="_xlnm.Print_Area" localSheetId="3">'3. Percentuali per sesso'!$F$2:$L$55</definedName>
    <definedName name="_xlnm.Print_Area" localSheetId="5">'4.Piramide sul totale'!$B$1:$AT$109</definedName>
    <definedName name="_xlnm.Print_Area" localSheetId="6">'5. Piramide per sesso'!$B$1:$AT$109</definedName>
    <definedName name="_xlnm.Print_Area" localSheetId="8">euklidea2015!$A$1:$P$56</definedName>
    <definedName name="_xlnm.Print_Area" localSheetId="9">euklidea2016!$A$1:$P$56</definedName>
    <definedName name="_xlnm.Print_Area" localSheetId="7">'Piramide stampa A1'!$B$1:$AT$111</definedName>
    <definedName name="_xlnm.Print_Area" localSheetId="4">'tabella per stampa'!$A$1:$V$107</definedName>
    <definedName name="_xlnm.Print_Titles" localSheetId="1">'1. Popolazione residente'!$2:$8</definedName>
    <definedName name="_xlnm.Print_Titles" localSheetId="2">'2. Percentuali sul totale'!$2:$4</definedName>
    <definedName name="_xlnm.Print_Titles" localSheetId="3">'3. Percentuali per sesso'!$2:$4</definedName>
    <definedName name="_xlnm.Print_Titles" localSheetId="8">euklidea2015!$3:$4</definedName>
    <definedName name="_xlnm.Print_Titles" localSheetId="9">euklidea2016!$3:$4</definedName>
    <definedName name="_xlnm.Print_Titles" localSheetId="4">'tabella per stampa'!$3:$4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3" i="21" l="1"/>
  <c r="AV3" i="21"/>
  <c r="AU4" i="21"/>
  <c r="AV4" i="21"/>
  <c r="AU5" i="21"/>
  <c r="AV5" i="21"/>
  <c r="AU6" i="21"/>
  <c r="AV6" i="21"/>
  <c r="AU7" i="21"/>
  <c r="AV7" i="21"/>
  <c r="AU8" i="21"/>
  <c r="AV8" i="21"/>
  <c r="AU9" i="21"/>
  <c r="AV9" i="21"/>
  <c r="AU10" i="21"/>
  <c r="AV10" i="21"/>
  <c r="AU11" i="21"/>
  <c r="AV11" i="21"/>
  <c r="AU12" i="21"/>
  <c r="AV12" i="21"/>
  <c r="AU13" i="21"/>
  <c r="AV13" i="21"/>
  <c r="AU14" i="21"/>
  <c r="AV14" i="21"/>
  <c r="AU15" i="21"/>
  <c r="AV15" i="21"/>
  <c r="AU16" i="21"/>
  <c r="AV16" i="21"/>
  <c r="AU17" i="21"/>
  <c r="AV17" i="21"/>
  <c r="AU18" i="21"/>
  <c r="AV18" i="21"/>
  <c r="AU19" i="21"/>
  <c r="AV19" i="21"/>
  <c r="AU20" i="21"/>
  <c r="AV20" i="21"/>
  <c r="AU21" i="21"/>
  <c r="AV21" i="21"/>
  <c r="AU22" i="21"/>
  <c r="AV22" i="21"/>
  <c r="AU23" i="21"/>
  <c r="AV23" i="21"/>
  <c r="AU24" i="21"/>
  <c r="AV24" i="21"/>
  <c r="AU25" i="21"/>
  <c r="AV25" i="21"/>
  <c r="AU26" i="21"/>
  <c r="AV26" i="21"/>
  <c r="AU27" i="21"/>
  <c r="AV27" i="21"/>
  <c r="AU28" i="21"/>
  <c r="AV28" i="21"/>
  <c r="AU29" i="21"/>
  <c r="AV29" i="21"/>
  <c r="AU30" i="21"/>
  <c r="AV30" i="21"/>
  <c r="AU31" i="21"/>
  <c r="AV31" i="21"/>
  <c r="AU32" i="21"/>
  <c r="AV32" i="21"/>
  <c r="AU33" i="21"/>
  <c r="AV33" i="21"/>
  <c r="AU34" i="21"/>
  <c r="AV34" i="21"/>
  <c r="AU35" i="21"/>
  <c r="AV35" i="21"/>
  <c r="AU36" i="21"/>
  <c r="AV36" i="21"/>
  <c r="AU37" i="21"/>
  <c r="AV37" i="21"/>
  <c r="AU38" i="21"/>
  <c r="AV38" i="21"/>
  <c r="AU39" i="21"/>
  <c r="AV39" i="21"/>
  <c r="AU40" i="21"/>
  <c r="AV40" i="21"/>
  <c r="AU41" i="21"/>
  <c r="AV41" i="21"/>
  <c r="AU42" i="21"/>
  <c r="AV42" i="21"/>
  <c r="AU43" i="21"/>
  <c r="AV43" i="21"/>
  <c r="AU44" i="21"/>
  <c r="AV44" i="21"/>
  <c r="AU45" i="21"/>
  <c r="AV45" i="21"/>
  <c r="AU46" i="21"/>
  <c r="AV46" i="21"/>
  <c r="AU47" i="21"/>
  <c r="AV47" i="21"/>
  <c r="AU48" i="21"/>
  <c r="AV48" i="21"/>
  <c r="AU49" i="21"/>
  <c r="AV49" i="21"/>
  <c r="AU50" i="21"/>
  <c r="AV50" i="21"/>
  <c r="AU51" i="21"/>
  <c r="AV51" i="21"/>
  <c r="AU52" i="21"/>
  <c r="AV52" i="21"/>
  <c r="AU53" i="21"/>
  <c r="AV53" i="21"/>
  <c r="AU54" i="21"/>
  <c r="AV54" i="21"/>
  <c r="AU55" i="21"/>
  <c r="AV55" i="21"/>
  <c r="AU56" i="21"/>
  <c r="AV56" i="21"/>
  <c r="AU57" i="21"/>
  <c r="AV57" i="21"/>
  <c r="AU58" i="21"/>
  <c r="AV58" i="21"/>
  <c r="AU59" i="21"/>
  <c r="AV59" i="21"/>
  <c r="AU60" i="21"/>
  <c r="AV60" i="21"/>
  <c r="AU61" i="21"/>
  <c r="AV61" i="21"/>
  <c r="AU62" i="21"/>
  <c r="AV62" i="21"/>
  <c r="AU63" i="21"/>
  <c r="AV63" i="21"/>
  <c r="AU64" i="21"/>
  <c r="AV64" i="21"/>
  <c r="AU65" i="21"/>
  <c r="AV65" i="21"/>
  <c r="AU66" i="21"/>
  <c r="AV66" i="21"/>
  <c r="AU67" i="21"/>
  <c r="AV67" i="21"/>
  <c r="AU68" i="21"/>
  <c r="AV68" i="21"/>
  <c r="AU69" i="21"/>
  <c r="AV69" i="21"/>
  <c r="AU70" i="21"/>
  <c r="AV70" i="21"/>
  <c r="AU71" i="21"/>
  <c r="AV71" i="21"/>
  <c r="AU72" i="21"/>
  <c r="AV72" i="21"/>
  <c r="AU73" i="21"/>
  <c r="AV73" i="21"/>
  <c r="AU74" i="21"/>
  <c r="AV74" i="21"/>
  <c r="AU75" i="21"/>
  <c r="AV75" i="21"/>
  <c r="AU76" i="21"/>
  <c r="AV76" i="21"/>
  <c r="AU77" i="21"/>
  <c r="AV77" i="21"/>
  <c r="AU78" i="21"/>
  <c r="AV78" i="21"/>
  <c r="AU79" i="21"/>
  <c r="AV79" i="21"/>
  <c r="AU80" i="21"/>
  <c r="AV80" i="21"/>
  <c r="AU81" i="21"/>
  <c r="AV81" i="21"/>
  <c r="AU82" i="21"/>
  <c r="AV82" i="21"/>
  <c r="AU83" i="21"/>
  <c r="AV83" i="21"/>
  <c r="AU84" i="21"/>
  <c r="AV84" i="21"/>
  <c r="AU85" i="21"/>
  <c r="AV85" i="21"/>
  <c r="AU86" i="21"/>
  <c r="AV86" i="21"/>
  <c r="AU87" i="21"/>
  <c r="AV87" i="21"/>
  <c r="AU88" i="21"/>
  <c r="AV88" i="21"/>
  <c r="AU89" i="21"/>
  <c r="AV89" i="21"/>
  <c r="AU90" i="21"/>
  <c r="AV90" i="21"/>
  <c r="AU91" i="21"/>
  <c r="AV91" i="21"/>
  <c r="AU92" i="21"/>
  <c r="AV92" i="21"/>
  <c r="AU93" i="21"/>
  <c r="AV93" i="21"/>
  <c r="AU94" i="21"/>
  <c r="AV94" i="21"/>
  <c r="AU95" i="21"/>
  <c r="AV95" i="21"/>
  <c r="AU96" i="21"/>
  <c r="AV96" i="21"/>
  <c r="AU97" i="21"/>
  <c r="AV97" i="21"/>
  <c r="AU98" i="21"/>
  <c r="AV98" i="21"/>
  <c r="AU99" i="21"/>
  <c r="AV99" i="21"/>
  <c r="AU100" i="21"/>
  <c r="AV100" i="21"/>
  <c r="AU101" i="21"/>
  <c r="AV101" i="21"/>
  <c r="AU102" i="21"/>
  <c r="AV102" i="21"/>
  <c r="AV2" i="21"/>
  <c r="AU2" i="21"/>
  <c r="U102" i="21"/>
  <c r="T102" i="21"/>
  <c r="S102" i="21"/>
  <c r="R102" i="21"/>
  <c r="Q102" i="21" s="1"/>
  <c r="P102" i="21" s="1"/>
  <c r="O102" i="21" s="1"/>
  <c r="N102" i="21" s="1"/>
  <c r="M102" i="21" s="1"/>
  <c r="L102" i="21" s="1"/>
  <c r="K102" i="21" s="1"/>
  <c r="J102" i="21" s="1"/>
  <c r="I102" i="21" s="1"/>
  <c r="H102" i="21" s="1"/>
  <c r="G102" i="21" s="1"/>
  <c r="F102" i="21" s="1"/>
  <c r="E102" i="21" s="1"/>
  <c r="D102" i="21" s="1"/>
  <c r="C102" i="21" s="1"/>
  <c r="AV104" i="21"/>
  <c r="AU104" i="21" l="1"/>
  <c r="U104" i="20"/>
  <c r="T104" i="20" s="1"/>
  <c r="S104" i="20" s="1"/>
  <c r="R104" i="20" s="1"/>
  <c r="Q104" i="20" s="1"/>
  <c r="P104" i="20" s="1"/>
  <c r="O104" i="20" s="1"/>
  <c r="N104" i="20" s="1"/>
  <c r="M104" i="20" s="1"/>
  <c r="L104" i="20" s="1"/>
  <c r="K104" i="20" s="1"/>
  <c r="J104" i="20" s="1"/>
  <c r="I104" i="20" s="1"/>
  <c r="H104" i="20" s="1"/>
  <c r="G104" i="20" s="1"/>
  <c r="F104" i="20" s="1"/>
  <c r="E104" i="20" s="1"/>
  <c r="D104" i="20" s="1"/>
  <c r="C104" i="20" s="1"/>
  <c r="E110" i="6" l="1"/>
  <c r="F110" i="6"/>
  <c r="D110" i="6"/>
  <c r="U102" i="17" l="1"/>
  <c r="T102" i="17" s="1"/>
  <c r="S102" i="17" s="1"/>
  <c r="R102" i="17" s="1"/>
  <c r="Q102" i="17" s="1"/>
  <c r="P102" i="17" s="1"/>
  <c r="O102" i="17" s="1"/>
  <c r="N102" i="17" s="1"/>
  <c r="M102" i="17" s="1"/>
  <c r="L102" i="17" s="1"/>
  <c r="K102" i="17" s="1"/>
  <c r="J102" i="17" s="1"/>
  <c r="I102" i="17" s="1"/>
  <c r="H102" i="17" s="1"/>
  <c r="G102" i="17" s="1"/>
  <c r="F102" i="17" s="1"/>
  <c r="E102" i="17" s="1"/>
  <c r="D102" i="17" s="1"/>
  <c r="C102" i="17" s="1"/>
  <c r="I10" i="6"/>
  <c r="AU101" i="17" s="1"/>
  <c r="J10" i="6"/>
  <c r="AV101" i="17" s="1"/>
  <c r="I11" i="6"/>
  <c r="AU100" i="17" s="1"/>
  <c r="J11" i="6"/>
  <c r="AV100" i="17" s="1"/>
  <c r="I12" i="6"/>
  <c r="AU99" i="17" s="1"/>
  <c r="J12" i="6"/>
  <c r="I13" i="6"/>
  <c r="AU98" i="17" s="1"/>
  <c r="J13" i="6"/>
  <c r="AV98" i="17" s="1"/>
  <c r="I14" i="6"/>
  <c r="AU97" i="17" s="1"/>
  <c r="J14" i="6"/>
  <c r="AV97" i="17" s="1"/>
  <c r="I15" i="6"/>
  <c r="AU96" i="17" s="1"/>
  <c r="J15" i="6"/>
  <c r="AV96" i="17" s="1"/>
  <c r="I16" i="6"/>
  <c r="AU95" i="17" s="1"/>
  <c r="J16" i="6"/>
  <c r="I17" i="6"/>
  <c r="AU94" i="17" s="1"/>
  <c r="J17" i="6"/>
  <c r="AV94" i="17" s="1"/>
  <c r="I18" i="6"/>
  <c r="AU93" i="17" s="1"/>
  <c r="J18" i="6"/>
  <c r="AV93" i="17" s="1"/>
  <c r="I19" i="6"/>
  <c r="AU92" i="17" s="1"/>
  <c r="J19" i="6"/>
  <c r="AV92" i="17" s="1"/>
  <c r="I20" i="6"/>
  <c r="AU91" i="17" s="1"/>
  <c r="J20" i="6"/>
  <c r="I21" i="6"/>
  <c r="AU90" i="17" s="1"/>
  <c r="J21" i="6"/>
  <c r="AV90" i="17" s="1"/>
  <c r="I22" i="6"/>
  <c r="AU89" i="17" s="1"/>
  <c r="J22" i="6"/>
  <c r="AV89" i="17" s="1"/>
  <c r="I23" i="6"/>
  <c r="AU88" i="17" s="1"/>
  <c r="J23" i="6"/>
  <c r="AV88" i="17" s="1"/>
  <c r="I24" i="6"/>
  <c r="AU87" i="17" s="1"/>
  <c r="J24" i="6"/>
  <c r="I25" i="6"/>
  <c r="AU86" i="17" s="1"/>
  <c r="J25" i="6"/>
  <c r="AV86" i="17" s="1"/>
  <c r="I26" i="6"/>
  <c r="AU85" i="17" s="1"/>
  <c r="J26" i="6"/>
  <c r="AV85" i="17" s="1"/>
  <c r="I27" i="6"/>
  <c r="AU84" i="17" s="1"/>
  <c r="J27" i="6"/>
  <c r="AV84" i="17" s="1"/>
  <c r="I28" i="6"/>
  <c r="AU83" i="17" s="1"/>
  <c r="J28" i="6"/>
  <c r="I29" i="6"/>
  <c r="AU82" i="17" s="1"/>
  <c r="J29" i="6"/>
  <c r="AV82" i="17" s="1"/>
  <c r="I30" i="6"/>
  <c r="AU81" i="17" s="1"/>
  <c r="J30" i="6"/>
  <c r="AV81" i="17" s="1"/>
  <c r="I31" i="6"/>
  <c r="AU80" i="17" s="1"/>
  <c r="J31" i="6"/>
  <c r="AV80" i="17" s="1"/>
  <c r="I32" i="6"/>
  <c r="AU79" i="17" s="1"/>
  <c r="J32" i="6"/>
  <c r="I33" i="6"/>
  <c r="AU78" i="17" s="1"/>
  <c r="J33" i="6"/>
  <c r="AV78" i="17" s="1"/>
  <c r="I34" i="6"/>
  <c r="AU77" i="17" s="1"/>
  <c r="J34" i="6"/>
  <c r="AV77" i="17" s="1"/>
  <c r="I35" i="6"/>
  <c r="AU76" i="17" s="1"/>
  <c r="J35" i="6"/>
  <c r="AV76" i="17" s="1"/>
  <c r="I36" i="6"/>
  <c r="AU75" i="17" s="1"/>
  <c r="J36" i="6"/>
  <c r="I37" i="6"/>
  <c r="AU74" i="17" s="1"/>
  <c r="J37" i="6"/>
  <c r="AV74" i="17" s="1"/>
  <c r="I38" i="6"/>
  <c r="AU73" i="17" s="1"/>
  <c r="J38" i="6"/>
  <c r="AV73" i="17" s="1"/>
  <c r="I39" i="6"/>
  <c r="AU72" i="17" s="1"/>
  <c r="J39" i="6"/>
  <c r="AV72" i="17" s="1"/>
  <c r="I40" i="6"/>
  <c r="AU71" i="17" s="1"/>
  <c r="J40" i="6"/>
  <c r="I41" i="6"/>
  <c r="AU70" i="17" s="1"/>
  <c r="J41" i="6"/>
  <c r="AV70" i="17" s="1"/>
  <c r="I42" i="6"/>
  <c r="AU69" i="17" s="1"/>
  <c r="J42" i="6"/>
  <c r="AV69" i="17" s="1"/>
  <c r="I43" i="6"/>
  <c r="AU68" i="17" s="1"/>
  <c r="J43" i="6"/>
  <c r="AV68" i="17" s="1"/>
  <c r="I44" i="6"/>
  <c r="AU67" i="17" s="1"/>
  <c r="J44" i="6"/>
  <c r="I45" i="6"/>
  <c r="AU66" i="17" s="1"/>
  <c r="J45" i="6"/>
  <c r="AV66" i="17" s="1"/>
  <c r="I46" i="6"/>
  <c r="AU65" i="17" s="1"/>
  <c r="J46" i="6"/>
  <c r="AV65" i="17" s="1"/>
  <c r="I47" i="6"/>
  <c r="AU64" i="17" s="1"/>
  <c r="J47" i="6"/>
  <c r="AV64" i="17" s="1"/>
  <c r="I48" i="6"/>
  <c r="AU63" i="17" s="1"/>
  <c r="J48" i="6"/>
  <c r="I49" i="6"/>
  <c r="AU62" i="17" s="1"/>
  <c r="J49" i="6"/>
  <c r="AV62" i="17" s="1"/>
  <c r="I50" i="6"/>
  <c r="AU61" i="17" s="1"/>
  <c r="J50" i="6"/>
  <c r="AV61" i="17" s="1"/>
  <c r="I51" i="6"/>
  <c r="AU60" i="17" s="1"/>
  <c r="J51" i="6"/>
  <c r="AV60" i="17" s="1"/>
  <c r="I52" i="6"/>
  <c r="AU59" i="17" s="1"/>
  <c r="J52" i="6"/>
  <c r="I53" i="6"/>
  <c r="AU58" i="17" s="1"/>
  <c r="J53" i="6"/>
  <c r="AV58" i="17" s="1"/>
  <c r="I54" i="6"/>
  <c r="AU57" i="17" s="1"/>
  <c r="J54" i="6"/>
  <c r="AV57" i="17" s="1"/>
  <c r="I55" i="6"/>
  <c r="AU56" i="17" s="1"/>
  <c r="J55" i="6"/>
  <c r="AV56" i="17" s="1"/>
  <c r="I56" i="6"/>
  <c r="AU55" i="17" s="1"/>
  <c r="J56" i="6"/>
  <c r="I57" i="6"/>
  <c r="AU54" i="17" s="1"/>
  <c r="J57" i="6"/>
  <c r="AV54" i="17" s="1"/>
  <c r="I58" i="6"/>
  <c r="AU53" i="17" s="1"/>
  <c r="J58" i="6"/>
  <c r="AV53" i="17" s="1"/>
  <c r="I59" i="6"/>
  <c r="AU52" i="17" s="1"/>
  <c r="J59" i="6"/>
  <c r="AV52" i="17" s="1"/>
  <c r="I60" i="6"/>
  <c r="AU51" i="17" s="1"/>
  <c r="J60" i="6"/>
  <c r="I61" i="6"/>
  <c r="AU50" i="17" s="1"/>
  <c r="J61" i="6"/>
  <c r="AV50" i="17" s="1"/>
  <c r="I62" i="6"/>
  <c r="AU49" i="17" s="1"/>
  <c r="J62" i="6"/>
  <c r="AV49" i="17" s="1"/>
  <c r="I63" i="6"/>
  <c r="AU48" i="17" s="1"/>
  <c r="J63" i="6"/>
  <c r="AV48" i="17" s="1"/>
  <c r="I64" i="6"/>
  <c r="AU47" i="17" s="1"/>
  <c r="J64" i="6"/>
  <c r="I65" i="6"/>
  <c r="AU46" i="17" s="1"/>
  <c r="J65" i="6"/>
  <c r="AV46" i="17" s="1"/>
  <c r="I66" i="6"/>
  <c r="AU45" i="17" s="1"/>
  <c r="J66" i="6"/>
  <c r="AV45" i="17" s="1"/>
  <c r="I67" i="6"/>
  <c r="AU44" i="17" s="1"/>
  <c r="J67" i="6"/>
  <c r="AV44" i="17" s="1"/>
  <c r="I68" i="6"/>
  <c r="AU43" i="17" s="1"/>
  <c r="J68" i="6"/>
  <c r="I69" i="6"/>
  <c r="AU42" i="17" s="1"/>
  <c r="J69" i="6"/>
  <c r="AV42" i="17" s="1"/>
  <c r="I70" i="6"/>
  <c r="AU41" i="17" s="1"/>
  <c r="J70" i="6"/>
  <c r="AV41" i="17" s="1"/>
  <c r="I71" i="6"/>
  <c r="AU40" i="17" s="1"/>
  <c r="J71" i="6"/>
  <c r="AV40" i="17" s="1"/>
  <c r="I72" i="6"/>
  <c r="AU39" i="17" s="1"/>
  <c r="J72" i="6"/>
  <c r="AV39" i="17" s="1"/>
  <c r="I73" i="6"/>
  <c r="AU38" i="17" s="1"/>
  <c r="J73" i="6"/>
  <c r="AV38" i="17" s="1"/>
  <c r="I74" i="6"/>
  <c r="AU37" i="17" s="1"/>
  <c r="J74" i="6"/>
  <c r="AV37" i="17" s="1"/>
  <c r="I75" i="6"/>
  <c r="AU36" i="17" s="1"/>
  <c r="J75" i="6"/>
  <c r="AV36" i="17" s="1"/>
  <c r="I76" i="6"/>
  <c r="AU35" i="17" s="1"/>
  <c r="J76" i="6"/>
  <c r="I77" i="6"/>
  <c r="AU34" i="17" s="1"/>
  <c r="J77" i="6"/>
  <c r="AV34" i="17" s="1"/>
  <c r="I78" i="6"/>
  <c r="AU33" i="17" s="1"/>
  <c r="J78" i="6"/>
  <c r="AV33" i="17" s="1"/>
  <c r="I79" i="6"/>
  <c r="AU32" i="17" s="1"/>
  <c r="J79" i="6"/>
  <c r="AV32" i="17" s="1"/>
  <c r="I80" i="6"/>
  <c r="AU31" i="17" s="1"/>
  <c r="J80" i="6"/>
  <c r="I81" i="6"/>
  <c r="AU30" i="17" s="1"/>
  <c r="J81" i="6"/>
  <c r="AV30" i="17" s="1"/>
  <c r="I82" i="6"/>
  <c r="AU29" i="17" s="1"/>
  <c r="J82" i="6"/>
  <c r="AV29" i="17" s="1"/>
  <c r="I83" i="6"/>
  <c r="AU28" i="17" s="1"/>
  <c r="J83" i="6"/>
  <c r="AV28" i="17" s="1"/>
  <c r="I84" i="6"/>
  <c r="AU27" i="17" s="1"/>
  <c r="J84" i="6"/>
  <c r="I85" i="6"/>
  <c r="AU26" i="17" s="1"/>
  <c r="J85" i="6"/>
  <c r="AV26" i="17" s="1"/>
  <c r="I86" i="6"/>
  <c r="AU25" i="17" s="1"/>
  <c r="J86" i="6"/>
  <c r="AV25" i="17" s="1"/>
  <c r="I87" i="6"/>
  <c r="AU24" i="17" s="1"/>
  <c r="J87" i="6"/>
  <c r="AV24" i="17" s="1"/>
  <c r="I88" i="6"/>
  <c r="AU23" i="17" s="1"/>
  <c r="J88" i="6"/>
  <c r="I89" i="6"/>
  <c r="AU22" i="17" s="1"/>
  <c r="J89" i="6"/>
  <c r="AV22" i="17" s="1"/>
  <c r="I90" i="6"/>
  <c r="AU21" i="17" s="1"/>
  <c r="J90" i="6"/>
  <c r="AV21" i="17" s="1"/>
  <c r="I91" i="6"/>
  <c r="AU20" i="17" s="1"/>
  <c r="J91" i="6"/>
  <c r="AV20" i="17" s="1"/>
  <c r="I92" i="6"/>
  <c r="AU19" i="17" s="1"/>
  <c r="J92" i="6"/>
  <c r="I93" i="6"/>
  <c r="AU18" i="17" s="1"/>
  <c r="J93" i="6"/>
  <c r="AV18" i="17" s="1"/>
  <c r="I94" i="6"/>
  <c r="AU17" i="17" s="1"/>
  <c r="J94" i="6"/>
  <c r="AV17" i="17" s="1"/>
  <c r="I95" i="6"/>
  <c r="AU16" i="17" s="1"/>
  <c r="J95" i="6"/>
  <c r="AV16" i="17" s="1"/>
  <c r="I96" i="6"/>
  <c r="AU15" i="17" s="1"/>
  <c r="J96" i="6"/>
  <c r="I97" i="6"/>
  <c r="AU14" i="17" s="1"/>
  <c r="J97" i="6"/>
  <c r="AV14" i="17" s="1"/>
  <c r="I98" i="6"/>
  <c r="AU13" i="17" s="1"/>
  <c r="J98" i="6"/>
  <c r="AV13" i="17" s="1"/>
  <c r="I99" i="6"/>
  <c r="AU12" i="17" s="1"/>
  <c r="J99" i="6"/>
  <c r="AV12" i="17" s="1"/>
  <c r="I100" i="6"/>
  <c r="AU11" i="17" s="1"/>
  <c r="J100" i="6"/>
  <c r="I101" i="6"/>
  <c r="AU10" i="17" s="1"/>
  <c r="J101" i="6"/>
  <c r="AV10" i="17" s="1"/>
  <c r="I102" i="6"/>
  <c r="AU9" i="17" s="1"/>
  <c r="J102" i="6"/>
  <c r="AV9" i="17" s="1"/>
  <c r="I103" i="6"/>
  <c r="AU8" i="17" s="1"/>
  <c r="J103" i="6"/>
  <c r="AV8" i="17" s="1"/>
  <c r="I104" i="6"/>
  <c r="AU7" i="17" s="1"/>
  <c r="J104" i="6"/>
  <c r="I105" i="6"/>
  <c r="AU6" i="17" s="1"/>
  <c r="J105" i="6"/>
  <c r="AV6" i="17" s="1"/>
  <c r="I106" i="6"/>
  <c r="AU5" i="17" s="1"/>
  <c r="J106" i="6"/>
  <c r="AV5" i="17" s="1"/>
  <c r="I107" i="6"/>
  <c r="AU4" i="17" s="1"/>
  <c r="J107" i="6"/>
  <c r="AV4" i="17" s="1"/>
  <c r="I108" i="6"/>
  <c r="AU3" i="17" s="1"/>
  <c r="J108" i="6"/>
  <c r="I109" i="6"/>
  <c r="AU2" i="17" s="1"/>
  <c r="J109" i="6"/>
  <c r="AV2" i="17" s="1"/>
  <c r="I110" i="6"/>
  <c r="J110" i="6"/>
  <c r="J9" i="6"/>
  <c r="AV102" i="17" s="1"/>
  <c r="I9" i="6"/>
  <c r="AU102" i="17" s="1"/>
  <c r="L53" i="16" l="1"/>
  <c r="AV3" i="17"/>
  <c r="L49" i="16"/>
  <c r="AV7" i="17"/>
  <c r="L45" i="16"/>
  <c r="AV11" i="17"/>
  <c r="L41" i="16"/>
  <c r="AV15" i="17"/>
  <c r="L37" i="16"/>
  <c r="AV19" i="17"/>
  <c r="L33" i="16"/>
  <c r="AV23" i="17"/>
  <c r="L29" i="16"/>
  <c r="AV27" i="17"/>
  <c r="L25" i="16"/>
  <c r="AV31" i="17"/>
  <c r="L21" i="16"/>
  <c r="AV35" i="17"/>
  <c r="L13" i="16"/>
  <c r="AV43" i="17"/>
  <c r="L9" i="16"/>
  <c r="AV47" i="17"/>
  <c r="L5" i="16"/>
  <c r="AV51" i="17"/>
  <c r="H52" i="16"/>
  <c r="AV55" i="17"/>
  <c r="H48" i="16"/>
  <c r="AV59" i="17"/>
  <c r="H44" i="16"/>
  <c r="AV63" i="17"/>
  <c r="H40" i="16"/>
  <c r="AV67" i="17"/>
  <c r="H36" i="16"/>
  <c r="AV71" i="17"/>
  <c r="H32" i="16"/>
  <c r="AV75" i="17"/>
  <c r="H28" i="16"/>
  <c r="AV79" i="17"/>
  <c r="H24" i="16"/>
  <c r="AV83" i="17"/>
  <c r="H20" i="16"/>
  <c r="AV87" i="17"/>
  <c r="H16" i="16"/>
  <c r="AV91" i="17"/>
  <c r="H12" i="16"/>
  <c r="AV95" i="17"/>
  <c r="H8" i="16"/>
  <c r="AV99" i="17"/>
  <c r="AU104" i="17"/>
  <c r="H33" i="16"/>
  <c r="H29" i="16"/>
  <c r="H45" i="16"/>
  <c r="L17" i="16"/>
  <c r="H49" i="16"/>
  <c r="H17" i="16"/>
  <c r="H13" i="16"/>
  <c r="L47" i="16"/>
  <c r="H41" i="16"/>
  <c r="H25" i="16"/>
  <c r="H9" i="16"/>
  <c r="H53" i="16"/>
  <c r="H37" i="16"/>
  <c r="H21" i="16"/>
  <c r="L51" i="16"/>
  <c r="H5" i="16"/>
  <c r="K48" i="16"/>
  <c r="K46" i="16"/>
  <c r="K44" i="16"/>
  <c r="K40" i="16"/>
  <c r="K38" i="16"/>
  <c r="K36" i="16"/>
  <c r="K32" i="16"/>
  <c r="K28" i="16"/>
  <c r="K53" i="16"/>
  <c r="K51" i="16"/>
  <c r="K49" i="16"/>
  <c r="K47" i="16"/>
  <c r="K45" i="16"/>
  <c r="K43" i="16"/>
  <c r="K41" i="16"/>
  <c r="K39" i="16"/>
  <c r="K37" i="16"/>
  <c r="K35" i="16"/>
  <c r="K33" i="16"/>
  <c r="K31" i="16"/>
  <c r="K29" i="16"/>
  <c r="K27" i="16"/>
  <c r="K25" i="16"/>
  <c r="K23" i="16"/>
  <c r="K21" i="16"/>
  <c r="K19" i="16"/>
  <c r="K17" i="16"/>
  <c r="K15" i="16"/>
  <c r="K13" i="16"/>
  <c r="K11" i="16"/>
  <c r="K9" i="16"/>
  <c r="K7" i="16"/>
  <c r="K5" i="16"/>
  <c r="G52" i="16"/>
  <c r="G50" i="16"/>
  <c r="G46" i="16"/>
  <c r="G44" i="16"/>
  <c r="G42" i="16"/>
  <c r="G40" i="16"/>
  <c r="G36" i="16"/>
  <c r="G34" i="16"/>
  <c r="G30" i="16"/>
  <c r="G28" i="16"/>
  <c r="G26" i="16"/>
  <c r="G24" i="16"/>
  <c r="G20" i="16"/>
  <c r="G18" i="16"/>
  <c r="G16" i="16"/>
  <c r="G14" i="16"/>
  <c r="G12" i="16"/>
  <c r="G10" i="16"/>
  <c r="G8" i="16"/>
  <c r="G6" i="16"/>
  <c r="G48" i="16"/>
  <c r="G27" i="16"/>
  <c r="K50" i="16"/>
  <c r="G43" i="16"/>
  <c r="G22" i="16"/>
  <c r="K42" i="16"/>
  <c r="K52" i="16"/>
  <c r="K30" i="16"/>
  <c r="K24" i="16"/>
  <c r="K22" i="16"/>
  <c r="K20" i="16"/>
  <c r="K18" i="16"/>
  <c r="K16" i="16"/>
  <c r="K14" i="16"/>
  <c r="K12" i="16"/>
  <c r="K10" i="16"/>
  <c r="K8" i="16"/>
  <c r="K6" i="16"/>
  <c r="G55" i="16"/>
  <c r="G53" i="16"/>
  <c r="G51" i="16"/>
  <c r="G49" i="16"/>
  <c r="G47" i="16"/>
  <c r="G45" i="16"/>
  <c r="G41" i="16"/>
  <c r="G39" i="16"/>
  <c r="G37" i="16"/>
  <c r="G35" i="16"/>
  <c r="G33" i="16"/>
  <c r="G31" i="16"/>
  <c r="G29" i="16"/>
  <c r="G25" i="16"/>
  <c r="G23" i="16"/>
  <c r="G21" i="16"/>
  <c r="G19" i="16"/>
  <c r="G17" i="16"/>
  <c r="G13" i="16"/>
  <c r="G11" i="16"/>
  <c r="G9" i="16"/>
  <c r="G38" i="16"/>
  <c r="G15" i="16"/>
  <c r="K34" i="16"/>
  <c r="G54" i="16"/>
  <c r="G32" i="16"/>
  <c r="G7" i="16"/>
  <c r="K26" i="16"/>
  <c r="L43" i="16"/>
  <c r="L39" i="16"/>
  <c r="L35" i="16"/>
  <c r="L31" i="16"/>
  <c r="L27" i="16"/>
  <c r="L23" i="16"/>
  <c r="L19" i="16"/>
  <c r="L15" i="16"/>
  <c r="L11" i="16"/>
  <c r="L7" i="16"/>
  <c r="H54" i="16"/>
  <c r="H50" i="16"/>
  <c r="H46" i="16"/>
  <c r="H42" i="16"/>
  <c r="H38" i="16"/>
  <c r="H34" i="16"/>
  <c r="H30" i="16"/>
  <c r="H26" i="16"/>
  <c r="H22" i="16"/>
  <c r="H18" i="16"/>
  <c r="H14" i="16"/>
  <c r="H10" i="16"/>
  <c r="H6" i="16"/>
  <c r="L50" i="16"/>
  <c r="L40" i="16"/>
  <c r="L24" i="16"/>
  <c r="L8" i="16"/>
  <c r="G5" i="16"/>
  <c r="L52" i="16"/>
  <c r="L48" i="16"/>
  <c r="L44" i="16"/>
  <c r="L42" i="16"/>
  <c r="L38" i="16"/>
  <c r="L36" i="16"/>
  <c r="L34" i="16"/>
  <c r="L30" i="16"/>
  <c r="L28" i="16"/>
  <c r="L26" i="16"/>
  <c r="L22" i="16"/>
  <c r="L20" i="16"/>
  <c r="L18" i="16"/>
  <c r="L14" i="16"/>
  <c r="L12" i="16"/>
  <c r="L10" i="16"/>
  <c r="L6" i="16"/>
  <c r="H55" i="16"/>
  <c r="H51" i="16"/>
  <c r="H47" i="16"/>
  <c r="H43" i="16"/>
  <c r="H39" i="16"/>
  <c r="H35" i="16"/>
  <c r="H31" i="16"/>
  <c r="H27" i="16"/>
  <c r="H23" i="16"/>
  <c r="H19" i="16"/>
  <c r="H15" i="16"/>
  <c r="H11" i="16"/>
  <c r="H7" i="16"/>
  <c r="L46" i="16"/>
  <c r="L32" i="16"/>
  <c r="L16" i="16"/>
  <c r="AV104" i="17" l="1"/>
  <c r="K55" i="16"/>
  <c r="L55" i="16"/>
  <c r="G9" i="6"/>
  <c r="G5" i="15" l="1"/>
  <c r="H109" i="6"/>
  <c r="G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H110" i="6" l="1"/>
  <c r="G110" i="6"/>
  <c r="H6" i="15"/>
  <c r="H10" i="15"/>
  <c r="H16" i="15"/>
  <c r="H22" i="15"/>
  <c r="H30" i="15"/>
  <c r="H36" i="15"/>
  <c r="H38" i="15"/>
  <c r="H44" i="15"/>
  <c r="H50" i="15"/>
  <c r="L5" i="15"/>
  <c r="L9" i="15"/>
  <c r="L15" i="15"/>
  <c r="L21" i="15"/>
  <c r="L35" i="15"/>
  <c r="H5" i="15"/>
  <c r="H11" i="15"/>
  <c r="H15" i="15"/>
  <c r="H17" i="15"/>
  <c r="H21" i="15"/>
  <c r="H25" i="15"/>
  <c r="H29" i="15"/>
  <c r="H33" i="15"/>
  <c r="H37" i="15"/>
  <c r="H41" i="15"/>
  <c r="H45" i="15"/>
  <c r="H49" i="15"/>
  <c r="H53" i="15"/>
  <c r="L6" i="15"/>
  <c r="L10" i="15"/>
  <c r="L12" i="15"/>
  <c r="L16" i="15"/>
  <c r="L20" i="15"/>
  <c r="L26" i="15"/>
  <c r="L30" i="15"/>
  <c r="L34" i="15"/>
  <c r="L40" i="15"/>
  <c r="L52" i="15"/>
  <c r="H12" i="15"/>
  <c r="H18" i="15"/>
  <c r="H26" i="15"/>
  <c r="H32" i="15"/>
  <c r="H42" i="15"/>
  <c r="H48" i="15"/>
  <c r="H54" i="15"/>
  <c r="L11" i="15"/>
  <c r="L19" i="15"/>
  <c r="L27" i="15"/>
  <c r="L31" i="15"/>
  <c r="L33" i="15"/>
  <c r="L39" i="15"/>
  <c r="L41" i="15"/>
  <c r="L43" i="15"/>
  <c r="L45" i="15"/>
  <c r="L47" i="15"/>
  <c r="L49" i="15"/>
  <c r="L51" i="15"/>
  <c r="L53" i="15"/>
  <c r="H8" i="15"/>
  <c r="H14" i="15"/>
  <c r="H20" i="15"/>
  <c r="H24" i="15"/>
  <c r="H28" i="15"/>
  <c r="H34" i="15"/>
  <c r="H40" i="15"/>
  <c r="H46" i="15"/>
  <c r="H52" i="15"/>
  <c r="L7" i="15"/>
  <c r="L13" i="15"/>
  <c r="L17" i="15"/>
  <c r="L23" i="15"/>
  <c r="L25" i="15"/>
  <c r="L29" i="15"/>
  <c r="L37" i="15"/>
  <c r="H7" i="15"/>
  <c r="H9" i="15"/>
  <c r="H13" i="15"/>
  <c r="H19" i="15"/>
  <c r="H23" i="15"/>
  <c r="H27" i="15"/>
  <c r="H31" i="15"/>
  <c r="H35" i="15"/>
  <c r="H39" i="15"/>
  <c r="H43" i="15"/>
  <c r="H47" i="15"/>
  <c r="H51" i="15"/>
  <c r="H55" i="15"/>
  <c r="L8" i="15"/>
  <c r="L14" i="15"/>
  <c r="L18" i="15"/>
  <c r="L22" i="15"/>
  <c r="L24" i="15"/>
  <c r="L28" i="15"/>
  <c r="L32" i="15"/>
  <c r="L36" i="15"/>
  <c r="L38" i="15"/>
  <c r="L42" i="15"/>
  <c r="L44" i="15"/>
  <c r="L46" i="15"/>
  <c r="L48" i="15"/>
  <c r="L50" i="15"/>
  <c r="G6" i="15"/>
  <c r="G12" i="15"/>
  <c r="G16" i="15"/>
  <c r="G22" i="15"/>
  <c r="G26" i="15"/>
  <c r="G32" i="15"/>
  <c r="G36" i="15"/>
  <c r="G42" i="15"/>
  <c r="G46" i="15"/>
  <c r="G52" i="15"/>
  <c r="K5" i="15"/>
  <c r="K9" i="15"/>
  <c r="K15" i="15"/>
  <c r="K21" i="15"/>
  <c r="K25" i="15"/>
  <c r="K31" i="15"/>
  <c r="K35" i="15"/>
  <c r="K39" i="15"/>
  <c r="K45" i="15"/>
  <c r="K49" i="15"/>
  <c r="K53" i="15"/>
  <c r="G11" i="15"/>
  <c r="G17" i="15"/>
  <c r="G23" i="15"/>
  <c r="G29" i="15"/>
  <c r="G33" i="15"/>
  <c r="G39" i="15"/>
  <c r="G43" i="15"/>
  <c r="G49" i="15"/>
  <c r="G53" i="15"/>
  <c r="K8" i="15"/>
  <c r="K12" i="15"/>
  <c r="K18" i="15"/>
  <c r="K24" i="15"/>
  <c r="K30" i="15"/>
  <c r="K34" i="15"/>
  <c r="K36" i="15"/>
  <c r="K38" i="15"/>
  <c r="K40" i="15"/>
  <c r="K44" i="15"/>
  <c r="K46" i="15"/>
  <c r="K48" i="15"/>
  <c r="K50" i="15"/>
  <c r="K52" i="15"/>
  <c r="G8" i="15"/>
  <c r="G10" i="15"/>
  <c r="G14" i="15"/>
  <c r="G18" i="15"/>
  <c r="G20" i="15"/>
  <c r="G24" i="15"/>
  <c r="G28" i="15"/>
  <c r="G30" i="15"/>
  <c r="G34" i="15"/>
  <c r="G38" i="15"/>
  <c r="G40" i="15"/>
  <c r="G44" i="15"/>
  <c r="G48" i="15"/>
  <c r="G50" i="15"/>
  <c r="G54" i="15"/>
  <c r="K7" i="15"/>
  <c r="K11" i="15"/>
  <c r="K13" i="15"/>
  <c r="K17" i="15"/>
  <c r="K19" i="15"/>
  <c r="K23" i="15"/>
  <c r="K27" i="15"/>
  <c r="K29" i="15"/>
  <c r="K33" i="15"/>
  <c r="K37" i="15"/>
  <c r="K41" i="15"/>
  <c r="K43" i="15"/>
  <c r="K47" i="15"/>
  <c r="K51" i="15"/>
  <c r="G7" i="15"/>
  <c r="G9" i="15"/>
  <c r="G13" i="15"/>
  <c r="G15" i="15"/>
  <c r="G19" i="15"/>
  <c r="G21" i="15"/>
  <c r="G25" i="15"/>
  <c r="G27" i="15"/>
  <c r="G31" i="15"/>
  <c r="G35" i="15"/>
  <c r="G37" i="15"/>
  <c r="G41" i="15"/>
  <c r="G45" i="15"/>
  <c r="G47" i="15"/>
  <c r="G51" i="15"/>
  <c r="G55" i="15"/>
  <c r="K6" i="15"/>
  <c r="K10" i="15"/>
  <c r="K14" i="15"/>
  <c r="K16" i="15"/>
  <c r="K20" i="15"/>
  <c r="K22" i="15"/>
  <c r="K26" i="15"/>
  <c r="K28" i="15"/>
  <c r="K32" i="15"/>
  <c r="K42" i="15"/>
  <c r="E8" i="4"/>
  <c r="F6" i="5" s="1"/>
  <c r="F8" i="4"/>
  <c r="G6" i="5" s="1"/>
  <c r="E9" i="4"/>
  <c r="F7" i="5" s="1"/>
  <c r="F9" i="4"/>
  <c r="G7" i="5" s="1"/>
  <c r="E10" i="4"/>
  <c r="F8" i="5" s="1"/>
  <c r="F10" i="4"/>
  <c r="G8" i="5" s="1"/>
  <c r="E11" i="4"/>
  <c r="F9" i="5" s="1"/>
  <c r="F11" i="4"/>
  <c r="G9" i="5" s="1"/>
  <c r="E12" i="4"/>
  <c r="F10" i="5" s="1"/>
  <c r="F12" i="4"/>
  <c r="G10" i="5" s="1"/>
  <c r="E13" i="4"/>
  <c r="F11" i="5" s="1"/>
  <c r="F13" i="4"/>
  <c r="G11" i="5" s="1"/>
  <c r="E14" i="4"/>
  <c r="F12" i="5" s="1"/>
  <c r="F14" i="4"/>
  <c r="G12" i="5" s="1"/>
  <c r="E15" i="4"/>
  <c r="F13" i="5" s="1"/>
  <c r="F15" i="4"/>
  <c r="G13" i="5" s="1"/>
  <c r="E16" i="4"/>
  <c r="F14" i="5" s="1"/>
  <c r="F16" i="4"/>
  <c r="G14" i="5" s="1"/>
  <c r="E17" i="4"/>
  <c r="F15" i="5" s="1"/>
  <c r="F17" i="4"/>
  <c r="G15" i="5" s="1"/>
  <c r="E18" i="4"/>
  <c r="F16" i="5" s="1"/>
  <c r="F18" i="4"/>
  <c r="G16" i="5" s="1"/>
  <c r="E19" i="4"/>
  <c r="F17" i="5" s="1"/>
  <c r="F19" i="4"/>
  <c r="G17" i="5" s="1"/>
  <c r="E20" i="4"/>
  <c r="F18" i="5" s="1"/>
  <c r="F20" i="4"/>
  <c r="G18" i="5" s="1"/>
  <c r="E21" i="4"/>
  <c r="F19" i="5" s="1"/>
  <c r="F21" i="4"/>
  <c r="G19" i="5" s="1"/>
  <c r="E22" i="4"/>
  <c r="F20" i="5" s="1"/>
  <c r="F22" i="4"/>
  <c r="G20" i="5" s="1"/>
  <c r="E23" i="4"/>
  <c r="F21" i="5" s="1"/>
  <c r="F23" i="4"/>
  <c r="G21" i="5" s="1"/>
  <c r="E24" i="4"/>
  <c r="F22" i="5" s="1"/>
  <c r="F24" i="4"/>
  <c r="G22" i="5" s="1"/>
  <c r="E25" i="4"/>
  <c r="F23" i="5" s="1"/>
  <c r="F25" i="4"/>
  <c r="G23" i="5" s="1"/>
  <c r="E26" i="4"/>
  <c r="F24" i="5" s="1"/>
  <c r="F26" i="4"/>
  <c r="G24" i="5" s="1"/>
  <c r="E27" i="4"/>
  <c r="F25" i="5" s="1"/>
  <c r="F27" i="4"/>
  <c r="G25" i="5" s="1"/>
  <c r="E28" i="4"/>
  <c r="F26" i="5" s="1"/>
  <c r="F28" i="4"/>
  <c r="G26" i="5" s="1"/>
  <c r="E29" i="4"/>
  <c r="F27" i="5" s="1"/>
  <c r="F29" i="4"/>
  <c r="G27" i="5" s="1"/>
  <c r="E30" i="4"/>
  <c r="F28" i="5" s="1"/>
  <c r="F30" i="4"/>
  <c r="G28" i="5" s="1"/>
  <c r="E31" i="4"/>
  <c r="F29" i="5" s="1"/>
  <c r="F31" i="4"/>
  <c r="G29" i="5" s="1"/>
  <c r="E32" i="4"/>
  <c r="F30" i="5" s="1"/>
  <c r="F32" i="4"/>
  <c r="G30" i="5" s="1"/>
  <c r="E33" i="4"/>
  <c r="F31" i="5" s="1"/>
  <c r="F33" i="4"/>
  <c r="G31" i="5" s="1"/>
  <c r="E34" i="4"/>
  <c r="F32" i="5" s="1"/>
  <c r="F34" i="4"/>
  <c r="G32" i="5" s="1"/>
  <c r="E35" i="4"/>
  <c r="F33" i="5" s="1"/>
  <c r="F35" i="4"/>
  <c r="G33" i="5" s="1"/>
  <c r="E36" i="4"/>
  <c r="F34" i="5" s="1"/>
  <c r="F36" i="4"/>
  <c r="G34" i="5" s="1"/>
  <c r="E37" i="4"/>
  <c r="F35" i="5" s="1"/>
  <c r="F37" i="4"/>
  <c r="G35" i="5" s="1"/>
  <c r="E38" i="4"/>
  <c r="F36" i="5" s="1"/>
  <c r="F38" i="4"/>
  <c r="G36" i="5" s="1"/>
  <c r="E39" i="4"/>
  <c r="F37" i="5" s="1"/>
  <c r="F39" i="4"/>
  <c r="G37" i="5" s="1"/>
  <c r="E40" i="4"/>
  <c r="F38" i="5" s="1"/>
  <c r="F40" i="4"/>
  <c r="G38" i="5" s="1"/>
  <c r="E41" i="4"/>
  <c r="F39" i="5" s="1"/>
  <c r="F41" i="4"/>
  <c r="G39" i="5" s="1"/>
  <c r="E42" i="4"/>
  <c r="F40" i="5" s="1"/>
  <c r="F42" i="4"/>
  <c r="G40" i="5" s="1"/>
  <c r="E43" i="4"/>
  <c r="F41" i="5" s="1"/>
  <c r="F43" i="4"/>
  <c r="G41" i="5" s="1"/>
  <c r="E44" i="4"/>
  <c r="F42" i="5" s="1"/>
  <c r="F44" i="4"/>
  <c r="G42" i="5" s="1"/>
  <c r="E45" i="4"/>
  <c r="F43" i="5" s="1"/>
  <c r="F45" i="4"/>
  <c r="G43" i="5" s="1"/>
  <c r="E46" i="4"/>
  <c r="F44" i="5" s="1"/>
  <c r="F46" i="4"/>
  <c r="G44" i="5" s="1"/>
  <c r="E47" i="4"/>
  <c r="F45" i="5" s="1"/>
  <c r="F47" i="4"/>
  <c r="G45" i="5" s="1"/>
  <c r="E48" i="4"/>
  <c r="F46" i="5" s="1"/>
  <c r="F48" i="4"/>
  <c r="G46" i="5" s="1"/>
  <c r="E49" i="4"/>
  <c r="F47" i="5" s="1"/>
  <c r="F49" i="4"/>
  <c r="G47" i="5" s="1"/>
  <c r="E50" i="4"/>
  <c r="F48" i="5" s="1"/>
  <c r="F50" i="4"/>
  <c r="G48" i="5" s="1"/>
  <c r="E51" i="4"/>
  <c r="F49" i="5" s="1"/>
  <c r="F51" i="4"/>
  <c r="G49" i="5" s="1"/>
  <c r="E52" i="4"/>
  <c r="F50" i="5" s="1"/>
  <c r="F52" i="4"/>
  <c r="G50" i="5" s="1"/>
  <c r="E53" i="4"/>
  <c r="F51" i="5" s="1"/>
  <c r="F53" i="4"/>
  <c r="G51" i="5" s="1"/>
  <c r="E54" i="4"/>
  <c r="F52" i="5" s="1"/>
  <c r="F54" i="4"/>
  <c r="G52" i="5" s="1"/>
  <c r="E55" i="4"/>
  <c r="F53" i="5" s="1"/>
  <c r="F55" i="4"/>
  <c r="G53" i="5" s="1"/>
  <c r="E56" i="4"/>
  <c r="F54" i="5" s="1"/>
  <c r="F56" i="4"/>
  <c r="G54" i="5" s="1"/>
  <c r="E57" i="4"/>
  <c r="F55" i="5" s="1"/>
  <c r="F57" i="4"/>
  <c r="G55" i="5" s="1"/>
  <c r="E58" i="4"/>
  <c r="J5" i="5" s="1"/>
  <c r="F58" i="4"/>
  <c r="K5" i="5" s="1"/>
  <c r="E59" i="4"/>
  <c r="J6" i="5" s="1"/>
  <c r="F59" i="4"/>
  <c r="K6" i="5" s="1"/>
  <c r="E60" i="4"/>
  <c r="J7" i="5" s="1"/>
  <c r="F60" i="4"/>
  <c r="K7" i="5" s="1"/>
  <c r="E61" i="4"/>
  <c r="J8" i="5" s="1"/>
  <c r="F61" i="4"/>
  <c r="K8" i="5" s="1"/>
  <c r="E62" i="4"/>
  <c r="J9" i="5" s="1"/>
  <c r="F62" i="4"/>
  <c r="K9" i="5" s="1"/>
  <c r="E63" i="4"/>
  <c r="J10" i="5" s="1"/>
  <c r="F63" i="4"/>
  <c r="K10" i="5" s="1"/>
  <c r="E64" i="4"/>
  <c r="J11" i="5" s="1"/>
  <c r="F64" i="4"/>
  <c r="K11" i="5" s="1"/>
  <c r="E65" i="4"/>
  <c r="J12" i="5" s="1"/>
  <c r="F65" i="4"/>
  <c r="K12" i="5" s="1"/>
  <c r="E66" i="4"/>
  <c r="J13" i="5" s="1"/>
  <c r="F66" i="4"/>
  <c r="K13" i="5" s="1"/>
  <c r="E67" i="4"/>
  <c r="J14" i="5" s="1"/>
  <c r="F67" i="4"/>
  <c r="K14" i="5" s="1"/>
  <c r="E68" i="4"/>
  <c r="J15" i="5" s="1"/>
  <c r="F68" i="4"/>
  <c r="K15" i="5" s="1"/>
  <c r="E69" i="4"/>
  <c r="J16" i="5" s="1"/>
  <c r="F69" i="4"/>
  <c r="K16" i="5" s="1"/>
  <c r="E70" i="4"/>
  <c r="J17" i="5" s="1"/>
  <c r="F70" i="4"/>
  <c r="K17" i="5" s="1"/>
  <c r="E71" i="4"/>
  <c r="J18" i="5" s="1"/>
  <c r="F71" i="4"/>
  <c r="K18" i="5" s="1"/>
  <c r="E72" i="4"/>
  <c r="J19" i="5" s="1"/>
  <c r="F72" i="4"/>
  <c r="K19" i="5" s="1"/>
  <c r="E73" i="4"/>
  <c r="J20" i="5" s="1"/>
  <c r="F73" i="4"/>
  <c r="K20" i="5" s="1"/>
  <c r="E74" i="4"/>
  <c r="J21" i="5" s="1"/>
  <c r="F74" i="4"/>
  <c r="K21" i="5" s="1"/>
  <c r="E75" i="4"/>
  <c r="J22" i="5" s="1"/>
  <c r="F75" i="4"/>
  <c r="K22" i="5" s="1"/>
  <c r="E76" i="4"/>
  <c r="J23" i="5" s="1"/>
  <c r="F76" i="4"/>
  <c r="K23" i="5" s="1"/>
  <c r="E77" i="4"/>
  <c r="J24" i="5" s="1"/>
  <c r="F77" i="4"/>
  <c r="K24" i="5" s="1"/>
  <c r="E78" i="4"/>
  <c r="J25" i="5" s="1"/>
  <c r="F78" i="4"/>
  <c r="K25" i="5" s="1"/>
  <c r="E79" i="4"/>
  <c r="J26" i="5" s="1"/>
  <c r="F79" i="4"/>
  <c r="K26" i="5" s="1"/>
  <c r="E80" i="4"/>
  <c r="J27" i="5" s="1"/>
  <c r="F80" i="4"/>
  <c r="K27" i="5" s="1"/>
  <c r="E81" i="4"/>
  <c r="J28" i="5" s="1"/>
  <c r="F81" i="4"/>
  <c r="K28" i="5" s="1"/>
  <c r="E82" i="4"/>
  <c r="J29" i="5" s="1"/>
  <c r="F82" i="4"/>
  <c r="K29" i="5" s="1"/>
  <c r="E83" i="4"/>
  <c r="J30" i="5" s="1"/>
  <c r="F83" i="4"/>
  <c r="K30" i="5" s="1"/>
  <c r="E84" i="4"/>
  <c r="J31" i="5" s="1"/>
  <c r="F84" i="4"/>
  <c r="K31" i="5" s="1"/>
  <c r="E85" i="4"/>
  <c r="J32" i="5" s="1"/>
  <c r="F85" i="4"/>
  <c r="K32" i="5" s="1"/>
  <c r="E86" i="4"/>
  <c r="J33" i="5" s="1"/>
  <c r="F86" i="4"/>
  <c r="K33" i="5" s="1"/>
  <c r="E87" i="4"/>
  <c r="J34" i="5" s="1"/>
  <c r="F87" i="4"/>
  <c r="K34" i="5" s="1"/>
  <c r="E88" i="4"/>
  <c r="J35" i="5" s="1"/>
  <c r="F88" i="4"/>
  <c r="K35" i="5" s="1"/>
  <c r="E89" i="4"/>
  <c r="J36" i="5" s="1"/>
  <c r="F89" i="4"/>
  <c r="K36" i="5" s="1"/>
  <c r="E90" i="4"/>
  <c r="J37" i="5" s="1"/>
  <c r="F90" i="4"/>
  <c r="K37" i="5" s="1"/>
  <c r="E91" i="4"/>
  <c r="J38" i="5" s="1"/>
  <c r="F91" i="4"/>
  <c r="K38" i="5" s="1"/>
  <c r="E92" i="4"/>
  <c r="J39" i="5" s="1"/>
  <c r="F92" i="4"/>
  <c r="K39" i="5" s="1"/>
  <c r="E93" i="4"/>
  <c r="J40" i="5" s="1"/>
  <c r="F93" i="4"/>
  <c r="K40" i="5" s="1"/>
  <c r="E94" i="4"/>
  <c r="J41" i="5" s="1"/>
  <c r="F94" i="4"/>
  <c r="K41" i="5" s="1"/>
  <c r="E95" i="4"/>
  <c r="J42" i="5" s="1"/>
  <c r="F95" i="4"/>
  <c r="K42" i="5" s="1"/>
  <c r="E96" i="4"/>
  <c r="J43" i="5" s="1"/>
  <c r="F96" i="4"/>
  <c r="K43" i="5" s="1"/>
  <c r="E97" i="4"/>
  <c r="J44" i="5" s="1"/>
  <c r="F97" i="4"/>
  <c r="K44" i="5" s="1"/>
  <c r="E98" i="4"/>
  <c r="J45" i="5" s="1"/>
  <c r="F98" i="4"/>
  <c r="K45" i="5" s="1"/>
  <c r="E99" i="4"/>
  <c r="J46" i="5" s="1"/>
  <c r="F99" i="4"/>
  <c r="K46" i="5" s="1"/>
  <c r="E100" i="4"/>
  <c r="J47" i="5" s="1"/>
  <c r="F100" i="4"/>
  <c r="K47" i="5" s="1"/>
  <c r="E101" i="4"/>
  <c r="J48" i="5" s="1"/>
  <c r="F101" i="4"/>
  <c r="K48" i="5" s="1"/>
  <c r="E102" i="4"/>
  <c r="J49" i="5" s="1"/>
  <c r="F102" i="4"/>
  <c r="K49" i="5" s="1"/>
  <c r="E103" i="4"/>
  <c r="J50" i="5" s="1"/>
  <c r="F103" i="4"/>
  <c r="K50" i="5" s="1"/>
  <c r="E104" i="4"/>
  <c r="J51" i="5" s="1"/>
  <c r="F104" i="4"/>
  <c r="K51" i="5" s="1"/>
  <c r="E105" i="4"/>
  <c r="J52" i="5" s="1"/>
  <c r="F105" i="4"/>
  <c r="K52" i="5" s="1"/>
  <c r="E106" i="4"/>
  <c r="J53" i="5" s="1"/>
  <c r="F106" i="4"/>
  <c r="K53" i="5" s="1"/>
  <c r="E107" i="4"/>
  <c r="J54" i="5" s="1"/>
  <c r="F107" i="4"/>
  <c r="K54" i="5" s="1"/>
  <c r="E108" i="4"/>
  <c r="F108" i="4"/>
  <c r="F7" i="4"/>
  <c r="G5" i="5" s="1"/>
  <c r="E7" i="4"/>
  <c r="F5" i="5" s="1"/>
  <c r="L55" i="15" l="1"/>
  <c r="K55" i="15"/>
  <c r="AE107" i="1"/>
  <c r="AJ107" i="1" s="1"/>
  <c r="AC107" i="1"/>
  <c r="AI107" i="1" s="1"/>
  <c r="AE105" i="1"/>
  <c r="AJ105" i="1" s="1"/>
  <c r="AC105" i="1"/>
  <c r="AI105" i="1" s="1"/>
  <c r="X105" i="1"/>
  <c r="R105" i="1" s="1"/>
  <c r="T105" i="1"/>
  <c r="O105" i="1"/>
  <c r="M105" i="1"/>
  <c r="K105" i="1"/>
  <c r="E105" i="1" s="1"/>
  <c r="G105" i="1"/>
  <c r="AE104" i="1"/>
  <c r="AJ104" i="1" s="1"/>
  <c r="AC104" i="1"/>
  <c r="AI104" i="1" s="1"/>
  <c r="X104" i="1"/>
  <c r="R104" i="1" s="1"/>
  <c r="T104" i="1"/>
  <c r="O104" i="1"/>
  <c r="M104" i="1"/>
  <c r="K104" i="1"/>
  <c r="E104" i="1" s="1"/>
  <c r="G104" i="1"/>
  <c r="AE103" i="1"/>
  <c r="AJ103" i="1" s="1"/>
  <c r="AC103" i="1"/>
  <c r="AI103" i="1" s="1"/>
  <c r="X103" i="1"/>
  <c r="R103" i="1" s="1"/>
  <c r="T103" i="1"/>
  <c r="O103" i="1"/>
  <c r="M103" i="1"/>
  <c r="K103" i="1"/>
  <c r="E103" i="1" s="1"/>
  <c r="G103" i="1"/>
  <c r="AE102" i="1"/>
  <c r="AJ102" i="1" s="1"/>
  <c r="AC102" i="1"/>
  <c r="AI102" i="1" s="1"/>
  <c r="X102" i="1"/>
  <c r="R102" i="1" s="1"/>
  <c r="T102" i="1"/>
  <c r="O102" i="1"/>
  <c r="M102" i="1"/>
  <c r="K102" i="1"/>
  <c r="E102" i="1" s="1"/>
  <c r="G102" i="1"/>
  <c r="AE101" i="1"/>
  <c r="AJ101" i="1" s="1"/>
  <c r="AC101" i="1"/>
  <c r="AI101" i="1" s="1"/>
  <c r="X101" i="1"/>
  <c r="R101" i="1" s="1"/>
  <c r="T101" i="1"/>
  <c r="O101" i="1"/>
  <c r="M101" i="1"/>
  <c r="K101" i="1"/>
  <c r="E101" i="1" s="1"/>
  <c r="G101" i="1"/>
  <c r="AE100" i="1"/>
  <c r="AJ100" i="1" s="1"/>
  <c r="AC100" i="1"/>
  <c r="AI100" i="1" s="1"/>
  <c r="X100" i="1"/>
  <c r="R100" i="1" s="1"/>
  <c r="T100" i="1"/>
  <c r="O100" i="1"/>
  <c r="M100" i="1"/>
  <c r="K100" i="1"/>
  <c r="E100" i="1" s="1"/>
  <c r="G100" i="1"/>
  <c r="AE99" i="1"/>
  <c r="AJ99" i="1" s="1"/>
  <c r="AC99" i="1"/>
  <c r="AI99" i="1" s="1"/>
  <c r="X99" i="1"/>
  <c r="R99" i="1" s="1"/>
  <c r="T99" i="1"/>
  <c r="O99" i="1"/>
  <c r="M99" i="1"/>
  <c r="I99" i="1" s="1"/>
  <c r="D99" i="1" s="1"/>
  <c r="K99" i="1"/>
  <c r="E99" i="1" s="1"/>
  <c r="G99" i="1"/>
  <c r="AE98" i="1"/>
  <c r="AJ98" i="1" s="1"/>
  <c r="AC98" i="1"/>
  <c r="AI98" i="1" s="1"/>
  <c r="X98" i="1"/>
  <c r="R98" i="1" s="1"/>
  <c r="T98" i="1"/>
  <c r="O98" i="1"/>
  <c r="M98" i="1"/>
  <c r="K98" i="1"/>
  <c r="E98" i="1" s="1"/>
  <c r="G98" i="1"/>
  <c r="AE97" i="1"/>
  <c r="AJ97" i="1" s="1"/>
  <c r="AC97" i="1"/>
  <c r="AI97" i="1" s="1"/>
  <c r="X97" i="1"/>
  <c r="R97" i="1" s="1"/>
  <c r="T97" i="1"/>
  <c r="O97" i="1"/>
  <c r="M97" i="1"/>
  <c r="K97" i="1"/>
  <c r="E97" i="1" s="1"/>
  <c r="G97" i="1"/>
  <c r="AE96" i="1"/>
  <c r="AJ96" i="1" s="1"/>
  <c r="AC96" i="1"/>
  <c r="AI96" i="1" s="1"/>
  <c r="X96" i="1"/>
  <c r="R96" i="1" s="1"/>
  <c r="T96" i="1"/>
  <c r="O96" i="1"/>
  <c r="M96" i="1"/>
  <c r="I96" i="1" s="1"/>
  <c r="D96" i="1" s="1"/>
  <c r="K96" i="1"/>
  <c r="E96" i="1" s="1"/>
  <c r="G96" i="1"/>
  <c r="AJ95" i="1"/>
  <c r="AE95" i="1"/>
  <c r="AC95" i="1"/>
  <c r="AI95" i="1" s="1"/>
  <c r="X95" i="1"/>
  <c r="R95" i="1" s="1"/>
  <c r="T95" i="1"/>
  <c r="O95" i="1"/>
  <c r="M95" i="1"/>
  <c r="K95" i="1"/>
  <c r="E95" i="1" s="1"/>
  <c r="I95" i="1"/>
  <c r="D95" i="1" s="1"/>
  <c r="G95" i="1"/>
  <c r="AE94" i="1"/>
  <c r="AJ94" i="1" s="1"/>
  <c r="AC94" i="1"/>
  <c r="AI94" i="1" s="1"/>
  <c r="X94" i="1"/>
  <c r="R94" i="1" s="1"/>
  <c r="T94" i="1"/>
  <c r="O94" i="1"/>
  <c r="M94" i="1"/>
  <c r="K94" i="1"/>
  <c r="E94" i="1" s="1"/>
  <c r="G94" i="1"/>
  <c r="AE93" i="1"/>
  <c r="AJ93" i="1" s="1"/>
  <c r="AC93" i="1"/>
  <c r="AI93" i="1" s="1"/>
  <c r="X93" i="1"/>
  <c r="R93" i="1" s="1"/>
  <c r="T93" i="1"/>
  <c r="O93" i="1"/>
  <c r="M93" i="1"/>
  <c r="K93" i="1"/>
  <c r="E93" i="1" s="1"/>
  <c r="G93" i="1"/>
  <c r="AE92" i="1"/>
  <c r="AJ92" i="1" s="1"/>
  <c r="AC92" i="1"/>
  <c r="AI92" i="1" s="1"/>
  <c r="X92" i="1"/>
  <c r="R92" i="1" s="1"/>
  <c r="T92" i="1"/>
  <c r="O92" i="1"/>
  <c r="M92" i="1"/>
  <c r="K92" i="1"/>
  <c r="E92" i="1" s="1"/>
  <c r="G92" i="1"/>
  <c r="AE91" i="1"/>
  <c r="AJ91" i="1" s="1"/>
  <c r="AC91" i="1"/>
  <c r="AI91" i="1" s="1"/>
  <c r="X91" i="1"/>
  <c r="R91" i="1" s="1"/>
  <c r="T91" i="1"/>
  <c r="O91" i="1"/>
  <c r="M91" i="1"/>
  <c r="K91" i="1"/>
  <c r="E91" i="1" s="1"/>
  <c r="G91" i="1"/>
  <c r="AE90" i="1"/>
  <c r="AJ90" i="1" s="1"/>
  <c r="AC90" i="1"/>
  <c r="AI90" i="1" s="1"/>
  <c r="X90" i="1"/>
  <c r="R90" i="1" s="1"/>
  <c r="T90" i="1"/>
  <c r="O90" i="1"/>
  <c r="M90" i="1"/>
  <c r="K90" i="1"/>
  <c r="E90" i="1" s="1"/>
  <c r="G90" i="1"/>
  <c r="AE89" i="1"/>
  <c r="AJ89" i="1" s="1"/>
  <c r="AC89" i="1"/>
  <c r="AI89" i="1" s="1"/>
  <c r="X89" i="1"/>
  <c r="R89" i="1" s="1"/>
  <c r="T89" i="1"/>
  <c r="O89" i="1"/>
  <c r="M89" i="1"/>
  <c r="I89" i="1" s="1"/>
  <c r="D89" i="1" s="1"/>
  <c r="K89" i="1"/>
  <c r="E89" i="1" s="1"/>
  <c r="G89" i="1"/>
  <c r="AE88" i="1"/>
  <c r="AJ88" i="1" s="1"/>
  <c r="AC88" i="1"/>
  <c r="AI88" i="1" s="1"/>
  <c r="X88" i="1"/>
  <c r="R88" i="1" s="1"/>
  <c r="T88" i="1"/>
  <c r="O88" i="1"/>
  <c r="M88" i="1"/>
  <c r="K88" i="1"/>
  <c r="E88" i="1" s="1"/>
  <c r="G88" i="1"/>
  <c r="AE87" i="1"/>
  <c r="AJ87" i="1" s="1"/>
  <c r="AC87" i="1"/>
  <c r="AI87" i="1" s="1"/>
  <c r="X87" i="1"/>
  <c r="R87" i="1" s="1"/>
  <c r="T87" i="1"/>
  <c r="O87" i="1"/>
  <c r="M87" i="1"/>
  <c r="K87" i="1"/>
  <c r="E87" i="1" s="1"/>
  <c r="G87" i="1"/>
  <c r="AE86" i="1"/>
  <c r="AJ86" i="1" s="1"/>
  <c r="AC86" i="1"/>
  <c r="AI86" i="1" s="1"/>
  <c r="X86" i="1"/>
  <c r="R86" i="1" s="1"/>
  <c r="T86" i="1"/>
  <c r="O86" i="1"/>
  <c r="M86" i="1"/>
  <c r="K86" i="1"/>
  <c r="E86" i="1" s="1"/>
  <c r="G86" i="1"/>
  <c r="AE85" i="1"/>
  <c r="AJ85" i="1" s="1"/>
  <c r="AC85" i="1"/>
  <c r="AI85" i="1" s="1"/>
  <c r="X85" i="1"/>
  <c r="R85" i="1" s="1"/>
  <c r="T85" i="1"/>
  <c r="O85" i="1"/>
  <c r="M85" i="1"/>
  <c r="I85" i="1" s="1"/>
  <c r="D85" i="1" s="1"/>
  <c r="K85" i="1"/>
  <c r="E85" i="1" s="1"/>
  <c r="G85" i="1"/>
  <c r="AE84" i="1"/>
  <c r="AJ84" i="1" s="1"/>
  <c r="AC84" i="1"/>
  <c r="AI84" i="1" s="1"/>
  <c r="X84" i="1"/>
  <c r="R84" i="1" s="1"/>
  <c r="T84" i="1"/>
  <c r="O84" i="1"/>
  <c r="M84" i="1"/>
  <c r="K84" i="1"/>
  <c r="G84" i="1"/>
  <c r="AE83" i="1"/>
  <c r="AJ83" i="1" s="1"/>
  <c r="AC83" i="1"/>
  <c r="AI83" i="1" s="1"/>
  <c r="X83" i="1"/>
  <c r="R83" i="1" s="1"/>
  <c r="T83" i="1"/>
  <c r="O83" i="1"/>
  <c r="M83" i="1"/>
  <c r="K83" i="1"/>
  <c r="G83" i="1"/>
  <c r="AE82" i="1"/>
  <c r="AJ82" i="1" s="1"/>
  <c r="AC82" i="1"/>
  <c r="AI82" i="1" s="1"/>
  <c r="X82" i="1"/>
  <c r="R82" i="1" s="1"/>
  <c r="T82" i="1"/>
  <c r="O82" i="1"/>
  <c r="M82" i="1"/>
  <c r="K82" i="1"/>
  <c r="G82" i="1"/>
  <c r="AE81" i="1"/>
  <c r="AJ81" i="1" s="1"/>
  <c r="AC81" i="1"/>
  <c r="AI81" i="1" s="1"/>
  <c r="X81" i="1"/>
  <c r="R81" i="1" s="1"/>
  <c r="T81" i="1"/>
  <c r="O81" i="1"/>
  <c r="M81" i="1"/>
  <c r="K81" i="1"/>
  <c r="G81" i="1"/>
  <c r="AE80" i="1"/>
  <c r="AJ80" i="1" s="1"/>
  <c r="AC80" i="1"/>
  <c r="AI80" i="1" s="1"/>
  <c r="X80" i="1"/>
  <c r="T80" i="1"/>
  <c r="R80" i="1"/>
  <c r="O80" i="1"/>
  <c r="W80" i="1" s="1"/>
  <c r="Q80" i="1" s="1"/>
  <c r="M80" i="1"/>
  <c r="K80" i="1"/>
  <c r="G80" i="1"/>
  <c r="AE79" i="1"/>
  <c r="AJ79" i="1" s="1"/>
  <c r="AC79" i="1"/>
  <c r="AI79" i="1" s="1"/>
  <c r="X79" i="1"/>
  <c r="T79" i="1"/>
  <c r="R79" i="1"/>
  <c r="O79" i="1"/>
  <c r="M79" i="1"/>
  <c r="K79" i="1"/>
  <c r="G79" i="1"/>
  <c r="AE78" i="1"/>
  <c r="AJ78" i="1" s="1"/>
  <c r="AC78" i="1"/>
  <c r="AI78" i="1" s="1"/>
  <c r="X78" i="1"/>
  <c r="R78" i="1" s="1"/>
  <c r="T78" i="1"/>
  <c r="O78" i="1"/>
  <c r="M78" i="1"/>
  <c r="K78" i="1"/>
  <c r="G78" i="1"/>
  <c r="AE77" i="1"/>
  <c r="AJ77" i="1" s="1"/>
  <c r="AC77" i="1"/>
  <c r="AI77" i="1" s="1"/>
  <c r="X77" i="1"/>
  <c r="R77" i="1" s="1"/>
  <c r="T77" i="1"/>
  <c r="O77" i="1"/>
  <c r="M77" i="1"/>
  <c r="K77" i="1"/>
  <c r="G77" i="1"/>
  <c r="AE76" i="1"/>
  <c r="AJ76" i="1" s="1"/>
  <c r="AC76" i="1"/>
  <c r="AI76" i="1" s="1"/>
  <c r="X76" i="1"/>
  <c r="R76" i="1" s="1"/>
  <c r="T76" i="1"/>
  <c r="O76" i="1"/>
  <c r="M76" i="1"/>
  <c r="K76" i="1"/>
  <c r="G76" i="1"/>
  <c r="AE75" i="1"/>
  <c r="AJ75" i="1" s="1"/>
  <c r="AC75" i="1"/>
  <c r="AI75" i="1" s="1"/>
  <c r="X75" i="1"/>
  <c r="R75" i="1" s="1"/>
  <c r="T75" i="1"/>
  <c r="O75" i="1"/>
  <c r="M75" i="1"/>
  <c r="K75" i="1"/>
  <c r="G75" i="1"/>
  <c r="AE74" i="1"/>
  <c r="AJ74" i="1" s="1"/>
  <c r="AC74" i="1"/>
  <c r="AI74" i="1" s="1"/>
  <c r="X74" i="1"/>
  <c r="R74" i="1" s="1"/>
  <c r="T74" i="1"/>
  <c r="O74" i="1"/>
  <c r="M74" i="1"/>
  <c r="K74" i="1"/>
  <c r="G74" i="1"/>
  <c r="AE73" i="1"/>
  <c r="AJ73" i="1" s="1"/>
  <c r="AC73" i="1"/>
  <c r="AI73" i="1" s="1"/>
  <c r="X73" i="1"/>
  <c r="R73" i="1" s="1"/>
  <c r="T73" i="1"/>
  <c r="O73" i="1"/>
  <c r="M73" i="1"/>
  <c r="K73" i="1"/>
  <c r="G73" i="1"/>
  <c r="AE72" i="1"/>
  <c r="AJ72" i="1" s="1"/>
  <c r="AC72" i="1"/>
  <c r="AI72" i="1" s="1"/>
  <c r="X72" i="1"/>
  <c r="R72" i="1" s="1"/>
  <c r="T72" i="1"/>
  <c r="O72" i="1"/>
  <c r="M72" i="1"/>
  <c r="K72" i="1"/>
  <c r="G72" i="1"/>
  <c r="AE71" i="1"/>
  <c r="AJ71" i="1" s="1"/>
  <c r="AC71" i="1"/>
  <c r="AI71" i="1" s="1"/>
  <c r="X71" i="1"/>
  <c r="R71" i="1" s="1"/>
  <c r="T71" i="1"/>
  <c r="O71" i="1"/>
  <c r="M71" i="1"/>
  <c r="K71" i="1"/>
  <c r="G71" i="1"/>
  <c r="AE70" i="1"/>
  <c r="AJ70" i="1" s="1"/>
  <c r="AC70" i="1"/>
  <c r="AI70" i="1" s="1"/>
  <c r="X70" i="1"/>
  <c r="R70" i="1" s="1"/>
  <c r="T70" i="1"/>
  <c r="O70" i="1"/>
  <c r="M70" i="1"/>
  <c r="K70" i="1"/>
  <c r="G70" i="1"/>
  <c r="AE69" i="1"/>
  <c r="AJ69" i="1" s="1"/>
  <c r="AC69" i="1"/>
  <c r="AI69" i="1" s="1"/>
  <c r="X69" i="1"/>
  <c r="R69" i="1" s="1"/>
  <c r="T69" i="1"/>
  <c r="O69" i="1"/>
  <c r="M69" i="1"/>
  <c r="K69" i="1"/>
  <c r="G69" i="1"/>
  <c r="AE68" i="1"/>
  <c r="AJ68" i="1" s="1"/>
  <c r="AC68" i="1"/>
  <c r="AI68" i="1" s="1"/>
  <c r="X68" i="1"/>
  <c r="R68" i="1" s="1"/>
  <c r="T68" i="1"/>
  <c r="O68" i="1"/>
  <c r="M68" i="1"/>
  <c r="K68" i="1"/>
  <c r="G68" i="1"/>
  <c r="AE67" i="1"/>
  <c r="AJ67" i="1" s="1"/>
  <c r="AC67" i="1"/>
  <c r="AI67" i="1" s="1"/>
  <c r="X67" i="1"/>
  <c r="R67" i="1" s="1"/>
  <c r="T67" i="1"/>
  <c r="O67" i="1"/>
  <c r="M67" i="1"/>
  <c r="K67" i="1"/>
  <c r="G67" i="1"/>
  <c r="AE66" i="1"/>
  <c r="AJ66" i="1" s="1"/>
  <c r="AC66" i="1"/>
  <c r="AI66" i="1" s="1"/>
  <c r="X66" i="1"/>
  <c r="R66" i="1" s="1"/>
  <c r="T66" i="1"/>
  <c r="O66" i="1"/>
  <c r="M66" i="1"/>
  <c r="K66" i="1"/>
  <c r="G66" i="1"/>
  <c r="AE65" i="1"/>
  <c r="AJ65" i="1" s="1"/>
  <c r="AC65" i="1"/>
  <c r="AI65" i="1" s="1"/>
  <c r="X65" i="1"/>
  <c r="R65" i="1" s="1"/>
  <c r="T65" i="1"/>
  <c r="O65" i="1"/>
  <c r="M65" i="1"/>
  <c r="I65" i="1" s="1"/>
  <c r="D65" i="1" s="1"/>
  <c r="K65" i="1"/>
  <c r="E65" i="1" s="1"/>
  <c r="G65" i="1"/>
  <c r="AE64" i="1"/>
  <c r="AJ64" i="1" s="1"/>
  <c r="AC64" i="1"/>
  <c r="AI64" i="1" s="1"/>
  <c r="X64" i="1"/>
  <c r="R64" i="1" s="1"/>
  <c r="T64" i="1"/>
  <c r="O64" i="1"/>
  <c r="M64" i="1"/>
  <c r="I64" i="1" s="1"/>
  <c r="D64" i="1" s="1"/>
  <c r="K64" i="1"/>
  <c r="E64" i="1" s="1"/>
  <c r="G64" i="1"/>
  <c r="AE63" i="1"/>
  <c r="AJ63" i="1" s="1"/>
  <c r="AC63" i="1"/>
  <c r="AI63" i="1" s="1"/>
  <c r="X63" i="1"/>
  <c r="R63" i="1" s="1"/>
  <c r="T63" i="1"/>
  <c r="O63" i="1"/>
  <c r="M63" i="1"/>
  <c r="I63" i="1" s="1"/>
  <c r="D63" i="1" s="1"/>
  <c r="K63" i="1"/>
  <c r="E63" i="1" s="1"/>
  <c r="G63" i="1"/>
  <c r="AE62" i="1"/>
  <c r="AJ62" i="1" s="1"/>
  <c r="AC62" i="1"/>
  <c r="AI62" i="1" s="1"/>
  <c r="X62" i="1"/>
  <c r="R62" i="1" s="1"/>
  <c r="T62" i="1"/>
  <c r="O62" i="1"/>
  <c r="M62" i="1"/>
  <c r="K62" i="1"/>
  <c r="E62" i="1" s="1"/>
  <c r="G62" i="1"/>
  <c r="AE61" i="1"/>
  <c r="AJ61" i="1" s="1"/>
  <c r="AC61" i="1"/>
  <c r="AI61" i="1" s="1"/>
  <c r="X61" i="1"/>
  <c r="R61" i="1" s="1"/>
  <c r="T61" i="1"/>
  <c r="O61" i="1"/>
  <c r="M61" i="1"/>
  <c r="K61" i="1"/>
  <c r="E61" i="1" s="1"/>
  <c r="G61" i="1"/>
  <c r="AE60" i="1"/>
  <c r="AJ60" i="1" s="1"/>
  <c r="AC60" i="1"/>
  <c r="AI60" i="1" s="1"/>
  <c r="X60" i="1"/>
  <c r="R60" i="1" s="1"/>
  <c r="T60" i="1"/>
  <c r="O60" i="1"/>
  <c r="M60" i="1"/>
  <c r="K60" i="1"/>
  <c r="E60" i="1" s="1"/>
  <c r="G60" i="1"/>
  <c r="AE59" i="1"/>
  <c r="AJ59" i="1" s="1"/>
  <c r="AC59" i="1"/>
  <c r="AI59" i="1" s="1"/>
  <c r="X59" i="1"/>
  <c r="R59" i="1" s="1"/>
  <c r="T59" i="1"/>
  <c r="O59" i="1"/>
  <c r="W59" i="1" s="1"/>
  <c r="Q59" i="1" s="1"/>
  <c r="M59" i="1"/>
  <c r="K59" i="1"/>
  <c r="G59" i="1"/>
  <c r="E59" i="1"/>
  <c r="AE58" i="1"/>
  <c r="AJ58" i="1" s="1"/>
  <c r="AC58" i="1"/>
  <c r="AI58" i="1" s="1"/>
  <c r="X58" i="1"/>
  <c r="R58" i="1" s="1"/>
  <c r="T58" i="1"/>
  <c r="O58" i="1"/>
  <c r="M58" i="1"/>
  <c r="K58" i="1"/>
  <c r="E58" i="1" s="1"/>
  <c r="G58" i="1"/>
  <c r="AE57" i="1"/>
  <c r="AJ57" i="1" s="1"/>
  <c r="AC57" i="1"/>
  <c r="AI57" i="1" s="1"/>
  <c r="X57" i="1"/>
  <c r="R57" i="1" s="1"/>
  <c r="T57" i="1"/>
  <c r="O57" i="1"/>
  <c r="M57" i="1"/>
  <c r="K57" i="1"/>
  <c r="E57" i="1" s="1"/>
  <c r="G57" i="1"/>
  <c r="AE56" i="1"/>
  <c r="AJ56" i="1" s="1"/>
  <c r="AC56" i="1"/>
  <c r="AI56" i="1" s="1"/>
  <c r="X56" i="1"/>
  <c r="R56" i="1" s="1"/>
  <c r="T56" i="1"/>
  <c r="O56" i="1"/>
  <c r="M56" i="1"/>
  <c r="K56" i="1"/>
  <c r="E56" i="1" s="1"/>
  <c r="G56" i="1"/>
  <c r="AE55" i="1"/>
  <c r="AJ55" i="1" s="1"/>
  <c r="AC55" i="1"/>
  <c r="AI55" i="1" s="1"/>
  <c r="X55" i="1"/>
  <c r="R55" i="1" s="1"/>
  <c r="T55" i="1"/>
  <c r="O55" i="1"/>
  <c r="M55" i="1"/>
  <c r="K55" i="1"/>
  <c r="E55" i="1" s="1"/>
  <c r="G55" i="1"/>
  <c r="AE54" i="1"/>
  <c r="AJ54" i="1" s="1"/>
  <c r="AC54" i="1"/>
  <c r="AI54" i="1" s="1"/>
  <c r="X54" i="1"/>
  <c r="R54" i="1" s="1"/>
  <c r="T54" i="1"/>
  <c r="O54" i="1"/>
  <c r="M54" i="1"/>
  <c r="K54" i="1"/>
  <c r="E54" i="1" s="1"/>
  <c r="G54" i="1"/>
  <c r="AE53" i="1"/>
  <c r="AJ53" i="1" s="1"/>
  <c r="AC53" i="1"/>
  <c r="AI53" i="1" s="1"/>
  <c r="X53" i="1"/>
  <c r="R53" i="1" s="1"/>
  <c r="T53" i="1"/>
  <c r="O53" i="1"/>
  <c r="M53" i="1"/>
  <c r="K53" i="1"/>
  <c r="E53" i="1" s="1"/>
  <c r="G53" i="1"/>
  <c r="AE52" i="1"/>
  <c r="AJ52" i="1" s="1"/>
  <c r="AC52" i="1"/>
  <c r="AI52" i="1" s="1"/>
  <c r="X52" i="1"/>
  <c r="R52" i="1" s="1"/>
  <c r="T52" i="1"/>
  <c r="O52" i="1"/>
  <c r="M52" i="1"/>
  <c r="K52" i="1"/>
  <c r="E52" i="1" s="1"/>
  <c r="G52" i="1"/>
  <c r="AE51" i="1"/>
  <c r="AJ51" i="1" s="1"/>
  <c r="AC51" i="1"/>
  <c r="AI51" i="1" s="1"/>
  <c r="X51" i="1"/>
  <c r="R51" i="1" s="1"/>
  <c r="T51" i="1"/>
  <c r="O51" i="1"/>
  <c r="M51" i="1"/>
  <c r="K51" i="1"/>
  <c r="E51" i="1" s="1"/>
  <c r="G51" i="1"/>
  <c r="AE50" i="1"/>
  <c r="AJ50" i="1" s="1"/>
  <c r="AC50" i="1"/>
  <c r="AI50" i="1" s="1"/>
  <c r="X50" i="1"/>
  <c r="R50" i="1" s="1"/>
  <c r="T50" i="1"/>
  <c r="O50" i="1"/>
  <c r="M50" i="1"/>
  <c r="K50" i="1"/>
  <c r="E50" i="1" s="1"/>
  <c r="G50" i="1"/>
  <c r="AE49" i="1"/>
  <c r="AJ49" i="1" s="1"/>
  <c r="AC49" i="1"/>
  <c r="AI49" i="1" s="1"/>
  <c r="X49" i="1"/>
  <c r="R49" i="1" s="1"/>
  <c r="T49" i="1"/>
  <c r="O49" i="1"/>
  <c r="M49" i="1"/>
  <c r="K49" i="1"/>
  <c r="E49" i="1" s="1"/>
  <c r="G49" i="1"/>
  <c r="AE48" i="1"/>
  <c r="AJ48" i="1" s="1"/>
  <c r="AC48" i="1"/>
  <c r="AI48" i="1" s="1"/>
  <c r="X48" i="1"/>
  <c r="R48" i="1" s="1"/>
  <c r="T48" i="1"/>
  <c r="O48" i="1"/>
  <c r="M48" i="1"/>
  <c r="K48" i="1"/>
  <c r="E48" i="1" s="1"/>
  <c r="G48" i="1"/>
  <c r="AE47" i="1"/>
  <c r="AJ47" i="1" s="1"/>
  <c r="AC47" i="1"/>
  <c r="AI47" i="1" s="1"/>
  <c r="X47" i="1"/>
  <c r="R47" i="1" s="1"/>
  <c r="T47" i="1"/>
  <c r="O47" i="1"/>
  <c r="W47" i="1" s="1"/>
  <c r="Q47" i="1" s="1"/>
  <c r="M47" i="1"/>
  <c r="K47" i="1"/>
  <c r="G47" i="1"/>
  <c r="E47" i="1"/>
  <c r="AE46" i="1"/>
  <c r="AJ46" i="1" s="1"/>
  <c r="AC46" i="1"/>
  <c r="AI46" i="1" s="1"/>
  <c r="X46" i="1"/>
  <c r="R46" i="1" s="1"/>
  <c r="T46" i="1"/>
  <c r="O46" i="1"/>
  <c r="M46" i="1"/>
  <c r="K46" i="1"/>
  <c r="E46" i="1" s="1"/>
  <c r="G46" i="1"/>
  <c r="AE45" i="1"/>
  <c r="AJ45" i="1" s="1"/>
  <c r="AC45" i="1"/>
  <c r="AI45" i="1" s="1"/>
  <c r="X45" i="1"/>
  <c r="R45" i="1" s="1"/>
  <c r="T45" i="1"/>
  <c r="O45" i="1"/>
  <c r="M45" i="1"/>
  <c r="K45" i="1"/>
  <c r="E45" i="1" s="1"/>
  <c r="G45" i="1"/>
  <c r="AE44" i="1"/>
  <c r="AJ44" i="1" s="1"/>
  <c r="AC44" i="1"/>
  <c r="AI44" i="1" s="1"/>
  <c r="X44" i="1"/>
  <c r="R44" i="1" s="1"/>
  <c r="T44" i="1"/>
  <c r="O44" i="1"/>
  <c r="M44" i="1"/>
  <c r="K44" i="1"/>
  <c r="E44" i="1" s="1"/>
  <c r="G44" i="1"/>
  <c r="AE43" i="1"/>
  <c r="AJ43" i="1" s="1"/>
  <c r="AC43" i="1"/>
  <c r="AI43" i="1" s="1"/>
  <c r="X43" i="1"/>
  <c r="R43" i="1" s="1"/>
  <c r="T43" i="1"/>
  <c r="O43" i="1"/>
  <c r="M43" i="1"/>
  <c r="K43" i="1"/>
  <c r="E43" i="1" s="1"/>
  <c r="G43" i="1"/>
  <c r="AE42" i="1"/>
  <c r="AJ42" i="1" s="1"/>
  <c r="AC42" i="1"/>
  <c r="AI42" i="1" s="1"/>
  <c r="X42" i="1"/>
  <c r="R42" i="1" s="1"/>
  <c r="T42" i="1"/>
  <c r="O42" i="1"/>
  <c r="M42" i="1"/>
  <c r="I42" i="1" s="1"/>
  <c r="D42" i="1" s="1"/>
  <c r="K42" i="1"/>
  <c r="E42" i="1" s="1"/>
  <c r="G42" i="1"/>
  <c r="AE41" i="1"/>
  <c r="AJ41" i="1" s="1"/>
  <c r="AC41" i="1"/>
  <c r="AI41" i="1" s="1"/>
  <c r="X41" i="1"/>
  <c r="R41" i="1" s="1"/>
  <c r="T41" i="1"/>
  <c r="O41" i="1"/>
  <c r="M41" i="1"/>
  <c r="I41" i="1" s="1"/>
  <c r="D41" i="1" s="1"/>
  <c r="K41" i="1"/>
  <c r="E41" i="1" s="1"/>
  <c r="G41" i="1"/>
  <c r="AE40" i="1"/>
  <c r="AJ40" i="1" s="1"/>
  <c r="AC40" i="1"/>
  <c r="AI40" i="1" s="1"/>
  <c r="X40" i="1"/>
  <c r="R40" i="1" s="1"/>
  <c r="T40" i="1"/>
  <c r="O40" i="1"/>
  <c r="M40" i="1"/>
  <c r="K40" i="1"/>
  <c r="E40" i="1" s="1"/>
  <c r="G40" i="1"/>
  <c r="AE39" i="1"/>
  <c r="AJ39" i="1" s="1"/>
  <c r="AC39" i="1"/>
  <c r="AI39" i="1" s="1"/>
  <c r="X39" i="1"/>
  <c r="R39" i="1" s="1"/>
  <c r="T39" i="1"/>
  <c r="O39" i="1"/>
  <c r="M39" i="1"/>
  <c r="K39" i="1"/>
  <c r="E39" i="1" s="1"/>
  <c r="G39" i="1"/>
  <c r="AE38" i="1"/>
  <c r="AJ38" i="1" s="1"/>
  <c r="AC38" i="1"/>
  <c r="AI38" i="1" s="1"/>
  <c r="X38" i="1"/>
  <c r="R38" i="1" s="1"/>
  <c r="T38" i="1"/>
  <c r="O38" i="1"/>
  <c r="M38" i="1"/>
  <c r="K38" i="1"/>
  <c r="E38" i="1" s="1"/>
  <c r="G38" i="1"/>
  <c r="AE37" i="1"/>
  <c r="AJ37" i="1" s="1"/>
  <c r="AC37" i="1"/>
  <c r="AI37" i="1" s="1"/>
  <c r="X37" i="1"/>
  <c r="R37" i="1" s="1"/>
  <c r="T37" i="1"/>
  <c r="O37" i="1"/>
  <c r="M37" i="1"/>
  <c r="K37" i="1"/>
  <c r="E37" i="1" s="1"/>
  <c r="G37" i="1"/>
  <c r="AE36" i="1"/>
  <c r="AJ36" i="1" s="1"/>
  <c r="AC36" i="1"/>
  <c r="AI36" i="1" s="1"/>
  <c r="X36" i="1"/>
  <c r="R36" i="1" s="1"/>
  <c r="T36" i="1"/>
  <c r="O36" i="1"/>
  <c r="M36" i="1"/>
  <c r="K36" i="1"/>
  <c r="E36" i="1" s="1"/>
  <c r="G36" i="1"/>
  <c r="AJ35" i="1"/>
  <c r="AE35" i="1"/>
  <c r="AC35" i="1"/>
  <c r="AI35" i="1" s="1"/>
  <c r="X35" i="1"/>
  <c r="R35" i="1" s="1"/>
  <c r="T35" i="1"/>
  <c r="O35" i="1"/>
  <c r="M35" i="1"/>
  <c r="K35" i="1"/>
  <c r="I35" i="1" s="1"/>
  <c r="D35" i="1" s="1"/>
  <c r="G35" i="1"/>
  <c r="AE34" i="1"/>
  <c r="AJ34" i="1" s="1"/>
  <c r="AC34" i="1"/>
  <c r="AI34" i="1" s="1"/>
  <c r="X34" i="1"/>
  <c r="R34" i="1" s="1"/>
  <c r="T34" i="1"/>
  <c r="O34" i="1"/>
  <c r="M34" i="1"/>
  <c r="K34" i="1"/>
  <c r="E34" i="1" s="1"/>
  <c r="G34" i="1"/>
  <c r="AE33" i="1"/>
  <c r="AJ33" i="1" s="1"/>
  <c r="AC33" i="1"/>
  <c r="AI33" i="1" s="1"/>
  <c r="X33" i="1"/>
  <c r="R33" i="1" s="1"/>
  <c r="T33" i="1"/>
  <c r="O33" i="1"/>
  <c r="M33" i="1"/>
  <c r="K33" i="1"/>
  <c r="E33" i="1" s="1"/>
  <c r="G33" i="1"/>
  <c r="AE32" i="1"/>
  <c r="AJ32" i="1" s="1"/>
  <c r="AC32" i="1"/>
  <c r="AI32" i="1" s="1"/>
  <c r="X32" i="1"/>
  <c r="R32" i="1" s="1"/>
  <c r="T32" i="1"/>
  <c r="O32" i="1"/>
  <c r="M32" i="1"/>
  <c r="K32" i="1"/>
  <c r="E32" i="1" s="1"/>
  <c r="G32" i="1"/>
  <c r="AE31" i="1"/>
  <c r="AJ31" i="1" s="1"/>
  <c r="AC31" i="1"/>
  <c r="AI31" i="1" s="1"/>
  <c r="X31" i="1"/>
  <c r="R31" i="1" s="1"/>
  <c r="T31" i="1"/>
  <c r="O31" i="1"/>
  <c r="M31" i="1"/>
  <c r="K31" i="1"/>
  <c r="E31" i="1" s="1"/>
  <c r="G31" i="1"/>
  <c r="AE30" i="1"/>
  <c r="AJ30" i="1" s="1"/>
  <c r="AC30" i="1"/>
  <c r="AI30" i="1" s="1"/>
  <c r="X30" i="1"/>
  <c r="R30" i="1" s="1"/>
  <c r="T30" i="1"/>
  <c r="O30" i="1"/>
  <c r="M30" i="1"/>
  <c r="K30" i="1"/>
  <c r="E30" i="1" s="1"/>
  <c r="G30" i="1"/>
  <c r="AE29" i="1"/>
  <c r="AJ29" i="1" s="1"/>
  <c r="AC29" i="1"/>
  <c r="AI29" i="1" s="1"/>
  <c r="X29" i="1"/>
  <c r="R29" i="1" s="1"/>
  <c r="T29" i="1"/>
  <c r="O29" i="1"/>
  <c r="M29" i="1"/>
  <c r="K29" i="1"/>
  <c r="E29" i="1" s="1"/>
  <c r="G29" i="1"/>
  <c r="AE28" i="1"/>
  <c r="AJ28" i="1" s="1"/>
  <c r="AC28" i="1"/>
  <c r="AI28" i="1" s="1"/>
  <c r="X28" i="1"/>
  <c r="R28" i="1" s="1"/>
  <c r="T28" i="1"/>
  <c r="O28" i="1"/>
  <c r="M28" i="1"/>
  <c r="K28" i="1"/>
  <c r="G28" i="1"/>
  <c r="AE27" i="1"/>
  <c r="AJ27" i="1" s="1"/>
  <c r="AC27" i="1"/>
  <c r="AI27" i="1" s="1"/>
  <c r="X27" i="1"/>
  <c r="T27" i="1"/>
  <c r="R27" i="1"/>
  <c r="O27" i="1"/>
  <c r="M27" i="1"/>
  <c r="K27" i="1"/>
  <c r="I27" i="1" s="1"/>
  <c r="D27" i="1" s="1"/>
  <c r="G27" i="1"/>
  <c r="AE26" i="1"/>
  <c r="AJ26" i="1" s="1"/>
  <c r="AC26" i="1"/>
  <c r="AI26" i="1" s="1"/>
  <c r="X26" i="1"/>
  <c r="R26" i="1" s="1"/>
  <c r="T26" i="1"/>
  <c r="O26" i="1"/>
  <c r="M26" i="1"/>
  <c r="K26" i="1"/>
  <c r="G26" i="1"/>
  <c r="AE25" i="1"/>
  <c r="AJ25" i="1" s="1"/>
  <c r="AC25" i="1"/>
  <c r="AI25" i="1" s="1"/>
  <c r="X25" i="1"/>
  <c r="R25" i="1" s="1"/>
  <c r="T25" i="1"/>
  <c r="O25" i="1"/>
  <c r="M25" i="1"/>
  <c r="K25" i="1"/>
  <c r="G25" i="1"/>
  <c r="AE24" i="1"/>
  <c r="AJ24" i="1" s="1"/>
  <c r="AC24" i="1"/>
  <c r="AI24" i="1" s="1"/>
  <c r="X24" i="1"/>
  <c r="R24" i="1" s="1"/>
  <c r="T24" i="1"/>
  <c r="O24" i="1"/>
  <c r="M24" i="1"/>
  <c r="K24" i="1"/>
  <c r="G24" i="1"/>
  <c r="AE23" i="1"/>
  <c r="AJ23" i="1" s="1"/>
  <c r="AC23" i="1"/>
  <c r="AI23" i="1" s="1"/>
  <c r="X23" i="1"/>
  <c r="R23" i="1" s="1"/>
  <c r="T23" i="1"/>
  <c r="O23" i="1"/>
  <c r="M23" i="1"/>
  <c r="K23" i="1"/>
  <c r="G23" i="1"/>
  <c r="AE22" i="1"/>
  <c r="AJ22" i="1" s="1"/>
  <c r="AC22" i="1"/>
  <c r="AI22" i="1" s="1"/>
  <c r="X22" i="1"/>
  <c r="R22" i="1" s="1"/>
  <c r="T22" i="1"/>
  <c r="O22" i="1"/>
  <c r="M22" i="1"/>
  <c r="K22" i="1"/>
  <c r="G22" i="1"/>
  <c r="AE21" i="1"/>
  <c r="AJ21" i="1" s="1"/>
  <c r="AC21" i="1"/>
  <c r="AI21" i="1" s="1"/>
  <c r="X21" i="1"/>
  <c r="R21" i="1" s="1"/>
  <c r="T21" i="1"/>
  <c r="O21" i="1"/>
  <c r="M21" i="1"/>
  <c r="K21" i="1"/>
  <c r="G21" i="1"/>
  <c r="AE20" i="1"/>
  <c r="AJ20" i="1" s="1"/>
  <c r="AC20" i="1"/>
  <c r="AI20" i="1" s="1"/>
  <c r="X20" i="1"/>
  <c r="R20" i="1" s="1"/>
  <c r="T20" i="1"/>
  <c r="O20" i="1"/>
  <c r="M20" i="1"/>
  <c r="K20" i="1"/>
  <c r="G20" i="1"/>
  <c r="AE19" i="1"/>
  <c r="AJ19" i="1" s="1"/>
  <c r="AC19" i="1"/>
  <c r="AI19" i="1" s="1"/>
  <c r="X19" i="1"/>
  <c r="R19" i="1" s="1"/>
  <c r="T19" i="1"/>
  <c r="O19" i="1"/>
  <c r="M19" i="1"/>
  <c r="K19" i="1"/>
  <c r="G19" i="1"/>
  <c r="AE18" i="1"/>
  <c r="AJ18" i="1" s="1"/>
  <c r="AC18" i="1"/>
  <c r="AI18" i="1" s="1"/>
  <c r="X18" i="1"/>
  <c r="R18" i="1" s="1"/>
  <c r="T18" i="1"/>
  <c r="O18" i="1"/>
  <c r="M18" i="1"/>
  <c r="K18" i="1"/>
  <c r="G18" i="1"/>
  <c r="AE17" i="1"/>
  <c r="AJ17" i="1" s="1"/>
  <c r="AC17" i="1"/>
  <c r="AI17" i="1" s="1"/>
  <c r="X17" i="1"/>
  <c r="R17" i="1" s="1"/>
  <c r="T17" i="1"/>
  <c r="O17" i="1"/>
  <c r="M17" i="1"/>
  <c r="K17" i="1"/>
  <c r="G17" i="1"/>
  <c r="AE16" i="1"/>
  <c r="AJ16" i="1" s="1"/>
  <c r="AC16" i="1"/>
  <c r="AI16" i="1" s="1"/>
  <c r="X16" i="1"/>
  <c r="R16" i="1" s="1"/>
  <c r="T16" i="1"/>
  <c r="O16" i="1"/>
  <c r="M16" i="1"/>
  <c r="K16" i="1"/>
  <c r="G16" i="1"/>
  <c r="AE15" i="1"/>
  <c r="AJ15" i="1" s="1"/>
  <c r="AC15" i="1"/>
  <c r="AI15" i="1" s="1"/>
  <c r="X15" i="1"/>
  <c r="R15" i="1" s="1"/>
  <c r="T15" i="1"/>
  <c r="O15" i="1"/>
  <c r="M15" i="1"/>
  <c r="K15" i="1"/>
  <c r="G15" i="1"/>
  <c r="AE14" i="1"/>
  <c r="AJ14" i="1" s="1"/>
  <c r="AC14" i="1"/>
  <c r="AI14" i="1" s="1"/>
  <c r="X14" i="1"/>
  <c r="R14" i="1" s="1"/>
  <c r="T14" i="1"/>
  <c r="O14" i="1"/>
  <c r="M14" i="1"/>
  <c r="K14" i="1"/>
  <c r="G14" i="1"/>
  <c r="AE13" i="1"/>
  <c r="AJ13" i="1" s="1"/>
  <c r="AC13" i="1"/>
  <c r="AI13" i="1" s="1"/>
  <c r="X13" i="1"/>
  <c r="R13" i="1" s="1"/>
  <c r="T13" i="1"/>
  <c r="O13" i="1"/>
  <c r="M13" i="1"/>
  <c r="K13" i="1"/>
  <c r="G13" i="1"/>
  <c r="AE12" i="1"/>
  <c r="AJ12" i="1" s="1"/>
  <c r="AC12" i="1"/>
  <c r="AI12" i="1" s="1"/>
  <c r="X12" i="1"/>
  <c r="R12" i="1" s="1"/>
  <c r="T12" i="1"/>
  <c r="O12" i="1"/>
  <c r="M12" i="1"/>
  <c r="K12" i="1"/>
  <c r="G12" i="1"/>
  <c r="AE11" i="1"/>
  <c r="AJ11" i="1" s="1"/>
  <c r="AC11" i="1"/>
  <c r="AI11" i="1" s="1"/>
  <c r="X11" i="1"/>
  <c r="R11" i="1" s="1"/>
  <c r="T11" i="1"/>
  <c r="O11" i="1"/>
  <c r="M11" i="1"/>
  <c r="K11" i="1"/>
  <c r="G11" i="1"/>
  <c r="AE10" i="1"/>
  <c r="AJ10" i="1" s="1"/>
  <c r="AC10" i="1"/>
  <c r="AI10" i="1" s="1"/>
  <c r="X10" i="1"/>
  <c r="T10" i="1"/>
  <c r="R10" i="1"/>
  <c r="O10" i="1"/>
  <c r="M10" i="1"/>
  <c r="K10" i="1"/>
  <c r="I10" i="1" s="1"/>
  <c r="D10" i="1" s="1"/>
  <c r="G10" i="1"/>
  <c r="AE9" i="1"/>
  <c r="AJ9" i="1" s="1"/>
  <c r="AC9" i="1"/>
  <c r="AI9" i="1" s="1"/>
  <c r="X9" i="1"/>
  <c r="R9" i="1" s="1"/>
  <c r="T9" i="1"/>
  <c r="O9" i="1"/>
  <c r="M9" i="1"/>
  <c r="K9" i="1"/>
  <c r="I9" i="1" s="1"/>
  <c r="D9" i="1" s="1"/>
  <c r="G9" i="1"/>
  <c r="AE8" i="1"/>
  <c r="AJ8" i="1" s="1"/>
  <c r="AC8" i="1"/>
  <c r="AI8" i="1" s="1"/>
  <c r="X8" i="1"/>
  <c r="R8" i="1" s="1"/>
  <c r="T8" i="1"/>
  <c r="O8" i="1"/>
  <c r="M8" i="1"/>
  <c r="K8" i="1"/>
  <c r="G8" i="1"/>
  <c r="AE7" i="1"/>
  <c r="AJ7" i="1" s="1"/>
  <c r="AC7" i="1"/>
  <c r="AI7" i="1" s="1"/>
  <c r="X7" i="1"/>
  <c r="R7" i="1" s="1"/>
  <c r="T7" i="1"/>
  <c r="O7" i="1"/>
  <c r="M7" i="1"/>
  <c r="K7" i="1"/>
  <c r="I7" i="1" s="1"/>
  <c r="D7" i="1" s="1"/>
  <c r="G7" i="1"/>
  <c r="AE6" i="1"/>
  <c r="AJ6" i="1" s="1"/>
  <c r="AC6" i="1"/>
  <c r="AI6" i="1" s="1"/>
  <c r="X6" i="1"/>
  <c r="R6" i="1" s="1"/>
  <c r="T6" i="1"/>
  <c r="O6" i="1"/>
  <c r="M6" i="1"/>
  <c r="K6" i="1"/>
  <c r="G6" i="1"/>
  <c r="AE5" i="1"/>
  <c r="AJ5" i="1" s="1"/>
  <c r="AC5" i="1"/>
  <c r="AI5" i="1" s="1"/>
  <c r="X5" i="1"/>
  <c r="R5" i="1" s="1"/>
  <c r="T5" i="1"/>
  <c r="O5" i="1"/>
  <c r="M5" i="1"/>
  <c r="K5" i="1"/>
  <c r="G5" i="1"/>
  <c r="I25" i="1" l="1"/>
  <c r="D25" i="1" s="1"/>
  <c r="I26" i="1"/>
  <c r="D26" i="1" s="1"/>
  <c r="I46" i="1"/>
  <c r="D46" i="1" s="1"/>
  <c r="I100" i="1"/>
  <c r="D100" i="1" s="1"/>
  <c r="W11" i="1"/>
  <c r="Q11" i="1" s="1"/>
  <c r="W12" i="1"/>
  <c r="Q12" i="1" s="1"/>
  <c r="W63" i="1"/>
  <c r="Q63" i="1" s="1"/>
  <c r="W68" i="1"/>
  <c r="Q68" i="1" s="1"/>
  <c r="I90" i="1"/>
  <c r="D90" i="1" s="1"/>
  <c r="I91" i="1"/>
  <c r="D91" i="1" s="1"/>
  <c r="I92" i="1"/>
  <c r="D92" i="1" s="1"/>
  <c r="W98" i="1"/>
  <c r="Q98" i="1" s="1"/>
  <c r="W99" i="1"/>
  <c r="Q99" i="1" s="1"/>
  <c r="I11" i="1"/>
  <c r="D11" i="1" s="1"/>
  <c r="W27" i="1"/>
  <c r="Q27" i="1" s="1"/>
  <c r="I31" i="1"/>
  <c r="D31" i="1" s="1"/>
  <c r="I47" i="1"/>
  <c r="D47" i="1" s="1"/>
  <c r="I48" i="1"/>
  <c r="D48" i="1" s="1"/>
  <c r="I49" i="1"/>
  <c r="D49" i="1" s="1"/>
  <c r="I51" i="1"/>
  <c r="D51" i="1" s="1"/>
  <c r="I52" i="1"/>
  <c r="D52" i="1" s="1"/>
  <c r="I53" i="1"/>
  <c r="D53" i="1" s="1"/>
  <c r="W69" i="1"/>
  <c r="Q69" i="1" s="1"/>
  <c r="W90" i="1"/>
  <c r="Q90" i="1" s="1"/>
  <c r="W102" i="1"/>
  <c r="Q102" i="1" s="1"/>
  <c r="I15" i="1"/>
  <c r="D15" i="1" s="1"/>
  <c r="I17" i="1"/>
  <c r="D17" i="1" s="1"/>
  <c r="I18" i="1"/>
  <c r="D18" i="1" s="1"/>
  <c r="I19" i="1"/>
  <c r="D19" i="1" s="1"/>
  <c r="W21" i="1"/>
  <c r="Q21" i="1" s="1"/>
  <c r="W33" i="1"/>
  <c r="Q33" i="1" s="1"/>
  <c r="I37" i="1"/>
  <c r="D37" i="1" s="1"/>
  <c r="W44" i="1"/>
  <c r="Q44" i="1" s="1"/>
  <c r="W55" i="1"/>
  <c r="Q55" i="1" s="1"/>
  <c r="I59" i="1"/>
  <c r="D59" i="1" s="1"/>
  <c r="I60" i="1"/>
  <c r="D60" i="1" s="1"/>
  <c r="I61" i="1"/>
  <c r="D61" i="1" s="1"/>
  <c r="W72" i="1"/>
  <c r="Q72" i="1" s="1"/>
  <c r="I86" i="1"/>
  <c r="D86" i="1" s="1"/>
  <c r="I87" i="1"/>
  <c r="D87" i="1" s="1"/>
  <c r="I33" i="1"/>
  <c r="D33" i="1" s="1"/>
  <c r="W76" i="1"/>
  <c r="Q76" i="1" s="1"/>
  <c r="I102" i="1"/>
  <c r="D102" i="1" s="1"/>
  <c r="I103" i="1"/>
  <c r="D103" i="1" s="1"/>
  <c r="I105" i="1"/>
  <c r="D105" i="1" s="1"/>
  <c r="W20" i="1"/>
  <c r="Q20" i="1" s="1"/>
  <c r="I34" i="1"/>
  <c r="D34" i="1" s="1"/>
  <c r="I45" i="1"/>
  <c r="D45" i="1" s="1"/>
  <c r="W51" i="1"/>
  <c r="Q51" i="1" s="1"/>
  <c r="I55" i="1"/>
  <c r="D55" i="1" s="1"/>
  <c r="I56" i="1"/>
  <c r="D56" i="1" s="1"/>
  <c r="I57" i="1"/>
  <c r="D57" i="1" s="1"/>
  <c r="I93" i="1"/>
  <c r="D93" i="1" s="1"/>
  <c r="I29" i="1"/>
  <c r="D29" i="1" s="1"/>
  <c r="I43" i="1"/>
  <c r="D43" i="1" s="1"/>
  <c r="W7" i="1"/>
  <c r="Q7" i="1" s="1"/>
  <c r="W15" i="1"/>
  <c r="Q15" i="1" s="1"/>
  <c r="W32" i="1"/>
  <c r="Q32" i="1" s="1"/>
  <c r="W34" i="1"/>
  <c r="Q34" i="1" s="1"/>
  <c r="W37" i="1"/>
  <c r="Q37" i="1" s="1"/>
  <c r="I39" i="1"/>
  <c r="D39" i="1" s="1"/>
  <c r="W45" i="1"/>
  <c r="Q45" i="1" s="1"/>
  <c r="W5" i="1"/>
  <c r="Q5" i="1" s="1"/>
  <c r="W23" i="1"/>
  <c r="Q23" i="1" s="1"/>
  <c r="W29" i="1"/>
  <c r="Q29" i="1" s="1"/>
  <c r="W30" i="1"/>
  <c r="Q30" i="1" s="1"/>
  <c r="W41" i="1"/>
  <c r="Q41" i="1" s="1"/>
  <c r="I5" i="1"/>
  <c r="D5" i="1" s="1"/>
  <c r="E5" i="1"/>
  <c r="W9" i="1"/>
  <c r="Q9" i="1" s="1"/>
  <c r="W19" i="1"/>
  <c r="Q19" i="1" s="1"/>
  <c r="I23" i="1"/>
  <c r="D23" i="1" s="1"/>
  <c r="W25" i="1"/>
  <c r="Q25" i="1" s="1"/>
  <c r="I28" i="1"/>
  <c r="D28" i="1" s="1"/>
  <c r="I40" i="1"/>
  <c r="D40" i="1" s="1"/>
  <c r="I44" i="1"/>
  <c r="D44" i="1" s="1"/>
  <c r="W49" i="1"/>
  <c r="Q49" i="1" s="1"/>
  <c r="W53" i="1"/>
  <c r="Q53" i="1" s="1"/>
  <c r="W57" i="1"/>
  <c r="Q57" i="1" s="1"/>
  <c r="W61" i="1"/>
  <c r="Q61" i="1" s="1"/>
  <c r="W65" i="1"/>
  <c r="Q65" i="1" s="1"/>
  <c r="W67" i="1"/>
  <c r="Q67" i="1" s="1"/>
  <c r="W75" i="1"/>
  <c r="Q75" i="1" s="1"/>
  <c r="I78" i="1"/>
  <c r="D78" i="1" s="1"/>
  <c r="I79" i="1"/>
  <c r="D79" i="1" s="1"/>
  <c r="W83" i="1"/>
  <c r="Q83" i="1" s="1"/>
  <c r="I94" i="1"/>
  <c r="D94" i="1" s="1"/>
  <c r="I104" i="1"/>
  <c r="D104" i="1" s="1"/>
  <c r="W84" i="1"/>
  <c r="Q84" i="1" s="1"/>
  <c r="I88" i="1"/>
  <c r="D88" i="1" s="1"/>
  <c r="W91" i="1"/>
  <c r="Q91" i="1" s="1"/>
  <c r="W94" i="1"/>
  <c r="Q94" i="1" s="1"/>
  <c r="I97" i="1"/>
  <c r="D97" i="1" s="1"/>
  <c r="W103" i="1"/>
  <c r="Q103" i="1" s="1"/>
  <c r="I32" i="1"/>
  <c r="D32" i="1" s="1"/>
  <c r="I50" i="1"/>
  <c r="D50" i="1" s="1"/>
  <c r="I54" i="1"/>
  <c r="D54" i="1" s="1"/>
  <c r="I58" i="1"/>
  <c r="D58" i="1" s="1"/>
  <c r="I62" i="1"/>
  <c r="D62" i="1" s="1"/>
  <c r="W71" i="1"/>
  <c r="Q71" i="1" s="1"/>
  <c r="I74" i="1"/>
  <c r="D74" i="1" s="1"/>
  <c r="I75" i="1"/>
  <c r="D75" i="1" s="1"/>
  <c r="W77" i="1"/>
  <c r="Q77" i="1" s="1"/>
  <c r="W79" i="1"/>
  <c r="Q79" i="1" s="1"/>
  <c r="I82" i="1"/>
  <c r="D82" i="1" s="1"/>
  <c r="I83" i="1"/>
  <c r="D83" i="1" s="1"/>
  <c r="W95" i="1"/>
  <c r="Q95" i="1" s="1"/>
  <c r="I98" i="1"/>
  <c r="D98" i="1" s="1"/>
  <c r="I101" i="1"/>
  <c r="D101" i="1" s="1"/>
  <c r="W17" i="1"/>
  <c r="Q17" i="1" s="1"/>
  <c r="W36" i="1"/>
  <c r="Q36" i="1" s="1"/>
  <c r="W38" i="1"/>
  <c r="Q38" i="1" s="1"/>
  <c r="W73" i="1"/>
  <c r="Q73" i="1" s="1"/>
  <c r="W81" i="1"/>
  <c r="Q81" i="1" s="1"/>
  <c r="I6" i="1"/>
  <c r="D6" i="1" s="1"/>
  <c r="W8" i="1"/>
  <c r="Q8" i="1" s="1"/>
  <c r="W13" i="1"/>
  <c r="Q13" i="1" s="1"/>
  <c r="I21" i="1"/>
  <c r="D21" i="1" s="1"/>
  <c r="I22" i="1"/>
  <c r="D22" i="1" s="1"/>
  <c r="W24" i="1"/>
  <c r="Q24" i="1" s="1"/>
  <c r="E28" i="1"/>
  <c r="E35" i="1"/>
  <c r="I38" i="1"/>
  <c r="D38" i="1" s="1"/>
  <c r="W40" i="1"/>
  <c r="Q40" i="1" s="1"/>
  <c r="I66" i="1"/>
  <c r="D66" i="1" s="1"/>
  <c r="E66" i="1"/>
  <c r="W6" i="1"/>
  <c r="Q6" i="1" s="1"/>
  <c r="I13" i="1"/>
  <c r="D13" i="1" s="1"/>
  <c r="I14" i="1"/>
  <c r="D14" i="1" s="1"/>
  <c r="W16" i="1"/>
  <c r="Q16" i="1" s="1"/>
  <c r="I30" i="1"/>
  <c r="D30" i="1" s="1"/>
  <c r="I36" i="1"/>
  <c r="D36" i="1" s="1"/>
  <c r="W42" i="1"/>
  <c r="Q42" i="1" s="1"/>
  <c r="W46" i="1"/>
  <c r="Q46" i="1" s="1"/>
  <c r="W48" i="1"/>
  <c r="Q48" i="1" s="1"/>
  <c r="W50" i="1"/>
  <c r="Q50" i="1" s="1"/>
  <c r="W52" i="1"/>
  <c r="Q52" i="1" s="1"/>
  <c r="W54" i="1"/>
  <c r="Q54" i="1" s="1"/>
  <c r="W56" i="1"/>
  <c r="Q56" i="1" s="1"/>
  <c r="W58" i="1"/>
  <c r="Q58" i="1" s="1"/>
  <c r="W60" i="1"/>
  <c r="Q60" i="1" s="1"/>
  <c r="W62" i="1"/>
  <c r="Q62" i="1" s="1"/>
  <c r="W64" i="1"/>
  <c r="Q64" i="1" s="1"/>
  <c r="I77" i="1"/>
  <c r="D77" i="1" s="1"/>
  <c r="I81" i="1"/>
  <c r="D81" i="1" s="1"/>
  <c r="W92" i="1"/>
  <c r="Q92" i="1" s="1"/>
  <c r="W96" i="1"/>
  <c r="Q96" i="1" s="1"/>
  <c r="W100" i="1"/>
  <c r="Q100" i="1" s="1"/>
  <c r="W104" i="1"/>
  <c r="Q104" i="1" s="1"/>
  <c r="I8" i="1"/>
  <c r="D8" i="1" s="1"/>
  <c r="W10" i="1"/>
  <c r="Q10" i="1" s="1"/>
  <c r="I12" i="1"/>
  <c r="D12" i="1" s="1"/>
  <c r="W14" i="1"/>
  <c r="Q14" i="1" s="1"/>
  <c r="I16" i="1"/>
  <c r="D16" i="1" s="1"/>
  <c r="W18" i="1"/>
  <c r="Q18" i="1" s="1"/>
  <c r="I20" i="1"/>
  <c r="D20" i="1" s="1"/>
  <c r="W22" i="1"/>
  <c r="Q22" i="1" s="1"/>
  <c r="I24" i="1"/>
  <c r="D24" i="1" s="1"/>
  <c r="W26" i="1"/>
  <c r="Q26" i="1" s="1"/>
  <c r="W31" i="1"/>
  <c r="Q31" i="1" s="1"/>
  <c r="W35" i="1"/>
  <c r="Q35" i="1" s="1"/>
  <c r="W39" i="1"/>
  <c r="Q39" i="1" s="1"/>
  <c r="W43" i="1"/>
  <c r="Q43" i="1" s="1"/>
  <c r="W66" i="1"/>
  <c r="Q66" i="1" s="1"/>
  <c r="W70" i="1"/>
  <c r="Q70" i="1" s="1"/>
  <c r="W74" i="1"/>
  <c r="Q74" i="1" s="1"/>
  <c r="I76" i="1"/>
  <c r="D76" i="1" s="1"/>
  <c r="W78" i="1"/>
  <c r="Q78" i="1" s="1"/>
  <c r="I80" i="1"/>
  <c r="D80" i="1" s="1"/>
  <c r="W82" i="1"/>
  <c r="Q82" i="1" s="1"/>
  <c r="I84" i="1"/>
  <c r="D84" i="1" s="1"/>
  <c r="W93" i="1"/>
  <c r="Q93" i="1" s="1"/>
  <c r="W97" i="1"/>
  <c r="Q97" i="1" s="1"/>
  <c r="W101" i="1"/>
  <c r="Q101" i="1" s="1"/>
  <c r="W105" i="1"/>
  <c r="Q10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W28" i="1"/>
  <c r="Q28" i="1" s="1"/>
  <c r="I67" i="1"/>
  <c r="D67" i="1" s="1"/>
  <c r="E67" i="1"/>
  <c r="I68" i="1"/>
  <c r="D68" i="1" s="1"/>
  <c r="E68" i="1"/>
  <c r="I69" i="1"/>
  <c r="D69" i="1" s="1"/>
  <c r="E69" i="1"/>
  <c r="I70" i="1"/>
  <c r="D70" i="1" s="1"/>
  <c r="E70" i="1"/>
  <c r="I71" i="1"/>
  <c r="D71" i="1" s="1"/>
  <c r="E71" i="1"/>
  <c r="I72" i="1"/>
  <c r="D72" i="1" s="1"/>
  <c r="E72" i="1"/>
  <c r="I73" i="1"/>
  <c r="D73" i="1" s="1"/>
  <c r="E73" i="1"/>
  <c r="E74" i="1"/>
  <c r="E75" i="1"/>
  <c r="E76" i="1"/>
  <c r="E77" i="1"/>
  <c r="E78" i="1"/>
  <c r="E79" i="1"/>
  <c r="E80" i="1"/>
  <c r="E81" i="1"/>
  <c r="E82" i="1"/>
  <c r="E83" i="1"/>
  <c r="E84" i="1"/>
  <c r="W85" i="1"/>
  <c r="Q85" i="1" s="1"/>
  <c r="W86" i="1"/>
  <c r="Q86" i="1" s="1"/>
  <c r="W87" i="1"/>
  <c r="Q87" i="1" s="1"/>
  <c r="W88" i="1"/>
  <c r="Q88" i="1" s="1"/>
  <c r="W89" i="1"/>
  <c r="Q89" i="1" s="1"/>
</calcChain>
</file>

<file path=xl/sharedStrings.xml><?xml version="1.0" encoding="utf-8"?>
<sst xmlns="http://schemas.openxmlformats.org/spreadsheetml/2006/main" count="526" uniqueCount="65">
  <si>
    <t>Popolazione residente al 1° Gennaio 2015 per età e genere - Italia</t>
  </si>
  <si>
    <t>Età</t>
  </si>
  <si>
    <t>uomini</t>
  </si>
  <si>
    <t>%</t>
  </si>
  <si>
    <t>età</t>
  </si>
  <si>
    <t>donne</t>
  </si>
  <si>
    <t>Donne</t>
  </si>
  <si>
    <t>Totale</t>
  </si>
  <si>
    <t>Uomini</t>
  </si>
  <si>
    <t>Uomini Cannucce</t>
  </si>
  <si>
    <t>Donne Cannucce</t>
  </si>
  <si>
    <t>cioè</t>
  </si>
  <si>
    <t>mila uomini</t>
  </si>
  <si>
    <t>mila donne</t>
  </si>
  <si>
    <t>100 e più</t>
  </si>
  <si>
    <t>30 milioni di uomini</t>
  </si>
  <si>
    <t>29 milioni</t>
  </si>
  <si>
    <t>31 milioni di donne</t>
  </si>
  <si>
    <t>TOTALE</t>
  </si>
  <si>
    <t>in totale
 61 milioni di persone</t>
  </si>
  <si>
    <r>
      <t xml:space="preserve">Popolazione residente al 1° Gennaio 2015 per età e genere - Italia
</t>
    </r>
    <r>
      <rPr>
        <sz val="20"/>
        <color theme="1"/>
        <rFont val="Calibri"/>
        <family val="2"/>
        <scheme val="minor"/>
      </rPr>
      <t>(composizione percentuale)</t>
    </r>
  </si>
  <si>
    <t>Popolazione residente al 1° Gennaio 2016 per età, sesso e stato civile</t>
  </si>
  <si>
    <t>Italia</t>
  </si>
  <si>
    <t>Eta'</t>
  </si>
  <si>
    <t>Totale Maschi</t>
  </si>
  <si>
    <t>Totale Femmine</t>
  </si>
  <si>
    <t>Maschi</t>
  </si>
  <si>
    <t>+</t>
  </si>
  <si>
    <t>Femmine</t>
  </si>
  <si>
    <r>
      <t xml:space="preserve">Popolazione residente al 1° Gennaio 2016 per età e genere - Italia
</t>
    </r>
    <r>
      <rPr>
        <sz val="20"/>
        <color theme="1"/>
        <rFont val="Calibri"/>
        <family val="2"/>
        <scheme val="minor"/>
      </rPr>
      <t>(composizione percentuale)</t>
    </r>
  </si>
  <si>
    <t>maschi</t>
  </si>
  <si>
    <t>femmine</t>
  </si>
  <si>
    <t>1. Popolazione residente al 1° gennaio</t>
  </si>
  <si>
    <t>Torna a "Note"</t>
  </si>
  <si>
    <t>Modelli di stampa</t>
  </si>
  <si>
    <t>Pannello per costruire la piramide</t>
  </si>
  <si>
    <t>La piramide dell'età in Italia al ……………</t>
  </si>
  <si>
    <t>2. Composizione percentuale sul totale della popolazione</t>
  </si>
  <si>
    <t>3. Composizioni percentuali per sesso</t>
  </si>
  <si>
    <t>4. Piramide con percentuali sul totale della popolazione</t>
  </si>
  <si>
    <t>5. Piramide con percentuali per sesso</t>
  </si>
  <si>
    <r>
      <t xml:space="preserve">Popolazione residente al 1° Gennaio 2021 per età e sesso - Italia
</t>
    </r>
    <r>
      <rPr>
        <sz val="12"/>
        <rFont val="Helvetica"/>
        <family val="2"/>
      </rPr>
      <t>(composizione percentuale)</t>
    </r>
  </si>
  <si>
    <r>
      <t xml:space="preserve">Popolazione residente al 1° gennaio 2021 per età e sesso - Italia
</t>
    </r>
    <r>
      <rPr>
        <sz val="12"/>
        <rFont val="Helvetica"/>
        <family val="2"/>
      </rPr>
      <t>(composizione percentuale per sesso)</t>
    </r>
  </si>
  <si>
    <t>La piramide dell'età in Italia al 1° gennaio 2021</t>
  </si>
  <si>
    <t>Elenco fogli di lavoro</t>
  </si>
  <si>
    <t>Contenuti</t>
  </si>
  <si>
    <t>La demografia in cannuccia</t>
  </si>
  <si>
    <t>Il foglio contiene i dati della popolazione residente per sesso e anno d'età aggiornati al 1° gennaio 2021 (aggiornando i dati di questo foglio si aggiornano i fogli da 2 a 6)</t>
  </si>
  <si>
    <t>Tavola con la composizione percentuale della popolazione per sesso e singolo anno di età</t>
  </si>
  <si>
    <t>Tavola con le composizioni percentuali distinte per maschi e femmine secondo l'età</t>
  </si>
  <si>
    <t>Rappresentazione in griglia della composizione percentuale della popolazione per sesso e singolo anno di età</t>
  </si>
  <si>
    <t>Rappresentazione in griglia  delle composizioni percentuali distinte per maschi e femmine secondo l'età</t>
  </si>
  <si>
    <t>Pannello da stampare in formato A1 utile per la costruzione della piramide</t>
  </si>
  <si>
    <t>L'area evidenziata può essere aggiornata con altri dati</t>
  </si>
  <si>
    <t>Età in anni compiuti</t>
  </si>
  <si>
    <t>Maschi e Femmine</t>
  </si>
  <si>
    <t>Maschi - % sul totale dei maschi</t>
  </si>
  <si>
    <t>Femmine - %sul totale delle femmine</t>
  </si>
  <si>
    <t>Maschi - % sul totale della popolazione</t>
  </si>
  <si>
    <t>Femmine - % sul totale della popolazione</t>
  </si>
  <si>
    <t>Fonte: Demo.istat.it, https://demo.istat.it/.</t>
  </si>
  <si>
    <t>Tabella A</t>
  </si>
  <si>
    <t>(aggiornare i valori evidenziati in verde)</t>
  </si>
  <si>
    <t>Popolazione residente al 1° gennaio 2021 per età e sesso -  Italia</t>
  </si>
  <si>
    <t>Tabella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</si>
</sst>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.0_-;\-* #,##0.0_-;_-* &quot;-&quot;??_-;_-@_-"/>
    <numFmt numFmtId="165" formatCode="#,##0.000_ ;\-#,##0.000\ "/>
    <numFmt numFmtId="166" formatCode="#,##0_ ;\-#,##0\ "/>
    <numFmt numFmtId="167" formatCode="_-* #,##0_-;\-* #,##0_-;_-* &quot;-&quot;??_-;_-@_-"/>
    <numFmt numFmtId="168" formatCode="_-* #,##0.000_-;\-* #,##0.000_-;_-* &quot;-&quot;??_-;_-@_-"/>
    <numFmt numFmtId="169" formatCode="#,##0.0_ ;\-#,##0.0\ "/>
    <numFmt numFmtId="170" formatCode="_-* #,##0.0_-;\-* #,##0.0_-;_-* &quot;-&quot;?_-;_-@_-"/>
    <numFmt numFmtId="171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Helvetica"/>
      <family val="2"/>
    </font>
    <font>
      <b/>
      <sz val="12"/>
      <name val="Helvetica"/>
      <family val="2"/>
    </font>
    <font>
      <sz val="12"/>
      <name val="Helvetica"/>
      <family val="2"/>
    </font>
    <font>
      <u/>
      <sz val="12"/>
      <name val="Helvetica"/>
      <family val="2"/>
    </font>
    <font>
      <i/>
      <sz val="12"/>
      <name val="Helvetica"/>
      <family val="2"/>
    </font>
    <font>
      <b/>
      <sz val="12"/>
      <color theme="1"/>
      <name val="Helvetica"/>
      <family val="2"/>
    </font>
    <font>
      <b/>
      <sz val="48"/>
      <color theme="1"/>
      <name val="Helvetica"/>
      <family val="2"/>
    </font>
    <font>
      <sz val="48"/>
      <color theme="1"/>
      <name val="Helvetica"/>
      <family val="2"/>
    </font>
    <font>
      <b/>
      <sz val="22"/>
      <name val="Helvetica"/>
      <family val="2"/>
    </font>
    <font>
      <sz val="11"/>
      <name val="Helvetica"/>
      <family val="2"/>
    </font>
    <font>
      <sz val="12"/>
      <color theme="0"/>
      <name val="Calibri"/>
      <family val="2"/>
      <scheme val="minor"/>
    </font>
    <font>
      <b/>
      <sz val="12"/>
      <color theme="0"/>
      <name val="Helvetica"/>
      <family val="2"/>
    </font>
    <font>
      <b/>
      <sz val="11"/>
      <color theme="0"/>
      <name val="Helvetica"/>
      <family val="2"/>
    </font>
    <font>
      <b/>
      <sz val="14"/>
      <color theme="0"/>
      <name val="Helvetica"/>
      <family val="2"/>
    </font>
    <font>
      <b/>
      <sz val="36"/>
      <color theme="0"/>
      <name val="Helvetica"/>
      <family val="2"/>
    </font>
    <font>
      <sz val="12"/>
      <name val="Helvetic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  <fill>
      <patternFill patternType="solid">
        <fgColor rgb="FF48B9B5"/>
        <bgColor indexed="64"/>
      </patternFill>
    </fill>
    <fill>
      <patternFill patternType="solid">
        <fgColor rgb="FF86C36F"/>
        <bgColor indexed="64"/>
      </patternFill>
    </fill>
    <fill>
      <patternFill patternType="solid">
        <fgColor rgb="FFF7C44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/>
      <top style="thin">
        <color theme="3" tint="0.79998168889431442"/>
      </top>
      <bottom style="thin">
        <color auto="1"/>
      </bottom>
      <diagonal/>
    </border>
    <border>
      <left style="thin">
        <color indexed="64"/>
      </left>
      <right/>
      <top style="thin">
        <color theme="3" tint="0.79998168889431442"/>
      </top>
      <bottom style="thin">
        <color auto="1"/>
      </bottom>
      <diagonal/>
    </border>
    <border>
      <left/>
      <right style="thin">
        <color indexed="64"/>
      </right>
      <top style="thin">
        <color theme="3" tint="0.79998168889431442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23" fillId="7" borderId="0" applyNumberFormat="0" applyBorder="0" applyAlignment="0" applyProtection="0"/>
  </cellStyleXfs>
  <cellXfs count="229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right"/>
    </xf>
    <xf numFmtId="0" fontId="3" fillId="2" borderId="0" xfId="0" applyFont="1" applyFill="1" applyAlignment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 wrapText="1"/>
    </xf>
    <xf numFmtId="165" fontId="5" fillId="2" borderId="5" xfId="0" applyNumberFormat="1" applyFont="1" applyFill="1" applyBorder="1" applyAlignment="1">
      <alignment horizontal="left" wrapText="1"/>
    </xf>
    <xf numFmtId="166" fontId="5" fillId="2" borderId="5" xfId="0" applyNumberFormat="1" applyFont="1" applyFill="1" applyBorder="1" applyAlignment="1">
      <alignment horizontal="right" wrapText="1"/>
    </xf>
    <xf numFmtId="166" fontId="5" fillId="2" borderId="5" xfId="0" applyNumberFormat="1" applyFont="1" applyFill="1" applyBorder="1" applyAlignment="1">
      <alignment horizontal="left" wrapText="1"/>
    </xf>
    <xf numFmtId="0" fontId="5" fillId="2" borderId="5" xfId="0" applyFont="1" applyFill="1" applyBorder="1" applyAlignment="1">
      <alignment wrapText="1"/>
    </xf>
    <xf numFmtId="167" fontId="0" fillId="2" borderId="5" xfId="1" applyNumberFormat="1" applyFont="1" applyFill="1" applyBorder="1" applyAlignment="1">
      <alignment wrapText="1"/>
    </xf>
    <xf numFmtId="168" fontId="0" fillId="2" borderId="5" xfId="1" applyNumberFormat="1" applyFont="1" applyFill="1" applyBorder="1" applyAlignment="1">
      <alignment wrapText="1"/>
    </xf>
    <xf numFmtId="168" fontId="0" fillId="2" borderId="0" xfId="1" applyNumberFormat="1" applyFont="1" applyFill="1" applyBorder="1" applyAlignment="1">
      <alignment wrapText="1"/>
    </xf>
    <xf numFmtId="169" fontId="6" fillId="2" borderId="6" xfId="1" applyNumberFormat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wrapText="1"/>
    </xf>
    <xf numFmtId="167" fontId="0" fillId="2" borderId="8" xfId="1" applyNumberFormat="1" applyFont="1" applyFill="1" applyBorder="1" applyAlignment="1">
      <alignment wrapText="1"/>
    </xf>
    <xf numFmtId="164" fontId="0" fillId="2" borderId="8" xfId="0" applyNumberFormat="1" applyFill="1" applyBorder="1"/>
    <xf numFmtId="164" fontId="0" fillId="2" borderId="0" xfId="0" applyNumberFormat="1" applyFill="1" applyBorder="1"/>
    <xf numFmtId="164" fontId="0" fillId="2" borderId="9" xfId="0" applyNumberFormat="1" applyFill="1" applyBorder="1"/>
    <xf numFmtId="170" fontId="0" fillId="2" borderId="9" xfId="0" applyNumberFormat="1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left" wrapText="1"/>
    </xf>
    <xf numFmtId="165" fontId="5" fillId="2" borderId="11" xfId="0" applyNumberFormat="1" applyFont="1" applyFill="1" applyBorder="1" applyAlignment="1">
      <alignment horizontal="left" wrapText="1"/>
    </xf>
    <xf numFmtId="166" fontId="5" fillId="2" borderId="11" xfId="0" applyNumberFormat="1" applyFont="1" applyFill="1" applyBorder="1" applyAlignment="1">
      <alignment horizontal="right" wrapText="1"/>
    </xf>
    <xf numFmtId="166" fontId="5" fillId="2" borderId="11" xfId="0" applyNumberFormat="1" applyFont="1" applyFill="1" applyBorder="1" applyAlignment="1">
      <alignment horizontal="left" wrapText="1"/>
    </xf>
    <xf numFmtId="0" fontId="5" fillId="2" borderId="11" xfId="0" applyFont="1" applyFill="1" applyBorder="1" applyAlignment="1">
      <alignment wrapText="1"/>
    </xf>
    <xf numFmtId="167" fontId="0" fillId="2" borderId="11" xfId="1" applyNumberFormat="1" applyFont="1" applyFill="1" applyBorder="1" applyAlignment="1">
      <alignment wrapText="1"/>
    </xf>
    <xf numFmtId="168" fontId="0" fillId="2" borderId="11" xfId="1" applyNumberFormat="1" applyFont="1" applyFill="1" applyBorder="1" applyAlignment="1">
      <alignment wrapText="1"/>
    </xf>
    <xf numFmtId="169" fontId="6" fillId="2" borderId="12" xfId="1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169" fontId="6" fillId="2" borderId="13" xfId="1" applyNumberFormat="1" applyFont="1" applyFill="1" applyBorder="1" applyAlignment="1">
      <alignment horizontal="center" wrapText="1"/>
    </xf>
    <xf numFmtId="169" fontId="6" fillId="2" borderId="11" xfId="1" applyNumberFormat="1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167" fontId="0" fillId="2" borderId="14" xfId="1" applyNumberFormat="1" applyFont="1" applyFill="1" applyBorder="1" applyAlignment="1">
      <alignment wrapText="1"/>
    </xf>
    <xf numFmtId="164" fontId="0" fillId="2" borderId="14" xfId="0" applyNumberFormat="1" applyFill="1" applyBorder="1"/>
    <xf numFmtId="170" fontId="0" fillId="2" borderId="14" xfId="0" applyNumberFormat="1" applyFill="1" applyBorder="1"/>
    <xf numFmtId="0" fontId="0" fillId="2" borderId="14" xfId="0" applyFill="1" applyBorder="1"/>
    <xf numFmtId="0" fontId="5" fillId="2" borderId="15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left" wrapText="1"/>
    </xf>
    <xf numFmtId="165" fontId="5" fillId="2" borderId="16" xfId="0" applyNumberFormat="1" applyFont="1" applyFill="1" applyBorder="1" applyAlignment="1">
      <alignment horizontal="left" wrapText="1"/>
    </xf>
    <xf numFmtId="166" fontId="5" fillId="2" borderId="16" xfId="0" applyNumberFormat="1" applyFont="1" applyFill="1" applyBorder="1" applyAlignment="1">
      <alignment horizontal="right" wrapText="1"/>
    </xf>
    <xf numFmtId="166" fontId="5" fillId="2" borderId="16" xfId="0" applyNumberFormat="1" applyFont="1" applyFill="1" applyBorder="1" applyAlignment="1">
      <alignment horizontal="left" wrapText="1"/>
    </xf>
    <xf numFmtId="0" fontId="5" fillId="2" borderId="16" xfId="0" applyFont="1" applyFill="1" applyBorder="1" applyAlignment="1">
      <alignment wrapText="1"/>
    </xf>
    <xf numFmtId="167" fontId="0" fillId="2" borderId="16" xfId="1" applyNumberFormat="1" applyFont="1" applyFill="1" applyBorder="1" applyAlignment="1">
      <alignment wrapText="1"/>
    </xf>
    <xf numFmtId="168" fontId="0" fillId="2" borderId="16" xfId="1" applyNumberFormat="1" applyFont="1" applyFill="1" applyBorder="1" applyAlignment="1">
      <alignment wrapText="1"/>
    </xf>
    <xf numFmtId="169" fontId="6" fillId="2" borderId="17" xfId="1" applyNumberFormat="1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169" fontId="6" fillId="2" borderId="18" xfId="1" applyNumberFormat="1" applyFont="1" applyFill="1" applyBorder="1" applyAlignment="1">
      <alignment horizontal="center" wrapText="1"/>
    </xf>
    <xf numFmtId="169" fontId="6" fillId="2" borderId="16" xfId="1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right" wrapText="1"/>
    </xf>
    <xf numFmtId="167" fontId="0" fillId="2" borderId="19" xfId="1" applyNumberFormat="1" applyFont="1" applyFill="1" applyBorder="1" applyAlignment="1">
      <alignment wrapText="1"/>
    </xf>
    <xf numFmtId="164" fontId="0" fillId="2" borderId="19" xfId="0" applyNumberFormat="1" applyFill="1" applyBorder="1"/>
    <xf numFmtId="170" fontId="0" fillId="2" borderId="19" xfId="0" applyNumberFormat="1" applyFill="1" applyBorder="1"/>
    <xf numFmtId="0" fontId="0" fillId="2" borderId="19" xfId="0" applyFill="1" applyBorder="1"/>
    <xf numFmtId="0" fontId="5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167" fontId="2" fillId="2" borderId="20" xfId="1" applyNumberFormat="1" applyFont="1" applyFill="1" applyBorder="1" applyAlignment="1">
      <alignment horizontal="center" wrapText="1"/>
    </xf>
    <xf numFmtId="167" fontId="2" fillId="2" borderId="0" xfId="1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167" fontId="0" fillId="2" borderId="0" xfId="1" applyNumberFormat="1" applyFont="1" applyFill="1" applyBorder="1" applyAlignment="1">
      <alignment wrapText="1"/>
    </xf>
    <xf numFmtId="170" fontId="0" fillId="2" borderId="0" xfId="0" applyNumberFormat="1" applyFill="1" applyBorder="1"/>
    <xf numFmtId="0" fontId="2" fillId="2" borderId="2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7" fontId="2" fillId="2" borderId="22" xfId="1" applyNumberFormat="1" applyFont="1" applyFill="1" applyBorder="1" applyAlignment="1">
      <alignment horizontal="right" wrapText="1"/>
    </xf>
    <xf numFmtId="167" fontId="2" fillId="2" borderId="22" xfId="1" applyNumberFormat="1" applyFont="1" applyFill="1" applyBorder="1" applyAlignment="1">
      <alignment wrapText="1"/>
    </xf>
    <xf numFmtId="164" fontId="2" fillId="2" borderId="22" xfId="0" applyNumberFormat="1" applyFont="1" applyFill="1" applyBorder="1"/>
    <xf numFmtId="164" fontId="2" fillId="2" borderId="0" xfId="0" applyNumberFormat="1" applyFont="1" applyFill="1" applyBorder="1"/>
    <xf numFmtId="164" fontId="0" fillId="2" borderId="0" xfId="0" applyNumberFormat="1" applyFill="1"/>
    <xf numFmtId="170" fontId="0" fillId="2" borderId="0" xfId="0" applyNumberFormat="1" applyFill="1"/>
    <xf numFmtId="0" fontId="3" fillId="2" borderId="23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2" borderId="25" xfId="0" applyFont="1" applyFill="1" applyBorder="1" applyAlignment="1">
      <alignment horizontal="center" wrapText="1"/>
    </xf>
    <xf numFmtId="169" fontId="9" fillId="2" borderId="26" xfId="1" applyNumberFormat="1" applyFont="1" applyFill="1" applyBorder="1" applyAlignment="1">
      <alignment horizontal="center" wrapText="1"/>
    </xf>
    <xf numFmtId="169" fontId="9" fillId="2" borderId="28" xfId="1" applyNumberFormat="1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wrapText="1"/>
    </xf>
    <xf numFmtId="0" fontId="9" fillId="5" borderId="27" xfId="0" applyFont="1" applyFill="1" applyBorder="1" applyAlignment="1">
      <alignment horizontal="center" wrapText="1"/>
    </xf>
    <xf numFmtId="0" fontId="9" fillId="5" borderId="33" xfId="0" applyFont="1" applyFill="1" applyBorder="1" applyAlignment="1">
      <alignment horizontal="center" wrapText="1"/>
    </xf>
    <xf numFmtId="169" fontId="9" fillId="2" borderId="32" xfId="1" applyNumberFormat="1" applyFont="1" applyFill="1" applyBorder="1" applyAlignment="1">
      <alignment horizontal="center" wrapText="1"/>
    </xf>
    <xf numFmtId="169" fontId="9" fillId="2" borderId="27" xfId="1" applyNumberFormat="1" applyFont="1" applyFill="1" applyBorder="1" applyAlignment="1">
      <alignment horizontal="center" wrapText="1"/>
    </xf>
    <xf numFmtId="169" fontId="9" fillId="2" borderId="33" xfId="1" applyNumberFormat="1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wrapText="1"/>
    </xf>
    <xf numFmtId="169" fontId="9" fillId="2" borderId="41" xfId="1" applyNumberFormat="1" applyFont="1" applyFill="1" applyBorder="1" applyAlignment="1">
      <alignment horizontal="center" wrapText="1"/>
    </xf>
    <xf numFmtId="169" fontId="9" fillId="2" borderId="42" xfId="1" applyNumberFormat="1" applyFont="1" applyFill="1" applyBorder="1" applyAlignment="1">
      <alignment horizontal="center" wrapText="1"/>
    </xf>
    <xf numFmtId="169" fontId="9" fillId="2" borderId="43" xfId="1" applyNumberFormat="1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5" fillId="2" borderId="0" xfId="0" applyFont="1" applyFill="1"/>
    <xf numFmtId="0" fontId="16" fillId="2" borderId="0" xfId="2" applyFont="1" applyFill="1"/>
    <xf numFmtId="0" fontId="15" fillId="2" borderId="0" xfId="0" applyFont="1" applyFill="1" applyAlignment="1">
      <alignment vertical="center"/>
    </xf>
    <xf numFmtId="0" fontId="13" fillId="2" borderId="0" xfId="0" applyFont="1" applyFill="1" applyBorder="1"/>
    <xf numFmtId="0" fontId="18" fillId="2" borderId="0" xfId="0" applyFont="1" applyFill="1" applyBorder="1"/>
    <xf numFmtId="0" fontId="15" fillId="2" borderId="0" xfId="0" applyFont="1" applyFill="1" applyBorder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169" fontId="14" fillId="2" borderId="28" xfId="1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vertical="center"/>
    </xf>
    <xf numFmtId="169" fontId="14" fillId="2" borderId="27" xfId="1" applyNumberFormat="1" applyFont="1" applyFill="1" applyBorder="1" applyAlignment="1">
      <alignment horizontal="center" vertical="center" wrapText="1"/>
    </xf>
    <xf numFmtId="169" fontId="14" fillId="2" borderId="32" xfId="1" applyNumberFormat="1" applyFont="1" applyFill="1" applyBorder="1" applyAlignment="1">
      <alignment horizontal="center" vertical="center" wrapText="1"/>
    </xf>
    <xf numFmtId="169" fontId="14" fillId="2" borderId="33" xfId="1" applyNumberFormat="1" applyFont="1" applyFill="1" applyBorder="1" applyAlignment="1">
      <alignment horizontal="center" vertical="center" wrapText="1"/>
    </xf>
    <xf numFmtId="0" fontId="14" fillId="2" borderId="0" xfId="0" applyFont="1" applyFill="1" applyBorder="1"/>
    <xf numFmtId="164" fontId="15" fillId="2" borderId="0" xfId="0" applyNumberFormat="1" applyFont="1" applyFill="1" applyBorder="1"/>
    <xf numFmtId="0" fontId="1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right"/>
    </xf>
    <xf numFmtId="0" fontId="13" fillId="0" borderId="36" xfId="0" applyFont="1" applyBorder="1"/>
    <xf numFmtId="0" fontId="13" fillId="0" borderId="44" xfId="0" applyFont="1" applyBorder="1"/>
    <xf numFmtId="0" fontId="13" fillId="4" borderId="0" xfId="0" applyFont="1" applyFill="1" applyBorder="1"/>
    <xf numFmtId="0" fontId="13" fillId="2" borderId="31" xfId="0" applyFont="1" applyFill="1" applyBorder="1"/>
    <xf numFmtId="0" fontId="13" fillId="2" borderId="2" xfId="0" applyFont="1" applyFill="1" applyBorder="1"/>
    <xf numFmtId="0" fontId="13" fillId="2" borderId="24" xfId="0" applyFont="1" applyFill="1" applyBorder="1"/>
    <xf numFmtId="0" fontId="20" fillId="2" borderId="0" xfId="0" applyFont="1" applyFill="1" applyBorder="1"/>
    <xf numFmtId="0" fontId="16" fillId="2" borderId="0" xfId="2" applyFont="1" applyFill="1" applyAlignment="1">
      <alignment vertical="top"/>
    </xf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right"/>
    </xf>
    <xf numFmtId="0" fontId="15" fillId="0" borderId="36" xfId="0" applyFont="1" applyBorder="1"/>
    <xf numFmtId="0" fontId="15" fillId="0" borderId="44" xfId="0" applyFont="1" applyBorder="1"/>
    <xf numFmtId="0" fontId="15" fillId="4" borderId="0" xfId="0" applyFont="1" applyFill="1" applyBorder="1"/>
    <xf numFmtId="0" fontId="15" fillId="2" borderId="31" xfId="0" applyFont="1" applyFill="1" applyBorder="1"/>
    <xf numFmtId="0" fontId="15" fillId="2" borderId="29" xfId="0" applyFont="1" applyFill="1" applyBorder="1"/>
    <xf numFmtId="0" fontId="15" fillId="2" borderId="2" xfId="0" applyFont="1" applyFill="1" applyBorder="1"/>
    <xf numFmtId="0" fontId="15" fillId="0" borderId="45" xfId="0" applyFont="1" applyFill="1" applyBorder="1"/>
    <xf numFmtId="0" fontId="15" fillId="2" borderId="24" xfId="0" applyFont="1" applyFill="1" applyBorder="1"/>
    <xf numFmtId="0" fontId="15" fillId="2" borderId="46" xfId="0" applyFont="1" applyFill="1" applyBorder="1"/>
    <xf numFmtId="0" fontId="19" fillId="2" borderId="0" xfId="0" applyFont="1" applyFill="1" applyBorder="1" applyAlignment="1">
      <alignment horizontal="center" vertical="center"/>
    </xf>
    <xf numFmtId="169" fontId="14" fillId="2" borderId="34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22" fillId="2" borderId="0" xfId="0" applyFont="1" applyFill="1"/>
    <xf numFmtId="0" fontId="15" fillId="2" borderId="23" xfId="0" applyFont="1" applyFill="1" applyBorder="1" applyAlignment="1">
      <alignment horizontal="left" vertical="center" wrapText="1"/>
    </xf>
    <xf numFmtId="0" fontId="15" fillId="2" borderId="23" xfId="0" applyFont="1" applyFill="1" applyBorder="1"/>
    <xf numFmtId="0" fontId="14" fillId="2" borderId="23" xfId="0" applyFont="1" applyFill="1" applyBorder="1" applyAlignment="1">
      <alignment horizontal="left" vertical="center" wrapText="1"/>
    </xf>
    <xf numFmtId="171" fontId="14" fillId="2" borderId="23" xfId="0" applyNumberFormat="1" applyFont="1" applyFill="1" applyBorder="1"/>
    <xf numFmtId="0" fontId="14" fillId="2" borderId="23" xfId="0" applyFont="1" applyFill="1" applyBorder="1"/>
    <xf numFmtId="0" fontId="15" fillId="9" borderId="23" xfId="0" applyFont="1" applyFill="1" applyBorder="1" applyAlignment="1">
      <alignment horizontal="right" vertical="center" wrapText="1"/>
    </xf>
    <xf numFmtId="167" fontId="14" fillId="9" borderId="23" xfId="1" applyNumberFormat="1" applyFont="1" applyFill="1" applyBorder="1" applyAlignment="1">
      <alignment horizontal="right" vertical="center" wrapText="1"/>
    </xf>
    <xf numFmtId="0" fontId="15" fillId="9" borderId="0" xfId="0" applyFont="1" applyFill="1"/>
    <xf numFmtId="0" fontId="17" fillId="2" borderId="46" xfId="0" applyFont="1" applyFill="1" applyBorder="1"/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wrapText="1"/>
    </xf>
    <xf numFmtId="0" fontId="17" fillId="2" borderId="46" xfId="0" applyFont="1" applyFill="1" applyBorder="1" applyAlignment="1">
      <alignment horizontal="left" wrapText="1"/>
    </xf>
    <xf numFmtId="169" fontId="14" fillId="2" borderId="25" xfId="1" applyNumberFormat="1" applyFont="1" applyFill="1" applyBorder="1" applyAlignment="1">
      <alignment horizontal="center" vertical="center" wrapText="1"/>
    </xf>
    <xf numFmtId="0" fontId="24" fillId="8" borderId="27" xfId="0" applyFont="1" applyFill="1" applyBorder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4" fillId="8" borderId="36" xfId="0" applyFont="1" applyFill="1" applyBorder="1" applyAlignment="1">
      <alignment horizontal="center" vertical="center" wrapText="1"/>
    </xf>
    <xf numFmtId="0" fontId="24" fillId="8" borderId="38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169" fontId="14" fillId="2" borderId="30" xfId="1" applyNumberFormat="1" applyFont="1" applyFill="1" applyBorder="1" applyAlignment="1">
      <alignment horizontal="center" vertical="center" wrapText="1"/>
    </xf>
    <xf numFmtId="169" fontId="14" fillId="2" borderId="31" xfId="1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169" fontId="14" fillId="0" borderId="23" xfId="1" applyNumberFormat="1" applyFont="1" applyFill="1" applyBorder="1" applyAlignment="1">
      <alignment horizontal="center" vertical="center" wrapText="1"/>
    </xf>
    <xf numFmtId="0" fontId="23" fillId="7" borderId="36" xfId="4" applyBorder="1"/>
    <xf numFmtId="0" fontId="15" fillId="2" borderId="6" xfId="0" applyFont="1" applyFill="1" applyBorder="1" applyAlignment="1"/>
    <xf numFmtId="0" fontId="15" fillId="2" borderId="0" xfId="0" applyFont="1" applyFill="1" applyBorder="1" applyAlignment="1"/>
    <xf numFmtId="0" fontId="16" fillId="2" borderId="6" xfId="2" applyFont="1" applyFill="1" applyBorder="1" applyAlignment="1"/>
    <xf numFmtId="0" fontId="16" fillId="2" borderId="0" xfId="2" applyFont="1" applyFill="1" applyBorder="1" applyAlignment="1"/>
    <xf numFmtId="0" fontId="14" fillId="2" borderId="6" xfId="0" applyFont="1" applyFill="1" applyBorder="1" applyAlignment="1">
      <alignment horizontal="left" indent="1"/>
    </xf>
    <xf numFmtId="0" fontId="26" fillId="10" borderId="23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10" borderId="35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/>
    </xf>
    <xf numFmtId="0" fontId="28" fillId="2" borderId="0" xfId="0" applyFont="1" applyFill="1" applyBorder="1"/>
    <xf numFmtId="0" fontId="28" fillId="2" borderId="0" xfId="0" applyFont="1" applyFill="1"/>
    <xf numFmtId="0" fontId="27" fillId="9" borderId="47" xfId="0" applyFont="1" applyFill="1" applyBorder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7" fillId="9" borderId="0" xfId="0" applyFont="1" applyFill="1" applyBorder="1" applyAlignment="1">
      <alignment horizontal="center" vertical="center"/>
    </xf>
    <xf numFmtId="0" fontId="27" fillId="9" borderId="46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left" vertical="center" indent="1"/>
    </xf>
    <xf numFmtId="0" fontId="25" fillId="6" borderId="0" xfId="0" applyFont="1" applyFill="1" applyBorder="1" applyAlignment="1">
      <alignment horizontal="left" vertical="center" indent="1"/>
    </xf>
    <xf numFmtId="0" fontId="25" fillId="6" borderId="46" xfId="0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wrapText="1"/>
    </xf>
    <xf numFmtId="0" fontId="17" fillId="2" borderId="45" xfId="0" applyFont="1" applyFill="1" applyBorder="1" applyAlignment="1">
      <alignment horizontal="left" wrapText="1"/>
    </xf>
    <xf numFmtId="0" fontId="16" fillId="2" borderId="6" xfId="2" applyFont="1" applyFill="1" applyBorder="1" applyAlignment="1">
      <alignment horizontal="left" vertical="center" indent="1"/>
    </xf>
    <xf numFmtId="0" fontId="16" fillId="2" borderId="0" xfId="2" applyFont="1" applyFill="1" applyBorder="1" applyAlignment="1">
      <alignment horizontal="left" vertical="center" indent="1"/>
    </xf>
    <xf numFmtId="0" fontId="16" fillId="2" borderId="29" xfId="2" applyFont="1" applyFill="1" applyBorder="1" applyAlignment="1">
      <alignment horizontal="left" indent="1"/>
    </xf>
    <xf numFmtId="0" fontId="16" fillId="2" borderId="2" xfId="2" applyFont="1" applyFill="1" applyBorder="1" applyAlignment="1">
      <alignment horizontal="left" indent="1"/>
    </xf>
    <xf numFmtId="0" fontId="14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9" fillId="5" borderId="37" xfId="0" applyFont="1" applyFill="1" applyBorder="1" applyAlignment="1">
      <alignment horizontal="center" wrapText="1"/>
    </xf>
    <xf numFmtId="0" fontId="9" fillId="5" borderId="38" xfId="0" applyFont="1" applyFill="1" applyBorder="1" applyAlignment="1">
      <alignment horizontal="center" wrapText="1"/>
    </xf>
    <xf numFmtId="169" fontId="9" fillId="2" borderId="30" xfId="1" applyNumberFormat="1" applyFont="1" applyFill="1" applyBorder="1" applyAlignment="1">
      <alignment horizontal="center" wrapText="1"/>
    </xf>
    <xf numFmtId="169" fontId="9" fillId="2" borderId="34" xfId="1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">
    <cellStyle name="Collegamento ipertestuale" xfId="2" builtinId="8"/>
    <cellStyle name="Colore 3" xfId="4" builtinId="37"/>
    <cellStyle name="Migliaia" xfId="1" builtinId="3"/>
    <cellStyle name="Normale" xfId="0" builtinId="0"/>
    <cellStyle name="Normale 2" xfId="3"/>
  </cellStyles>
  <dxfs count="1212"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fgColor auto="1"/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fgColor auto="1"/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86C36F"/>
      </font>
      <fill>
        <patternFill>
          <bgColor rgb="FF86C36F"/>
        </pattern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7C440"/>
      </font>
      <fill>
        <gradientFill degree="90">
          <stop position="0">
            <color rgb="FFF7C440"/>
          </stop>
          <stop position="1">
            <color rgb="FFF7C44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7C440"/>
      <color rgb="FF86C36F"/>
      <color rgb="FF48B9B5"/>
      <color rgb="FF333333"/>
      <color rgb="FF3C33F1"/>
      <color rgb="FF100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4"/>
          <c:spPr>
            <a:ln>
              <a:noFill/>
            </a:ln>
          </c:spPr>
          <c:marker>
            <c:symbol val="none"/>
          </c:marker>
          <c:cat>
            <c:numRef>
              <c:f>'4.Piramide sul totale'!$AW$1:$AW$20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3BF-4933-BE57-2305BB80DE21}"/>
            </c:ext>
          </c:extLst>
        </c:ser>
        <c:ser>
          <c:idx val="5"/>
          <c:order val="5"/>
          <c:spPr>
            <a:ln>
              <a:noFill/>
            </a:ln>
          </c:spPr>
          <c:marker>
            <c:symbol val="none"/>
          </c:marker>
          <c:cat>
            <c:numRef>
              <c:f>'4.Piramide sul totale'!$AW$1:$AW$20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BF-4933-BE57-2305BB80DE21}"/>
            </c:ext>
          </c:extLst>
        </c:ser>
        <c:ser>
          <c:idx val="6"/>
          <c:order val="6"/>
          <c:spPr>
            <a:ln>
              <a:noFill/>
            </a:ln>
          </c:spPr>
          <c:marker>
            <c:symbol val="none"/>
          </c:marker>
          <c:cat>
            <c:numRef>
              <c:f>'4.Piramide sul totale'!$AW$1:$AW$20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3BF-4933-BE57-2305BB80DE21}"/>
            </c:ext>
          </c:extLst>
        </c:ser>
        <c:ser>
          <c:idx val="7"/>
          <c:order val="7"/>
          <c:spPr>
            <a:ln>
              <a:noFill/>
            </a:ln>
          </c:spPr>
          <c:marker>
            <c:symbol val="none"/>
          </c:marker>
          <c:cat>
            <c:numRef>
              <c:f>'4.Piramide sul totale'!$AW$1:$AW$20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3BF-4933-BE57-2305BB80DE21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none"/>
          </c:marker>
          <c:cat>
            <c:numRef>
              <c:f>'4.Piramide sul totale'!$AW$1:$AW$20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3BF-4933-BE57-2305BB80DE21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none"/>
          </c:marker>
          <c:cat>
            <c:numRef>
              <c:f>'4.Piramide sul totale'!$AW$1:$AW$20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3BF-4933-BE57-2305BB80DE21}"/>
            </c:ext>
          </c:extLst>
        </c:ser>
        <c:ser>
          <c:idx val="0"/>
          <c:order val="1"/>
          <c:spPr>
            <a:ln>
              <a:noFill/>
            </a:ln>
          </c:spPr>
          <c:marker>
            <c:symbol val="none"/>
          </c:marker>
          <c:cat>
            <c:numRef>
              <c:f>'4.Piramide sul totale'!$AW$1:$AW$20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3BF-4933-BE57-2305BB80DE21}"/>
            </c:ext>
          </c:extLst>
        </c:ser>
        <c:ser>
          <c:idx val="1"/>
          <c:order val="0"/>
          <c:spPr>
            <a:ln>
              <a:noFill/>
            </a:ln>
          </c:spPr>
          <c:marker>
            <c:symbol val="none"/>
          </c:marker>
          <c:cat>
            <c:numRef>
              <c:f>'4.Piramide sul totale'!$AW$1:$AW$20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3BF-4933-BE57-2305BB80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636256"/>
        <c:axId val="461636816"/>
      </c:lineChart>
      <c:catAx>
        <c:axId val="461636256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 lang="it-IT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1636816"/>
        <c:crosses val="autoZero"/>
        <c:auto val="1"/>
        <c:lblAlgn val="ctr"/>
        <c:lblOffset val="100"/>
        <c:noMultiLvlLbl val="0"/>
      </c:catAx>
      <c:valAx>
        <c:axId val="461636816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61636256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4"/>
          <c:spPr>
            <a:ln>
              <a:noFill/>
            </a:ln>
          </c:spPr>
          <c:marker>
            <c:symbol val="none"/>
          </c:marker>
          <c:cat>
            <c:numRef>
              <c:f>'4.Piramide sul totale'!$AY$1:$AY$20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98-4BAB-A4C9-7CA15CF463E4}"/>
            </c:ext>
          </c:extLst>
        </c:ser>
        <c:ser>
          <c:idx val="5"/>
          <c:order val="5"/>
          <c:spPr>
            <a:ln>
              <a:noFill/>
            </a:ln>
          </c:spPr>
          <c:marker>
            <c:symbol val="none"/>
          </c:marker>
          <c:cat>
            <c:numRef>
              <c:f>'4.Piramide sul totale'!$AY$1:$AY$20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98-4BAB-A4C9-7CA15CF463E4}"/>
            </c:ext>
          </c:extLst>
        </c:ser>
        <c:ser>
          <c:idx val="6"/>
          <c:order val="6"/>
          <c:spPr>
            <a:ln>
              <a:noFill/>
            </a:ln>
          </c:spPr>
          <c:marker>
            <c:symbol val="none"/>
          </c:marker>
          <c:cat>
            <c:numRef>
              <c:f>'4.Piramide sul totale'!$AY$1:$AY$20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498-4BAB-A4C9-7CA15CF463E4}"/>
            </c:ext>
          </c:extLst>
        </c:ser>
        <c:ser>
          <c:idx val="7"/>
          <c:order val="7"/>
          <c:spPr>
            <a:ln>
              <a:noFill/>
            </a:ln>
          </c:spPr>
          <c:marker>
            <c:symbol val="none"/>
          </c:marker>
          <c:cat>
            <c:numRef>
              <c:f>'4.Piramide sul totale'!$AY$1:$AY$20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498-4BAB-A4C9-7CA15CF463E4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none"/>
          </c:marker>
          <c:cat>
            <c:numRef>
              <c:f>'4.Piramide sul totale'!$AY$1:$AY$20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498-4BAB-A4C9-7CA15CF463E4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none"/>
          </c:marker>
          <c:cat>
            <c:numRef>
              <c:f>'4.Piramide sul totale'!$AY$1:$AY$20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498-4BAB-A4C9-7CA15CF463E4}"/>
            </c:ext>
          </c:extLst>
        </c:ser>
        <c:ser>
          <c:idx val="0"/>
          <c:order val="1"/>
          <c:spPr>
            <a:ln>
              <a:noFill/>
            </a:ln>
          </c:spPr>
          <c:marker>
            <c:symbol val="none"/>
          </c:marker>
          <c:cat>
            <c:numRef>
              <c:f>'4.Piramide sul totale'!$AY$1:$AY$20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498-4BAB-A4C9-7CA15CF463E4}"/>
            </c:ext>
          </c:extLst>
        </c:ser>
        <c:ser>
          <c:idx val="1"/>
          <c:order val="0"/>
          <c:spPr>
            <a:ln>
              <a:noFill/>
            </a:ln>
          </c:spPr>
          <c:marker>
            <c:symbol val="none"/>
          </c:marker>
          <c:cat>
            <c:numRef>
              <c:f>'4.Piramide sul totale'!$AY$1:$AY$20</c:f>
              <c:numCache>
                <c:formatCode>General</c:formatCode>
                <c:ptCount val="20"/>
              </c:numCache>
            </c:numRef>
          </c:cat>
          <c:val>
            <c:numRef>
              <c:f>'4.Piramide sul totale'!$AX$1:$AX$20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498-4BAB-A4C9-7CA15CF4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98912"/>
        <c:axId val="201695552"/>
      </c:lineChart>
      <c:catAx>
        <c:axId val="201698912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201695552"/>
        <c:crosses val="autoZero"/>
        <c:auto val="1"/>
        <c:lblAlgn val="ctr"/>
        <c:lblOffset val="100"/>
        <c:noMultiLvlLbl val="0"/>
      </c:catAx>
      <c:valAx>
        <c:axId val="2016955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  <c:crossAx val="201698912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4"/>
          <c:spPr>
            <a:ln>
              <a:noFill/>
            </a:ln>
          </c:spPr>
          <c:marker>
            <c:symbol val="none"/>
          </c:marker>
          <c:cat>
            <c:numRef>
              <c:f>'5. Piramide per sesso'!$AW$1:$AW$20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3BF-4933-BE57-2305BB80DE21}"/>
            </c:ext>
          </c:extLst>
        </c:ser>
        <c:ser>
          <c:idx val="5"/>
          <c:order val="5"/>
          <c:spPr>
            <a:ln>
              <a:noFill/>
            </a:ln>
          </c:spPr>
          <c:marker>
            <c:symbol val="none"/>
          </c:marker>
          <c:cat>
            <c:numRef>
              <c:f>'5. Piramide per sesso'!$AW$1:$AW$20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BF-4933-BE57-2305BB80DE21}"/>
            </c:ext>
          </c:extLst>
        </c:ser>
        <c:ser>
          <c:idx val="6"/>
          <c:order val="6"/>
          <c:spPr>
            <a:ln>
              <a:noFill/>
            </a:ln>
          </c:spPr>
          <c:marker>
            <c:symbol val="none"/>
          </c:marker>
          <c:cat>
            <c:numRef>
              <c:f>'5. Piramide per sesso'!$AW$1:$AW$20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3BF-4933-BE57-2305BB80DE21}"/>
            </c:ext>
          </c:extLst>
        </c:ser>
        <c:ser>
          <c:idx val="7"/>
          <c:order val="7"/>
          <c:spPr>
            <a:ln>
              <a:noFill/>
            </a:ln>
          </c:spPr>
          <c:marker>
            <c:symbol val="none"/>
          </c:marker>
          <c:cat>
            <c:numRef>
              <c:f>'5. Piramide per sesso'!$AW$1:$AW$20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3BF-4933-BE57-2305BB80DE21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none"/>
          </c:marker>
          <c:cat>
            <c:numRef>
              <c:f>'5. Piramide per sesso'!$AW$1:$AW$20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3BF-4933-BE57-2305BB80DE21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none"/>
          </c:marker>
          <c:cat>
            <c:numRef>
              <c:f>'5. Piramide per sesso'!$AW$1:$AW$20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3BF-4933-BE57-2305BB80DE21}"/>
            </c:ext>
          </c:extLst>
        </c:ser>
        <c:ser>
          <c:idx val="0"/>
          <c:order val="1"/>
          <c:spPr>
            <a:ln>
              <a:noFill/>
            </a:ln>
          </c:spPr>
          <c:marker>
            <c:symbol val="none"/>
          </c:marker>
          <c:cat>
            <c:numRef>
              <c:f>'5. Piramide per sesso'!$AW$1:$AW$20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3BF-4933-BE57-2305BB80DE21}"/>
            </c:ext>
          </c:extLst>
        </c:ser>
        <c:ser>
          <c:idx val="1"/>
          <c:order val="0"/>
          <c:spPr>
            <a:ln>
              <a:noFill/>
            </a:ln>
          </c:spPr>
          <c:marker>
            <c:symbol val="none"/>
          </c:marker>
          <c:cat>
            <c:numRef>
              <c:f>'5. Piramide per sesso'!$AW$1:$AW$20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3BF-4933-BE57-2305BB80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257792"/>
        <c:axId val="350258352"/>
      </c:lineChart>
      <c:catAx>
        <c:axId val="350257792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 lang="it-IT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50258352"/>
        <c:crosses val="autoZero"/>
        <c:auto val="1"/>
        <c:lblAlgn val="ctr"/>
        <c:lblOffset val="100"/>
        <c:noMultiLvlLbl val="0"/>
      </c:catAx>
      <c:valAx>
        <c:axId val="35025835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50257792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4"/>
          <c:spPr>
            <a:ln>
              <a:noFill/>
            </a:ln>
          </c:spPr>
          <c:marker>
            <c:symbol val="none"/>
          </c:marker>
          <c:cat>
            <c:numRef>
              <c:f>'5. Piramide per sesso'!$AY$1:$AY$20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98-4BAB-A4C9-7CA15CF463E4}"/>
            </c:ext>
          </c:extLst>
        </c:ser>
        <c:ser>
          <c:idx val="5"/>
          <c:order val="5"/>
          <c:spPr>
            <a:ln>
              <a:noFill/>
            </a:ln>
          </c:spPr>
          <c:marker>
            <c:symbol val="none"/>
          </c:marker>
          <c:cat>
            <c:numRef>
              <c:f>'5. Piramide per sesso'!$AY$1:$AY$20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98-4BAB-A4C9-7CA15CF463E4}"/>
            </c:ext>
          </c:extLst>
        </c:ser>
        <c:ser>
          <c:idx val="6"/>
          <c:order val="6"/>
          <c:spPr>
            <a:ln>
              <a:noFill/>
            </a:ln>
          </c:spPr>
          <c:marker>
            <c:symbol val="none"/>
          </c:marker>
          <c:cat>
            <c:numRef>
              <c:f>'5. Piramide per sesso'!$AY$1:$AY$20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498-4BAB-A4C9-7CA15CF463E4}"/>
            </c:ext>
          </c:extLst>
        </c:ser>
        <c:ser>
          <c:idx val="7"/>
          <c:order val="7"/>
          <c:spPr>
            <a:ln>
              <a:noFill/>
            </a:ln>
          </c:spPr>
          <c:marker>
            <c:symbol val="none"/>
          </c:marker>
          <c:cat>
            <c:numRef>
              <c:f>'5. Piramide per sesso'!$AY$1:$AY$20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498-4BAB-A4C9-7CA15CF463E4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none"/>
          </c:marker>
          <c:cat>
            <c:numRef>
              <c:f>'5. Piramide per sesso'!$AY$1:$AY$20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498-4BAB-A4C9-7CA15CF463E4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none"/>
          </c:marker>
          <c:cat>
            <c:numRef>
              <c:f>'5. Piramide per sesso'!$AY$1:$AY$20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498-4BAB-A4C9-7CA15CF463E4}"/>
            </c:ext>
          </c:extLst>
        </c:ser>
        <c:ser>
          <c:idx val="0"/>
          <c:order val="1"/>
          <c:spPr>
            <a:ln>
              <a:noFill/>
            </a:ln>
          </c:spPr>
          <c:marker>
            <c:symbol val="none"/>
          </c:marker>
          <c:cat>
            <c:numRef>
              <c:f>'5. Piramide per sesso'!$AY$1:$AY$20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498-4BAB-A4C9-7CA15CF463E4}"/>
            </c:ext>
          </c:extLst>
        </c:ser>
        <c:ser>
          <c:idx val="1"/>
          <c:order val="0"/>
          <c:spPr>
            <a:ln>
              <a:noFill/>
            </a:ln>
          </c:spPr>
          <c:marker>
            <c:symbol val="none"/>
          </c:marker>
          <c:cat>
            <c:numRef>
              <c:f>'5. Piramide per sesso'!$AY$1:$AY$20</c:f>
              <c:numCache>
                <c:formatCode>General</c:formatCode>
                <c:ptCount val="20"/>
              </c:numCache>
            </c:numRef>
          </c:cat>
          <c:val>
            <c:numRef>
              <c:f>'5. Piramide per sesso'!$AX$1:$AX$20</c:f>
              <c:numCache>
                <c:formatCode>General</c:formatCode>
                <c:ptCount val="20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498-4BAB-A4C9-7CA15CF4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918928"/>
        <c:axId val="255919488"/>
      </c:lineChart>
      <c:catAx>
        <c:axId val="255918928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255919488"/>
        <c:crosses val="autoZero"/>
        <c:auto val="1"/>
        <c:lblAlgn val="ctr"/>
        <c:lblOffset val="100"/>
        <c:noMultiLvlLbl val="0"/>
      </c:catAx>
      <c:valAx>
        <c:axId val="2559194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  <c:crossAx val="25591892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0</xdr:row>
      <xdr:rowOff>507863</xdr:rowOff>
    </xdr:from>
    <xdr:to>
      <xdr:col>12</xdr:col>
      <xdr:colOff>139700</xdr:colOff>
      <xdr:row>1</xdr:row>
      <xdr:rowOff>191387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FD1CBC3-1B28-6F13-8687-C0BEF9C53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4200" y="507863"/>
          <a:ext cx="5562600" cy="3176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520700</xdr:colOff>
      <xdr:row>0</xdr:row>
      <xdr:rowOff>72216</xdr:rowOff>
    </xdr:from>
    <xdr:to>
      <xdr:col>9</xdr:col>
      <xdr:colOff>819150</xdr:colOff>
      <xdr:row>4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2A937952-5014-FC4E-895F-C4C9ED52B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7375" y="72216"/>
          <a:ext cx="1536700" cy="10041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35710</xdr:colOff>
      <xdr:row>2</xdr:row>
      <xdr:rowOff>83360</xdr:rowOff>
    </xdr:from>
    <xdr:to>
      <xdr:col>1</xdr:col>
      <xdr:colOff>1071260</xdr:colOff>
      <xdr:row>4</xdr:row>
      <xdr:rowOff>37202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8F444FDD-B038-6B4E-9587-8DD3F686A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210" y="464360"/>
          <a:ext cx="1035550" cy="5888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114300</xdr:rowOff>
    </xdr:from>
    <xdr:to>
      <xdr:col>2</xdr:col>
      <xdr:colOff>32250</xdr:colOff>
      <xdr:row>3</xdr:row>
      <xdr:rowOff>258642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7A387A7-62B0-9F47-A480-A5C1B3151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520700"/>
          <a:ext cx="1035550" cy="5888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254004</xdr:colOff>
      <xdr:row>58</xdr:row>
      <xdr:rowOff>79375</xdr:rowOff>
    </xdr:from>
    <xdr:to>
      <xdr:col>1</xdr:col>
      <xdr:colOff>853284</xdr:colOff>
      <xdr:row>76</xdr:row>
      <xdr:rowOff>174625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 rot="16200000">
          <a:off x="-708419" y="13900548"/>
          <a:ext cx="3738563" cy="599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4000"/>
            <a:t>Anni di età</a:t>
          </a:r>
        </a:p>
      </xdr:txBody>
    </xdr:sp>
    <xdr:clientData/>
  </xdr:twoCellAnchor>
  <xdr:twoCellAnchor>
    <xdr:from>
      <xdr:col>25</xdr:col>
      <xdr:colOff>66676</xdr:colOff>
      <xdr:row>102</xdr:row>
      <xdr:rowOff>33338</xdr:rowOff>
    </xdr:from>
    <xdr:to>
      <xdr:col>45</xdr:col>
      <xdr:colOff>276226</xdr:colOff>
      <xdr:row>107</xdr:row>
      <xdr:rowOff>128888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1238249</xdr:colOff>
      <xdr:row>102</xdr:row>
      <xdr:rowOff>33338</xdr:rowOff>
    </xdr:from>
    <xdr:to>
      <xdr:col>21</xdr:col>
      <xdr:colOff>257174</xdr:colOff>
      <xdr:row>107</xdr:row>
      <xdr:rowOff>128888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480221</xdr:colOff>
      <xdr:row>7</xdr:row>
      <xdr:rowOff>62706</xdr:rowOff>
    </xdr:from>
    <xdr:to>
      <xdr:col>1</xdr:col>
      <xdr:colOff>1079501</xdr:colOff>
      <xdr:row>25</xdr:row>
      <xdr:rowOff>148432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/>
      </xdr:nvSpPr>
      <xdr:spPr>
        <a:xfrm rot="16200000">
          <a:off x="-477439" y="3556398"/>
          <a:ext cx="3729038" cy="599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4000"/>
            <a:t>Anni di età</a:t>
          </a:r>
        </a:p>
      </xdr:txBody>
    </xdr:sp>
    <xdr:clientData/>
  </xdr:twoCellAnchor>
  <xdr:twoCellAnchor>
    <xdr:from>
      <xdr:col>45</xdr:col>
      <xdr:colOff>347666</xdr:colOff>
      <xdr:row>7</xdr:row>
      <xdr:rowOff>45243</xdr:rowOff>
    </xdr:from>
    <xdr:to>
      <xdr:col>45</xdr:col>
      <xdr:colOff>1126334</xdr:colOff>
      <xdr:row>76</xdr:row>
      <xdr:rowOff>157165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/>
      </xdr:nvGrpSpPr>
      <xdr:grpSpPr>
        <a:xfrm>
          <a:off x="16111541" y="1959768"/>
          <a:ext cx="778668" cy="13913647"/>
          <a:chOff x="19367738" y="2519952"/>
          <a:chExt cx="767623" cy="13254916"/>
        </a:xfrm>
      </xdr:grpSpPr>
      <xdr:sp macro="" textlink="">
        <xdr:nvSpPr>
          <xdr:cNvPr id="7" name="CasellaDiTesto 6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SpPr txBox="1"/>
        </xdr:nvSpPr>
        <xdr:spPr>
          <a:xfrm rot="16200000">
            <a:off x="18042243" y="13681750"/>
            <a:ext cx="3524250" cy="66198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it-IT" sz="4000"/>
              <a:t>Anni di età</a:t>
            </a:r>
          </a:p>
        </xdr:txBody>
      </xdr:sp>
      <xdr:sp macro="" textlink="">
        <xdr:nvSpPr>
          <xdr:cNvPr id="8" name="CasellaDiTesto 7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SpPr txBox="1"/>
        </xdr:nvSpPr>
        <xdr:spPr>
          <a:xfrm rot="16200000">
            <a:off x="17936606" y="3951084"/>
            <a:ext cx="3524250" cy="66198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it-IT" sz="4000"/>
              <a:t>Anni di età</a:t>
            </a:r>
          </a:p>
        </xdr:txBody>
      </xdr:sp>
    </xdr:grpSp>
    <xdr:clientData/>
  </xdr:twoCellAnchor>
  <xdr:twoCellAnchor editAs="oneCell">
    <xdr:from>
      <xdr:col>0</xdr:col>
      <xdr:colOff>206375</xdr:colOff>
      <xdr:row>0</xdr:row>
      <xdr:rowOff>365125</xdr:rowOff>
    </xdr:from>
    <xdr:to>
      <xdr:col>1</xdr:col>
      <xdr:colOff>543425</xdr:colOff>
      <xdr:row>2</xdr:row>
      <xdr:rowOff>33217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81757712-0396-F84E-A017-676ACA8BE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365125"/>
          <a:ext cx="1035550" cy="5888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254004</xdr:colOff>
      <xdr:row>58</xdr:row>
      <xdr:rowOff>79375</xdr:rowOff>
    </xdr:from>
    <xdr:to>
      <xdr:col>1</xdr:col>
      <xdr:colOff>853284</xdr:colOff>
      <xdr:row>76</xdr:row>
      <xdr:rowOff>174625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 rot="16200000">
          <a:off x="-684606" y="13743385"/>
          <a:ext cx="3695700" cy="599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4000"/>
            <a:t>Anni di età</a:t>
          </a:r>
        </a:p>
      </xdr:txBody>
    </xdr:sp>
    <xdr:clientData/>
  </xdr:twoCellAnchor>
  <xdr:twoCellAnchor>
    <xdr:from>
      <xdr:col>25</xdr:col>
      <xdr:colOff>66676</xdr:colOff>
      <xdr:row>102</xdr:row>
      <xdr:rowOff>33338</xdr:rowOff>
    </xdr:from>
    <xdr:to>
      <xdr:col>45</xdr:col>
      <xdr:colOff>276226</xdr:colOff>
      <xdr:row>107</xdr:row>
      <xdr:rowOff>128888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1238249</xdr:colOff>
      <xdr:row>102</xdr:row>
      <xdr:rowOff>33338</xdr:rowOff>
    </xdr:from>
    <xdr:to>
      <xdr:col>21</xdr:col>
      <xdr:colOff>257174</xdr:colOff>
      <xdr:row>107</xdr:row>
      <xdr:rowOff>128888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480221</xdr:colOff>
      <xdr:row>7</xdr:row>
      <xdr:rowOff>62706</xdr:rowOff>
    </xdr:from>
    <xdr:to>
      <xdr:col>1</xdr:col>
      <xdr:colOff>1079501</xdr:colOff>
      <xdr:row>25</xdr:row>
      <xdr:rowOff>148432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/>
      </xdr:nvSpPr>
      <xdr:spPr>
        <a:xfrm rot="16200000">
          <a:off x="-453627" y="3520679"/>
          <a:ext cx="3686176" cy="599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4000"/>
            <a:t>Anni di età</a:t>
          </a:r>
        </a:p>
      </xdr:txBody>
    </xdr:sp>
    <xdr:clientData/>
  </xdr:twoCellAnchor>
  <xdr:twoCellAnchor>
    <xdr:from>
      <xdr:col>45</xdr:col>
      <xdr:colOff>347666</xdr:colOff>
      <xdr:row>7</xdr:row>
      <xdr:rowOff>45243</xdr:rowOff>
    </xdr:from>
    <xdr:to>
      <xdr:col>45</xdr:col>
      <xdr:colOff>1126334</xdr:colOff>
      <xdr:row>76</xdr:row>
      <xdr:rowOff>157165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/>
      </xdr:nvGrpSpPr>
      <xdr:grpSpPr>
        <a:xfrm>
          <a:off x="16111541" y="1959768"/>
          <a:ext cx="778668" cy="13913647"/>
          <a:chOff x="19367738" y="2519952"/>
          <a:chExt cx="767623" cy="13254916"/>
        </a:xfrm>
      </xdr:grpSpPr>
      <xdr:sp macro="" textlink="">
        <xdr:nvSpPr>
          <xdr:cNvPr id="7" name="CasellaDiTesto 6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SpPr txBox="1"/>
        </xdr:nvSpPr>
        <xdr:spPr>
          <a:xfrm rot="16200000">
            <a:off x="18042243" y="13681750"/>
            <a:ext cx="3524250" cy="66198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it-IT" sz="4000"/>
              <a:t>Anni di età</a:t>
            </a:r>
          </a:p>
        </xdr:txBody>
      </xdr:sp>
      <xdr:sp macro="" textlink="">
        <xdr:nvSpPr>
          <xdr:cNvPr id="8" name="CasellaDiTesto 7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SpPr txBox="1"/>
        </xdr:nvSpPr>
        <xdr:spPr>
          <a:xfrm rot="16200000">
            <a:off x="17936606" y="3951084"/>
            <a:ext cx="3524250" cy="66198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it-IT" sz="4000"/>
              <a:t>Anni di età</a:t>
            </a:r>
          </a:p>
        </xdr:txBody>
      </xdr:sp>
    </xdr:grpSp>
    <xdr:clientData/>
  </xdr:twoCellAnchor>
  <xdr:twoCellAnchor editAs="oneCell">
    <xdr:from>
      <xdr:col>0</xdr:col>
      <xdr:colOff>206375</xdr:colOff>
      <xdr:row>0</xdr:row>
      <xdr:rowOff>365125</xdr:rowOff>
    </xdr:from>
    <xdr:to>
      <xdr:col>1</xdr:col>
      <xdr:colOff>543425</xdr:colOff>
      <xdr:row>2</xdr:row>
      <xdr:rowOff>33217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81757712-0396-F84E-A017-676ACA8BE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365125"/>
          <a:ext cx="946650" cy="5824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315122</xdr:colOff>
      <xdr:row>5</xdr:row>
      <xdr:rowOff>183355</xdr:rowOff>
    </xdr:from>
    <xdr:to>
      <xdr:col>1</xdr:col>
      <xdr:colOff>913608</xdr:colOff>
      <xdr:row>24</xdr:row>
      <xdr:rowOff>88105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/>
      </xdr:nvSpPr>
      <xdr:spPr>
        <a:xfrm rot="16200000">
          <a:off x="-695323" y="5781675"/>
          <a:ext cx="3825875" cy="5984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4000">
              <a:latin typeface="Helvetica" panose="020B0604020202020204" pitchFamily="34" charset="0"/>
              <a:cs typeface="Helvetica" panose="020B0604020202020204" pitchFamily="34" charset="0"/>
            </a:rPr>
            <a:t>Anni di età</a:t>
          </a:r>
        </a:p>
      </xdr:txBody>
    </xdr:sp>
    <xdr:clientData/>
  </xdr:twoCellAnchor>
  <xdr:twoCellAnchor>
    <xdr:from>
      <xdr:col>45</xdr:col>
      <xdr:colOff>616746</xdr:colOff>
      <xdr:row>5</xdr:row>
      <xdr:rowOff>167481</xdr:rowOff>
    </xdr:from>
    <xdr:to>
      <xdr:col>45</xdr:col>
      <xdr:colOff>1183482</xdr:colOff>
      <xdr:row>24</xdr:row>
      <xdr:rowOff>72231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/>
      </xdr:nvSpPr>
      <xdr:spPr>
        <a:xfrm rot="16200000">
          <a:off x="14131926" y="5781676"/>
          <a:ext cx="3825875" cy="5667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4000">
              <a:latin typeface="Helvetica" panose="020B0604020202020204" pitchFamily="34" charset="0"/>
              <a:cs typeface="Helvetica" panose="020B0604020202020204" pitchFamily="34" charset="0"/>
            </a:rPr>
            <a:t>Anni di età</a:t>
          </a:r>
        </a:p>
      </xdr:txBody>
    </xdr:sp>
    <xdr:clientData/>
  </xdr:twoCellAnchor>
  <xdr:twoCellAnchor>
    <xdr:from>
      <xdr:col>1</xdr:col>
      <xdr:colOff>172246</xdr:colOff>
      <xdr:row>63</xdr:row>
      <xdr:rowOff>2381</xdr:rowOff>
    </xdr:from>
    <xdr:to>
      <xdr:col>1</xdr:col>
      <xdr:colOff>770732</xdr:colOff>
      <xdr:row>81</xdr:row>
      <xdr:rowOff>97631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/>
      </xdr:nvSpPr>
      <xdr:spPr>
        <a:xfrm rot="16200000">
          <a:off x="-830261" y="17562513"/>
          <a:ext cx="3810000" cy="5984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4000">
              <a:latin typeface="Helvetica" panose="020B0604020202020204" pitchFamily="34" charset="0"/>
              <a:cs typeface="Helvetica" panose="020B0604020202020204" pitchFamily="34" charset="0"/>
            </a:rPr>
            <a:t>Anni di età</a:t>
          </a:r>
        </a:p>
      </xdr:txBody>
    </xdr:sp>
    <xdr:clientData/>
  </xdr:twoCellAnchor>
  <xdr:twoCellAnchor>
    <xdr:from>
      <xdr:col>45</xdr:col>
      <xdr:colOff>489746</xdr:colOff>
      <xdr:row>62</xdr:row>
      <xdr:rowOff>177006</xdr:rowOff>
    </xdr:from>
    <xdr:to>
      <xdr:col>45</xdr:col>
      <xdr:colOff>1056482</xdr:colOff>
      <xdr:row>81</xdr:row>
      <xdr:rowOff>65881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/>
      </xdr:nvSpPr>
      <xdr:spPr>
        <a:xfrm rot="16200000">
          <a:off x="14012864" y="17546638"/>
          <a:ext cx="3810000" cy="5667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4000">
              <a:latin typeface="Helvetica" panose="020B0604020202020204" pitchFamily="34" charset="0"/>
              <a:cs typeface="Helvetica" panose="020B0604020202020204" pitchFamily="34" charset="0"/>
            </a:rPr>
            <a:t>Anni di età</a:t>
          </a:r>
        </a:p>
      </xdr:txBody>
    </xdr:sp>
    <xdr:clientData/>
  </xdr:twoCellAnchor>
  <xdr:twoCellAnchor editAs="oneCell">
    <xdr:from>
      <xdr:col>1</xdr:col>
      <xdr:colOff>275164</xdr:colOff>
      <xdr:row>0</xdr:row>
      <xdr:rowOff>296334</xdr:rowOff>
    </xdr:from>
    <xdr:to>
      <xdr:col>4</xdr:col>
      <xdr:colOff>63500</xdr:colOff>
      <xdr:row>0</xdr:row>
      <xdr:rowOff>1572146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606AF1AD-792D-6C4B-996B-AC2D6297A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664" y="296334"/>
          <a:ext cx="2243669" cy="1275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8"/>
  <sheetViews>
    <sheetView tabSelected="1" topLeftCell="B2" zoomScaleNormal="100" workbookViewId="0">
      <selection activeCell="C2" sqref="C2"/>
    </sheetView>
  </sheetViews>
  <sheetFormatPr defaultColWidth="9.140625" defaultRowHeight="15" x14ac:dyDescent="0.2"/>
  <cols>
    <col min="1" max="1" width="9.140625" style="112"/>
    <col min="2" max="2" width="2.28515625" style="112" customWidth="1"/>
    <col min="3" max="3" width="9.140625" style="112"/>
    <col min="4" max="4" width="51.42578125" style="112" customWidth="1"/>
    <col min="5" max="12" width="9.140625" style="112"/>
    <col min="13" max="13" width="57.7109375" style="112" customWidth="1"/>
    <col min="14" max="16384" width="9.140625" style="112"/>
  </cols>
  <sheetData>
    <row r="1" spans="2:14" ht="275.10000000000002" customHeight="1" x14ac:dyDescent="0.2"/>
    <row r="3" spans="2:14" ht="15.95" customHeight="1" x14ac:dyDescent="0.2">
      <c r="C3" s="190" t="s">
        <v>46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2"/>
    </row>
    <row r="4" spans="2:14" ht="15.95" customHeight="1" x14ac:dyDescent="0.2">
      <c r="C4" s="193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5"/>
    </row>
    <row r="5" spans="2:14" ht="15.95" customHeight="1" x14ac:dyDescent="0.2">
      <c r="C5" s="193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/>
    </row>
    <row r="6" spans="2:14" ht="15.95" customHeight="1" x14ac:dyDescent="0.2">
      <c r="B6" s="152"/>
      <c r="C6" s="193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5"/>
    </row>
    <row r="7" spans="2:14" s="153" customFormat="1" ht="14.25" x14ac:dyDescent="0.2">
      <c r="C7" s="196" t="s">
        <v>44</v>
      </c>
      <c r="D7" s="197"/>
      <c r="E7" s="197" t="s">
        <v>45</v>
      </c>
      <c r="F7" s="197"/>
      <c r="G7" s="197"/>
      <c r="H7" s="197"/>
      <c r="I7" s="197"/>
      <c r="J7" s="197"/>
      <c r="K7" s="197"/>
      <c r="L7" s="197"/>
      <c r="M7" s="197"/>
      <c r="N7" s="198"/>
    </row>
    <row r="8" spans="2:14" s="153" customFormat="1" ht="14.25" x14ac:dyDescent="0.2">
      <c r="C8" s="196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</row>
    <row r="9" spans="2:14" ht="41.25" customHeight="1" x14ac:dyDescent="0.2">
      <c r="C9" s="202" t="s">
        <v>32</v>
      </c>
      <c r="D9" s="203"/>
      <c r="E9" s="199" t="s">
        <v>47</v>
      </c>
      <c r="F9" s="199"/>
      <c r="G9" s="199"/>
      <c r="H9" s="199"/>
      <c r="I9" s="199"/>
      <c r="J9" s="199"/>
      <c r="K9" s="199"/>
      <c r="L9" s="199"/>
      <c r="M9" s="199"/>
      <c r="N9" s="162"/>
    </row>
    <row r="10" spans="2:14" ht="20.100000000000001" customHeight="1" x14ac:dyDescent="0.2">
      <c r="C10" s="202" t="s">
        <v>37</v>
      </c>
      <c r="D10" s="203"/>
      <c r="E10" s="163" t="s">
        <v>48</v>
      </c>
      <c r="F10" s="163"/>
      <c r="G10" s="163"/>
      <c r="H10" s="163"/>
      <c r="I10" s="163"/>
      <c r="J10" s="163"/>
      <c r="K10" s="163"/>
      <c r="L10" s="163"/>
      <c r="M10" s="163"/>
      <c r="N10" s="162"/>
    </row>
    <row r="11" spans="2:14" ht="20.100000000000001" customHeight="1" x14ac:dyDescent="0.2">
      <c r="C11" s="202" t="s">
        <v>38</v>
      </c>
      <c r="D11" s="203"/>
      <c r="E11" s="163" t="s">
        <v>49</v>
      </c>
      <c r="F11" s="163"/>
      <c r="G11" s="163"/>
      <c r="H11" s="163"/>
      <c r="I11" s="163"/>
      <c r="J11" s="163"/>
      <c r="K11" s="163"/>
      <c r="L11" s="163"/>
      <c r="M11" s="163"/>
      <c r="N11" s="162"/>
    </row>
    <row r="12" spans="2:14" ht="20.100000000000001" customHeight="1" x14ac:dyDescent="0.2">
      <c r="C12" s="202" t="s">
        <v>39</v>
      </c>
      <c r="D12" s="203"/>
      <c r="E12" s="163" t="s">
        <v>50</v>
      </c>
      <c r="F12" s="163"/>
      <c r="G12" s="163"/>
      <c r="H12" s="163"/>
      <c r="I12" s="163"/>
      <c r="J12" s="163"/>
      <c r="K12" s="163"/>
      <c r="L12" s="163"/>
      <c r="M12" s="163"/>
      <c r="N12" s="162"/>
    </row>
    <row r="13" spans="2:14" ht="20.100000000000001" customHeight="1" x14ac:dyDescent="0.2">
      <c r="C13" s="202" t="s">
        <v>40</v>
      </c>
      <c r="D13" s="203"/>
      <c r="E13" s="163" t="s">
        <v>51</v>
      </c>
      <c r="F13" s="163"/>
      <c r="G13" s="163"/>
      <c r="H13" s="163"/>
      <c r="I13" s="163"/>
      <c r="J13" s="163"/>
      <c r="K13" s="163"/>
      <c r="L13" s="163"/>
      <c r="M13" s="163"/>
      <c r="N13" s="162"/>
    </row>
    <row r="14" spans="2:14" x14ac:dyDescent="0.2">
      <c r="C14" s="177"/>
      <c r="D14" s="178"/>
      <c r="E14" s="117"/>
      <c r="F14" s="117"/>
      <c r="G14" s="117"/>
      <c r="H14" s="117"/>
      <c r="I14" s="117"/>
      <c r="J14" s="117"/>
      <c r="K14" s="117"/>
      <c r="L14" s="117"/>
      <c r="M14" s="117"/>
      <c r="N14" s="149"/>
    </row>
    <row r="15" spans="2:14" ht="15" customHeight="1" x14ac:dyDescent="0.2">
      <c r="C15" s="179"/>
      <c r="D15" s="180"/>
      <c r="E15" s="164"/>
      <c r="F15" s="164"/>
      <c r="G15" s="164"/>
      <c r="H15" s="164"/>
      <c r="I15" s="164"/>
      <c r="J15" s="164"/>
      <c r="K15" s="164"/>
      <c r="L15" s="164"/>
      <c r="M15" s="164"/>
      <c r="N15" s="165"/>
    </row>
    <row r="16" spans="2:14" ht="15" customHeight="1" x14ac:dyDescent="0.25">
      <c r="C16" s="181" t="s">
        <v>34</v>
      </c>
      <c r="D16" s="180"/>
      <c r="E16" s="164"/>
      <c r="F16" s="164"/>
      <c r="G16" s="164"/>
      <c r="H16" s="164"/>
      <c r="I16" s="164"/>
      <c r="J16" s="164"/>
      <c r="K16" s="164"/>
      <c r="L16" s="164"/>
      <c r="M16" s="164"/>
      <c r="N16" s="165"/>
    </row>
    <row r="17" spans="3:14" ht="20.100000000000001" customHeight="1" x14ac:dyDescent="0.2">
      <c r="C17" s="204" t="s">
        <v>35</v>
      </c>
      <c r="D17" s="205"/>
      <c r="E17" s="200" t="s">
        <v>52</v>
      </c>
      <c r="F17" s="200"/>
      <c r="G17" s="200"/>
      <c r="H17" s="200"/>
      <c r="I17" s="200"/>
      <c r="J17" s="200"/>
      <c r="K17" s="200"/>
      <c r="L17" s="200"/>
      <c r="M17" s="200"/>
      <c r="N17" s="201"/>
    </row>
    <row r="18" spans="3:14" ht="15" customHeight="1" x14ac:dyDescent="0.2"/>
  </sheetData>
  <mergeCells count="11">
    <mergeCell ref="C3:N6"/>
    <mergeCell ref="C7:D8"/>
    <mergeCell ref="E7:N8"/>
    <mergeCell ref="E9:M9"/>
    <mergeCell ref="E17:N17"/>
    <mergeCell ref="C9:D9"/>
    <mergeCell ref="C11:D11"/>
    <mergeCell ref="C10:D10"/>
    <mergeCell ref="C13:D13"/>
    <mergeCell ref="C12:D12"/>
    <mergeCell ref="C17:D17"/>
  </mergeCells>
  <hyperlinks>
    <hyperlink ref="C9" location="'dati_1 gennaio'!A1" display="1. Popolazione residente al 1° gennaio"/>
    <hyperlink ref="C11" location="Percentualixsesso!A1" display="2. Composizioni percentuali per sesso"/>
    <hyperlink ref="C10" location="Percentuali_totale!A1" display="3. Composizione percentuale sul totale della popolazione"/>
    <hyperlink ref="C13" location="Pannello_xsesso!A1" display="4. Piramide con percentuali per sesso"/>
    <hyperlink ref="C12" location="Pannello_totale!A1" display="5. Piramide con percentuali sul totale della popolazione"/>
    <hyperlink ref="C17" location="'Pannello stampa A1'!A1" display="8. Pannello per costruire la piramide"/>
    <hyperlink ref="C9:D9" location="'1. Popolazione residente'!A1" display="1. Popolazione residente al 1° gennaio"/>
    <hyperlink ref="C11:D11" location="'3. Percentuali per sesso'!A1" display="3. Composizioni percentuali per sesso"/>
    <hyperlink ref="C10:D10" location="'2. Percentuali sul totale'!A1" display="2. Composizione percentuale sul totale della popolazione"/>
    <hyperlink ref="C13:D13" location="'5. Piramide per sesso'!A1" display="5. Piramide con percentuali per sesso"/>
    <hyperlink ref="C12:D12" location="'4.Piramide sul totale'!A1" display="4. Piramide con percentuali sul totale della popolazione"/>
    <hyperlink ref="C17:D17" location="'Piramide stampa A1'!A1" display="Pannello per costruire la piramide"/>
  </hyperlinks>
  <pageMargins left="0.31" right="0.19" top="0.75" bottom="0.75" header="0.3" footer="0.3"/>
  <pageSetup paperSize="9" scale="6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topLeftCell="A7" zoomScaleNormal="100" workbookViewId="0">
      <selection activeCell="O20" sqref="O20"/>
    </sheetView>
  </sheetViews>
  <sheetFormatPr defaultColWidth="9.140625" defaultRowHeight="15" x14ac:dyDescent="0.25"/>
  <cols>
    <col min="1" max="1" width="14.42578125" style="1" customWidth="1"/>
    <col min="2" max="2" width="7.7109375" style="1" customWidth="1"/>
    <col min="3" max="3" width="12.7109375" style="1" customWidth="1"/>
    <col min="4" max="4" width="1.140625" style="2" customWidth="1"/>
    <col min="5" max="5" width="10.42578125" style="3" customWidth="1"/>
    <col min="6" max="6" width="19" style="4" customWidth="1"/>
    <col min="7" max="7" width="19" style="3" customWidth="1"/>
    <col min="8" max="8" width="0.42578125" style="3" customWidth="1"/>
    <col min="9" max="9" width="10.42578125" style="2" customWidth="1"/>
    <col min="10" max="11" width="19" style="2" customWidth="1"/>
    <col min="12" max="12" width="2" style="2" customWidth="1"/>
    <col min="13" max="13" width="1" style="2" customWidth="1"/>
    <col min="14" max="16384" width="9.140625" style="2"/>
  </cols>
  <sheetData>
    <row r="1" spans="2:15" ht="9.75" customHeight="1" x14ac:dyDescent="0.25"/>
    <row r="2" spans="2:15" ht="50.25" customHeight="1" x14ac:dyDescent="0.25">
      <c r="B2" s="227" t="s">
        <v>29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2:15" ht="20.25" customHeight="1" x14ac:dyDescent="0.25">
      <c r="G3" s="8"/>
      <c r="H3" s="8"/>
    </row>
    <row r="4" spans="2:15" ht="30.75" customHeight="1" x14ac:dyDescent="0.25">
      <c r="E4" s="95" t="s">
        <v>1</v>
      </c>
      <c r="F4" s="90" t="s">
        <v>2</v>
      </c>
      <c r="G4" s="10" t="s">
        <v>5</v>
      </c>
      <c r="H4" s="104"/>
      <c r="I4" s="102" t="s">
        <v>1</v>
      </c>
      <c r="J4" s="90" t="s">
        <v>2</v>
      </c>
      <c r="K4" s="90" t="s">
        <v>5</v>
      </c>
    </row>
    <row r="5" spans="2:15" s="91" customFormat="1" ht="23.25" customHeight="1" x14ac:dyDescent="0.3">
      <c r="E5" s="96">
        <v>0</v>
      </c>
      <c r="F5" s="93">
        <f>VLOOKUP(E5,'1 gen 2016'!$A$7:$F$107,5,FALSE)</f>
        <v>0.8</v>
      </c>
      <c r="G5" s="93">
        <f>VLOOKUP(E5,'1 gen 2016'!$A$7:$F$107,6,FALSE)</f>
        <v>0.7</v>
      </c>
      <c r="H5" s="105"/>
      <c r="I5" s="103">
        <v>51</v>
      </c>
      <c r="J5" s="94">
        <f>VLOOKUP(I5,'1 gen 2016'!$A$7:$F$107,5,FALSE)</f>
        <v>1.7</v>
      </c>
      <c r="K5" s="94">
        <f>VLOOKUP(I5,'1 gen 2016'!$A$7:$F$107,6,FALSE)</f>
        <v>1.6</v>
      </c>
    </row>
    <row r="6" spans="2:15" s="91" customFormat="1" ht="23.25" customHeight="1" x14ac:dyDescent="0.3">
      <c r="E6" s="97">
        <v>1</v>
      </c>
      <c r="F6" s="94">
        <f>VLOOKUP(E6,'1 gen 2016'!$A$7:$F$107,5,FALSE)</f>
        <v>0.9</v>
      </c>
      <c r="G6" s="100">
        <f>VLOOKUP(E6,'1 gen 2016'!$A$7:$F$107,6,FALSE)</f>
        <v>0.8</v>
      </c>
      <c r="H6" s="106"/>
      <c r="I6" s="103">
        <v>52</v>
      </c>
      <c r="J6" s="94">
        <f>VLOOKUP(I6,'1 gen 2016'!$A$7:$F$107,5,FALSE)</f>
        <v>1.6</v>
      </c>
      <c r="K6" s="94">
        <f>VLOOKUP(I6,'1 gen 2016'!$A$7:$F$107,6,FALSE)</f>
        <v>1.5</v>
      </c>
    </row>
    <row r="7" spans="2:15" s="91" customFormat="1" ht="23.25" customHeight="1" x14ac:dyDescent="0.3">
      <c r="E7" s="97">
        <v>2</v>
      </c>
      <c r="F7" s="94">
        <f>VLOOKUP(E7,'1 gen 2016'!$A$7:$F$107,5,FALSE)</f>
        <v>0.9</v>
      </c>
      <c r="G7" s="100">
        <f>VLOOKUP(E7,'1 gen 2016'!$A$7:$F$107,6,FALSE)</f>
        <v>0.8</v>
      </c>
      <c r="H7" s="106"/>
      <c r="I7" s="103">
        <v>53</v>
      </c>
      <c r="J7" s="94">
        <f>VLOOKUP(I7,'1 gen 2016'!$A$7:$F$107,5,FALSE)</f>
        <v>1.5</v>
      </c>
      <c r="K7" s="94">
        <f>VLOOKUP(I7,'1 gen 2016'!$A$7:$F$107,6,FALSE)</f>
        <v>1.5</v>
      </c>
    </row>
    <row r="8" spans="2:15" s="91" customFormat="1" ht="23.25" customHeight="1" x14ac:dyDescent="0.3">
      <c r="E8" s="97">
        <v>3</v>
      </c>
      <c r="F8" s="94">
        <f>VLOOKUP(E8,'1 gen 2016'!$A$7:$F$107,5,FALSE)</f>
        <v>0.9</v>
      </c>
      <c r="G8" s="100">
        <f>VLOOKUP(E8,'1 gen 2016'!$A$7:$F$107,6,FALSE)</f>
        <v>0.8</v>
      </c>
      <c r="H8" s="106"/>
      <c r="I8" s="103">
        <v>54</v>
      </c>
      <c r="J8" s="94">
        <f>VLOOKUP(I8,'1 gen 2016'!$A$7:$F$107,5,FALSE)</f>
        <v>1.5</v>
      </c>
      <c r="K8" s="94">
        <f>VLOOKUP(I8,'1 gen 2016'!$A$7:$F$107,6,FALSE)</f>
        <v>1.5</v>
      </c>
    </row>
    <row r="9" spans="2:15" s="91" customFormat="1" ht="23.25" customHeight="1" x14ac:dyDescent="0.3">
      <c r="E9" s="97">
        <v>4</v>
      </c>
      <c r="F9" s="94">
        <f>VLOOKUP(E9,'1 gen 2016'!$A$7:$F$107,5,FALSE)</f>
        <v>1</v>
      </c>
      <c r="G9" s="100">
        <f>VLOOKUP(E9,'1 gen 2016'!$A$7:$F$107,6,FALSE)</f>
        <v>0.8</v>
      </c>
      <c r="H9" s="106"/>
      <c r="I9" s="103">
        <v>55</v>
      </c>
      <c r="J9" s="94">
        <f>VLOOKUP(I9,'1 gen 2016'!$A$7:$F$107,5,FALSE)</f>
        <v>1.4</v>
      </c>
      <c r="K9" s="94">
        <f>VLOOKUP(I9,'1 gen 2016'!$A$7:$F$107,6,FALSE)</f>
        <v>1.4</v>
      </c>
    </row>
    <row r="10" spans="2:15" s="91" customFormat="1" ht="23.25" customHeight="1" x14ac:dyDescent="0.3">
      <c r="E10" s="97">
        <v>5</v>
      </c>
      <c r="F10" s="94">
        <f>VLOOKUP(E10,'1 gen 2016'!$A$7:$F$107,5,FALSE)</f>
        <v>1</v>
      </c>
      <c r="G10" s="100">
        <f>VLOOKUP(E10,'1 gen 2016'!$A$7:$F$107,6,FALSE)</f>
        <v>0.9</v>
      </c>
      <c r="H10" s="106"/>
      <c r="I10" s="103">
        <v>56</v>
      </c>
      <c r="J10" s="94">
        <f>VLOOKUP(I10,'1 gen 2016'!$A$7:$F$107,5,FALSE)</f>
        <v>1.4</v>
      </c>
      <c r="K10" s="94">
        <f>VLOOKUP(I10,'1 gen 2016'!$A$7:$F$107,6,FALSE)</f>
        <v>1.4</v>
      </c>
    </row>
    <row r="11" spans="2:15" s="91" customFormat="1" ht="23.25" customHeight="1" x14ac:dyDescent="0.3">
      <c r="E11" s="97">
        <v>6</v>
      </c>
      <c r="F11" s="94">
        <f>VLOOKUP(E11,'1 gen 2016'!$A$7:$F$107,5,FALSE)</f>
        <v>1</v>
      </c>
      <c r="G11" s="100">
        <f>VLOOKUP(E11,'1 gen 2016'!$A$7:$F$107,6,FALSE)</f>
        <v>0.9</v>
      </c>
      <c r="H11" s="106"/>
      <c r="I11" s="103">
        <v>57</v>
      </c>
      <c r="J11" s="94">
        <f>VLOOKUP(I11,'1 gen 2016'!$A$7:$F$107,5,FALSE)</f>
        <v>1.3</v>
      </c>
      <c r="K11" s="94">
        <f>VLOOKUP(I11,'1 gen 2016'!$A$7:$F$107,6,FALSE)</f>
        <v>1.3</v>
      </c>
    </row>
    <row r="12" spans="2:15" s="91" customFormat="1" ht="23.25" customHeight="1" x14ac:dyDescent="0.3">
      <c r="E12" s="97">
        <v>7</v>
      </c>
      <c r="F12" s="94">
        <f>VLOOKUP(E12,'1 gen 2016'!$A$7:$F$107,5,FALSE)</f>
        <v>1</v>
      </c>
      <c r="G12" s="100">
        <f>VLOOKUP(E12,'1 gen 2016'!$A$7:$F$107,6,FALSE)</f>
        <v>0.9</v>
      </c>
      <c r="H12" s="106"/>
      <c r="I12" s="103">
        <v>58</v>
      </c>
      <c r="J12" s="94">
        <f>VLOOKUP(I12,'1 gen 2016'!$A$7:$F$107,5,FALSE)</f>
        <v>1.3</v>
      </c>
      <c r="K12" s="94">
        <f>VLOOKUP(I12,'1 gen 2016'!$A$7:$F$107,6,FALSE)</f>
        <v>1.3</v>
      </c>
    </row>
    <row r="13" spans="2:15" s="91" customFormat="1" ht="23.25" customHeight="1" x14ac:dyDescent="0.3">
      <c r="E13" s="97">
        <v>8</v>
      </c>
      <c r="F13" s="94">
        <f>VLOOKUP(E13,'1 gen 2016'!$A$7:$F$107,5,FALSE)</f>
        <v>1</v>
      </c>
      <c r="G13" s="100">
        <f>VLOOKUP(E13,'1 gen 2016'!$A$7:$F$107,6,FALSE)</f>
        <v>0.9</v>
      </c>
      <c r="H13" s="106"/>
      <c r="I13" s="103">
        <v>59</v>
      </c>
      <c r="J13" s="94">
        <f>VLOOKUP(I13,'1 gen 2016'!$A$7:$F$107,5,FALSE)</f>
        <v>1.3</v>
      </c>
      <c r="K13" s="94">
        <f>VLOOKUP(I13,'1 gen 2016'!$A$7:$F$107,6,FALSE)</f>
        <v>1.3</v>
      </c>
    </row>
    <row r="14" spans="2:15" s="91" customFormat="1" ht="23.25" customHeight="1" x14ac:dyDescent="0.3">
      <c r="E14" s="97">
        <v>9</v>
      </c>
      <c r="F14" s="94">
        <f>VLOOKUP(E14,'1 gen 2016'!$A$7:$F$107,5,FALSE)</f>
        <v>1</v>
      </c>
      <c r="G14" s="100">
        <f>VLOOKUP(E14,'1 gen 2016'!$A$7:$F$107,6,FALSE)</f>
        <v>0.9</v>
      </c>
      <c r="H14" s="106"/>
      <c r="I14" s="103">
        <v>60</v>
      </c>
      <c r="J14" s="94">
        <f>VLOOKUP(I14,'1 gen 2016'!$A$7:$F$107,5,FALSE)</f>
        <v>1.3</v>
      </c>
      <c r="K14" s="94">
        <f>VLOOKUP(I14,'1 gen 2016'!$A$7:$F$107,6,FALSE)</f>
        <v>1.3</v>
      </c>
    </row>
    <row r="15" spans="2:15" s="91" customFormat="1" ht="23.25" customHeight="1" x14ac:dyDescent="0.3">
      <c r="E15" s="97">
        <v>10</v>
      </c>
      <c r="F15" s="94">
        <f>VLOOKUP(E15,'1 gen 2016'!$A$7:$F$107,5,FALSE)</f>
        <v>1</v>
      </c>
      <c r="G15" s="100">
        <f>VLOOKUP(E15,'1 gen 2016'!$A$7:$F$107,6,FALSE)</f>
        <v>0.9</v>
      </c>
      <c r="H15" s="106"/>
      <c r="I15" s="103">
        <v>61</v>
      </c>
      <c r="J15" s="94">
        <f>VLOOKUP(I15,'1 gen 2016'!$A$7:$F$107,5,FALSE)</f>
        <v>1.2</v>
      </c>
      <c r="K15" s="94">
        <f>VLOOKUP(I15,'1 gen 2016'!$A$7:$F$107,6,FALSE)</f>
        <v>1.3</v>
      </c>
    </row>
    <row r="16" spans="2:15" s="91" customFormat="1" ht="23.25" customHeight="1" x14ac:dyDescent="0.3">
      <c r="E16" s="97">
        <v>11</v>
      </c>
      <c r="F16" s="94">
        <f>VLOOKUP(E16,'1 gen 2016'!$A$7:$F$107,5,FALSE)</f>
        <v>1</v>
      </c>
      <c r="G16" s="100">
        <f>VLOOKUP(E16,'1 gen 2016'!$A$7:$F$107,6,FALSE)</f>
        <v>0.9</v>
      </c>
      <c r="H16" s="106"/>
      <c r="I16" s="103">
        <v>62</v>
      </c>
      <c r="J16" s="94">
        <f>VLOOKUP(I16,'1 gen 2016'!$A$7:$F$107,5,FALSE)</f>
        <v>1.2</v>
      </c>
      <c r="K16" s="94">
        <f>VLOOKUP(I16,'1 gen 2016'!$A$7:$F$107,6,FALSE)</f>
        <v>1.2</v>
      </c>
    </row>
    <row r="17" spans="5:11" s="91" customFormat="1" ht="23.25" customHeight="1" x14ac:dyDescent="0.3">
      <c r="E17" s="97">
        <v>12</v>
      </c>
      <c r="F17" s="94">
        <f>VLOOKUP(E17,'1 gen 2016'!$A$7:$F$107,5,FALSE)</f>
        <v>1</v>
      </c>
      <c r="G17" s="100">
        <f>VLOOKUP(E17,'1 gen 2016'!$A$7:$F$107,6,FALSE)</f>
        <v>0.9</v>
      </c>
      <c r="H17" s="106"/>
      <c r="I17" s="103">
        <v>63</v>
      </c>
      <c r="J17" s="94">
        <f>VLOOKUP(I17,'1 gen 2016'!$A$7:$F$107,5,FALSE)</f>
        <v>1.2</v>
      </c>
      <c r="K17" s="94">
        <f>VLOOKUP(I17,'1 gen 2016'!$A$7:$F$107,6,FALSE)</f>
        <v>1.2</v>
      </c>
    </row>
    <row r="18" spans="5:11" s="91" customFormat="1" ht="23.25" customHeight="1" x14ac:dyDescent="0.3">
      <c r="E18" s="97">
        <v>13</v>
      </c>
      <c r="F18" s="94">
        <f>VLOOKUP(E18,'1 gen 2016'!$A$7:$F$107,5,FALSE)</f>
        <v>1</v>
      </c>
      <c r="G18" s="100">
        <f>VLOOKUP(E18,'1 gen 2016'!$A$7:$F$107,6,FALSE)</f>
        <v>0.9</v>
      </c>
      <c r="H18" s="106"/>
      <c r="I18" s="103">
        <v>64</v>
      </c>
      <c r="J18" s="94">
        <f>VLOOKUP(I18,'1 gen 2016'!$A$7:$F$107,5,FALSE)</f>
        <v>1.1000000000000001</v>
      </c>
      <c r="K18" s="94">
        <f>VLOOKUP(I18,'1 gen 2016'!$A$7:$F$107,6,FALSE)</f>
        <v>1.2</v>
      </c>
    </row>
    <row r="19" spans="5:11" s="91" customFormat="1" ht="23.25" customHeight="1" x14ac:dyDescent="0.3">
      <c r="E19" s="97">
        <v>14</v>
      </c>
      <c r="F19" s="94">
        <f>VLOOKUP(E19,'1 gen 2016'!$A$7:$F$107,5,FALSE)</f>
        <v>1</v>
      </c>
      <c r="G19" s="100">
        <f>VLOOKUP(E19,'1 gen 2016'!$A$7:$F$107,6,FALSE)</f>
        <v>0.9</v>
      </c>
      <c r="H19" s="106"/>
      <c r="I19" s="103">
        <v>65</v>
      </c>
      <c r="J19" s="94">
        <f>VLOOKUP(I19,'1 gen 2016'!$A$7:$F$107,5,FALSE)</f>
        <v>1.2</v>
      </c>
      <c r="K19" s="94">
        <f>VLOOKUP(I19,'1 gen 2016'!$A$7:$F$107,6,FALSE)</f>
        <v>1.2</v>
      </c>
    </row>
    <row r="20" spans="5:11" s="91" customFormat="1" ht="23.25" customHeight="1" x14ac:dyDescent="0.3">
      <c r="E20" s="97">
        <v>15</v>
      </c>
      <c r="F20" s="94">
        <f>VLOOKUP(E20,'1 gen 2016'!$A$7:$F$107,5,FALSE)</f>
        <v>1</v>
      </c>
      <c r="G20" s="100">
        <f>VLOOKUP(E20,'1 gen 2016'!$A$7:$F$107,6,FALSE)</f>
        <v>0.9</v>
      </c>
      <c r="H20" s="106"/>
      <c r="I20" s="103">
        <v>66</v>
      </c>
      <c r="J20" s="94">
        <f>VLOOKUP(I20,'1 gen 2016'!$A$7:$F$107,5,FALSE)</f>
        <v>1.2</v>
      </c>
      <c r="K20" s="94">
        <f>VLOOKUP(I20,'1 gen 2016'!$A$7:$F$107,6,FALSE)</f>
        <v>1.2</v>
      </c>
    </row>
    <row r="21" spans="5:11" s="91" customFormat="1" ht="23.25" customHeight="1" x14ac:dyDescent="0.3">
      <c r="E21" s="97">
        <v>16</v>
      </c>
      <c r="F21" s="94">
        <f>VLOOKUP(E21,'1 gen 2016'!$A$7:$F$107,5,FALSE)</f>
        <v>1</v>
      </c>
      <c r="G21" s="100">
        <f>VLOOKUP(E21,'1 gen 2016'!$A$7:$F$107,6,FALSE)</f>
        <v>0.9</v>
      </c>
      <c r="H21" s="106"/>
      <c r="I21" s="103">
        <v>67</v>
      </c>
      <c r="J21" s="94">
        <f>VLOOKUP(I21,'1 gen 2016'!$A$7:$F$107,5,FALSE)</f>
        <v>1.2</v>
      </c>
      <c r="K21" s="94">
        <f>VLOOKUP(I21,'1 gen 2016'!$A$7:$F$107,6,FALSE)</f>
        <v>1.3</v>
      </c>
    </row>
    <row r="22" spans="5:11" s="91" customFormat="1" ht="23.25" customHeight="1" x14ac:dyDescent="0.3">
      <c r="E22" s="97">
        <v>17</v>
      </c>
      <c r="F22" s="94">
        <f>VLOOKUP(E22,'1 gen 2016'!$A$7:$F$107,5,FALSE)</f>
        <v>1</v>
      </c>
      <c r="G22" s="100">
        <f>VLOOKUP(E22,'1 gen 2016'!$A$7:$F$107,6,FALSE)</f>
        <v>0.9</v>
      </c>
      <c r="H22" s="106"/>
      <c r="I22" s="103">
        <v>68</v>
      </c>
      <c r="J22" s="94">
        <f>VLOOKUP(I22,'1 gen 2016'!$A$7:$F$107,5,FALSE)</f>
        <v>1.2</v>
      </c>
      <c r="K22" s="94">
        <f>VLOOKUP(I22,'1 gen 2016'!$A$7:$F$107,6,FALSE)</f>
        <v>1.2</v>
      </c>
    </row>
    <row r="23" spans="5:11" s="91" customFormat="1" ht="23.25" customHeight="1" x14ac:dyDescent="0.3">
      <c r="E23" s="97">
        <v>18</v>
      </c>
      <c r="F23" s="94">
        <f>VLOOKUP(E23,'1 gen 2016'!$A$7:$F$107,5,FALSE)</f>
        <v>1</v>
      </c>
      <c r="G23" s="100">
        <f>VLOOKUP(E23,'1 gen 2016'!$A$7:$F$107,6,FALSE)</f>
        <v>0.9</v>
      </c>
      <c r="H23" s="106"/>
      <c r="I23" s="103">
        <v>69</v>
      </c>
      <c r="J23" s="94">
        <f>VLOOKUP(I23,'1 gen 2016'!$A$7:$F$107,5,FALSE)</f>
        <v>1.2</v>
      </c>
      <c r="K23" s="94">
        <f>VLOOKUP(I23,'1 gen 2016'!$A$7:$F$107,6,FALSE)</f>
        <v>1.2</v>
      </c>
    </row>
    <row r="24" spans="5:11" s="91" customFormat="1" ht="23.25" customHeight="1" x14ac:dyDescent="0.3">
      <c r="E24" s="97">
        <v>19</v>
      </c>
      <c r="F24" s="94">
        <f>VLOOKUP(E24,'1 gen 2016'!$A$7:$F$107,5,FALSE)</f>
        <v>1</v>
      </c>
      <c r="G24" s="100">
        <f>VLOOKUP(E24,'1 gen 2016'!$A$7:$F$107,6,FALSE)</f>
        <v>0.9</v>
      </c>
      <c r="H24" s="106"/>
      <c r="I24" s="103">
        <v>70</v>
      </c>
      <c r="J24" s="94">
        <f>VLOOKUP(I24,'1 gen 2016'!$A$7:$F$107,5,FALSE)</f>
        <v>0.9</v>
      </c>
      <c r="K24" s="94">
        <f>VLOOKUP(I24,'1 gen 2016'!$A$7:$F$107,6,FALSE)</f>
        <v>1</v>
      </c>
    </row>
    <row r="25" spans="5:11" s="91" customFormat="1" ht="23.25" customHeight="1" x14ac:dyDescent="0.3">
      <c r="E25" s="97">
        <v>20</v>
      </c>
      <c r="F25" s="94">
        <f>VLOOKUP(E25,'1 gen 2016'!$A$7:$F$107,5,FALSE)</f>
        <v>1</v>
      </c>
      <c r="G25" s="100">
        <f>VLOOKUP(E25,'1 gen 2016'!$A$7:$F$107,6,FALSE)</f>
        <v>0.9</v>
      </c>
      <c r="H25" s="106"/>
      <c r="I25" s="103">
        <v>71</v>
      </c>
      <c r="J25" s="94">
        <f>VLOOKUP(I25,'1 gen 2016'!$A$7:$F$107,5,FALSE)</f>
        <v>0.9</v>
      </c>
      <c r="K25" s="94">
        <f>VLOOKUP(I25,'1 gen 2016'!$A$7:$F$107,6,FALSE)</f>
        <v>1</v>
      </c>
    </row>
    <row r="26" spans="5:11" s="91" customFormat="1" ht="23.25" customHeight="1" x14ac:dyDescent="0.3">
      <c r="E26" s="97">
        <v>21</v>
      </c>
      <c r="F26" s="94">
        <f>VLOOKUP(E26,'1 gen 2016'!$A$7:$F$107,5,FALSE)</f>
        <v>1</v>
      </c>
      <c r="G26" s="100">
        <f>VLOOKUP(E26,'1 gen 2016'!$A$7:$F$107,6,FALSE)</f>
        <v>0.9</v>
      </c>
      <c r="H26" s="106"/>
      <c r="I26" s="103">
        <v>72</v>
      </c>
      <c r="J26" s="94">
        <f>VLOOKUP(I26,'1 gen 2016'!$A$7:$F$107,5,FALSE)</f>
        <v>0.9</v>
      </c>
      <c r="K26" s="94">
        <f>VLOOKUP(I26,'1 gen 2016'!$A$7:$F$107,6,FALSE)</f>
        <v>1</v>
      </c>
    </row>
    <row r="27" spans="5:11" s="91" customFormat="1" ht="23.25" customHeight="1" x14ac:dyDescent="0.3">
      <c r="E27" s="97">
        <v>22</v>
      </c>
      <c r="F27" s="94">
        <f>VLOOKUP(E27,'1 gen 2016'!$A$7:$F$107,5,FALSE)</f>
        <v>1.1000000000000001</v>
      </c>
      <c r="G27" s="100">
        <f>VLOOKUP(E27,'1 gen 2016'!$A$7:$F$107,6,FALSE)</f>
        <v>0.9</v>
      </c>
      <c r="H27" s="106"/>
      <c r="I27" s="103">
        <v>73</v>
      </c>
      <c r="J27" s="94">
        <f>VLOOKUP(I27,'1 gen 2016'!$A$7:$F$107,5,FALSE)</f>
        <v>0.9</v>
      </c>
      <c r="K27" s="94">
        <f>VLOOKUP(I27,'1 gen 2016'!$A$7:$F$107,6,FALSE)</f>
        <v>1</v>
      </c>
    </row>
    <row r="28" spans="5:11" s="91" customFormat="1" ht="23.25" customHeight="1" x14ac:dyDescent="0.3">
      <c r="E28" s="97">
        <v>23</v>
      </c>
      <c r="F28" s="94">
        <f>VLOOKUP(E28,'1 gen 2016'!$A$7:$F$107,5,FALSE)</f>
        <v>1.1000000000000001</v>
      </c>
      <c r="G28" s="100">
        <f>VLOOKUP(E28,'1 gen 2016'!$A$7:$F$107,6,FALSE)</f>
        <v>1</v>
      </c>
      <c r="H28" s="106"/>
      <c r="I28" s="103">
        <v>74</v>
      </c>
      <c r="J28" s="94">
        <f>VLOOKUP(I28,'1 gen 2016'!$A$7:$F$107,5,FALSE)</f>
        <v>0.9</v>
      </c>
      <c r="K28" s="94">
        <f>VLOOKUP(I28,'1 gen 2016'!$A$7:$F$107,6,FALSE)</f>
        <v>1</v>
      </c>
    </row>
    <row r="29" spans="5:11" s="91" customFormat="1" ht="23.25" customHeight="1" x14ac:dyDescent="0.3">
      <c r="E29" s="97">
        <v>24</v>
      </c>
      <c r="F29" s="94">
        <f>VLOOKUP(E29,'1 gen 2016'!$A$7:$F$107,5,FALSE)</f>
        <v>1.1000000000000001</v>
      </c>
      <c r="G29" s="100">
        <f>VLOOKUP(E29,'1 gen 2016'!$A$7:$F$107,6,FALSE)</f>
        <v>1</v>
      </c>
      <c r="H29" s="106"/>
      <c r="I29" s="103">
        <v>75</v>
      </c>
      <c r="J29" s="94">
        <f>VLOOKUP(I29,'1 gen 2016'!$A$7:$F$107,5,FALSE)</f>
        <v>0.9</v>
      </c>
      <c r="K29" s="94">
        <f>VLOOKUP(I29,'1 gen 2016'!$A$7:$F$107,6,FALSE)</f>
        <v>1.1000000000000001</v>
      </c>
    </row>
    <row r="30" spans="5:11" s="91" customFormat="1" ht="23.25" customHeight="1" x14ac:dyDescent="0.3">
      <c r="E30" s="97">
        <v>25</v>
      </c>
      <c r="F30" s="94">
        <f>VLOOKUP(E30,'1 gen 2016'!$A$7:$F$107,5,FALSE)</f>
        <v>1.1000000000000001</v>
      </c>
      <c r="G30" s="100">
        <f>VLOOKUP(E30,'1 gen 2016'!$A$7:$F$107,6,FALSE)</f>
        <v>1</v>
      </c>
      <c r="H30" s="106"/>
      <c r="I30" s="103">
        <v>76</v>
      </c>
      <c r="J30" s="94">
        <f>VLOOKUP(I30,'1 gen 2016'!$A$7:$F$107,5,FALSE)</f>
        <v>0.9</v>
      </c>
      <c r="K30" s="94">
        <f>VLOOKUP(I30,'1 gen 2016'!$A$7:$F$107,6,FALSE)</f>
        <v>1.1000000000000001</v>
      </c>
    </row>
    <row r="31" spans="5:11" s="91" customFormat="1" ht="23.25" customHeight="1" x14ac:dyDescent="0.3">
      <c r="E31" s="97">
        <v>26</v>
      </c>
      <c r="F31" s="94">
        <f>VLOOKUP(E31,'1 gen 2016'!$A$7:$F$107,5,FALSE)</f>
        <v>1.1000000000000001</v>
      </c>
      <c r="G31" s="100">
        <f>VLOOKUP(E31,'1 gen 2016'!$A$7:$F$107,6,FALSE)</f>
        <v>1</v>
      </c>
      <c r="H31" s="106"/>
      <c r="I31" s="103">
        <v>77</v>
      </c>
      <c r="J31" s="94">
        <f>VLOOKUP(I31,'1 gen 2016'!$A$7:$F$107,5,FALSE)</f>
        <v>0.9</v>
      </c>
      <c r="K31" s="94">
        <f>VLOOKUP(I31,'1 gen 2016'!$A$7:$F$107,6,FALSE)</f>
        <v>1</v>
      </c>
    </row>
    <row r="32" spans="5:11" s="91" customFormat="1" ht="23.25" customHeight="1" x14ac:dyDescent="0.3">
      <c r="E32" s="97">
        <v>27</v>
      </c>
      <c r="F32" s="94">
        <f>VLOOKUP(E32,'1 gen 2016'!$A$7:$F$107,5,FALSE)</f>
        <v>1.1000000000000001</v>
      </c>
      <c r="G32" s="100">
        <f>VLOOKUP(E32,'1 gen 2016'!$A$7:$F$107,6,FALSE)</f>
        <v>1</v>
      </c>
      <c r="H32" s="106"/>
      <c r="I32" s="103">
        <v>78</v>
      </c>
      <c r="J32" s="94">
        <f>VLOOKUP(I32,'1 gen 2016'!$A$7:$F$107,5,FALSE)</f>
        <v>0.8</v>
      </c>
      <c r="K32" s="94">
        <f>VLOOKUP(I32,'1 gen 2016'!$A$7:$F$107,6,FALSE)</f>
        <v>0.9</v>
      </c>
    </row>
    <row r="33" spans="5:11" s="91" customFormat="1" ht="23.25" customHeight="1" x14ac:dyDescent="0.3">
      <c r="E33" s="97">
        <v>28</v>
      </c>
      <c r="F33" s="94">
        <f>VLOOKUP(E33,'1 gen 2016'!$A$7:$F$107,5,FALSE)</f>
        <v>1.1000000000000001</v>
      </c>
      <c r="G33" s="100">
        <f>VLOOKUP(E33,'1 gen 2016'!$A$7:$F$107,6,FALSE)</f>
        <v>1</v>
      </c>
      <c r="H33" s="106"/>
      <c r="I33" s="103">
        <v>79</v>
      </c>
      <c r="J33" s="94">
        <f>VLOOKUP(I33,'1 gen 2016'!$A$7:$F$107,5,FALSE)</f>
        <v>0.7</v>
      </c>
      <c r="K33" s="94">
        <f>VLOOKUP(I33,'1 gen 2016'!$A$7:$F$107,6,FALSE)</f>
        <v>0.9</v>
      </c>
    </row>
    <row r="34" spans="5:11" s="91" customFormat="1" ht="23.25" customHeight="1" x14ac:dyDescent="0.3">
      <c r="E34" s="97">
        <v>29</v>
      </c>
      <c r="F34" s="94">
        <f>VLOOKUP(E34,'1 gen 2016'!$A$7:$F$107,5,FALSE)</f>
        <v>1.1000000000000001</v>
      </c>
      <c r="G34" s="100">
        <f>VLOOKUP(E34,'1 gen 2016'!$A$7:$F$107,6,FALSE)</f>
        <v>1</v>
      </c>
      <c r="H34" s="106"/>
      <c r="I34" s="103">
        <v>80</v>
      </c>
      <c r="J34" s="94">
        <f>VLOOKUP(I34,'1 gen 2016'!$A$7:$F$107,5,FALSE)</f>
        <v>0.7</v>
      </c>
      <c r="K34" s="94">
        <f>VLOOKUP(I34,'1 gen 2016'!$A$7:$F$107,6,FALSE)</f>
        <v>0.9</v>
      </c>
    </row>
    <row r="35" spans="5:11" s="91" customFormat="1" ht="23.25" customHeight="1" x14ac:dyDescent="0.3">
      <c r="E35" s="97">
        <v>30</v>
      </c>
      <c r="F35" s="94">
        <f>VLOOKUP(E35,'1 gen 2016'!$A$7:$F$107,5,FALSE)</f>
        <v>1.2</v>
      </c>
      <c r="G35" s="100">
        <f>VLOOKUP(E35,'1 gen 2016'!$A$7:$F$107,6,FALSE)</f>
        <v>1.1000000000000001</v>
      </c>
      <c r="H35" s="106"/>
      <c r="I35" s="103">
        <v>81</v>
      </c>
      <c r="J35" s="94">
        <f>VLOOKUP(I35,'1 gen 2016'!$A$7:$F$107,5,FALSE)</f>
        <v>0.6</v>
      </c>
      <c r="K35" s="94">
        <f>VLOOKUP(I35,'1 gen 2016'!$A$7:$F$107,6,FALSE)</f>
        <v>0.8</v>
      </c>
    </row>
    <row r="36" spans="5:11" s="91" customFormat="1" ht="23.25" customHeight="1" x14ac:dyDescent="0.3">
      <c r="E36" s="97">
        <v>31</v>
      </c>
      <c r="F36" s="94">
        <f>VLOOKUP(E36,'1 gen 2016'!$A$7:$F$107,5,FALSE)</f>
        <v>1.2</v>
      </c>
      <c r="G36" s="100">
        <f>VLOOKUP(E36,'1 gen 2016'!$A$7:$F$107,6,FALSE)</f>
        <v>1.1000000000000001</v>
      </c>
      <c r="H36" s="106"/>
      <c r="I36" s="103">
        <v>82</v>
      </c>
      <c r="J36" s="94">
        <f>VLOOKUP(I36,'1 gen 2016'!$A$7:$F$107,5,FALSE)</f>
        <v>0.6</v>
      </c>
      <c r="K36" s="94">
        <f>VLOOKUP(I36,'1 gen 2016'!$A$7:$F$107,6,FALSE)</f>
        <v>0.8</v>
      </c>
    </row>
    <row r="37" spans="5:11" s="91" customFormat="1" ht="23.25" customHeight="1" x14ac:dyDescent="0.3">
      <c r="E37" s="97">
        <v>32</v>
      </c>
      <c r="F37" s="94">
        <f>VLOOKUP(E37,'1 gen 2016'!$A$7:$F$107,5,FALSE)</f>
        <v>1.2</v>
      </c>
      <c r="G37" s="100">
        <f>VLOOKUP(E37,'1 gen 2016'!$A$7:$F$107,6,FALSE)</f>
        <v>1.1000000000000001</v>
      </c>
      <c r="H37" s="106"/>
      <c r="I37" s="103">
        <v>83</v>
      </c>
      <c r="J37" s="94">
        <f>VLOOKUP(I37,'1 gen 2016'!$A$7:$F$107,5,FALSE)</f>
        <v>0.5</v>
      </c>
      <c r="K37" s="94">
        <f>VLOOKUP(I37,'1 gen 2016'!$A$7:$F$107,6,FALSE)</f>
        <v>0.7</v>
      </c>
    </row>
    <row r="38" spans="5:11" s="91" customFormat="1" ht="23.25" customHeight="1" x14ac:dyDescent="0.3">
      <c r="E38" s="97">
        <v>33</v>
      </c>
      <c r="F38" s="94">
        <f>VLOOKUP(E38,'1 gen 2016'!$A$7:$F$107,5,FALSE)</f>
        <v>1.2</v>
      </c>
      <c r="G38" s="100">
        <f>VLOOKUP(E38,'1 gen 2016'!$A$7:$F$107,6,FALSE)</f>
        <v>1.2</v>
      </c>
      <c r="H38" s="106"/>
      <c r="I38" s="103">
        <v>84</v>
      </c>
      <c r="J38" s="94">
        <f>VLOOKUP(I38,'1 gen 2016'!$A$7:$F$107,5,FALSE)</f>
        <v>0.5</v>
      </c>
      <c r="K38" s="94">
        <f>VLOOKUP(I38,'1 gen 2016'!$A$7:$F$107,6,FALSE)</f>
        <v>0.7</v>
      </c>
    </row>
    <row r="39" spans="5:11" s="91" customFormat="1" ht="23.25" customHeight="1" x14ac:dyDescent="0.3">
      <c r="E39" s="97">
        <v>34</v>
      </c>
      <c r="F39" s="94">
        <f>VLOOKUP(E39,'1 gen 2016'!$A$7:$F$107,5,FALSE)</f>
        <v>1.2</v>
      </c>
      <c r="G39" s="100">
        <f>VLOOKUP(E39,'1 gen 2016'!$A$7:$F$107,6,FALSE)</f>
        <v>1.2</v>
      </c>
      <c r="H39" s="106"/>
      <c r="I39" s="103">
        <v>85</v>
      </c>
      <c r="J39" s="94">
        <f>VLOOKUP(I39,'1 gen 2016'!$A$7:$F$107,5,FALSE)</f>
        <v>0.4</v>
      </c>
      <c r="K39" s="94">
        <f>VLOOKUP(I39,'1 gen 2016'!$A$7:$F$107,6,FALSE)</f>
        <v>0.7</v>
      </c>
    </row>
    <row r="40" spans="5:11" s="91" customFormat="1" ht="23.25" customHeight="1" x14ac:dyDescent="0.3">
      <c r="E40" s="97">
        <v>35</v>
      </c>
      <c r="F40" s="94">
        <f>VLOOKUP(E40,'1 gen 2016'!$A$7:$F$107,5,FALSE)</f>
        <v>1.3</v>
      </c>
      <c r="G40" s="100">
        <f>VLOOKUP(E40,'1 gen 2016'!$A$7:$F$107,6,FALSE)</f>
        <v>1.2</v>
      </c>
      <c r="H40" s="106"/>
      <c r="I40" s="103">
        <v>86</v>
      </c>
      <c r="J40" s="94">
        <f>VLOOKUP(I40,'1 gen 2016'!$A$7:$F$107,5,FALSE)</f>
        <v>0.3</v>
      </c>
      <c r="K40" s="94">
        <f>VLOOKUP(I40,'1 gen 2016'!$A$7:$F$107,6,FALSE)</f>
        <v>0.6</v>
      </c>
    </row>
    <row r="41" spans="5:11" s="91" customFormat="1" ht="23.25" customHeight="1" x14ac:dyDescent="0.3">
      <c r="E41" s="97">
        <v>36</v>
      </c>
      <c r="F41" s="94">
        <f>VLOOKUP(E41,'1 gen 2016'!$A$7:$F$107,5,FALSE)</f>
        <v>1.3</v>
      </c>
      <c r="G41" s="100">
        <f>VLOOKUP(E41,'1 gen 2016'!$A$7:$F$107,6,FALSE)</f>
        <v>1.2</v>
      </c>
      <c r="H41" s="106"/>
      <c r="I41" s="103">
        <v>87</v>
      </c>
      <c r="J41" s="94">
        <f>VLOOKUP(I41,'1 gen 2016'!$A$7:$F$107,5,FALSE)</f>
        <v>0.3</v>
      </c>
      <c r="K41" s="94">
        <f>VLOOKUP(I41,'1 gen 2016'!$A$7:$F$107,6,FALSE)</f>
        <v>0.5</v>
      </c>
    </row>
    <row r="42" spans="5:11" s="91" customFormat="1" ht="23.25" customHeight="1" x14ac:dyDescent="0.3">
      <c r="E42" s="97">
        <v>37</v>
      </c>
      <c r="F42" s="94">
        <f>VLOOKUP(E42,'1 gen 2016'!$A$7:$F$107,5,FALSE)</f>
        <v>1.4</v>
      </c>
      <c r="G42" s="100">
        <f>VLOOKUP(E42,'1 gen 2016'!$A$7:$F$107,6,FALSE)</f>
        <v>1.3</v>
      </c>
      <c r="H42" s="106"/>
      <c r="I42" s="103">
        <v>88</v>
      </c>
      <c r="J42" s="94">
        <f>VLOOKUP(I42,'1 gen 2016'!$A$7:$F$107,5,FALSE)</f>
        <v>0.2</v>
      </c>
      <c r="K42" s="94">
        <f>VLOOKUP(I42,'1 gen 2016'!$A$7:$F$107,6,FALSE)</f>
        <v>0.5</v>
      </c>
    </row>
    <row r="43" spans="5:11" s="91" customFormat="1" ht="23.25" customHeight="1" x14ac:dyDescent="0.3">
      <c r="E43" s="97">
        <v>38</v>
      </c>
      <c r="F43" s="94">
        <f>VLOOKUP(E43,'1 gen 2016'!$A$7:$F$107,5,FALSE)</f>
        <v>1.4</v>
      </c>
      <c r="G43" s="100">
        <f>VLOOKUP(E43,'1 gen 2016'!$A$7:$F$107,6,FALSE)</f>
        <v>1.4</v>
      </c>
      <c r="H43" s="106"/>
      <c r="I43" s="103">
        <v>89</v>
      </c>
      <c r="J43" s="94">
        <f>VLOOKUP(I43,'1 gen 2016'!$A$7:$F$107,5,FALSE)</f>
        <v>0.2</v>
      </c>
      <c r="K43" s="94">
        <f>VLOOKUP(I43,'1 gen 2016'!$A$7:$F$107,6,FALSE)</f>
        <v>0.4</v>
      </c>
    </row>
    <row r="44" spans="5:11" s="91" customFormat="1" ht="23.25" customHeight="1" x14ac:dyDescent="0.3">
      <c r="E44" s="97">
        <v>39</v>
      </c>
      <c r="F44" s="94">
        <f>VLOOKUP(E44,'1 gen 2016'!$A$7:$F$107,5,FALSE)</f>
        <v>1.5</v>
      </c>
      <c r="G44" s="100">
        <f>VLOOKUP(E44,'1 gen 2016'!$A$7:$F$107,6,FALSE)</f>
        <v>1.4</v>
      </c>
      <c r="H44" s="106"/>
      <c r="I44" s="103">
        <v>90</v>
      </c>
      <c r="J44" s="94">
        <f>VLOOKUP(I44,'1 gen 2016'!$A$7:$F$107,5,FALSE)</f>
        <v>0.2</v>
      </c>
      <c r="K44" s="94">
        <f>VLOOKUP(I44,'1 gen 2016'!$A$7:$F$107,6,FALSE)</f>
        <v>0.4</v>
      </c>
    </row>
    <row r="45" spans="5:11" s="91" customFormat="1" ht="23.25" customHeight="1" x14ac:dyDescent="0.3">
      <c r="E45" s="97">
        <v>40</v>
      </c>
      <c r="F45" s="94">
        <f>VLOOKUP(E45,'1 gen 2016'!$A$7:$F$107,5,FALSE)</f>
        <v>1.6</v>
      </c>
      <c r="G45" s="100">
        <f>VLOOKUP(E45,'1 gen 2016'!$A$7:$F$107,6,FALSE)</f>
        <v>1.5</v>
      </c>
      <c r="H45" s="106"/>
      <c r="I45" s="103">
        <v>91</v>
      </c>
      <c r="J45" s="94">
        <f>VLOOKUP(I45,'1 gen 2016'!$A$7:$F$107,5,FALSE)</f>
        <v>0.1</v>
      </c>
      <c r="K45" s="94">
        <f>VLOOKUP(I45,'1 gen 2016'!$A$7:$F$107,6,FALSE)</f>
        <v>0.3</v>
      </c>
    </row>
    <row r="46" spans="5:11" s="91" customFormat="1" ht="23.25" customHeight="1" x14ac:dyDescent="0.3">
      <c r="E46" s="97">
        <v>41</v>
      </c>
      <c r="F46" s="94">
        <f>VLOOKUP(E46,'1 gen 2016'!$A$7:$F$107,5,FALSE)</f>
        <v>1.6</v>
      </c>
      <c r="G46" s="100">
        <f>VLOOKUP(E46,'1 gen 2016'!$A$7:$F$107,6,FALSE)</f>
        <v>1.5</v>
      </c>
      <c r="H46" s="106"/>
      <c r="I46" s="103">
        <v>92</v>
      </c>
      <c r="J46" s="94">
        <f>VLOOKUP(I46,'1 gen 2016'!$A$7:$F$107,5,FALSE)</f>
        <v>0.1</v>
      </c>
      <c r="K46" s="94">
        <f>VLOOKUP(I46,'1 gen 2016'!$A$7:$F$107,6,FALSE)</f>
        <v>0.3</v>
      </c>
    </row>
    <row r="47" spans="5:11" s="91" customFormat="1" ht="23.25" customHeight="1" x14ac:dyDescent="0.3">
      <c r="E47" s="97">
        <v>42</v>
      </c>
      <c r="F47" s="94">
        <f>VLOOKUP(E47,'1 gen 2016'!$A$7:$F$107,5,FALSE)</f>
        <v>1.6</v>
      </c>
      <c r="G47" s="100">
        <f>VLOOKUP(E47,'1 gen 2016'!$A$7:$F$107,6,FALSE)</f>
        <v>1.5</v>
      </c>
      <c r="H47" s="106"/>
      <c r="I47" s="103">
        <v>93</v>
      </c>
      <c r="J47" s="94">
        <f>VLOOKUP(I47,'1 gen 2016'!$A$7:$F$107,5,FALSE)</f>
        <v>0.1</v>
      </c>
      <c r="K47" s="94">
        <f>VLOOKUP(I47,'1 gen 2016'!$A$7:$F$107,6,FALSE)</f>
        <v>0.2</v>
      </c>
    </row>
    <row r="48" spans="5:11" s="91" customFormat="1" ht="23.25" customHeight="1" x14ac:dyDescent="0.3">
      <c r="E48" s="97">
        <v>43</v>
      </c>
      <c r="F48" s="94">
        <f>VLOOKUP(E48,'1 gen 2016'!$A$7:$F$107,5,FALSE)</f>
        <v>1.6</v>
      </c>
      <c r="G48" s="100">
        <f>VLOOKUP(E48,'1 gen 2016'!$A$7:$F$107,6,FALSE)</f>
        <v>1.6</v>
      </c>
      <c r="H48" s="106"/>
      <c r="I48" s="103">
        <v>94</v>
      </c>
      <c r="J48" s="94">
        <f>VLOOKUP(I48,'1 gen 2016'!$A$7:$F$107,5,FALSE)</f>
        <v>0.1</v>
      </c>
      <c r="K48" s="94">
        <f>VLOOKUP(I48,'1 gen 2016'!$A$7:$F$107,6,FALSE)</f>
        <v>0.2</v>
      </c>
    </row>
    <row r="49" spans="5:11" s="91" customFormat="1" ht="23.25" customHeight="1" x14ac:dyDescent="0.3">
      <c r="E49" s="97">
        <v>44</v>
      </c>
      <c r="F49" s="94">
        <f>VLOOKUP(E49,'1 gen 2016'!$A$7:$F$107,5,FALSE)</f>
        <v>1.6</v>
      </c>
      <c r="G49" s="100">
        <f>VLOOKUP(E49,'1 gen 2016'!$A$7:$F$107,6,FALSE)</f>
        <v>1.6</v>
      </c>
      <c r="H49" s="106"/>
      <c r="I49" s="103">
        <v>95</v>
      </c>
      <c r="J49" s="94">
        <f>VLOOKUP(I49,'1 gen 2016'!$A$7:$F$107,5,FALSE)</f>
        <v>0</v>
      </c>
      <c r="K49" s="94">
        <f>VLOOKUP(I49,'1 gen 2016'!$A$7:$F$107,6,FALSE)</f>
        <v>0.1</v>
      </c>
    </row>
    <row r="50" spans="5:11" s="91" customFormat="1" ht="23.25" customHeight="1" x14ac:dyDescent="0.3">
      <c r="E50" s="97">
        <v>45</v>
      </c>
      <c r="F50" s="94">
        <f>VLOOKUP(E50,'1 gen 2016'!$A$7:$F$107,5,FALSE)</f>
        <v>1.6</v>
      </c>
      <c r="G50" s="100">
        <f>VLOOKUP(E50,'1 gen 2016'!$A$7:$F$107,6,FALSE)</f>
        <v>1.6</v>
      </c>
      <c r="H50" s="106"/>
      <c r="I50" s="103">
        <v>96</v>
      </c>
      <c r="J50" s="94">
        <f>VLOOKUP(I50,'1 gen 2016'!$A$7:$F$107,5,FALSE)</f>
        <v>0</v>
      </c>
      <c r="K50" s="94">
        <f>VLOOKUP(I50,'1 gen 2016'!$A$7:$F$107,6,FALSE)</f>
        <v>0.1</v>
      </c>
    </row>
    <row r="51" spans="5:11" s="91" customFormat="1" ht="23.25" customHeight="1" x14ac:dyDescent="0.3">
      <c r="E51" s="97">
        <v>46</v>
      </c>
      <c r="F51" s="94">
        <f>VLOOKUP(E51,'1 gen 2016'!$A$7:$F$107,5,FALSE)</f>
        <v>1.7</v>
      </c>
      <c r="G51" s="100">
        <f>VLOOKUP(E51,'1 gen 2016'!$A$7:$F$107,6,FALSE)</f>
        <v>1.6</v>
      </c>
      <c r="H51" s="106"/>
      <c r="I51" s="103">
        <v>97</v>
      </c>
      <c r="J51" s="94">
        <f>VLOOKUP(I51,'1 gen 2016'!$A$7:$F$107,5,FALSE)</f>
        <v>0</v>
      </c>
      <c r="K51" s="94">
        <f>VLOOKUP(I51,'1 gen 2016'!$A$7:$F$107,6,FALSE)</f>
        <v>0</v>
      </c>
    </row>
    <row r="52" spans="5:11" s="91" customFormat="1" ht="23.25" customHeight="1" x14ac:dyDescent="0.3">
      <c r="E52" s="97">
        <v>47</v>
      </c>
      <c r="F52" s="94">
        <f>VLOOKUP(E52,'1 gen 2016'!$A$7:$F$107,5,FALSE)</f>
        <v>1.7</v>
      </c>
      <c r="G52" s="100">
        <f>VLOOKUP(E52,'1 gen 2016'!$A$7:$F$107,6,FALSE)</f>
        <v>1.6</v>
      </c>
      <c r="H52" s="106"/>
      <c r="I52" s="103">
        <v>98</v>
      </c>
      <c r="J52" s="94">
        <f>VLOOKUP(I52,'1 gen 2016'!$A$7:$F$107,5,FALSE)</f>
        <v>0</v>
      </c>
      <c r="K52" s="94">
        <f>VLOOKUP(I52,'1 gen 2016'!$A$7:$F$107,6,FALSE)</f>
        <v>0</v>
      </c>
    </row>
    <row r="53" spans="5:11" s="91" customFormat="1" ht="23.25" customHeight="1" x14ac:dyDescent="0.3">
      <c r="E53" s="97">
        <v>48</v>
      </c>
      <c r="F53" s="94">
        <f>VLOOKUP(E53,'1 gen 2016'!$A$7:$F$107,5,FALSE)</f>
        <v>1.7</v>
      </c>
      <c r="G53" s="100">
        <f>VLOOKUP(E53,'1 gen 2016'!$A$7:$F$107,6,FALSE)</f>
        <v>1.6</v>
      </c>
      <c r="H53" s="106"/>
      <c r="I53" s="103">
        <v>99</v>
      </c>
      <c r="J53" s="94">
        <f>VLOOKUP(I53,'1 gen 2016'!$A$7:$F$107,5,FALSE)</f>
        <v>0</v>
      </c>
      <c r="K53" s="94">
        <f>VLOOKUP(I53,'1 gen 2016'!$A$7:$F$107,6,FALSE)</f>
        <v>0</v>
      </c>
    </row>
    <row r="54" spans="5:11" s="91" customFormat="1" ht="23.25" customHeight="1" x14ac:dyDescent="0.3">
      <c r="E54" s="97">
        <v>49</v>
      </c>
      <c r="F54" s="94">
        <f>VLOOKUP(E54,'1 gen 2016'!$A$7:$F$107,5,FALSE)</f>
        <v>1.7</v>
      </c>
      <c r="G54" s="100">
        <f>VLOOKUP(E54,'1 gen 2016'!$A$7:$F$107,6,FALSE)</f>
        <v>1.6</v>
      </c>
      <c r="H54" s="107"/>
      <c r="I54" s="223" t="s">
        <v>14</v>
      </c>
      <c r="J54" s="225">
        <f>VLOOKUP(I54,'1 gen 2016'!$A$7:$F$107,5,FALSE)</f>
        <v>0</v>
      </c>
      <c r="K54" s="225">
        <f>VLOOKUP(I54,'1 gen 2016'!$A$7:$F$107,6,FALSE)</f>
        <v>0.1</v>
      </c>
    </row>
    <row r="55" spans="5:11" s="91" customFormat="1" ht="23.25" customHeight="1" thickBot="1" x14ac:dyDescent="0.35">
      <c r="E55" s="98">
        <v>50</v>
      </c>
      <c r="F55" s="99">
        <f>VLOOKUP(E55,'1 gen 2016'!$A$7:$F$107,5,FALSE)</f>
        <v>1.7</v>
      </c>
      <c r="G55" s="101">
        <f>VLOOKUP(E55,'1 gen 2016'!$A$7:$F$107,6,FALSE)</f>
        <v>1.6</v>
      </c>
      <c r="H55" s="108"/>
      <c r="I55" s="224"/>
      <c r="J55" s="226"/>
      <c r="K55" s="226"/>
    </row>
    <row r="56" spans="5:11" s="91" customFormat="1" ht="15" customHeight="1" thickTop="1" x14ac:dyDescent="0.3"/>
    <row r="57" spans="5:11" s="91" customFormat="1" ht="23.25" customHeight="1" x14ac:dyDescent="0.3"/>
    <row r="58" spans="5:11" s="91" customFormat="1" ht="23.25" customHeight="1" x14ac:dyDescent="0.3"/>
    <row r="59" spans="5:11" s="91" customFormat="1" ht="23.25" customHeight="1" x14ac:dyDescent="0.3"/>
    <row r="60" spans="5:11" s="91" customFormat="1" ht="23.25" customHeight="1" x14ac:dyDescent="0.3"/>
    <row r="61" spans="5:11" s="91" customFormat="1" ht="23.25" customHeight="1" x14ac:dyDescent="0.3"/>
    <row r="62" spans="5:11" s="91" customFormat="1" ht="23.25" customHeight="1" x14ac:dyDescent="0.3"/>
    <row r="63" spans="5:11" s="91" customFormat="1" ht="23.25" customHeight="1" x14ac:dyDescent="0.3"/>
    <row r="64" spans="5:11" s="91" customFormat="1" ht="23.25" customHeight="1" x14ac:dyDescent="0.3"/>
    <row r="65" s="91" customFormat="1" ht="23.25" customHeight="1" x14ac:dyDescent="0.3"/>
    <row r="66" s="91" customFormat="1" ht="23.25" customHeight="1" x14ac:dyDescent="0.3"/>
    <row r="67" s="91" customFormat="1" ht="23.25" customHeight="1" x14ac:dyDescent="0.3"/>
    <row r="68" s="91" customFormat="1" ht="23.25" customHeight="1" x14ac:dyDescent="0.3"/>
    <row r="69" s="91" customFormat="1" ht="23.25" customHeight="1" x14ac:dyDescent="0.3"/>
    <row r="70" s="91" customFormat="1" ht="23.25" customHeight="1" x14ac:dyDescent="0.3"/>
    <row r="71" s="91" customFormat="1" ht="23.25" customHeight="1" x14ac:dyDescent="0.3"/>
    <row r="72" s="91" customFormat="1" ht="23.25" customHeight="1" x14ac:dyDescent="0.3"/>
    <row r="73" s="91" customFormat="1" ht="23.25" customHeight="1" x14ac:dyDescent="0.3"/>
    <row r="74" s="91" customFormat="1" ht="23.25" customHeight="1" x14ac:dyDescent="0.3"/>
    <row r="75" s="91" customFormat="1" ht="23.25" customHeight="1" x14ac:dyDescent="0.3"/>
    <row r="76" s="91" customFormat="1" ht="23.25" customHeight="1" x14ac:dyDescent="0.3"/>
    <row r="77" s="91" customFormat="1" ht="23.25" customHeight="1" x14ac:dyDescent="0.3"/>
    <row r="78" s="91" customFormat="1" ht="23.25" customHeight="1" x14ac:dyDescent="0.3"/>
    <row r="79" s="91" customFormat="1" ht="23.25" customHeight="1" x14ac:dyDescent="0.3"/>
    <row r="80" s="91" customFormat="1" ht="23.25" customHeight="1" x14ac:dyDescent="0.3"/>
    <row r="81" s="91" customFormat="1" ht="23.25" customHeight="1" x14ac:dyDescent="0.3"/>
    <row r="82" s="91" customFormat="1" ht="23.25" customHeight="1" x14ac:dyDescent="0.3"/>
    <row r="83" s="91" customFormat="1" ht="23.25" customHeight="1" x14ac:dyDescent="0.3"/>
    <row r="84" s="91" customFormat="1" ht="23.25" customHeight="1" x14ac:dyDescent="0.3"/>
    <row r="85" s="91" customFormat="1" ht="23.25" customHeight="1" x14ac:dyDescent="0.3"/>
    <row r="86" s="91" customFormat="1" ht="23.25" customHeight="1" x14ac:dyDescent="0.3"/>
    <row r="87" s="91" customFormat="1" ht="23.25" customHeight="1" x14ac:dyDescent="0.3"/>
    <row r="88" s="91" customFormat="1" ht="23.25" customHeight="1" x14ac:dyDescent="0.3"/>
    <row r="89" s="91" customFormat="1" ht="23.25" customHeight="1" x14ac:dyDescent="0.3"/>
    <row r="90" s="91" customFormat="1" ht="23.25" customHeight="1" x14ac:dyDescent="0.3"/>
    <row r="91" s="91" customFormat="1" ht="23.25" customHeight="1" x14ac:dyDescent="0.3"/>
    <row r="92" s="91" customFormat="1" ht="23.25" customHeight="1" x14ac:dyDescent="0.3"/>
    <row r="93" s="91" customFormat="1" ht="23.25" customHeight="1" x14ac:dyDescent="0.3"/>
    <row r="94" s="91" customFormat="1" ht="23.25" customHeight="1" x14ac:dyDescent="0.3"/>
    <row r="95" s="91" customFormat="1" ht="23.25" customHeight="1" x14ac:dyDescent="0.3"/>
    <row r="96" s="91" customFormat="1" ht="23.25" customHeight="1" x14ac:dyDescent="0.3"/>
    <row r="97" s="91" customFormat="1" ht="23.25" customHeight="1" x14ac:dyDescent="0.3"/>
    <row r="98" s="91" customFormat="1" ht="23.25" customHeight="1" x14ac:dyDescent="0.3"/>
    <row r="99" s="91" customFormat="1" ht="23.25" customHeight="1" x14ac:dyDescent="0.3"/>
    <row r="100" s="91" customFormat="1" ht="23.25" customHeight="1" x14ac:dyDescent="0.3"/>
    <row r="101" s="91" customFormat="1" ht="23.25" customHeight="1" x14ac:dyDescent="0.3"/>
    <row r="102" s="91" customFormat="1" ht="23.25" customHeight="1" x14ac:dyDescent="0.3"/>
    <row r="103" s="91" customFormat="1" ht="23.25" customHeight="1" x14ac:dyDescent="0.3"/>
    <row r="104" s="91" customFormat="1" ht="23.25" customHeight="1" x14ac:dyDescent="0.3"/>
    <row r="105" s="91" customFormat="1" ht="55.5" customHeight="1" x14ac:dyDescent="0.3"/>
  </sheetData>
  <mergeCells count="4">
    <mergeCell ref="B2:O2"/>
    <mergeCell ref="I54:I55"/>
    <mergeCell ref="J54:J55"/>
    <mergeCell ref="K54:K55"/>
  </mergeCells>
  <pageMargins left="0.19685039370078741" right="0.19685039370078741" top="0.11811023622047245" bottom="0.11811023622047245" header="0.31496062992125984" footer="0.31496062992125984"/>
  <pageSetup paperSize="8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87" workbookViewId="0">
      <selection activeCell="D108" sqref="D108"/>
    </sheetView>
  </sheetViews>
  <sheetFormatPr defaultColWidth="8.85546875" defaultRowHeight="15" x14ac:dyDescent="0.25"/>
  <sheetData>
    <row r="1" spans="1:6" ht="18" x14ac:dyDescent="0.25">
      <c r="A1" s="109" t="s">
        <v>21</v>
      </c>
    </row>
    <row r="2" spans="1:6" ht="18" x14ac:dyDescent="0.25">
      <c r="A2" s="109" t="s">
        <v>22</v>
      </c>
    </row>
    <row r="3" spans="1:6" ht="18" x14ac:dyDescent="0.25">
      <c r="A3" s="109"/>
    </row>
    <row r="4" spans="1:6" x14ac:dyDescent="0.25">
      <c r="A4" s="228" t="s">
        <v>23</v>
      </c>
      <c r="B4" s="228" t="s">
        <v>24</v>
      </c>
      <c r="C4" s="228" t="s">
        <v>25</v>
      </c>
      <c r="D4" s="111" t="s">
        <v>26</v>
      </c>
    </row>
    <row r="5" spans="1:6" x14ac:dyDescent="0.25">
      <c r="A5" s="228"/>
      <c r="B5" s="228"/>
      <c r="C5" s="228"/>
      <c r="D5" s="111" t="s">
        <v>27</v>
      </c>
    </row>
    <row r="6" spans="1:6" ht="30" x14ac:dyDescent="0.25">
      <c r="A6" s="228"/>
      <c r="B6" s="228"/>
      <c r="C6" s="228"/>
      <c r="D6" s="111" t="s">
        <v>28</v>
      </c>
    </row>
    <row r="7" spans="1:6" x14ac:dyDescent="0.25">
      <c r="A7" s="110">
        <v>0</v>
      </c>
      <c r="B7" s="110">
        <v>246656</v>
      </c>
      <c r="C7" s="110">
        <v>232955</v>
      </c>
      <c r="D7" s="110">
        <v>479611</v>
      </c>
      <c r="E7">
        <f>ROUND(B7/$B$108*100,1)</f>
        <v>0.8</v>
      </c>
      <c r="F7">
        <f>ROUND(C7/$C$108*100,1)</f>
        <v>0.7</v>
      </c>
    </row>
    <row r="8" spans="1:6" x14ac:dyDescent="0.25">
      <c r="A8" s="110">
        <v>1</v>
      </c>
      <c r="B8" s="110">
        <v>257109</v>
      </c>
      <c r="C8" s="110">
        <v>243570</v>
      </c>
      <c r="D8" s="110">
        <v>500679</v>
      </c>
      <c r="E8">
        <f t="shared" ref="E8:E71" si="0">ROUND(B8/$B$108*100,1)</f>
        <v>0.9</v>
      </c>
      <c r="F8">
        <f t="shared" ref="F8:F71" si="1">ROUND(C8/$C$108*100,1)</f>
        <v>0.8</v>
      </c>
    </row>
    <row r="9" spans="1:6" x14ac:dyDescent="0.25">
      <c r="A9" s="110">
        <v>2</v>
      </c>
      <c r="B9" s="110">
        <v>263019</v>
      </c>
      <c r="C9" s="110">
        <v>248741</v>
      </c>
      <c r="D9" s="110">
        <v>511760</v>
      </c>
      <c r="E9">
        <f t="shared" si="0"/>
        <v>0.9</v>
      </c>
      <c r="F9">
        <f t="shared" si="1"/>
        <v>0.8</v>
      </c>
    </row>
    <row r="10" spans="1:6" x14ac:dyDescent="0.25">
      <c r="A10" s="110">
        <v>3</v>
      </c>
      <c r="B10" s="110">
        <v>274935</v>
      </c>
      <c r="C10" s="110">
        <v>259955</v>
      </c>
      <c r="D10" s="110">
        <v>534890</v>
      </c>
      <c r="E10">
        <f t="shared" si="0"/>
        <v>0.9</v>
      </c>
      <c r="F10">
        <f t="shared" si="1"/>
        <v>0.8</v>
      </c>
    </row>
    <row r="11" spans="1:6" x14ac:dyDescent="0.25">
      <c r="A11" s="110">
        <v>4</v>
      </c>
      <c r="B11" s="110">
        <v>280787</v>
      </c>
      <c r="C11" s="110">
        <v>265221</v>
      </c>
      <c r="D11" s="110">
        <v>546008</v>
      </c>
      <c r="E11">
        <f t="shared" si="0"/>
        <v>1</v>
      </c>
      <c r="F11">
        <f t="shared" si="1"/>
        <v>0.8</v>
      </c>
    </row>
    <row r="12" spans="1:6" x14ac:dyDescent="0.25">
      <c r="A12" s="110">
        <v>5</v>
      </c>
      <c r="B12" s="110">
        <v>288877</v>
      </c>
      <c r="C12" s="110">
        <v>272107</v>
      </c>
      <c r="D12" s="110">
        <v>560984</v>
      </c>
      <c r="E12">
        <f t="shared" si="0"/>
        <v>1</v>
      </c>
      <c r="F12">
        <f t="shared" si="1"/>
        <v>0.9</v>
      </c>
    </row>
    <row r="13" spans="1:6" x14ac:dyDescent="0.25">
      <c r="A13" s="110">
        <v>6</v>
      </c>
      <c r="B13" s="110">
        <v>293468</v>
      </c>
      <c r="C13" s="110">
        <v>276604</v>
      </c>
      <c r="D13" s="110">
        <v>570072</v>
      </c>
      <c r="E13">
        <f t="shared" si="0"/>
        <v>1</v>
      </c>
      <c r="F13">
        <f t="shared" si="1"/>
        <v>0.9</v>
      </c>
    </row>
    <row r="14" spans="1:6" x14ac:dyDescent="0.25">
      <c r="A14" s="110">
        <v>7</v>
      </c>
      <c r="B14" s="110">
        <v>295862</v>
      </c>
      <c r="C14" s="110">
        <v>280244</v>
      </c>
      <c r="D14" s="110">
        <v>576106</v>
      </c>
      <c r="E14">
        <f t="shared" si="0"/>
        <v>1</v>
      </c>
      <c r="F14">
        <f t="shared" si="1"/>
        <v>0.9</v>
      </c>
    </row>
    <row r="15" spans="1:6" x14ac:dyDescent="0.25">
      <c r="A15" s="110">
        <v>8</v>
      </c>
      <c r="B15" s="110">
        <v>295281</v>
      </c>
      <c r="C15" s="110">
        <v>278398</v>
      </c>
      <c r="D15" s="110">
        <v>573679</v>
      </c>
      <c r="E15">
        <f t="shared" si="0"/>
        <v>1</v>
      </c>
      <c r="F15">
        <f t="shared" si="1"/>
        <v>0.9</v>
      </c>
    </row>
    <row r="16" spans="1:6" x14ac:dyDescent="0.25">
      <c r="A16" s="110">
        <v>9</v>
      </c>
      <c r="B16" s="110">
        <v>295977</v>
      </c>
      <c r="C16" s="110">
        <v>277902</v>
      </c>
      <c r="D16" s="110">
        <v>573879</v>
      </c>
      <c r="E16">
        <f t="shared" si="0"/>
        <v>1</v>
      </c>
      <c r="F16">
        <f t="shared" si="1"/>
        <v>0.9</v>
      </c>
    </row>
    <row r="17" spans="1:6" x14ac:dyDescent="0.25">
      <c r="A17" s="110">
        <v>10</v>
      </c>
      <c r="B17" s="110">
        <v>294098</v>
      </c>
      <c r="C17" s="110">
        <v>275775</v>
      </c>
      <c r="D17" s="110">
        <v>569873</v>
      </c>
      <c r="E17">
        <f t="shared" si="0"/>
        <v>1</v>
      </c>
      <c r="F17">
        <f t="shared" si="1"/>
        <v>0.9</v>
      </c>
    </row>
    <row r="18" spans="1:6" x14ac:dyDescent="0.25">
      <c r="A18" s="110">
        <v>11</v>
      </c>
      <c r="B18" s="110">
        <v>295795</v>
      </c>
      <c r="C18" s="110">
        <v>279562</v>
      </c>
      <c r="D18" s="110">
        <v>575357</v>
      </c>
      <c r="E18">
        <f t="shared" si="0"/>
        <v>1</v>
      </c>
      <c r="F18">
        <f t="shared" si="1"/>
        <v>0.9</v>
      </c>
    </row>
    <row r="19" spans="1:6" x14ac:dyDescent="0.25">
      <c r="A19" s="110">
        <v>12</v>
      </c>
      <c r="B19" s="110">
        <v>293485</v>
      </c>
      <c r="C19" s="110">
        <v>276903</v>
      </c>
      <c r="D19" s="110">
        <v>570388</v>
      </c>
      <c r="E19">
        <f t="shared" si="0"/>
        <v>1</v>
      </c>
      <c r="F19">
        <f t="shared" si="1"/>
        <v>0.9</v>
      </c>
    </row>
    <row r="20" spans="1:6" x14ac:dyDescent="0.25">
      <c r="A20" s="110">
        <v>13</v>
      </c>
      <c r="B20" s="110">
        <v>291385</v>
      </c>
      <c r="C20" s="110">
        <v>275243</v>
      </c>
      <c r="D20" s="110">
        <v>566628</v>
      </c>
      <c r="E20">
        <f t="shared" si="0"/>
        <v>1</v>
      </c>
      <c r="F20">
        <f t="shared" si="1"/>
        <v>0.9</v>
      </c>
    </row>
    <row r="21" spans="1:6" x14ac:dyDescent="0.25">
      <c r="A21" s="110">
        <v>14</v>
      </c>
      <c r="B21" s="110">
        <v>294562</v>
      </c>
      <c r="C21" s="110">
        <v>277383</v>
      </c>
      <c r="D21" s="110">
        <v>571945</v>
      </c>
      <c r="E21">
        <f t="shared" si="0"/>
        <v>1</v>
      </c>
      <c r="F21">
        <f t="shared" si="1"/>
        <v>0.9</v>
      </c>
    </row>
    <row r="22" spans="1:6" x14ac:dyDescent="0.25">
      <c r="A22" s="110">
        <v>15</v>
      </c>
      <c r="B22" s="110">
        <v>300021</v>
      </c>
      <c r="C22" s="110">
        <v>281341</v>
      </c>
      <c r="D22" s="110">
        <v>581362</v>
      </c>
      <c r="E22">
        <f t="shared" si="0"/>
        <v>1</v>
      </c>
      <c r="F22">
        <f t="shared" si="1"/>
        <v>0.9</v>
      </c>
    </row>
    <row r="23" spans="1:6" x14ac:dyDescent="0.25">
      <c r="A23" s="110">
        <v>16</v>
      </c>
      <c r="B23" s="110">
        <v>294237</v>
      </c>
      <c r="C23" s="110">
        <v>277158</v>
      </c>
      <c r="D23" s="110">
        <v>571395</v>
      </c>
      <c r="E23">
        <f t="shared" si="0"/>
        <v>1</v>
      </c>
      <c r="F23">
        <f t="shared" si="1"/>
        <v>0.9</v>
      </c>
    </row>
    <row r="24" spans="1:6" x14ac:dyDescent="0.25">
      <c r="A24" s="110">
        <v>17</v>
      </c>
      <c r="B24" s="110">
        <v>296329</v>
      </c>
      <c r="C24" s="110">
        <v>277088</v>
      </c>
      <c r="D24" s="110">
        <v>573417</v>
      </c>
      <c r="E24">
        <f t="shared" si="0"/>
        <v>1</v>
      </c>
      <c r="F24">
        <f t="shared" si="1"/>
        <v>0.9</v>
      </c>
    </row>
    <row r="25" spans="1:6" x14ac:dyDescent="0.25">
      <c r="A25" s="110">
        <v>18</v>
      </c>
      <c r="B25" s="110">
        <v>298467</v>
      </c>
      <c r="C25" s="110">
        <v>276932</v>
      </c>
      <c r="D25" s="110">
        <v>575399</v>
      </c>
      <c r="E25">
        <f t="shared" si="0"/>
        <v>1</v>
      </c>
      <c r="F25">
        <f t="shared" si="1"/>
        <v>0.9</v>
      </c>
    </row>
    <row r="26" spans="1:6" x14ac:dyDescent="0.25">
      <c r="A26" s="110">
        <v>19</v>
      </c>
      <c r="B26" s="110">
        <v>301372</v>
      </c>
      <c r="C26" s="110">
        <v>278603</v>
      </c>
      <c r="D26" s="110">
        <v>579975</v>
      </c>
      <c r="E26">
        <f t="shared" si="0"/>
        <v>1</v>
      </c>
      <c r="F26">
        <f t="shared" si="1"/>
        <v>0.9</v>
      </c>
    </row>
    <row r="27" spans="1:6" x14ac:dyDescent="0.25">
      <c r="A27" s="110">
        <v>20</v>
      </c>
      <c r="B27" s="110">
        <v>301675</v>
      </c>
      <c r="C27" s="110">
        <v>279061</v>
      </c>
      <c r="D27" s="110">
        <v>580736</v>
      </c>
      <c r="E27">
        <f t="shared" si="0"/>
        <v>1</v>
      </c>
      <c r="F27">
        <f t="shared" si="1"/>
        <v>0.9</v>
      </c>
    </row>
    <row r="28" spans="1:6" x14ac:dyDescent="0.25">
      <c r="A28" s="110">
        <v>21</v>
      </c>
      <c r="B28" s="110">
        <v>304795</v>
      </c>
      <c r="C28" s="110">
        <v>284652</v>
      </c>
      <c r="D28" s="110">
        <v>589447</v>
      </c>
      <c r="E28">
        <f t="shared" si="0"/>
        <v>1</v>
      </c>
      <c r="F28">
        <f t="shared" si="1"/>
        <v>0.9</v>
      </c>
    </row>
    <row r="29" spans="1:6" x14ac:dyDescent="0.25">
      <c r="A29" s="110">
        <v>22</v>
      </c>
      <c r="B29" s="110">
        <v>310400</v>
      </c>
      <c r="C29" s="110">
        <v>293373</v>
      </c>
      <c r="D29" s="110">
        <v>603773</v>
      </c>
      <c r="E29">
        <f t="shared" si="0"/>
        <v>1.1000000000000001</v>
      </c>
      <c r="F29">
        <f t="shared" si="1"/>
        <v>0.9</v>
      </c>
    </row>
    <row r="30" spans="1:6" x14ac:dyDescent="0.25">
      <c r="A30" s="110">
        <v>23</v>
      </c>
      <c r="B30" s="110">
        <v>323316</v>
      </c>
      <c r="C30" s="110">
        <v>307112</v>
      </c>
      <c r="D30" s="110">
        <v>630428</v>
      </c>
      <c r="E30">
        <f t="shared" si="0"/>
        <v>1.1000000000000001</v>
      </c>
      <c r="F30">
        <f t="shared" si="1"/>
        <v>1</v>
      </c>
    </row>
    <row r="31" spans="1:6" x14ac:dyDescent="0.25">
      <c r="A31" s="110">
        <v>24</v>
      </c>
      <c r="B31" s="110">
        <v>323210</v>
      </c>
      <c r="C31" s="110">
        <v>308593</v>
      </c>
      <c r="D31" s="110">
        <v>631803</v>
      </c>
      <c r="E31">
        <f t="shared" si="0"/>
        <v>1.1000000000000001</v>
      </c>
      <c r="F31">
        <f t="shared" si="1"/>
        <v>1</v>
      </c>
    </row>
    <row r="32" spans="1:6" x14ac:dyDescent="0.25">
      <c r="A32" s="110">
        <v>25</v>
      </c>
      <c r="B32" s="110">
        <v>329042</v>
      </c>
      <c r="C32" s="110">
        <v>315648</v>
      </c>
      <c r="D32" s="110">
        <v>644690</v>
      </c>
      <c r="E32">
        <f t="shared" si="0"/>
        <v>1.1000000000000001</v>
      </c>
      <c r="F32">
        <f t="shared" si="1"/>
        <v>1</v>
      </c>
    </row>
    <row r="33" spans="1:6" x14ac:dyDescent="0.25">
      <c r="A33" s="110">
        <v>26</v>
      </c>
      <c r="B33" s="110">
        <v>327858</v>
      </c>
      <c r="C33" s="110">
        <v>317995</v>
      </c>
      <c r="D33" s="110">
        <v>645853</v>
      </c>
      <c r="E33">
        <f t="shared" si="0"/>
        <v>1.1000000000000001</v>
      </c>
      <c r="F33">
        <f t="shared" si="1"/>
        <v>1</v>
      </c>
    </row>
    <row r="34" spans="1:6" x14ac:dyDescent="0.25">
      <c r="A34" s="110">
        <v>27</v>
      </c>
      <c r="B34" s="110">
        <v>335901</v>
      </c>
      <c r="C34" s="110">
        <v>326453</v>
      </c>
      <c r="D34" s="110">
        <v>662354</v>
      </c>
      <c r="E34">
        <f t="shared" si="0"/>
        <v>1.1000000000000001</v>
      </c>
      <c r="F34">
        <f t="shared" si="1"/>
        <v>1</v>
      </c>
    </row>
    <row r="35" spans="1:6" x14ac:dyDescent="0.25">
      <c r="A35" s="110">
        <v>28</v>
      </c>
      <c r="B35" s="110">
        <v>329271</v>
      </c>
      <c r="C35" s="110">
        <v>322185</v>
      </c>
      <c r="D35" s="110">
        <v>651456</v>
      </c>
      <c r="E35">
        <f t="shared" si="0"/>
        <v>1.1000000000000001</v>
      </c>
      <c r="F35">
        <f t="shared" si="1"/>
        <v>1</v>
      </c>
    </row>
    <row r="36" spans="1:6" x14ac:dyDescent="0.25">
      <c r="A36" s="110">
        <v>29</v>
      </c>
      <c r="B36" s="110">
        <v>331232</v>
      </c>
      <c r="C36" s="110">
        <v>325118</v>
      </c>
      <c r="D36" s="110">
        <v>656350</v>
      </c>
      <c r="E36">
        <f t="shared" si="0"/>
        <v>1.1000000000000001</v>
      </c>
      <c r="F36">
        <f t="shared" si="1"/>
        <v>1</v>
      </c>
    </row>
    <row r="37" spans="1:6" x14ac:dyDescent="0.25">
      <c r="A37" s="110">
        <v>30</v>
      </c>
      <c r="B37" s="110">
        <v>340809</v>
      </c>
      <c r="C37" s="110">
        <v>337248</v>
      </c>
      <c r="D37" s="110">
        <v>678057</v>
      </c>
      <c r="E37">
        <f t="shared" si="0"/>
        <v>1.2</v>
      </c>
      <c r="F37">
        <f t="shared" si="1"/>
        <v>1.1000000000000001</v>
      </c>
    </row>
    <row r="38" spans="1:6" x14ac:dyDescent="0.25">
      <c r="A38" s="110">
        <v>31</v>
      </c>
      <c r="B38" s="110">
        <v>347793</v>
      </c>
      <c r="C38" s="110">
        <v>343775</v>
      </c>
      <c r="D38" s="110">
        <v>691568</v>
      </c>
      <c r="E38">
        <f t="shared" si="0"/>
        <v>1.2</v>
      </c>
      <c r="F38">
        <f t="shared" si="1"/>
        <v>1.1000000000000001</v>
      </c>
    </row>
    <row r="39" spans="1:6" x14ac:dyDescent="0.25">
      <c r="A39" s="110">
        <v>32</v>
      </c>
      <c r="B39" s="110">
        <v>354102</v>
      </c>
      <c r="C39" s="110">
        <v>350050</v>
      </c>
      <c r="D39" s="110">
        <v>704152</v>
      </c>
      <c r="E39">
        <f t="shared" si="0"/>
        <v>1.2</v>
      </c>
      <c r="F39">
        <f t="shared" si="1"/>
        <v>1.1000000000000001</v>
      </c>
    </row>
    <row r="40" spans="1:6" x14ac:dyDescent="0.25">
      <c r="A40" s="110">
        <v>33</v>
      </c>
      <c r="B40" s="110">
        <v>365712</v>
      </c>
      <c r="C40" s="110">
        <v>363269</v>
      </c>
      <c r="D40" s="110">
        <v>728981</v>
      </c>
      <c r="E40">
        <f t="shared" si="0"/>
        <v>1.2</v>
      </c>
      <c r="F40">
        <f t="shared" si="1"/>
        <v>1.2</v>
      </c>
    </row>
    <row r="41" spans="1:6" x14ac:dyDescent="0.25">
      <c r="A41" s="110">
        <v>34</v>
      </c>
      <c r="B41" s="110">
        <v>368003</v>
      </c>
      <c r="C41" s="110">
        <v>367061</v>
      </c>
      <c r="D41" s="110">
        <v>735064</v>
      </c>
      <c r="E41">
        <f t="shared" si="0"/>
        <v>1.2</v>
      </c>
      <c r="F41">
        <f t="shared" si="1"/>
        <v>1.2</v>
      </c>
    </row>
    <row r="42" spans="1:6" x14ac:dyDescent="0.25">
      <c r="A42" s="110">
        <v>35</v>
      </c>
      <c r="B42" s="110">
        <v>378749</v>
      </c>
      <c r="C42" s="110">
        <v>374844</v>
      </c>
      <c r="D42" s="110">
        <v>753593</v>
      </c>
      <c r="E42">
        <f t="shared" si="0"/>
        <v>1.3</v>
      </c>
      <c r="F42">
        <f t="shared" si="1"/>
        <v>1.2</v>
      </c>
    </row>
    <row r="43" spans="1:6" x14ac:dyDescent="0.25">
      <c r="A43" s="110">
        <v>36</v>
      </c>
      <c r="B43" s="110">
        <v>389614</v>
      </c>
      <c r="C43" s="110">
        <v>388484</v>
      </c>
      <c r="D43" s="110">
        <v>778098</v>
      </c>
      <c r="E43">
        <f t="shared" si="0"/>
        <v>1.3</v>
      </c>
      <c r="F43">
        <f t="shared" si="1"/>
        <v>1.2</v>
      </c>
    </row>
    <row r="44" spans="1:6" x14ac:dyDescent="0.25">
      <c r="A44" s="110">
        <v>37</v>
      </c>
      <c r="B44" s="110">
        <v>410742</v>
      </c>
      <c r="C44" s="110">
        <v>408959</v>
      </c>
      <c r="D44" s="110">
        <v>819701</v>
      </c>
      <c r="E44">
        <f t="shared" si="0"/>
        <v>1.4</v>
      </c>
      <c r="F44">
        <f t="shared" si="1"/>
        <v>1.3</v>
      </c>
    </row>
    <row r="45" spans="1:6" x14ac:dyDescent="0.25">
      <c r="A45" s="110">
        <v>38</v>
      </c>
      <c r="B45" s="110">
        <v>422639</v>
      </c>
      <c r="C45" s="110">
        <v>423313</v>
      </c>
      <c r="D45" s="110">
        <v>845952</v>
      </c>
      <c r="E45">
        <f t="shared" si="0"/>
        <v>1.4</v>
      </c>
      <c r="F45">
        <f t="shared" si="1"/>
        <v>1.4</v>
      </c>
    </row>
    <row r="46" spans="1:6" x14ac:dyDescent="0.25">
      <c r="A46" s="110">
        <v>39</v>
      </c>
      <c r="B46" s="110">
        <v>441427</v>
      </c>
      <c r="C46" s="110">
        <v>441699</v>
      </c>
      <c r="D46" s="110">
        <v>883126</v>
      </c>
      <c r="E46">
        <f t="shared" si="0"/>
        <v>1.5</v>
      </c>
      <c r="F46">
        <f t="shared" si="1"/>
        <v>1.4</v>
      </c>
    </row>
    <row r="47" spans="1:6" x14ac:dyDescent="0.25">
      <c r="A47" s="110">
        <v>40</v>
      </c>
      <c r="B47" s="110">
        <v>461195</v>
      </c>
      <c r="C47" s="110">
        <v>462776</v>
      </c>
      <c r="D47" s="110">
        <v>923971</v>
      </c>
      <c r="E47">
        <f t="shared" si="0"/>
        <v>1.6</v>
      </c>
      <c r="F47">
        <f t="shared" si="1"/>
        <v>1.5</v>
      </c>
    </row>
    <row r="48" spans="1:6" x14ac:dyDescent="0.25">
      <c r="A48" s="110">
        <v>41</v>
      </c>
      <c r="B48" s="110">
        <v>479571</v>
      </c>
      <c r="C48" s="110">
        <v>481850</v>
      </c>
      <c r="D48" s="110">
        <v>961421</v>
      </c>
      <c r="E48">
        <f t="shared" si="0"/>
        <v>1.6</v>
      </c>
      <c r="F48">
        <f t="shared" si="1"/>
        <v>1.5</v>
      </c>
    </row>
    <row r="49" spans="1:6" x14ac:dyDescent="0.25">
      <c r="A49" s="110">
        <v>42</v>
      </c>
      <c r="B49" s="110">
        <v>475697</v>
      </c>
      <c r="C49" s="110">
        <v>479941</v>
      </c>
      <c r="D49" s="110">
        <v>955638</v>
      </c>
      <c r="E49">
        <f t="shared" si="0"/>
        <v>1.6</v>
      </c>
      <c r="F49">
        <f t="shared" si="1"/>
        <v>1.5</v>
      </c>
    </row>
    <row r="50" spans="1:6" x14ac:dyDescent="0.25">
      <c r="A50" s="110">
        <v>43</v>
      </c>
      <c r="B50" s="110">
        <v>480767</v>
      </c>
      <c r="C50" s="110">
        <v>484491</v>
      </c>
      <c r="D50" s="110">
        <v>965258</v>
      </c>
      <c r="E50">
        <f t="shared" si="0"/>
        <v>1.6</v>
      </c>
      <c r="F50">
        <f t="shared" si="1"/>
        <v>1.6</v>
      </c>
    </row>
    <row r="51" spans="1:6" x14ac:dyDescent="0.25">
      <c r="A51" s="110">
        <v>44</v>
      </c>
      <c r="B51" s="110">
        <v>483328</v>
      </c>
      <c r="C51" s="110">
        <v>490917</v>
      </c>
      <c r="D51" s="110">
        <v>974245</v>
      </c>
      <c r="E51">
        <f t="shared" si="0"/>
        <v>1.6</v>
      </c>
      <c r="F51">
        <f t="shared" si="1"/>
        <v>1.6</v>
      </c>
    </row>
    <row r="52" spans="1:6" x14ac:dyDescent="0.25">
      <c r="A52" s="110">
        <v>45</v>
      </c>
      <c r="B52" s="110">
        <v>479838</v>
      </c>
      <c r="C52" s="110">
        <v>486470</v>
      </c>
      <c r="D52" s="110">
        <v>966308</v>
      </c>
      <c r="E52">
        <f t="shared" si="0"/>
        <v>1.6</v>
      </c>
      <c r="F52">
        <f t="shared" si="1"/>
        <v>1.6</v>
      </c>
    </row>
    <row r="53" spans="1:6" x14ac:dyDescent="0.25">
      <c r="A53" s="110">
        <v>46</v>
      </c>
      <c r="B53" s="110">
        <v>491930</v>
      </c>
      <c r="C53" s="110">
        <v>500677</v>
      </c>
      <c r="D53" s="110">
        <v>992607</v>
      </c>
      <c r="E53">
        <f t="shared" si="0"/>
        <v>1.7</v>
      </c>
      <c r="F53">
        <f t="shared" si="1"/>
        <v>1.6</v>
      </c>
    </row>
    <row r="54" spans="1:6" x14ac:dyDescent="0.25">
      <c r="A54" s="110">
        <v>47</v>
      </c>
      <c r="B54" s="110">
        <v>487622</v>
      </c>
      <c r="C54" s="110">
        <v>497764</v>
      </c>
      <c r="D54" s="110">
        <v>985386</v>
      </c>
      <c r="E54">
        <f t="shared" si="0"/>
        <v>1.7</v>
      </c>
      <c r="F54">
        <f t="shared" si="1"/>
        <v>1.6</v>
      </c>
    </row>
    <row r="55" spans="1:6" x14ac:dyDescent="0.25">
      <c r="A55" s="110">
        <v>48</v>
      </c>
      <c r="B55" s="110">
        <v>488218</v>
      </c>
      <c r="C55" s="110">
        <v>501227</v>
      </c>
      <c r="D55" s="110">
        <v>989445</v>
      </c>
      <c r="E55">
        <f t="shared" si="0"/>
        <v>1.7</v>
      </c>
      <c r="F55">
        <f t="shared" si="1"/>
        <v>1.6</v>
      </c>
    </row>
    <row r="56" spans="1:6" x14ac:dyDescent="0.25">
      <c r="A56" s="110">
        <v>49</v>
      </c>
      <c r="B56" s="110">
        <v>494054</v>
      </c>
      <c r="C56" s="110">
        <v>503885</v>
      </c>
      <c r="D56" s="110">
        <v>997939</v>
      </c>
      <c r="E56">
        <f t="shared" si="0"/>
        <v>1.7</v>
      </c>
      <c r="F56">
        <f t="shared" si="1"/>
        <v>1.6</v>
      </c>
    </row>
    <row r="57" spans="1:6" x14ac:dyDescent="0.25">
      <c r="A57" s="110">
        <v>50</v>
      </c>
      <c r="B57" s="110">
        <v>492292</v>
      </c>
      <c r="C57" s="110">
        <v>503004</v>
      </c>
      <c r="D57" s="110">
        <v>995296</v>
      </c>
      <c r="E57">
        <f t="shared" si="0"/>
        <v>1.7</v>
      </c>
      <c r="F57">
        <f t="shared" si="1"/>
        <v>1.6</v>
      </c>
    </row>
    <row r="58" spans="1:6" x14ac:dyDescent="0.25">
      <c r="A58" s="110">
        <v>51</v>
      </c>
      <c r="B58" s="110">
        <v>497371</v>
      </c>
      <c r="C58" s="110">
        <v>510525</v>
      </c>
      <c r="D58" s="110">
        <v>1007896</v>
      </c>
      <c r="E58">
        <f t="shared" si="0"/>
        <v>1.7</v>
      </c>
      <c r="F58">
        <f t="shared" si="1"/>
        <v>1.6</v>
      </c>
    </row>
    <row r="59" spans="1:6" x14ac:dyDescent="0.25">
      <c r="A59" s="110">
        <v>52</v>
      </c>
      <c r="B59" s="110">
        <v>464029</v>
      </c>
      <c r="C59" s="110">
        <v>481713</v>
      </c>
      <c r="D59" s="110">
        <v>945742</v>
      </c>
      <c r="E59">
        <f t="shared" si="0"/>
        <v>1.6</v>
      </c>
      <c r="F59">
        <f t="shared" si="1"/>
        <v>1.5</v>
      </c>
    </row>
    <row r="60" spans="1:6" x14ac:dyDescent="0.25">
      <c r="A60" s="110">
        <v>53</v>
      </c>
      <c r="B60" s="110">
        <v>447040</v>
      </c>
      <c r="C60" s="110">
        <v>466782</v>
      </c>
      <c r="D60" s="110">
        <v>913822</v>
      </c>
      <c r="E60">
        <f t="shared" si="0"/>
        <v>1.5</v>
      </c>
      <c r="F60">
        <f t="shared" si="1"/>
        <v>1.5</v>
      </c>
    </row>
    <row r="61" spans="1:6" x14ac:dyDescent="0.25">
      <c r="A61" s="110">
        <v>54</v>
      </c>
      <c r="B61" s="110">
        <v>436717</v>
      </c>
      <c r="C61" s="110">
        <v>458215</v>
      </c>
      <c r="D61" s="110">
        <v>894932</v>
      </c>
      <c r="E61">
        <f t="shared" si="0"/>
        <v>1.5</v>
      </c>
      <c r="F61">
        <f t="shared" si="1"/>
        <v>1.5</v>
      </c>
    </row>
    <row r="62" spans="1:6" x14ac:dyDescent="0.25">
      <c r="A62" s="110">
        <v>55</v>
      </c>
      <c r="B62" s="110">
        <v>422232</v>
      </c>
      <c r="C62" s="110">
        <v>444436</v>
      </c>
      <c r="D62" s="110">
        <v>866668</v>
      </c>
      <c r="E62">
        <f t="shared" si="0"/>
        <v>1.4</v>
      </c>
      <c r="F62">
        <f t="shared" si="1"/>
        <v>1.4</v>
      </c>
    </row>
    <row r="63" spans="1:6" x14ac:dyDescent="0.25">
      <c r="A63" s="110">
        <v>56</v>
      </c>
      <c r="B63" s="110">
        <v>411591</v>
      </c>
      <c r="C63" s="110">
        <v>434190</v>
      </c>
      <c r="D63" s="110">
        <v>845781</v>
      </c>
      <c r="E63">
        <f t="shared" si="0"/>
        <v>1.4</v>
      </c>
      <c r="F63">
        <f t="shared" si="1"/>
        <v>1.4</v>
      </c>
    </row>
    <row r="64" spans="1:6" x14ac:dyDescent="0.25">
      <c r="A64" s="110">
        <v>57</v>
      </c>
      <c r="B64" s="110">
        <v>390959</v>
      </c>
      <c r="C64" s="110">
        <v>416234</v>
      </c>
      <c r="D64" s="110">
        <v>807193</v>
      </c>
      <c r="E64">
        <f t="shared" si="0"/>
        <v>1.3</v>
      </c>
      <c r="F64">
        <f t="shared" si="1"/>
        <v>1.3</v>
      </c>
    </row>
    <row r="65" spans="1:6" x14ac:dyDescent="0.25">
      <c r="A65" s="110">
        <v>58</v>
      </c>
      <c r="B65" s="110">
        <v>387155</v>
      </c>
      <c r="C65" s="110">
        <v>412121</v>
      </c>
      <c r="D65" s="110">
        <v>799276</v>
      </c>
      <c r="E65">
        <f t="shared" si="0"/>
        <v>1.3</v>
      </c>
      <c r="F65">
        <f t="shared" si="1"/>
        <v>1.3</v>
      </c>
    </row>
    <row r="66" spans="1:6" x14ac:dyDescent="0.25">
      <c r="A66" s="110">
        <v>59</v>
      </c>
      <c r="B66" s="110">
        <v>378202</v>
      </c>
      <c r="C66" s="110">
        <v>403942</v>
      </c>
      <c r="D66" s="110">
        <v>782144</v>
      </c>
      <c r="E66">
        <f t="shared" si="0"/>
        <v>1.3</v>
      </c>
      <c r="F66">
        <f t="shared" si="1"/>
        <v>1.3</v>
      </c>
    </row>
    <row r="67" spans="1:6" x14ac:dyDescent="0.25">
      <c r="A67" s="110">
        <v>60</v>
      </c>
      <c r="B67" s="110">
        <v>370277</v>
      </c>
      <c r="C67" s="110">
        <v>396445</v>
      </c>
      <c r="D67" s="110">
        <v>766722</v>
      </c>
      <c r="E67">
        <f t="shared" si="0"/>
        <v>1.3</v>
      </c>
      <c r="F67">
        <f t="shared" si="1"/>
        <v>1.3</v>
      </c>
    </row>
    <row r="68" spans="1:6" x14ac:dyDescent="0.25">
      <c r="A68" s="110">
        <v>61</v>
      </c>
      <c r="B68" s="110">
        <v>362722</v>
      </c>
      <c r="C68" s="110">
        <v>390979</v>
      </c>
      <c r="D68" s="110">
        <v>753701</v>
      </c>
      <c r="E68">
        <f t="shared" si="0"/>
        <v>1.2</v>
      </c>
      <c r="F68">
        <f t="shared" si="1"/>
        <v>1.3</v>
      </c>
    </row>
    <row r="69" spans="1:6" x14ac:dyDescent="0.25">
      <c r="A69" s="110">
        <v>62</v>
      </c>
      <c r="B69" s="110">
        <v>346553</v>
      </c>
      <c r="C69" s="110">
        <v>371726</v>
      </c>
      <c r="D69" s="110">
        <v>718279</v>
      </c>
      <c r="E69">
        <f t="shared" si="0"/>
        <v>1.2</v>
      </c>
      <c r="F69">
        <f t="shared" si="1"/>
        <v>1.2</v>
      </c>
    </row>
    <row r="70" spans="1:6" x14ac:dyDescent="0.25">
      <c r="A70" s="110">
        <v>63</v>
      </c>
      <c r="B70" s="110">
        <v>338915</v>
      </c>
      <c r="C70" s="110">
        <v>366707</v>
      </c>
      <c r="D70" s="110">
        <v>705622</v>
      </c>
      <c r="E70">
        <f t="shared" si="0"/>
        <v>1.2</v>
      </c>
      <c r="F70">
        <f t="shared" si="1"/>
        <v>1.2</v>
      </c>
    </row>
    <row r="71" spans="1:6" x14ac:dyDescent="0.25">
      <c r="A71" s="110">
        <v>64</v>
      </c>
      <c r="B71" s="110">
        <v>336536</v>
      </c>
      <c r="C71" s="110">
        <v>365380</v>
      </c>
      <c r="D71" s="110">
        <v>701916</v>
      </c>
      <c r="E71">
        <f t="shared" si="0"/>
        <v>1.1000000000000001</v>
      </c>
      <c r="F71">
        <f t="shared" si="1"/>
        <v>1.2</v>
      </c>
    </row>
    <row r="72" spans="1:6" x14ac:dyDescent="0.25">
      <c r="A72" s="110">
        <v>65</v>
      </c>
      <c r="B72" s="110">
        <v>348167</v>
      </c>
      <c r="C72" s="110">
        <v>378170</v>
      </c>
      <c r="D72" s="110">
        <v>726337</v>
      </c>
      <c r="E72">
        <f t="shared" ref="E72:E108" si="2">ROUND(B72/$B$108*100,1)</f>
        <v>1.2</v>
      </c>
      <c r="F72">
        <f t="shared" ref="F72:F108" si="3">ROUND(C72/$C$108*100,1)</f>
        <v>1.2</v>
      </c>
    </row>
    <row r="73" spans="1:6" x14ac:dyDescent="0.25">
      <c r="A73" s="110">
        <v>66</v>
      </c>
      <c r="B73" s="110">
        <v>348839</v>
      </c>
      <c r="C73" s="110">
        <v>379734</v>
      </c>
      <c r="D73" s="110">
        <v>728573</v>
      </c>
      <c r="E73">
        <f t="shared" si="2"/>
        <v>1.2</v>
      </c>
      <c r="F73">
        <f t="shared" si="3"/>
        <v>1.2</v>
      </c>
    </row>
    <row r="74" spans="1:6" x14ac:dyDescent="0.25">
      <c r="A74" s="110">
        <v>67</v>
      </c>
      <c r="B74" s="110">
        <v>361261</v>
      </c>
      <c r="C74" s="110">
        <v>396373</v>
      </c>
      <c r="D74" s="110">
        <v>757634</v>
      </c>
      <c r="E74">
        <f t="shared" si="2"/>
        <v>1.2</v>
      </c>
      <c r="F74">
        <f t="shared" si="3"/>
        <v>1.3</v>
      </c>
    </row>
    <row r="75" spans="1:6" x14ac:dyDescent="0.25">
      <c r="A75" s="110">
        <v>68</v>
      </c>
      <c r="B75" s="110">
        <v>351467</v>
      </c>
      <c r="C75" s="110">
        <v>386716</v>
      </c>
      <c r="D75" s="110">
        <v>738183</v>
      </c>
      <c r="E75">
        <f t="shared" si="2"/>
        <v>1.2</v>
      </c>
      <c r="F75">
        <f t="shared" si="3"/>
        <v>1.2</v>
      </c>
    </row>
    <row r="76" spans="1:6" x14ac:dyDescent="0.25">
      <c r="A76" s="110">
        <v>69</v>
      </c>
      <c r="B76" s="110">
        <v>347685</v>
      </c>
      <c r="C76" s="110">
        <v>386506</v>
      </c>
      <c r="D76" s="110">
        <v>734191</v>
      </c>
      <c r="E76">
        <f t="shared" si="2"/>
        <v>1.2</v>
      </c>
      <c r="F76">
        <f t="shared" si="3"/>
        <v>1.2</v>
      </c>
    </row>
    <row r="77" spans="1:6" x14ac:dyDescent="0.25">
      <c r="A77" s="110">
        <v>70</v>
      </c>
      <c r="B77" s="110">
        <v>265513</v>
      </c>
      <c r="C77" s="110">
        <v>298768</v>
      </c>
      <c r="D77" s="110">
        <v>564281</v>
      </c>
      <c r="E77">
        <f t="shared" si="2"/>
        <v>0.9</v>
      </c>
      <c r="F77">
        <f t="shared" si="3"/>
        <v>1</v>
      </c>
    </row>
    <row r="78" spans="1:6" x14ac:dyDescent="0.25">
      <c r="A78" s="110">
        <v>71</v>
      </c>
      <c r="B78" s="110">
        <v>269630</v>
      </c>
      <c r="C78" s="110">
        <v>307061</v>
      </c>
      <c r="D78" s="110">
        <v>576691</v>
      </c>
      <c r="E78">
        <f t="shared" si="2"/>
        <v>0.9</v>
      </c>
      <c r="F78">
        <f t="shared" si="3"/>
        <v>1</v>
      </c>
    </row>
    <row r="79" spans="1:6" x14ac:dyDescent="0.25">
      <c r="A79" s="110">
        <v>72</v>
      </c>
      <c r="B79" s="110">
        <v>267381</v>
      </c>
      <c r="C79" s="110">
        <v>310624</v>
      </c>
      <c r="D79" s="110">
        <v>578005</v>
      </c>
      <c r="E79">
        <f t="shared" si="2"/>
        <v>0.9</v>
      </c>
      <c r="F79">
        <f t="shared" si="3"/>
        <v>1</v>
      </c>
    </row>
    <row r="80" spans="1:6" x14ac:dyDescent="0.25">
      <c r="A80" s="110">
        <v>73</v>
      </c>
      <c r="B80" s="110">
        <v>261840</v>
      </c>
      <c r="C80" s="110">
        <v>307892</v>
      </c>
      <c r="D80" s="110">
        <v>569732</v>
      </c>
      <c r="E80">
        <f t="shared" si="2"/>
        <v>0.9</v>
      </c>
      <c r="F80">
        <f t="shared" si="3"/>
        <v>1</v>
      </c>
    </row>
    <row r="81" spans="1:6" x14ac:dyDescent="0.25">
      <c r="A81" s="110">
        <v>74</v>
      </c>
      <c r="B81" s="110">
        <v>258411</v>
      </c>
      <c r="C81" s="110">
        <v>309106</v>
      </c>
      <c r="D81" s="110">
        <v>567517</v>
      </c>
      <c r="E81">
        <f t="shared" si="2"/>
        <v>0.9</v>
      </c>
      <c r="F81">
        <f t="shared" si="3"/>
        <v>1</v>
      </c>
    </row>
    <row r="82" spans="1:6" x14ac:dyDescent="0.25">
      <c r="A82" s="110">
        <v>75</v>
      </c>
      <c r="B82" s="110">
        <v>278495</v>
      </c>
      <c r="C82" s="110">
        <v>338302</v>
      </c>
      <c r="D82" s="110">
        <v>616797</v>
      </c>
      <c r="E82">
        <f t="shared" si="2"/>
        <v>0.9</v>
      </c>
      <c r="F82">
        <f t="shared" si="3"/>
        <v>1.1000000000000001</v>
      </c>
    </row>
    <row r="83" spans="1:6" x14ac:dyDescent="0.25">
      <c r="A83" s="110">
        <v>76</v>
      </c>
      <c r="B83" s="110">
        <v>268268</v>
      </c>
      <c r="C83" s="110">
        <v>330524</v>
      </c>
      <c r="D83" s="110">
        <v>598792</v>
      </c>
      <c r="E83">
        <f t="shared" si="2"/>
        <v>0.9</v>
      </c>
      <c r="F83">
        <f t="shared" si="3"/>
        <v>1.1000000000000001</v>
      </c>
    </row>
    <row r="84" spans="1:6" x14ac:dyDescent="0.25">
      <c r="A84" s="110">
        <v>77</v>
      </c>
      <c r="B84" s="110">
        <v>252250</v>
      </c>
      <c r="C84" s="110">
        <v>318856</v>
      </c>
      <c r="D84" s="110">
        <v>571106</v>
      </c>
      <c r="E84">
        <f t="shared" si="2"/>
        <v>0.9</v>
      </c>
      <c r="F84">
        <f t="shared" si="3"/>
        <v>1</v>
      </c>
    </row>
    <row r="85" spans="1:6" x14ac:dyDescent="0.25">
      <c r="A85" s="110">
        <v>78</v>
      </c>
      <c r="B85" s="110">
        <v>225862</v>
      </c>
      <c r="C85" s="110">
        <v>292250</v>
      </c>
      <c r="D85" s="110">
        <v>518112</v>
      </c>
      <c r="E85">
        <f t="shared" si="2"/>
        <v>0.8</v>
      </c>
      <c r="F85">
        <f t="shared" si="3"/>
        <v>0.9</v>
      </c>
    </row>
    <row r="86" spans="1:6" x14ac:dyDescent="0.25">
      <c r="A86" s="110">
        <v>79</v>
      </c>
      <c r="B86" s="110">
        <v>202504</v>
      </c>
      <c r="C86" s="110">
        <v>272242</v>
      </c>
      <c r="D86" s="110">
        <v>474746</v>
      </c>
      <c r="E86">
        <f t="shared" si="2"/>
        <v>0.7</v>
      </c>
      <c r="F86">
        <f t="shared" si="3"/>
        <v>0.9</v>
      </c>
    </row>
    <row r="87" spans="1:6" x14ac:dyDescent="0.25">
      <c r="A87" s="110">
        <v>80</v>
      </c>
      <c r="B87" s="110">
        <v>198025</v>
      </c>
      <c r="C87" s="110">
        <v>272865</v>
      </c>
      <c r="D87" s="110">
        <v>470890</v>
      </c>
      <c r="E87">
        <f t="shared" si="2"/>
        <v>0.7</v>
      </c>
      <c r="F87">
        <f t="shared" si="3"/>
        <v>0.9</v>
      </c>
    </row>
    <row r="88" spans="1:6" x14ac:dyDescent="0.25">
      <c r="A88" s="110">
        <v>81</v>
      </c>
      <c r="B88" s="110">
        <v>181226</v>
      </c>
      <c r="C88" s="110">
        <v>259415</v>
      </c>
      <c r="D88" s="110">
        <v>440641</v>
      </c>
      <c r="E88">
        <f t="shared" si="2"/>
        <v>0.6</v>
      </c>
      <c r="F88">
        <f t="shared" si="3"/>
        <v>0.8</v>
      </c>
    </row>
    <row r="89" spans="1:6" x14ac:dyDescent="0.25">
      <c r="A89" s="110">
        <v>82</v>
      </c>
      <c r="B89" s="110">
        <v>165108</v>
      </c>
      <c r="C89" s="110">
        <v>245156</v>
      </c>
      <c r="D89" s="110">
        <v>410264</v>
      </c>
      <c r="E89">
        <f t="shared" si="2"/>
        <v>0.6</v>
      </c>
      <c r="F89">
        <f t="shared" si="3"/>
        <v>0.8</v>
      </c>
    </row>
    <row r="90" spans="1:6" x14ac:dyDescent="0.25">
      <c r="A90" s="110">
        <v>83</v>
      </c>
      <c r="B90" s="110">
        <v>147188</v>
      </c>
      <c r="C90" s="110">
        <v>229924</v>
      </c>
      <c r="D90" s="110">
        <v>377112</v>
      </c>
      <c r="E90">
        <f t="shared" si="2"/>
        <v>0.5</v>
      </c>
      <c r="F90">
        <f t="shared" si="3"/>
        <v>0.7</v>
      </c>
    </row>
    <row r="91" spans="1:6" x14ac:dyDescent="0.25">
      <c r="A91" s="110">
        <v>84</v>
      </c>
      <c r="B91" s="110">
        <v>135238</v>
      </c>
      <c r="C91" s="110">
        <v>220349</v>
      </c>
      <c r="D91" s="110">
        <v>355587</v>
      </c>
      <c r="E91">
        <f t="shared" si="2"/>
        <v>0.5</v>
      </c>
      <c r="F91">
        <f t="shared" si="3"/>
        <v>0.7</v>
      </c>
    </row>
    <row r="92" spans="1:6" x14ac:dyDescent="0.25">
      <c r="A92" s="110">
        <v>85</v>
      </c>
      <c r="B92" s="110">
        <v>125619</v>
      </c>
      <c r="C92" s="110">
        <v>216788</v>
      </c>
      <c r="D92" s="110">
        <v>342407</v>
      </c>
      <c r="E92">
        <f t="shared" si="2"/>
        <v>0.4</v>
      </c>
      <c r="F92">
        <f t="shared" si="3"/>
        <v>0.7</v>
      </c>
    </row>
    <row r="93" spans="1:6" x14ac:dyDescent="0.25">
      <c r="A93" s="110">
        <v>86</v>
      </c>
      <c r="B93" s="110">
        <v>102395</v>
      </c>
      <c r="C93" s="110">
        <v>185662</v>
      </c>
      <c r="D93" s="110">
        <v>288057</v>
      </c>
      <c r="E93">
        <f t="shared" si="2"/>
        <v>0.3</v>
      </c>
      <c r="F93">
        <f t="shared" si="3"/>
        <v>0.6</v>
      </c>
    </row>
    <row r="94" spans="1:6" x14ac:dyDescent="0.25">
      <c r="A94" s="110">
        <v>87</v>
      </c>
      <c r="B94" s="110">
        <v>87146</v>
      </c>
      <c r="C94" s="110">
        <v>169609</v>
      </c>
      <c r="D94" s="110">
        <v>256755</v>
      </c>
      <c r="E94">
        <f t="shared" si="2"/>
        <v>0.3</v>
      </c>
      <c r="F94">
        <f t="shared" si="3"/>
        <v>0.5</v>
      </c>
    </row>
    <row r="95" spans="1:6" x14ac:dyDescent="0.25">
      <c r="A95" s="110">
        <v>88</v>
      </c>
      <c r="B95" s="110">
        <v>73630</v>
      </c>
      <c r="C95" s="110">
        <v>152466</v>
      </c>
      <c r="D95" s="110">
        <v>226096</v>
      </c>
      <c r="E95">
        <f t="shared" si="2"/>
        <v>0.2</v>
      </c>
      <c r="F95">
        <f t="shared" si="3"/>
        <v>0.5</v>
      </c>
    </row>
    <row r="96" spans="1:6" x14ac:dyDescent="0.25">
      <c r="A96" s="110">
        <v>89</v>
      </c>
      <c r="B96" s="110">
        <v>59413</v>
      </c>
      <c r="C96" s="110">
        <v>132682</v>
      </c>
      <c r="D96" s="110">
        <v>192095</v>
      </c>
      <c r="E96">
        <f t="shared" si="2"/>
        <v>0.2</v>
      </c>
      <c r="F96">
        <f t="shared" si="3"/>
        <v>0.4</v>
      </c>
    </row>
    <row r="97" spans="1:6" x14ac:dyDescent="0.25">
      <c r="A97" s="110">
        <v>90</v>
      </c>
      <c r="B97" s="110">
        <v>47732</v>
      </c>
      <c r="C97" s="110">
        <v>114127</v>
      </c>
      <c r="D97" s="110">
        <v>161859</v>
      </c>
      <c r="E97">
        <f t="shared" si="2"/>
        <v>0.2</v>
      </c>
      <c r="F97">
        <f t="shared" si="3"/>
        <v>0.4</v>
      </c>
    </row>
    <row r="98" spans="1:6" x14ac:dyDescent="0.25">
      <c r="A98" s="110">
        <v>91</v>
      </c>
      <c r="B98" s="110">
        <v>37976</v>
      </c>
      <c r="C98" s="110">
        <v>96323</v>
      </c>
      <c r="D98" s="110">
        <v>134299</v>
      </c>
      <c r="E98">
        <f t="shared" si="2"/>
        <v>0.1</v>
      </c>
      <c r="F98">
        <f t="shared" si="3"/>
        <v>0.3</v>
      </c>
    </row>
    <row r="99" spans="1:6" x14ac:dyDescent="0.25">
      <c r="A99" s="110">
        <v>92</v>
      </c>
      <c r="B99" s="110">
        <v>30015</v>
      </c>
      <c r="C99" s="110">
        <v>80757</v>
      </c>
      <c r="D99" s="110">
        <v>110772</v>
      </c>
      <c r="E99">
        <f t="shared" si="2"/>
        <v>0.1</v>
      </c>
      <c r="F99">
        <f t="shared" si="3"/>
        <v>0.3</v>
      </c>
    </row>
    <row r="100" spans="1:6" x14ac:dyDescent="0.25">
      <c r="A100" s="110">
        <v>93</v>
      </c>
      <c r="B100" s="110">
        <v>22073</v>
      </c>
      <c r="C100" s="110">
        <v>64935</v>
      </c>
      <c r="D100" s="110">
        <v>87008</v>
      </c>
      <c r="E100">
        <f t="shared" si="2"/>
        <v>0.1</v>
      </c>
      <c r="F100">
        <f t="shared" si="3"/>
        <v>0.2</v>
      </c>
    </row>
    <row r="101" spans="1:6" x14ac:dyDescent="0.25">
      <c r="A101" s="110">
        <v>94</v>
      </c>
      <c r="B101" s="110">
        <v>16425</v>
      </c>
      <c r="C101" s="110">
        <v>51527</v>
      </c>
      <c r="D101" s="110">
        <v>67952</v>
      </c>
      <c r="E101">
        <f t="shared" si="2"/>
        <v>0.1</v>
      </c>
      <c r="F101">
        <f t="shared" si="3"/>
        <v>0.2</v>
      </c>
    </row>
    <row r="102" spans="1:6" x14ac:dyDescent="0.25">
      <c r="A102" s="110">
        <v>95</v>
      </c>
      <c r="B102" s="110">
        <v>11593</v>
      </c>
      <c r="C102" s="110">
        <v>38865</v>
      </c>
      <c r="D102" s="110">
        <v>50458</v>
      </c>
      <c r="E102">
        <f t="shared" si="2"/>
        <v>0</v>
      </c>
      <c r="F102">
        <f t="shared" si="3"/>
        <v>0.1</v>
      </c>
    </row>
    <row r="103" spans="1:6" x14ac:dyDescent="0.25">
      <c r="A103" s="110">
        <v>96</v>
      </c>
      <c r="B103" s="110">
        <v>5449</v>
      </c>
      <c r="C103" s="110">
        <v>19491</v>
      </c>
      <c r="D103" s="110">
        <v>24940</v>
      </c>
      <c r="E103">
        <f t="shared" si="2"/>
        <v>0</v>
      </c>
      <c r="F103">
        <f t="shared" si="3"/>
        <v>0.1</v>
      </c>
    </row>
    <row r="104" spans="1:6" x14ac:dyDescent="0.25">
      <c r="A104" s="110">
        <v>97</v>
      </c>
      <c r="B104" s="110">
        <v>2836</v>
      </c>
      <c r="C104" s="110">
        <v>10870</v>
      </c>
      <c r="D104" s="110">
        <v>13706</v>
      </c>
      <c r="E104">
        <f t="shared" si="2"/>
        <v>0</v>
      </c>
      <c r="F104">
        <f t="shared" si="3"/>
        <v>0</v>
      </c>
    </row>
    <row r="105" spans="1:6" x14ac:dyDescent="0.25">
      <c r="A105" s="110">
        <v>98</v>
      </c>
      <c r="B105" s="110">
        <v>2096</v>
      </c>
      <c r="C105" s="110">
        <v>8541</v>
      </c>
      <c r="D105" s="110">
        <v>10637</v>
      </c>
      <c r="E105">
        <f t="shared" si="2"/>
        <v>0</v>
      </c>
      <c r="F105">
        <f t="shared" si="3"/>
        <v>0</v>
      </c>
    </row>
    <row r="106" spans="1:6" x14ac:dyDescent="0.25">
      <c r="A106" s="110">
        <v>99</v>
      </c>
      <c r="B106" s="110">
        <v>1651</v>
      </c>
      <c r="C106" s="110">
        <v>7106</v>
      </c>
      <c r="D106" s="110">
        <v>8757</v>
      </c>
      <c r="E106">
        <f t="shared" si="2"/>
        <v>0</v>
      </c>
      <c r="F106">
        <f t="shared" si="3"/>
        <v>0</v>
      </c>
    </row>
    <row r="107" spans="1:6" x14ac:dyDescent="0.25">
      <c r="A107" s="110" t="s">
        <v>14</v>
      </c>
      <c r="B107" s="110">
        <v>3091</v>
      </c>
      <c r="C107" s="110">
        <v>15674</v>
      </c>
      <c r="D107" s="110">
        <v>18765</v>
      </c>
      <c r="E107">
        <f t="shared" si="2"/>
        <v>0</v>
      </c>
      <c r="F107">
        <f t="shared" si="3"/>
        <v>0.1</v>
      </c>
    </row>
    <row r="108" spans="1:6" x14ac:dyDescent="0.25">
      <c r="A108" s="110" t="s">
        <v>18</v>
      </c>
      <c r="B108" s="110">
        <v>29456321</v>
      </c>
      <c r="C108" s="110">
        <v>31209230</v>
      </c>
      <c r="D108" s="110">
        <v>60665551</v>
      </c>
      <c r="E108">
        <f t="shared" si="2"/>
        <v>100</v>
      </c>
      <c r="F108">
        <f t="shared" si="3"/>
        <v>100</v>
      </c>
    </row>
  </sheetData>
  <mergeCells count="3">
    <mergeCell ref="A4:A6"/>
    <mergeCell ref="B4:B6"/>
    <mergeCell ref="C4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2"/>
  <sheetViews>
    <sheetView workbookViewId="0"/>
  </sheetViews>
  <sheetFormatPr defaultColWidth="9.140625" defaultRowHeight="15" x14ac:dyDescent="0.2"/>
  <cols>
    <col min="1" max="1" width="9.140625" style="112"/>
    <col min="2" max="2" width="15.85546875" style="112" customWidth="1"/>
    <col min="3" max="3" width="15.140625" style="112" customWidth="1"/>
    <col min="4" max="6" width="14.28515625" style="112" bestFit="1" customWidth="1"/>
    <col min="7" max="7" width="17.42578125" style="112" customWidth="1"/>
    <col min="8" max="8" width="14.85546875" style="112" customWidth="1"/>
    <col min="9" max="9" width="18.5703125" style="112" customWidth="1"/>
    <col min="10" max="10" width="17.7109375" style="112" customWidth="1"/>
    <col min="11" max="16384" width="9.140625" style="112"/>
  </cols>
  <sheetData>
    <row r="2" spans="2:10" x14ac:dyDescent="0.2">
      <c r="B2" s="113" t="s">
        <v>33</v>
      </c>
      <c r="C2" s="161"/>
      <c r="D2" s="112" t="s">
        <v>53</v>
      </c>
    </row>
    <row r="3" spans="2:10" ht="39" customHeight="1" x14ac:dyDescent="0.2">
      <c r="C3" s="206" t="s">
        <v>63</v>
      </c>
      <c r="D3" s="206"/>
      <c r="E3" s="206"/>
      <c r="F3" s="206"/>
      <c r="G3" s="206"/>
      <c r="H3" s="206"/>
      <c r="I3" s="206"/>
      <c r="J3" s="206"/>
    </row>
    <row r="4" spans="2:10" ht="15.75" x14ac:dyDescent="0.2">
      <c r="C4" s="207" t="s">
        <v>62</v>
      </c>
      <c r="D4" s="208"/>
      <c r="E4" s="208"/>
      <c r="F4" s="208"/>
      <c r="G4" s="208"/>
      <c r="H4" s="208"/>
      <c r="I4" s="208"/>
      <c r="J4" s="208"/>
    </row>
    <row r="5" spans="2:10" ht="4.5" hidden="1" customHeight="1" x14ac:dyDescent="0.2"/>
    <row r="6" spans="2:10" ht="4.5" hidden="1" customHeight="1" x14ac:dyDescent="0.2"/>
    <row r="7" spans="2:10" ht="4.5" hidden="1" customHeight="1" x14ac:dyDescent="0.2"/>
    <row r="8" spans="2:10" s="114" customFormat="1" ht="90" x14ac:dyDescent="0.25">
      <c r="C8" s="182" t="s">
        <v>54</v>
      </c>
      <c r="D8" s="182" t="s">
        <v>24</v>
      </c>
      <c r="E8" s="182" t="s">
        <v>25</v>
      </c>
      <c r="F8" s="182" t="s">
        <v>55</v>
      </c>
      <c r="G8" s="182" t="s">
        <v>56</v>
      </c>
      <c r="H8" s="182" t="s">
        <v>57</v>
      </c>
      <c r="I8" s="182" t="s">
        <v>58</v>
      </c>
      <c r="J8" s="182" t="s">
        <v>59</v>
      </c>
    </row>
    <row r="9" spans="2:10" ht="20.100000000000001" customHeight="1" x14ac:dyDescent="0.2">
      <c r="C9" s="154">
        <v>0</v>
      </c>
      <c r="D9" s="159">
        <v>208412</v>
      </c>
      <c r="E9" s="159">
        <v>196544</v>
      </c>
      <c r="F9" s="159">
        <v>404956</v>
      </c>
      <c r="G9" s="155">
        <f>ROUND(D9/$D$110*100,1)</f>
        <v>0.7</v>
      </c>
      <c r="H9" s="155">
        <f>ROUND(E9/$E$110*100,1)</f>
        <v>0.6</v>
      </c>
      <c r="I9" s="155">
        <f>ROUND(D9/$F$110*100,1)</f>
        <v>0.4</v>
      </c>
      <c r="J9" s="155">
        <f>ROUND(E9/$F$110*100,1)</f>
        <v>0.3</v>
      </c>
    </row>
    <row r="10" spans="2:10" ht="20.100000000000001" customHeight="1" x14ac:dyDescent="0.2">
      <c r="C10" s="154">
        <v>1</v>
      </c>
      <c r="D10" s="159">
        <v>216969</v>
      </c>
      <c r="E10" s="159">
        <v>206300</v>
      </c>
      <c r="F10" s="159">
        <v>423269</v>
      </c>
      <c r="G10" s="155">
        <f t="shared" ref="G10:G73" si="0">ROUND(D10/$D$110*100,1)</f>
        <v>0.8</v>
      </c>
      <c r="H10" s="155">
        <f t="shared" ref="H10:H73" si="1">ROUND(E10/$E$110*100,1)</f>
        <v>0.7</v>
      </c>
      <c r="I10" s="155">
        <f t="shared" ref="I10:I73" si="2">ROUND(D10/$F$110*100,1)</f>
        <v>0.4</v>
      </c>
      <c r="J10" s="155">
        <f t="shared" ref="J10:J73" si="3">ROUND(E10/$F$110*100,1)</f>
        <v>0.3</v>
      </c>
    </row>
    <row r="11" spans="2:10" ht="20.100000000000001" customHeight="1" x14ac:dyDescent="0.2">
      <c r="C11" s="154">
        <v>2</v>
      </c>
      <c r="D11" s="159">
        <v>228106</v>
      </c>
      <c r="E11" s="159">
        <v>215465</v>
      </c>
      <c r="F11" s="159">
        <v>443571</v>
      </c>
      <c r="G11" s="155">
        <f t="shared" si="0"/>
        <v>0.8</v>
      </c>
      <c r="H11" s="155">
        <f t="shared" si="1"/>
        <v>0.7</v>
      </c>
      <c r="I11" s="155">
        <f t="shared" si="2"/>
        <v>0.4</v>
      </c>
      <c r="J11" s="155">
        <f t="shared" si="3"/>
        <v>0.4</v>
      </c>
    </row>
    <row r="12" spans="2:10" ht="20.100000000000001" customHeight="1" x14ac:dyDescent="0.2">
      <c r="C12" s="154">
        <v>3</v>
      </c>
      <c r="D12" s="159">
        <v>238741</v>
      </c>
      <c r="E12" s="159">
        <v>225498</v>
      </c>
      <c r="F12" s="159">
        <v>464239</v>
      </c>
      <c r="G12" s="155">
        <f t="shared" si="0"/>
        <v>0.8</v>
      </c>
      <c r="H12" s="155">
        <f t="shared" si="1"/>
        <v>0.7</v>
      </c>
      <c r="I12" s="155">
        <f t="shared" si="2"/>
        <v>0.4</v>
      </c>
      <c r="J12" s="155">
        <f t="shared" si="3"/>
        <v>0.4</v>
      </c>
    </row>
    <row r="13" spans="2:10" ht="20.100000000000001" customHeight="1" x14ac:dyDescent="0.2">
      <c r="C13" s="154">
        <v>4</v>
      </c>
      <c r="D13" s="159">
        <v>246617</v>
      </c>
      <c r="E13" s="159">
        <v>233858</v>
      </c>
      <c r="F13" s="159">
        <v>480475</v>
      </c>
      <c r="G13" s="155">
        <f t="shared" si="0"/>
        <v>0.9</v>
      </c>
      <c r="H13" s="155">
        <f t="shared" si="1"/>
        <v>0.8</v>
      </c>
      <c r="I13" s="155">
        <f t="shared" si="2"/>
        <v>0.4</v>
      </c>
      <c r="J13" s="155">
        <f t="shared" si="3"/>
        <v>0.4</v>
      </c>
    </row>
    <row r="14" spans="2:10" ht="20.100000000000001" customHeight="1" x14ac:dyDescent="0.2">
      <c r="C14" s="154">
        <v>5</v>
      </c>
      <c r="D14" s="159">
        <v>253592</v>
      </c>
      <c r="E14" s="159">
        <v>239726</v>
      </c>
      <c r="F14" s="159">
        <v>493318</v>
      </c>
      <c r="G14" s="155">
        <f t="shared" si="0"/>
        <v>0.9</v>
      </c>
      <c r="H14" s="155">
        <f t="shared" si="1"/>
        <v>0.8</v>
      </c>
      <c r="I14" s="155">
        <f t="shared" si="2"/>
        <v>0.4</v>
      </c>
      <c r="J14" s="155">
        <f t="shared" si="3"/>
        <v>0.4</v>
      </c>
    </row>
    <row r="15" spans="2:10" ht="20.100000000000001" customHeight="1" x14ac:dyDescent="0.2">
      <c r="C15" s="154">
        <v>6</v>
      </c>
      <c r="D15" s="159">
        <v>257712</v>
      </c>
      <c r="E15" s="159">
        <v>243319</v>
      </c>
      <c r="F15" s="159">
        <v>501031</v>
      </c>
      <c r="G15" s="155">
        <f t="shared" si="0"/>
        <v>0.9</v>
      </c>
      <c r="H15" s="155">
        <f t="shared" si="1"/>
        <v>0.8</v>
      </c>
      <c r="I15" s="155">
        <f t="shared" si="2"/>
        <v>0.4</v>
      </c>
      <c r="J15" s="155">
        <f t="shared" si="3"/>
        <v>0.4</v>
      </c>
    </row>
    <row r="16" spans="2:10" ht="20.100000000000001" customHeight="1" x14ac:dyDescent="0.2">
      <c r="C16" s="154">
        <v>7</v>
      </c>
      <c r="D16" s="159">
        <v>262489</v>
      </c>
      <c r="E16" s="159">
        <v>247948</v>
      </c>
      <c r="F16" s="159">
        <v>510437</v>
      </c>
      <c r="G16" s="155">
        <f t="shared" si="0"/>
        <v>0.9</v>
      </c>
      <c r="H16" s="155">
        <f t="shared" si="1"/>
        <v>0.8</v>
      </c>
      <c r="I16" s="155">
        <f t="shared" si="2"/>
        <v>0.4</v>
      </c>
      <c r="J16" s="155">
        <f t="shared" si="3"/>
        <v>0.4</v>
      </c>
    </row>
    <row r="17" spans="3:10" ht="20.100000000000001" customHeight="1" x14ac:dyDescent="0.2">
      <c r="C17" s="154">
        <v>8</v>
      </c>
      <c r="D17" s="159">
        <v>273619</v>
      </c>
      <c r="E17" s="159">
        <v>258440</v>
      </c>
      <c r="F17" s="159">
        <v>532059</v>
      </c>
      <c r="G17" s="155">
        <f t="shared" si="0"/>
        <v>0.9</v>
      </c>
      <c r="H17" s="155">
        <f t="shared" si="1"/>
        <v>0.9</v>
      </c>
      <c r="I17" s="155">
        <f t="shared" si="2"/>
        <v>0.5</v>
      </c>
      <c r="J17" s="155">
        <f t="shared" si="3"/>
        <v>0.4</v>
      </c>
    </row>
    <row r="18" spans="3:10" ht="20.100000000000001" customHeight="1" x14ac:dyDescent="0.2">
      <c r="C18" s="154">
        <v>9</v>
      </c>
      <c r="D18" s="159">
        <v>278649</v>
      </c>
      <c r="E18" s="159">
        <v>262846</v>
      </c>
      <c r="F18" s="159">
        <v>541495</v>
      </c>
      <c r="G18" s="155">
        <f t="shared" si="0"/>
        <v>1</v>
      </c>
      <c r="H18" s="155">
        <f t="shared" si="1"/>
        <v>0.9</v>
      </c>
      <c r="I18" s="155">
        <f t="shared" si="2"/>
        <v>0.5</v>
      </c>
      <c r="J18" s="155">
        <f t="shared" si="3"/>
        <v>0.4</v>
      </c>
    </row>
    <row r="19" spans="3:10" ht="20.100000000000001" customHeight="1" x14ac:dyDescent="0.2">
      <c r="C19" s="154">
        <v>10</v>
      </c>
      <c r="D19" s="159">
        <v>287198</v>
      </c>
      <c r="E19" s="159">
        <v>269994</v>
      </c>
      <c r="F19" s="159">
        <v>557192</v>
      </c>
      <c r="G19" s="155">
        <f t="shared" si="0"/>
        <v>1</v>
      </c>
      <c r="H19" s="155">
        <f t="shared" si="1"/>
        <v>0.9</v>
      </c>
      <c r="I19" s="155">
        <f t="shared" si="2"/>
        <v>0.5</v>
      </c>
      <c r="J19" s="155">
        <f t="shared" si="3"/>
        <v>0.5</v>
      </c>
    </row>
    <row r="20" spans="3:10" ht="20.100000000000001" customHeight="1" x14ac:dyDescent="0.2">
      <c r="C20" s="154">
        <v>11</v>
      </c>
      <c r="D20" s="159">
        <v>291582</v>
      </c>
      <c r="E20" s="159">
        <v>274675</v>
      </c>
      <c r="F20" s="159">
        <v>566257</v>
      </c>
      <c r="G20" s="155">
        <f t="shared" si="0"/>
        <v>1</v>
      </c>
      <c r="H20" s="155">
        <f t="shared" si="1"/>
        <v>0.9</v>
      </c>
      <c r="I20" s="155">
        <f t="shared" si="2"/>
        <v>0.5</v>
      </c>
      <c r="J20" s="155">
        <f t="shared" si="3"/>
        <v>0.5</v>
      </c>
    </row>
    <row r="21" spans="3:10" ht="20.100000000000001" customHeight="1" x14ac:dyDescent="0.2">
      <c r="C21" s="154">
        <v>12</v>
      </c>
      <c r="D21" s="159">
        <v>294561</v>
      </c>
      <c r="E21" s="159">
        <v>278502</v>
      </c>
      <c r="F21" s="159">
        <v>573063</v>
      </c>
      <c r="G21" s="155">
        <f t="shared" si="0"/>
        <v>1</v>
      </c>
      <c r="H21" s="155">
        <f t="shared" si="1"/>
        <v>0.9</v>
      </c>
      <c r="I21" s="155">
        <f t="shared" si="2"/>
        <v>0.5</v>
      </c>
      <c r="J21" s="155">
        <f t="shared" si="3"/>
        <v>0.5</v>
      </c>
    </row>
    <row r="22" spans="3:10" ht="20.100000000000001" customHeight="1" x14ac:dyDescent="0.2">
      <c r="C22" s="154">
        <v>13</v>
      </c>
      <c r="D22" s="159">
        <v>294772</v>
      </c>
      <c r="E22" s="159">
        <v>277231</v>
      </c>
      <c r="F22" s="159">
        <v>572003</v>
      </c>
      <c r="G22" s="155">
        <f t="shared" si="0"/>
        <v>1</v>
      </c>
      <c r="H22" s="155">
        <f t="shared" si="1"/>
        <v>0.9</v>
      </c>
      <c r="I22" s="155">
        <f t="shared" si="2"/>
        <v>0.5</v>
      </c>
      <c r="J22" s="155">
        <f t="shared" si="3"/>
        <v>0.5</v>
      </c>
    </row>
    <row r="23" spans="3:10" ht="20.100000000000001" customHeight="1" x14ac:dyDescent="0.2">
      <c r="C23" s="154">
        <v>14</v>
      </c>
      <c r="D23" s="159">
        <v>295760</v>
      </c>
      <c r="E23" s="159">
        <v>277420</v>
      </c>
      <c r="F23" s="159">
        <v>573180</v>
      </c>
      <c r="G23" s="155">
        <f t="shared" si="0"/>
        <v>1</v>
      </c>
      <c r="H23" s="155">
        <f t="shared" si="1"/>
        <v>0.9</v>
      </c>
      <c r="I23" s="155">
        <f t="shared" si="2"/>
        <v>0.5</v>
      </c>
      <c r="J23" s="155">
        <f t="shared" si="3"/>
        <v>0.5</v>
      </c>
    </row>
    <row r="24" spans="3:10" ht="20.100000000000001" customHeight="1" x14ac:dyDescent="0.2">
      <c r="C24" s="154">
        <v>15</v>
      </c>
      <c r="D24" s="159">
        <v>294449</v>
      </c>
      <c r="E24" s="159">
        <v>275666</v>
      </c>
      <c r="F24" s="159">
        <v>570115</v>
      </c>
      <c r="G24" s="155">
        <f t="shared" si="0"/>
        <v>1</v>
      </c>
      <c r="H24" s="155">
        <f t="shared" si="1"/>
        <v>0.9</v>
      </c>
      <c r="I24" s="155">
        <f t="shared" si="2"/>
        <v>0.5</v>
      </c>
      <c r="J24" s="155">
        <f t="shared" si="3"/>
        <v>0.5</v>
      </c>
    </row>
    <row r="25" spans="3:10" ht="20.100000000000001" customHeight="1" x14ac:dyDescent="0.2">
      <c r="C25" s="154">
        <v>16</v>
      </c>
      <c r="D25" s="159">
        <v>296085</v>
      </c>
      <c r="E25" s="159">
        <v>278695</v>
      </c>
      <c r="F25" s="159">
        <v>574780</v>
      </c>
      <c r="G25" s="155">
        <f t="shared" si="0"/>
        <v>1</v>
      </c>
      <c r="H25" s="155">
        <f t="shared" si="1"/>
        <v>0.9</v>
      </c>
      <c r="I25" s="155">
        <f t="shared" si="2"/>
        <v>0.5</v>
      </c>
      <c r="J25" s="155">
        <f t="shared" si="3"/>
        <v>0.5</v>
      </c>
    </row>
    <row r="26" spans="3:10" ht="20.100000000000001" customHeight="1" x14ac:dyDescent="0.2">
      <c r="C26" s="154">
        <v>17</v>
      </c>
      <c r="D26" s="159">
        <v>294149</v>
      </c>
      <c r="E26" s="159">
        <v>275524</v>
      </c>
      <c r="F26" s="159">
        <v>569673</v>
      </c>
      <c r="G26" s="155">
        <f t="shared" si="0"/>
        <v>1</v>
      </c>
      <c r="H26" s="155">
        <f t="shared" si="1"/>
        <v>0.9</v>
      </c>
      <c r="I26" s="155">
        <f t="shared" si="2"/>
        <v>0.5</v>
      </c>
      <c r="J26" s="155">
        <f t="shared" si="3"/>
        <v>0.5</v>
      </c>
    </row>
    <row r="27" spans="3:10" ht="20.100000000000001" customHeight="1" x14ac:dyDescent="0.2">
      <c r="C27" s="154">
        <v>18</v>
      </c>
      <c r="D27" s="159">
        <v>292774</v>
      </c>
      <c r="E27" s="159">
        <v>273389</v>
      </c>
      <c r="F27" s="159">
        <v>566163</v>
      </c>
      <c r="G27" s="155">
        <f t="shared" si="0"/>
        <v>1</v>
      </c>
      <c r="H27" s="155">
        <f t="shared" si="1"/>
        <v>0.9</v>
      </c>
      <c r="I27" s="155">
        <f t="shared" si="2"/>
        <v>0.5</v>
      </c>
      <c r="J27" s="155">
        <f t="shared" si="3"/>
        <v>0.5</v>
      </c>
    </row>
    <row r="28" spans="3:10" ht="20.100000000000001" customHeight="1" x14ac:dyDescent="0.2">
      <c r="C28" s="154">
        <v>19</v>
      </c>
      <c r="D28" s="159">
        <v>299358</v>
      </c>
      <c r="E28" s="159">
        <v>276924</v>
      </c>
      <c r="F28" s="159">
        <v>576282</v>
      </c>
      <c r="G28" s="155">
        <f t="shared" si="0"/>
        <v>1</v>
      </c>
      <c r="H28" s="155">
        <f t="shared" si="1"/>
        <v>0.9</v>
      </c>
      <c r="I28" s="155">
        <f t="shared" si="2"/>
        <v>0.5</v>
      </c>
      <c r="J28" s="155">
        <f t="shared" si="3"/>
        <v>0.5</v>
      </c>
    </row>
    <row r="29" spans="3:10" ht="20.100000000000001" customHeight="1" x14ac:dyDescent="0.2">
      <c r="C29" s="154">
        <v>20</v>
      </c>
      <c r="D29" s="159">
        <v>309949</v>
      </c>
      <c r="E29" s="159">
        <v>282960</v>
      </c>
      <c r="F29" s="159">
        <v>592909</v>
      </c>
      <c r="G29" s="155">
        <f t="shared" si="0"/>
        <v>1.1000000000000001</v>
      </c>
      <c r="H29" s="155">
        <f t="shared" si="1"/>
        <v>0.9</v>
      </c>
      <c r="I29" s="155">
        <f t="shared" si="2"/>
        <v>0.5</v>
      </c>
      <c r="J29" s="155">
        <f t="shared" si="3"/>
        <v>0.5</v>
      </c>
    </row>
    <row r="30" spans="3:10" ht="20.100000000000001" customHeight="1" x14ac:dyDescent="0.2">
      <c r="C30" s="154">
        <v>21</v>
      </c>
      <c r="D30" s="159">
        <v>308471</v>
      </c>
      <c r="E30" s="159">
        <v>279574</v>
      </c>
      <c r="F30" s="159">
        <v>588045</v>
      </c>
      <c r="G30" s="155">
        <f t="shared" si="0"/>
        <v>1.1000000000000001</v>
      </c>
      <c r="H30" s="155">
        <f t="shared" si="1"/>
        <v>0.9</v>
      </c>
      <c r="I30" s="155">
        <f t="shared" si="2"/>
        <v>0.5</v>
      </c>
      <c r="J30" s="155">
        <f t="shared" si="3"/>
        <v>0.5</v>
      </c>
    </row>
    <row r="31" spans="3:10" ht="20.100000000000001" customHeight="1" x14ac:dyDescent="0.2">
      <c r="C31" s="154">
        <v>22</v>
      </c>
      <c r="D31" s="159">
        <v>313052</v>
      </c>
      <c r="E31" s="159">
        <v>280705</v>
      </c>
      <c r="F31" s="159">
        <v>593757</v>
      </c>
      <c r="G31" s="155">
        <f t="shared" si="0"/>
        <v>1.1000000000000001</v>
      </c>
      <c r="H31" s="155">
        <f t="shared" si="1"/>
        <v>0.9</v>
      </c>
      <c r="I31" s="155">
        <f t="shared" si="2"/>
        <v>0.5</v>
      </c>
      <c r="J31" s="155">
        <f t="shared" si="3"/>
        <v>0.5</v>
      </c>
    </row>
    <row r="32" spans="3:10" ht="20.100000000000001" customHeight="1" x14ac:dyDescent="0.2">
      <c r="C32" s="154">
        <v>23</v>
      </c>
      <c r="D32" s="159">
        <v>309342</v>
      </c>
      <c r="E32" s="159">
        <v>281499</v>
      </c>
      <c r="F32" s="159">
        <v>590841</v>
      </c>
      <c r="G32" s="155">
        <f t="shared" si="0"/>
        <v>1.1000000000000001</v>
      </c>
      <c r="H32" s="155">
        <f t="shared" si="1"/>
        <v>0.9</v>
      </c>
      <c r="I32" s="155">
        <f t="shared" si="2"/>
        <v>0.5</v>
      </c>
      <c r="J32" s="155">
        <f t="shared" si="3"/>
        <v>0.5</v>
      </c>
    </row>
    <row r="33" spans="3:10" ht="20.100000000000001" customHeight="1" x14ac:dyDescent="0.2">
      <c r="C33" s="154">
        <v>24</v>
      </c>
      <c r="D33" s="159">
        <v>308686</v>
      </c>
      <c r="E33" s="159">
        <v>283102</v>
      </c>
      <c r="F33" s="159">
        <v>591788</v>
      </c>
      <c r="G33" s="155">
        <f t="shared" si="0"/>
        <v>1.1000000000000001</v>
      </c>
      <c r="H33" s="155">
        <f t="shared" si="1"/>
        <v>0.9</v>
      </c>
      <c r="I33" s="155">
        <f t="shared" si="2"/>
        <v>0.5</v>
      </c>
      <c r="J33" s="155">
        <f t="shared" si="3"/>
        <v>0.5</v>
      </c>
    </row>
    <row r="34" spans="3:10" ht="20.100000000000001" customHeight="1" x14ac:dyDescent="0.2">
      <c r="C34" s="154">
        <v>25</v>
      </c>
      <c r="D34" s="159">
        <v>306234</v>
      </c>
      <c r="E34" s="159">
        <v>282947</v>
      </c>
      <c r="F34" s="159">
        <v>589181</v>
      </c>
      <c r="G34" s="155">
        <f t="shared" si="0"/>
        <v>1.1000000000000001</v>
      </c>
      <c r="H34" s="155">
        <f t="shared" si="1"/>
        <v>0.9</v>
      </c>
      <c r="I34" s="155">
        <f t="shared" si="2"/>
        <v>0.5</v>
      </c>
      <c r="J34" s="155">
        <f t="shared" si="3"/>
        <v>0.5</v>
      </c>
    </row>
    <row r="35" spans="3:10" ht="20.100000000000001" customHeight="1" x14ac:dyDescent="0.2">
      <c r="C35" s="154">
        <v>26</v>
      </c>
      <c r="D35" s="159">
        <v>306729</v>
      </c>
      <c r="E35" s="159">
        <v>287493</v>
      </c>
      <c r="F35" s="159">
        <v>594222</v>
      </c>
      <c r="G35" s="155">
        <f t="shared" si="0"/>
        <v>1.1000000000000001</v>
      </c>
      <c r="H35" s="155">
        <f t="shared" si="1"/>
        <v>0.9</v>
      </c>
      <c r="I35" s="155">
        <f t="shared" si="2"/>
        <v>0.5</v>
      </c>
      <c r="J35" s="155">
        <f t="shared" si="3"/>
        <v>0.5</v>
      </c>
    </row>
    <row r="36" spans="3:10" ht="20.100000000000001" customHeight="1" x14ac:dyDescent="0.2">
      <c r="C36" s="154">
        <v>27</v>
      </c>
      <c r="D36" s="159">
        <v>310129</v>
      </c>
      <c r="E36" s="159">
        <v>294211</v>
      </c>
      <c r="F36" s="159">
        <v>604340</v>
      </c>
      <c r="G36" s="155">
        <f t="shared" si="0"/>
        <v>1.1000000000000001</v>
      </c>
      <c r="H36" s="155">
        <f t="shared" si="1"/>
        <v>1</v>
      </c>
      <c r="I36" s="155">
        <f t="shared" si="2"/>
        <v>0.5</v>
      </c>
      <c r="J36" s="155">
        <f t="shared" si="3"/>
        <v>0.5</v>
      </c>
    </row>
    <row r="37" spans="3:10" ht="20.100000000000001" customHeight="1" x14ac:dyDescent="0.2">
      <c r="C37" s="154">
        <v>28</v>
      </c>
      <c r="D37" s="159">
        <v>323025</v>
      </c>
      <c r="E37" s="159">
        <v>307046</v>
      </c>
      <c r="F37" s="159">
        <v>630071</v>
      </c>
      <c r="G37" s="155">
        <f t="shared" si="0"/>
        <v>1.1000000000000001</v>
      </c>
      <c r="H37" s="155">
        <f t="shared" si="1"/>
        <v>1</v>
      </c>
      <c r="I37" s="155">
        <f t="shared" si="2"/>
        <v>0.5</v>
      </c>
      <c r="J37" s="155">
        <f t="shared" si="3"/>
        <v>0.5</v>
      </c>
    </row>
    <row r="38" spans="3:10" ht="20.100000000000001" customHeight="1" x14ac:dyDescent="0.2">
      <c r="C38" s="154">
        <v>29</v>
      </c>
      <c r="D38" s="159">
        <v>320148</v>
      </c>
      <c r="E38" s="159">
        <v>307617</v>
      </c>
      <c r="F38" s="159">
        <v>627765</v>
      </c>
      <c r="G38" s="155">
        <f t="shared" si="0"/>
        <v>1.1000000000000001</v>
      </c>
      <c r="H38" s="155">
        <f t="shared" si="1"/>
        <v>1</v>
      </c>
      <c r="I38" s="155">
        <f t="shared" si="2"/>
        <v>0.5</v>
      </c>
      <c r="J38" s="155">
        <f t="shared" si="3"/>
        <v>0.5</v>
      </c>
    </row>
    <row r="39" spans="3:10" ht="20.100000000000001" customHeight="1" x14ac:dyDescent="0.2">
      <c r="C39" s="154">
        <v>30</v>
      </c>
      <c r="D39" s="159">
        <v>327009</v>
      </c>
      <c r="E39" s="159">
        <v>313564</v>
      </c>
      <c r="F39" s="159">
        <v>640573</v>
      </c>
      <c r="G39" s="155">
        <f t="shared" si="0"/>
        <v>1.1000000000000001</v>
      </c>
      <c r="H39" s="155">
        <f t="shared" si="1"/>
        <v>1</v>
      </c>
      <c r="I39" s="155">
        <f t="shared" si="2"/>
        <v>0.6</v>
      </c>
      <c r="J39" s="155">
        <f t="shared" si="3"/>
        <v>0.5</v>
      </c>
    </row>
    <row r="40" spans="3:10" ht="20.100000000000001" customHeight="1" x14ac:dyDescent="0.2">
      <c r="C40" s="154">
        <v>31</v>
      </c>
      <c r="D40" s="159">
        <v>323860</v>
      </c>
      <c r="E40" s="159">
        <v>315642</v>
      </c>
      <c r="F40" s="159">
        <v>639502</v>
      </c>
      <c r="G40" s="155">
        <f t="shared" si="0"/>
        <v>1.1000000000000001</v>
      </c>
      <c r="H40" s="155">
        <f t="shared" si="1"/>
        <v>1</v>
      </c>
      <c r="I40" s="155">
        <f t="shared" si="2"/>
        <v>0.5</v>
      </c>
      <c r="J40" s="155">
        <f t="shared" si="3"/>
        <v>0.5</v>
      </c>
    </row>
    <row r="41" spans="3:10" ht="20.100000000000001" customHeight="1" x14ac:dyDescent="0.2">
      <c r="C41" s="154">
        <v>32</v>
      </c>
      <c r="D41" s="159">
        <v>331960</v>
      </c>
      <c r="E41" s="159">
        <v>323448</v>
      </c>
      <c r="F41" s="159">
        <v>655408</v>
      </c>
      <c r="G41" s="155">
        <f t="shared" si="0"/>
        <v>1.1000000000000001</v>
      </c>
      <c r="H41" s="155">
        <f t="shared" si="1"/>
        <v>1.1000000000000001</v>
      </c>
      <c r="I41" s="155">
        <f t="shared" si="2"/>
        <v>0.6</v>
      </c>
      <c r="J41" s="155">
        <f t="shared" si="3"/>
        <v>0.5</v>
      </c>
    </row>
    <row r="42" spans="3:10" ht="20.100000000000001" customHeight="1" x14ac:dyDescent="0.2">
      <c r="C42" s="154">
        <v>33</v>
      </c>
      <c r="D42" s="159">
        <v>324988</v>
      </c>
      <c r="E42" s="159">
        <v>318664</v>
      </c>
      <c r="F42" s="159">
        <v>643652</v>
      </c>
      <c r="G42" s="155">
        <f t="shared" si="0"/>
        <v>1.1000000000000001</v>
      </c>
      <c r="H42" s="155">
        <f t="shared" si="1"/>
        <v>1</v>
      </c>
      <c r="I42" s="155">
        <f t="shared" si="2"/>
        <v>0.5</v>
      </c>
      <c r="J42" s="155">
        <f t="shared" si="3"/>
        <v>0.5</v>
      </c>
    </row>
    <row r="43" spans="3:10" ht="20.100000000000001" customHeight="1" x14ac:dyDescent="0.2">
      <c r="C43" s="154">
        <v>34</v>
      </c>
      <c r="D43" s="159">
        <v>326070</v>
      </c>
      <c r="E43" s="159">
        <v>320941</v>
      </c>
      <c r="F43" s="159">
        <v>647011</v>
      </c>
      <c r="G43" s="155">
        <f t="shared" si="0"/>
        <v>1.1000000000000001</v>
      </c>
      <c r="H43" s="155">
        <f t="shared" si="1"/>
        <v>1.1000000000000001</v>
      </c>
      <c r="I43" s="155">
        <f t="shared" si="2"/>
        <v>0.6</v>
      </c>
      <c r="J43" s="155">
        <f t="shared" si="3"/>
        <v>0.5</v>
      </c>
    </row>
    <row r="44" spans="3:10" ht="20.100000000000001" customHeight="1" x14ac:dyDescent="0.2">
      <c r="C44" s="154">
        <v>35</v>
      </c>
      <c r="D44" s="159">
        <v>335245</v>
      </c>
      <c r="E44" s="159">
        <v>332033</v>
      </c>
      <c r="F44" s="159">
        <v>667278</v>
      </c>
      <c r="G44" s="155">
        <f t="shared" si="0"/>
        <v>1.2</v>
      </c>
      <c r="H44" s="155">
        <f t="shared" si="1"/>
        <v>1.1000000000000001</v>
      </c>
      <c r="I44" s="155">
        <f t="shared" si="2"/>
        <v>0.6</v>
      </c>
      <c r="J44" s="155">
        <f t="shared" si="3"/>
        <v>0.6</v>
      </c>
    </row>
    <row r="45" spans="3:10" ht="20.100000000000001" customHeight="1" x14ac:dyDescent="0.2">
      <c r="C45" s="154">
        <v>36</v>
      </c>
      <c r="D45" s="159">
        <v>342289</v>
      </c>
      <c r="E45" s="159">
        <v>338839</v>
      </c>
      <c r="F45" s="159">
        <v>681128</v>
      </c>
      <c r="G45" s="155">
        <f t="shared" si="0"/>
        <v>1.2</v>
      </c>
      <c r="H45" s="155">
        <f t="shared" si="1"/>
        <v>1.1000000000000001</v>
      </c>
      <c r="I45" s="155">
        <f t="shared" si="2"/>
        <v>0.6</v>
      </c>
      <c r="J45" s="155">
        <f t="shared" si="3"/>
        <v>0.6</v>
      </c>
    </row>
    <row r="46" spans="3:10" ht="20.100000000000001" customHeight="1" x14ac:dyDescent="0.2">
      <c r="C46" s="154">
        <v>37</v>
      </c>
      <c r="D46" s="159">
        <v>348579</v>
      </c>
      <c r="E46" s="159">
        <v>345027</v>
      </c>
      <c r="F46" s="159">
        <v>693606</v>
      </c>
      <c r="G46" s="155">
        <f t="shared" si="0"/>
        <v>1.2</v>
      </c>
      <c r="H46" s="155">
        <f t="shared" si="1"/>
        <v>1.1000000000000001</v>
      </c>
      <c r="I46" s="155">
        <f t="shared" si="2"/>
        <v>0.6</v>
      </c>
      <c r="J46" s="155">
        <f t="shared" si="3"/>
        <v>0.6</v>
      </c>
    </row>
    <row r="47" spans="3:10" ht="20.100000000000001" customHeight="1" x14ac:dyDescent="0.2">
      <c r="C47" s="154">
        <v>38</v>
      </c>
      <c r="D47" s="159">
        <v>359901</v>
      </c>
      <c r="E47" s="159">
        <v>358229</v>
      </c>
      <c r="F47" s="159">
        <v>718130</v>
      </c>
      <c r="G47" s="155">
        <f t="shared" si="0"/>
        <v>1.2</v>
      </c>
      <c r="H47" s="155">
        <f t="shared" si="1"/>
        <v>1.2</v>
      </c>
      <c r="I47" s="155">
        <f t="shared" si="2"/>
        <v>0.6</v>
      </c>
      <c r="J47" s="155">
        <f t="shared" si="3"/>
        <v>0.6</v>
      </c>
    </row>
    <row r="48" spans="3:10" ht="20.100000000000001" customHeight="1" x14ac:dyDescent="0.2">
      <c r="C48" s="154">
        <v>39</v>
      </c>
      <c r="D48" s="159">
        <v>361515</v>
      </c>
      <c r="E48" s="159">
        <v>361595</v>
      </c>
      <c r="F48" s="159">
        <v>723110</v>
      </c>
      <c r="G48" s="155">
        <f t="shared" si="0"/>
        <v>1.3</v>
      </c>
      <c r="H48" s="155">
        <f t="shared" si="1"/>
        <v>1.2</v>
      </c>
      <c r="I48" s="155">
        <f t="shared" si="2"/>
        <v>0.6</v>
      </c>
      <c r="J48" s="155">
        <f t="shared" si="3"/>
        <v>0.6</v>
      </c>
    </row>
    <row r="49" spans="3:10" ht="20.100000000000001" customHeight="1" x14ac:dyDescent="0.2">
      <c r="C49" s="154">
        <v>40</v>
      </c>
      <c r="D49" s="159">
        <v>372215</v>
      </c>
      <c r="E49" s="159">
        <v>369202</v>
      </c>
      <c r="F49" s="159">
        <v>741417</v>
      </c>
      <c r="G49" s="155">
        <f t="shared" si="0"/>
        <v>1.3</v>
      </c>
      <c r="H49" s="155">
        <f t="shared" si="1"/>
        <v>1.2</v>
      </c>
      <c r="I49" s="155">
        <f t="shared" si="2"/>
        <v>0.6</v>
      </c>
      <c r="J49" s="155">
        <f t="shared" si="3"/>
        <v>0.6</v>
      </c>
    </row>
    <row r="50" spans="3:10" ht="20.100000000000001" customHeight="1" x14ac:dyDescent="0.2">
      <c r="C50" s="154">
        <v>41</v>
      </c>
      <c r="D50" s="159">
        <v>381514</v>
      </c>
      <c r="E50" s="159">
        <v>382824</v>
      </c>
      <c r="F50" s="159">
        <v>764338</v>
      </c>
      <c r="G50" s="155">
        <f t="shared" si="0"/>
        <v>1.3</v>
      </c>
      <c r="H50" s="155">
        <f t="shared" si="1"/>
        <v>1.3</v>
      </c>
      <c r="I50" s="155">
        <f t="shared" si="2"/>
        <v>0.6</v>
      </c>
      <c r="J50" s="155">
        <f t="shared" si="3"/>
        <v>0.6</v>
      </c>
    </row>
    <row r="51" spans="3:10" ht="20.100000000000001" customHeight="1" x14ac:dyDescent="0.2">
      <c r="C51" s="154">
        <v>42</v>
      </c>
      <c r="D51" s="159">
        <v>402265</v>
      </c>
      <c r="E51" s="159">
        <v>402664</v>
      </c>
      <c r="F51" s="159">
        <v>804929</v>
      </c>
      <c r="G51" s="155">
        <f t="shared" si="0"/>
        <v>1.4</v>
      </c>
      <c r="H51" s="155">
        <f t="shared" si="1"/>
        <v>1.3</v>
      </c>
      <c r="I51" s="155">
        <f t="shared" si="2"/>
        <v>0.7</v>
      </c>
      <c r="J51" s="155">
        <f t="shared" si="3"/>
        <v>0.7</v>
      </c>
    </row>
    <row r="52" spans="3:10" ht="20.100000000000001" customHeight="1" x14ac:dyDescent="0.2">
      <c r="C52" s="154">
        <v>43</v>
      </c>
      <c r="D52" s="159">
        <v>413967</v>
      </c>
      <c r="E52" s="159">
        <v>417088</v>
      </c>
      <c r="F52" s="159">
        <v>831055</v>
      </c>
      <c r="G52" s="155">
        <f t="shared" si="0"/>
        <v>1.4</v>
      </c>
      <c r="H52" s="155">
        <f t="shared" si="1"/>
        <v>1.4</v>
      </c>
      <c r="I52" s="155">
        <f t="shared" si="2"/>
        <v>0.7</v>
      </c>
      <c r="J52" s="155">
        <f t="shared" si="3"/>
        <v>0.7</v>
      </c>
    </row>
    <row r="53" spans="3:10" ht="20.100000000000001" customHeight="1" x14ac:dyDescent="0.2">
      <c r="C53" s="154">
        <v>44</v>
      </c>
      <c r="D53" s="159">
        <v>431541</v>
      </c>
      <c r="E53" s="159">
        <v>435290</v>
      </c>
      <c r="F53" s="159">
        <v>866831</v>
      </c>
      <c r="G53" s="155">
        <f t="shared" si="0"/>
        <v>1.5</v>
      </c>
      <c r="H53" s="155">
        <f t="shared" si="1"/>
        <v>1.4</v>
      </c>
      <c r="I53" s="155">
        <f t="shared" si="2"/>
        <v>0.7</v>
      </c>
      <c r="J53" s="155">
        <f t="shared" si="3"/>
        <v>0.7</v>
      </c>
    </row>
    <row r="54" spans="3:10" ht="20.100000000000001" customHeight="1" x14ac:dyDescent="0.2">
      <c r="C54" s="154">
        <v>45</v>
      </c>
      <c r="D54" s="159">
        <v>451779</v>
      </c>
      <c r="E54" s="159">
        <v>456301</v>
      </c>
      <c r="F54" s="159">
        <v>908080</v>
      </c>
      <c r="G54" s="155">
        <f t="shared" si="0"/>
        <v>1.6</v>
      </c>
      <c r="H54" s="155">
        <f t="shared" si="1"/>
        <v>1.5</v>
      </c>
      <c r="I54" s="155">
        <f t="shared" si="2"/>
        <v>0.8</v>
      </c>
      <c r="J54" s="155">
        <f t="shared" si="3"/>
        <v>0.8</v>
      </c>
    </row>
    <row r="55" spans="3:10" ht="20.100000000000001" customHeight="1" x14ac:dyDescent="0.2">
      <c r="C55" s="154">
        <v>46</v>
      </c>
      <c r="D55" s="159">
        <v>469477</v>
      </c>
      <c r="E55" s="159">
        <v>474653</v>
      </c>
      <c r="F55" s="159">
        <v>944130</v>
      </c>
      <c r="G55" s="155">
        <f t="shared" si="0"/>
        <v>1.6</v>
      </c>
      <c r="H55" s="155">
        <f t="shared" si="1"/>
        <v>1.6</v>
      </c>
      <c r="I55" s="155">
        <f t="shared" si="2"/>
        <v>0.8</v>
      </c>
      <c r="J55" s="155">
        <f t="shared" si="3"/>
        <v>0.8</v>
      </c>
    </row>
    <row r="56" spans="3:10" ht="20.100000000000001" customHeight="1" x14ac:dyDescent="0.2">
      <c r="C56" s="154">
        <v>47</v>
      </c>
      <c r="D56" s="159">
        <v>465176</v>
      </c>
      <c r="E56" s="159">
        <v>472837</v>
      </c>
      <c r="F56" s="159">
        <v>938013</v>
      </c>
      <c r="G56" s="155">
        <f t="shared" si="0"/>
        <v>1.6</v>
      </c>
      <c r="H56" s="155">
        <f t="shared" si="1"/>
        <v>1.6</v>
      </c>
      <c r="I56" s="155">
        <f t="shared" si="2"/>
        <v>0.8</v>
      </c>
      <c r="J56" s="155">
        <f t="shared" si="3"/>
        <v>0.8</v>
      </c>
    </row>
    <row r="57" spans="3:10" ht="20.100000000000001" customHeight="1" x14ac:dyDescent="0.2">
      <c r="C57" s="154">
        <v>48</v>
      </c>
      <c r="D57" s="159">
        <v>470361</v>
      </c>
      <c r="E57" s="159">
        <v>476386</v>
      </c>
      <c r="F57" s="159">
        <v>946747</v>
      </c>
      <c r="G57" s="155">
        <f t="shared" si="0"/>
        <v>1.6</v>
      </c>
      <c r="H57" s="155">
        <f t="shared" si="1"/>
        <v>1.6</v>
      </c>
      <c r="I57" s="155">
        <f t="shared" si="2"/>
        <v>0.8</v>
      </c>
      <c r="J57" s="155">
        <f t="shared" si="3"/>
        <v>0.8</v>
      </c>
    </row>
    <row r="58" spans="3:10" ht="20.100000000000001" customHeight="1" x14ac:dyDescent="0.2">
      <c r="C58" s="154">
        <v>49</v>
      </c>
      <c r="D58" s="159">
        <v>472664</v>
      </c>
      <c r="E58" s="159">
        <v>482867</v>
      </c>
      <c r="F58" s="159">
        <v>955531</v>
      </c>
      <c r="G58" s="155">
        <f t="shared" si="0"/>
        <v>1.6</v>
      </c>
      <c r="H58" s="155">
        <f t="shared" si="1"/>
        <v>1.6</v>
      </c>
      <c r="I58" s="155">
        <f t="shared" si="2"/>
        <v>0.8</v>
      </c>
      <c r="J58" s="155">
        <f t="shared" si="3"/>
        <v>0.8</v>
      </c>
    </row>
    <row r="59" spans="3:10" ht="20.100000000000001" customHeight="1" x14ac:dyDescent="0.2">
      <c r="C59" s="154">
        <v>50</v>
      </c>
      <c r="D59" s="159">
        <v>468171</v>
      </c>
      <c r="E59" s="159">
        <v>478082</v>
      </c>
      <c r="F59" s="159">
        <v>946253</v>
      </c>
      <c r="G59" s="155">
        <f t="shared" si="0"/>
        <v>1.6</v>
      </c>
      <c r="H59" s="155">
        <f t="shared" si="1"/>
        <v>1.6</v>
      </c>
      <c r="I59" s="155">
        <f t="shared" si="2"/>
        <v>0.8</v>
      </c>
      <c r="J59" s="155">
        <f t="shared" si="3"/>
        <v>0.8</v>
      </c>
    </row>
    <row r="60" spans="3:10" ht="20.100000000000001" customHeight="1" x14ac:dyDescent="0.2">
      <c r="C60" s="154">
        <v>51</v>
      </c>
      <c r="D60" s="159">
        <v>479429</v>
      </c>
      <c r="E60" s="159">
        <v>491151</v>
      </c>
      <c r="F60" s="159">
        <v>970580</v>
      </c>
      <c r="G60" s="155">
        <f t="shared" si="0"/>
        <v>1.7</v>
      </c>
      <c r="H60" s="155">
        <f t="shared" si="1"/>
        <v>1.6</v>
      </c>
      <c r="I60" s="155">
        <f t="shared" si="2"/>
        <v>0.8</v>
      </c>
      <c r="J60" s="155">
        <f t="shared" si="3"/>
        <v>0.8</v>
      </c>
    </row>
    <row r="61" spans="3:10" ht="20.100000000000001" customHeight="1" x14ac:dyDescent="0.2">
      <c r="C61" s="154">
        <v>52</v>
      </c>
      <c r="D61" s="159">
        <v>474659</v>
      </c>
      <c r="E61" s="159">
        <v>487595</v>
      </c>
      <c r="F61" s="159">
        <v>962254</v>
      </c>
      <c r="G61" s="155">
        <f t="shared" si="0"/>
        <v>1.6</v>
      </c>
      <c r="H61" s="155">
        <f t="shared" si="1"/>
        <v>1.6</v>
      </c>
      <c r="I61" s="155">
        <f t="shared" si="2"/>
        <v>0.8</v>
      </c>
      <c r="J61" s="155">
        <f t="shared" si="3"/>
        <v>0.8</v>
      </c>
    </row>
    <row r="62" spans="3:10" ht="20.100000000000001" customHeight="1" x14ac:dyDescent="0.2">
      <c r="C62" s="154">
        <v>53</v>
      </c>
      <c r="D62" s="159">
        <v>475015</v>
      </c>
      <c r="E62" s="159">
        <v>490597</v>
      </c>
      <c r="F62" s="159">
        <v>965612</v>
      </c>
      <c r="G62" s="155">
        <f t="shared" si="0"/>
        <v>1.6</v>
      </c>
      <c r="H62" s="155">
        <f t="shared" si="1"/>
        <v>1.6</v>
      </c>
      <c r="I62" s="155">
        <f t="shared" si="2"/>
        <v>0.8</v>
      </c>
      <c r="J62" s="155">
        <f t="shared" si="3"/>
        <v>0.8</v>
      </c>
    </row>
    <row r="63" spans="3:10" ht="20.100000000000001" customHeight="1" x14ac:dyDescent="0.2">
      <c r="C63" s="154">
        <v>54</v>
      </c>
      <c r="D63" s="159">
        <v>479767</v>
      </c>
      <c r="E63" s="159">
        <v>493209</v>
      </c>
      <c r="F63" s="159">
        <v>972976</v>
      </c>
      <c r="G63" s="155">
        <f t="shared" si="0"/>
        <v>1.7</v>
      </c>
      <c r="H63" s="155">
        <f t="shared" si="1"/>
        <v>1.6</v>
      </c>
      <c r="I63" s="155">
        <f t="shared" si="2"/>
        <v>0.8</v>
      </c>
      <c r="J63" s="155">
        <f t="shared" si="3"/>
        <v>0.8</v>
      </c>
    </row>
    <row r="64" spans="3:10" ht="20.100000000000001" customHeight="1" x14ac:dyDescent="0.2">
      <c r="C64" s="154">
        <v>55</v>
      </c>
      <c r="D64" s="159">
        <v>477592</v>
      </c>
      <c r="E64" s="159">
        <v>492347</v>
      </c>
      <c r="F64" s="159">
        <v>969939</v>
      </c>
      <c r="G64" s="155">
        <f t="shared" si="0"/>
        <v>1.7</v>
      </c>
      <c r="H64" s="155">
        <f t="shared" si="1"/>
        <v>1.6</v>
      </c>
      <c r="I64" s="155">
        <f t="shared" si="2"/>
        <v>0.8</v>
      </c>
      <c r="J64" s="155">
        <f t="shared" si="3"/>
        <v>0.8</v>
      </c>
    </row>
    <row r="65" spans="3:10" ht="20.100000000000001" customHeight="1" x14ac:dyDescent="0.2">
      <c r="C65" s="154">
        <v>56</v>
      </c>
      <c r="D65" s="159">
        <v>482300</v>
      </c>
      <c r="E65" s="159">
        <v>498964</v>
      </c>
      <c r="F65" s="159">
        <v>981264</v>
      </c>
      <c r="G65" s="155">
        <f t="shared" si="0"/>
        <v>1.7</v>
      </c>
      <c r="H65" s="155">
        <f t="shared" si="1"/>
        <v>1.6</v>
      </c>
      <c r="I65" s="155">
        <f t="shared" si="2"/>
        <v>0.8</v>
      </c>
      <c r="J65" s="155">
        <f t="shared" si="3"/>
        <v>0.8</v>
      </c>
    </row>
    <row r="66" spans="3:10" ht="20.100000000000001" customHeight="1" x14ac:dyDescent="0.2">
      <c r="C66" s="154">
        <v>57</v>
      </c>
      <c r="D66" s="159">
        <v>449183</v>
      </c>
      <c r="E66" s="159">
        <v>470280</v>
      </c>
      <c r="F66" s="159">
        <v>919463</v>
      </c>
      <c r="G66" s="155">
        <f t="shared" si="0"/>
        <v>1.6</v>
      </c>
      <c r="H66" s="155">
        <f t="shared" si="1"/>
        <v>1.5</v>
      </c>
      <c r="I66" s="155">
        <f t="shared" si="2"/>
        <v>0.8</v>
      </c>
      <c r="J66" s="155">
        <f t="shared" si="3"/>
        <v>0.8</v>
      </c>
    </row>
    <row r="67" spans="3:10" ht="20.100000000000001" customHeight="1" x14ac:dyDescent="0.2">
      <c r="C67" s="154">
        <v>58</v>
      </c>
      <c r="D67" s="159">
        <v>431452</v>
      </c>
      <c r="E67" s="159">
        <v>454905</v>
      </c>
      <c r="F67" s="159">
        <v>886357</v>
      </c>
      <c r="G67" s="155">
        <f t="shared" si="0"/>
        <v>1.5</v>
      </c>
      <c r="H67" s="155">
        <f t="shared" si="1"/>
        <v>1.5</v>
      </c>
      <c r="I67" s="155">
        <f t="shared" si="2"/>
        <v>0.7</v>
      </c>
      <c r="J67" s="155">
        <f t="shared" si="3"/>
        <v>0.8</v>
      </c>
    </row>
    <row r="68" spans="3:10" ht="20.100000000000001" customHeight="1" x14ac:dyDescent="0.2">
      <c r="C68" s="154">
        <v>59</v>
      </c>
      <c r="D68" s="159">
        <v>420581</v>
      </c>
      <c r="E68" s="159">
        <v>446361</v>
      </c>
      <c r="F68" s="159">
        <v>866942</v>
      </c>
      <c r="G68" s="155">
        <f t="shared" si="0"/>
        <v>1.5</v>
      </c>
      <c r="H68" s="155">
        <f t="shared" si="1"/>
        <v>1.5</v>
      </c>
      <c r="I68" s="155">
        <f t="shared" si="2"/>
        <v>0.7</v>
      </c>
      <c r="J68" s="155">
        <f t="shared" si="3"/>
        <v>0.8</v>
      </c>
    </row>
    <row r="69" spans="3:10" ht="20.100000000000001" customHeight="1" x14ac:dyDescent="0.2">
      <c r="C69" s="154">
        <v>60</v>
      </c>
      <c r="D69" s="159">
        <v>405934</v>
      </c>
      <c r="E69" s="159">
        <v>432200</v>
      </c>
      <c r="F69" s="159">
        <v>838134</v>
      </c>
      <c r="G69" s="155">
        <f t="shared" si="0"/>
        <v>1.4</v>
      </c>
      <c r="H69" s="155">
        <f t="shared" si="1"/>
        <v>1.4</v>
      </c>
      <c r="I69" s="155">
        <f t="shared" si="2"/>
        <v>0.7</v>
      </c>
      <c r="J69" s="155">
        <f t="shared" si="3"/>
        <v>0.7</v>
      </c>
    </row>
    <row r="70" spans="3:10" ht="20.100000000000001" customHeight="1" x14ac:dyDescent="0.2">
      <c r="C70" s="154">
        <v>61</v>
      </c>
      <c r="D70" s="159">
        <v>394296</v>
      </c>
      <c r="E70" s="159">
        <v>421054</v>
      </c>
      <c r="F70" s="159">
        <v>815350</v>
      </c>
      <c r="G70" s="155">
        <f t="shared" si="0"/>
        <v>1.4</v>
      </c>
      <c r="H70" s="155">
        <f t="shared" si="1"/>
        <v>1.4</v>
      </c>
      <c r="I70" s="155">
        <f t="shared" si="2"/>
        <v>0.7</v>
      </c>
      <c r="J70" s="155">
        <f t="shared" si="3"/>
        <v>0.7</v>
      </c>
    </row>
    <row r="71" spans="3:10" ht="20.100000000000001" customHeight="1" x14ac:dyDescent="0.2">
      <c r="C71" s="154">
        <v>62</v>
      </c>
      <c r="D71" s="159">
        <v>373824</v>
      </c>
      <c r="E71" s="159">
        <v>402963</v>
      </c>
      <c r="F71" s="159">
        <v>776787</v>
      </c>
      <c r="G71" s="155">
        <f t="shared" si="0"/>
        <v>1.3</v>
      </c>
      <c r="H71" s="155">
        <f t="shared" si="1"/>
        <v>1.3</v>
      </c>
      <c r="I71" s="155">
        <f t="shared" si="2"/>
        <v>0.6</v>
      </c>
      <c r="J71" s="155">
        <f t="shared" si="3"/>
        <v>0.7</v>
      </c>
    </row>
    <row r="72" spans="3:10" ht="20.100000000000001" customHeight="1" x14ac:dyDescent="0.2">
      <c r="C72" s="154">
        <v>63</v>
      </c>
      <c r="D72" s="159">
        <v>368091</v>
      </c>
      <c r="E72" s="159">
        <v>398570</v>
      </c>
      <c r="F72" s="159">
        <v>766661</v>
      </c>
      <c r="G72" s="155">
        <f t="shared" si="0"/>
        <v>1.3</v>
      </c>
      <c r="H72" s="155">
        <f t="shared" si="1"/>
        <v>1.3</v>
      </c>
      <c r="I72" s="155">
        <f t="shared" si="2"/>
        <v>0.6</v>
      </c>
      <c r="J72" s="155">
        <f t="shared" si="3"/>
        <v>0.7</v>
      </c>
    </row>
    <row r="73" spans="3:10" ht="20.100000000000001" customHeight="1" x14ac:dyDescent="0.2">
      <c r="C73" s="154">
        <v>64</v>
      </c>
      <c r="D73" s="159">
        <v>359064</v>
      </c>
      <c r="E73" s="159">
        <v>390100</v>
      </c>
      <c r="F73" s="159">
        <v>749164</v>
      </c>
      <c r="G73" s="155">
        <f t="shared" si="0"/>
        <v>1.2</v>
      </c>
      <c r="H73" s="155">
        <f t="shared" si="1"/>
        <v>1.3</v>
      </c>
      <c r="I73" s="155">
        <f t="shared" si="2"/>
        <v>0.6</v>
      </c>
      <c r="J73" s="155">
        <f t="shared" si="3"/>
        <v>0.7</v>
      </c>
    </row>
    <row r="74" spans="3:10" ht="20.100000000000001" customHeight="1" x14ac:dyDescent="0.2">
      <c r="C74" s="154">
        <v>65</v>
      </c>
      <c r="D74" s="159">
        <v>350200</v>
      </c>
      <c r="E74" s="159">
        <v>382732</v>
      </c>
      <c r="F74" s="159">
        <v>732932</v>
      </c>
      <c r="G74" s="155">
        <f t="shared" ref="G74:G109" si="4">ROUND(D74/$D$110*100,1)</f>
        <v>1.2</v>
      </c>
      <c r="H74" s="155">
        <f t="shared" ref="H74:H109" si="5">ROUND(E74/$E$110*100,1)</f>
        <v>1.3</v>
      </c>
      <c r="I74" s="155">
        <f t="shared" ref="I74:I110" si="6">ROUND(D74/$F$110*100,1)</f>
        <v>0.6</v>
      </c>
      <c r="J74" s="155">
        <f t="shared" ref="J74:J110" si="7">ROUND(E74/$F$110*100,1)</f>
        <v>0.6</v>
      </c>
    </row>
    <row r="75" spans="3:10" ht="20.100000000000001" customHeight="1" x14ac:dyDescent="0.2">
      <c r="C75" s="154">
        <v>66</v>
      </c>
      <c r="D75" s="159">
        <v>342178</v>
      </c>
      <c r="E75" s="159">
        <v>376946</v>
      </c>
      <c r="F75" s="159">
        <v>719124</v>
      </c>
      <c r="G75" s="155">
        <f t="shared" si="4"/>
        <v>1.2</v>
      </c>
      <c r="H75" s="155">
        <f t="shared" si="5"/>
        <v>1.2</v>
      </c>
      <c r="I75" s="155">
        <f t="shared" si="6"/>
        <v>0.6</v>
      </c>
      <c r="J75" s="155">
        <f t="shared" si="7"/>
        <v>0.6</v>
      </c>
    </row>
    <row r="76" spans="3:10" ht="20.100000000000001" customHeight="1" x14ac:dyDescent="0.2">
      <c r="C76" s="154">
        <v>67</v>
      </c>
      <c r="D76" s="159">
        <v>325411</v>
      </c>
      <c r="E76" s="159">
        <v>357196</v>
      </c>
      <c r="F76" s="159">
        <v>682607</v>
      </c>
      <c r="G76" s="155">
        <f t="shared" si="4"/>
        <v>1.1000000000000001</v>
      </c>
      <c r="H76" s="155">
        <f t="shared" si="5"/>
        <v>1.2</v>
      </c>
      <c r="I76" s="155">
        <f t="shared" si="6"/>
        <v>0.5</v>
      </c>
      <c r="J76" s="155">
        <f t="shared" si="7"/>
        <v>0.6</v>
      </c>
    </row>
    <row r="77" spans="3:10" ht="20.100000000000001" customHeight="1" x14ac:dyDescent="0.2">
      <c r="C77" s="154">
        <v>68</v>
      </c>
      <c r="D77" s="159">
        <v>319361</v>
      </c>
      <c r="E77" s="159">
        <v>353270</v>
      </c>
      <c r="F77" s="159">
        <v>672631</v>
      </c>
      <c r="G77" s="155">
        <f t="shared" si="4"/>
        <v>1.1000000000000001</v>
      </c>
      <c r="H77" s="155">
        <f t="shared" si="5"/>
        <v>1.2</v>
      </c>
      <c r="I77" s="155">
        <f t="shared" si="6"/>
        <v>0.5</v>
      </c>
      <c r="J77" s="155">
        <f t="shared" si="7"/>
        <v>0.6</v>
      </c>
    </row>
    <row r="78" spans="3:10" ht="20.100000000000001" customHeight="1" x14ac:dyDescent="0.2">
      <c r="C78" s="154">
        <v>69</v>
      </c>
      <c r="D78" s="159">
        <v>315798</v>
      </c>
      <c r="E78" s="159">
        <v>351241</v>
      </c>
      <c r="F78" s="159">
        <v>667039</v>
      </c>
      <c r="G78" s="155">
        <f t="shared" si="4"/>
        <v>1.1000000000000001</v>
      </c>
      <c r="H78" s="155">
        <f t="shared" si="5"/>
        <v>1.2</v>
      </c>
      <c r="I78" s="155">
        <f t="shared" si="6"/>
        <v>0.5</v>
      </c>
      <c r="J78" s="155">
        <f t="shared" si="7"/>
        <v>0.6</v>
      </c>
    </row>
    <row r="79" spans="3:10" ht="20.100000000000001" customHeight="1" x14ac:dyDescent="0.2">
      <c r="C79" s="154">
        <v>70</v>
      </c>
      <c r="D79" s="159">
        <v>324134</v>
      </c>
      <c r="E79" s="159">
        <v>362392</v>
      </c>
      <c r="F79" s="159">
        <v>686526</v>
      </c>
      <c r="G79" s="155">
        <f t="shared" si="4"/>
        <v>1.1000000000000001</v>
      </c>
      <c r="H79" s="155">
        <f t="shared" si="5"/>
        <v>1.2</v>
      </c>
      <c r="I79" s="155">
        <f t="shared" si="6"/>
        <v>0.5</v>
      </c>
      <c r="J79" s="155">
        <f t="shared" si="7"/>
        <v>0.6</v>
      </c>
    </row>
    <row r="80" spans="3:10" ht="20.100000000000001" customHeight="1" x14ac:dyDescent="0.2">
      <c r="C80" s="154">
        <v>71</v>
      </c>
      <c r="D80" s="159">
        <v>322436</v>
      </c>
      <c r="E80" s="159">
        <v>362533</v>
      </c>
      <c r="F80" s="159">
        <v>684969</v>
      </c>
      <c r="G80" s="155">
        <f t="shared" si="4"/>
        <v>1.1000000000000001</v>
      </c>
      <c r="H80" s="155">
        <f t="shared" si="5"/>
        <v>1.2</v>
      </c>
      <c r="I80" s="155">
        <f t="shared" si="6"/>
        <v>0.5</v>
      </c>
      <c r="J80" s="155">
        <f t="shared" si="7"/>
        <v>0.6</v>
      </c>
    </row>
    <row r="81" spans="3:10" ht="20.100000000000001" customHeight="1" x14ac:dyDescent="0.2">
      <c r="C81" s="154">
        <v>72</v>
      </c>
      <c r="D81" s="159">
        <v>331255</v>
      </c>
      <c r="E81" s="159">
        <v>377092</v>
      </c>
      <c r="F81" s="159">
        <v>708347</v>
      </c>
      <c r="G81" s="155">
        <f t="shared" si="4"/>
        <v>1.1000000000000001</v>
      </c>
      <c r="H81" s="155">
        <f t="shared" si="5"/>
        <v>1.2</v>
      </c>
      <c r="I81" s="155">
        <f t="shared" si="6"/>
        <v>0.6</v>
      </c>
      <c r="J81" s="155">
        <f t="shared" si="7"/>
        <v>0.6</v>
      </c>
    </row>
    <row r="82" spans="3:10" ht="20.100000000000001" customHeight="1" x14ac:dyDescent="0.2">
      <c r="C82" s="154">
        <v>73</v>
      </c>
      <c r="D82" s="159">
        <v>319265</v>
      </c>
      <c r="E82" s="159">
        <v>365772</v>
      </c>
      <c r="F82" s="159">
        <v>685037</v>
      </c>
      <c r="G82" s="155">
        <f t="shared" si="4"/>
        <v>1.1000000000000001</v>
      </c>
      <c r="H82" s="155">
        <f t="shared" si="5"/>
        <v>1.2</v>
      </c>
      <c r="I82" s="155">
        <f t="shared" si="6"/>
        <v>0.5</v>
      </c>
      <c r="J82" s="155">
        <f t="shared" si="7"/>
        <v>0.6</v>
      </c>
    </row>
    <row r="83" spans="3:10" ht="20.100000000000001" customHeight="1" x14ac:dyDescent="0.2">
      <c r="C83" s="154">
        <v>74</v>
      </c>
      <c r="D83" s="159">
        <v>312420</v>
      </c>
      <c r="E83" s="159">
        <v>363872</v>
      </c>
      <c r="F83" s="159">
        <v>676292</v>
      </c>
      <c r="G83" s="155">
        <f t="shared" si="4"/>
        <v>1.1000000000000001</v>
      </c>
      <c r="H83" s="155">
        <f t="shared" si="5"/>
        <v>1.2</v>
      </c>
      <c r="I83" s="155">
        <f t="shared" si="6"/>
        <v>0.5</v>
      </c>
      <c r="J83" s="155">
        <f t="shared" si="7"/>
        <v>0.6</v>
      </c>
    </row>
    <row r="84" spans="3:10" ht="20.100000000000001" customHeight="1" x14ac:dyDescent="0.2">
      <c r="C84" s="154">
        <v>75</v>
      </c>
      <c r="D84" s="159">
        <v>235648</v>
      </c>
      <c r="E84" s="159">
        <v>278760</v>
      </c>
      <c r="F84" s="159">
        <v>514408</v>
      </c>
      <c r="G84" s="155">
        <f t="shared" si="4"/>
        <v>0.8</v>
      </c>
      <c r="H84" s="155">
        <f t="shared" si="5"/>
        <v>0.9</v>
      </c>
      <c r="I84" s="155">
        <f t="shared" si="6"/>
        <v>0.4</v>
      </c>
      <c r="J84" s="155">
        <f t="shared" si="7"/>
        <v>0.5</v>
      </c>
    </row>
    <row r="85" spans="3:10" ht="20.100000000000001" customHeight="1" x14ac:dyDescent="0.2">
      <c r="C85" s="154">
        <v>76</v>
      </c>
      <c r="D85" s="159">
        <v>236450</v>
      </c>
      <c r="E85" s="159">
        <v>284553</v>
      </c>
      <c r="F85" s="159">
        <v>521003</v>
      </c>
      <c r="G85" s="155">
        <f t="shared" si="4"/>
        <v>0.8</v>
      </c>
      <c r="H85" s="155">
        <f t="shared" si="5"/>
        <v>0.9</v>
      </c>
      <c r="I85" s="155">
        <f t="shared" si="6"/>
        <v>0.4</v>
      </c>
      <c r="J85" s="155">
        <f t="shared" si="7"/>
        <v>0.5</v>
      </c>
    </row>
    <row r="86" spans="3:10" ht="20.100000000000001" customHeight="1" x14ac:dyDescent="0.2">
      <c r="C86" s="154">
        <v>77</v>
      </c>
      <c r="D86" s="159">
        <v>230615</v>
      </c>
      <c r="E86" s="159">
        <v>285333</v>
      </c>
      <c r="F86" s="159">
        <v>515948</v>
      </c>
      <c r="G86" s="155">
        <f t="shared" si="4"/>
        <v>0.8</v>
      </c>
      <c r="H86" s="155">
        <f t="shared" si="5"/>
        <v>0.9</v>
      </c>
      <c r="I86" s="155">
        <f t="shared" si="6"/>
        <v>0.4</v>
      </c>
      <c r="J86" s="155">
        <f t="shared" si="7"/>
        <v>0.5</v>
      </c>
    </row>
    <row r="87" spans="3:10" ht="20.100000000000001" customHeight="1" x14ac:dyDescent="0.2">
      <c r="C87" s="154">
        <v>78</v>
      </c>
      <c r="D87" s="159">
        <v>222215</v>
      </c>
      <c r="E87" s="159">
        <v>279972</v>
      </c>
      <c r="F87" s="159">
        <v>502187</v>
      </c>
      <c r="G87" s="155">
        <f t="shared" si="4"/>
        <v>0.8</v>
      </c>
      <c r="H87" s="155">
        <f t="shared" si="5"/>
        <v>0.9</v>
      </c>
      <c r="I87" s="155">
        <f t="shared" si="6"/>
        <v>0.4</v>
      </c>
      <c r="J87" s="155">
        <f t="shared" si="7"/>
        <v>0.5</v>
      </c>
    </row>
    <row r="88" spans="3:10" ht="20.100000000000001" customHeight="1" x14ac:dyDescent="0.2">
      <c r="C88" s="154">
        <v>79</v>
      </c>
      <c r="D88" s="159">
        <v>215706</v>
      </c>
      <c r="E88" s="159">
        <v>277958</v>
      </c>
      <c r="F88" s="159">
        <v>493664</v>
      </c>
      <c r="G88" s="155">
        <f t="shared" si="4"/>
        <v>0.7</v>
      </c>
      <c r="H88" s="155">
        <f t="shared" si="5"/>
        <v>0.9</v>
      </c>
      <c r="I88" s="155">
        <f t="shared" si="6"/>
        <v>0.4</v>
      </c>
      <c r="J88" s="155">
        <f t="shared" si="7"/>
        <v>0.5</v>
      </c>
    </row>
    <row r="89" spans="3:10" ht="20.100000000000001" customHeight="1" x14ac:dyDescent="0.2">
      <c r="C89" s="154">
        <v>80</v>
      </c>
      <c r="D89" s="159">
        <v>227503</v>
      </c>
      <c r="E89" s="159">
        <v>300257</v>
      </c>
      <c r="F89" s="159">
        <v>527760</v>
      </c>
      <c r="G89" s="155">
        <f t="shared" si="4"/>
        <v>0.8</v>
      </c>
      <c r="H89" s="155">
        <f t="shared" si="5"/>
        <v>1</v>
      </c>
      <c r="I89" s="155">
        <f t="shared" si="6"/>
        <v>0.4</v>
      </c>
      <c r="J89" s="155">
        <f t="shared" si="7"/>
        <v>0.5</v>
      </c>
    </row>
    <row r="90" spans="3:10" ht="20.100000000000001" customHeight="1" x14ac:dyDescent="0.2">
      <c r="C90" s="154">
        <v>81</v>
      </c>
      <c r="D90" s="159">
        <v>214560</v>
      </c>
      <c r="E90" s="159">
        <v>288098</v>
      </c>
      <c r="F90" s="159">
        <v>502658</v>
      </c>
      <c r="G90" s="155">
        <f t="shared" si="4"/>
        <v>0.7</v>
      </c>
      <c r="H90" s="155">
        <f t="shared" si="5"/>
        <v>0.9</v>
      </c>
      <c r="I90" s="155">
        <f t="shared" si="6"/>
        <v>0.4</v>
      </c>
      <c r="J90" s="155">
        <f t="shared" si="7"/>
        <v>0.5</v>
      </c>
    </row>
    <row r="91" spans="3:10" ht="20.100000000000001" customHeight="1" x14ac:dyDescent="0.2">
      <c r="C91" s="154">
        <v>82</v>
      </c>
      <c r="D91" s="159">
        <v>195982</v>
      </c>
      <c r="E91" s="159">
        <v>272579</v>
      </c>
      <c r="F91" s="159">
        <v>468561</v>
      </c>
      <c r="G91" s="155">
        <f t="shared" si="4"/>
        <v>0.7</v>
      </c>
      <c r="H91" s="155">
        <f t="shared" si="5"/>
        <v>0.9</v>
      </c>
      <c r="I91" s="155">
        <f t="shared" si="6"/>
        <v>0.3</v>
      </c>
      <c r="J91" s="155">
        <f t="shared" si="7"/>
        <v>0.5</v>
      </c>
    </row>
    <row r="92" spans="3:10" ht="20.100000000000001" customHeight="1" x14ac:dyDescent="0.2">
      <c r="C92" s="154">
        <v>83</v>
      </c>
      <c r="D92" s="159">
        <v>169321</v>
      </c>
      <c r="E92" s="159">
        <v>243701</v>
      </c>
      <c r="F92" s="159">
        <v>413022</v>
      </c>
      <c r="G92" s="155">
        <f t="shared" si="4"/>
        <v>0.6</v>
      </c>
      <c r="H92" s="155">
        <f t="shared" si="5"/>
        <v>0.8</v>
      </c>
      <c r="I92" s="155">
        <f t="shared" si="6"/>
        <v>0.3</v>
      </c>
      <c r="J92" s="155">
        <f t="shared" si="7"/>
        <v>0.4</v>
      </c>
    </row>
    <row r="93" spans="3:10" ht="20.100000000000001" customHeight="1" x14ac:dyDescent="0.2">
      <c r="C93" s="154">
        <v>84</v>
      </c>
      <c r="D93" s="159">
        <v>145752</v>
      </c>
      <c r="E93" s="159">
        <v>220210</v>
      </c>
      <c r="F93" s="159">
        <v>365962</v>
      </c>
      <c r="G93" s="155">
        <f t="shared" si="4"/>
        <v>0.5</v>
      </c>
      <c r="H93" s="155">
        <f t="shared" si="5"/>
        <v>0.7</v>
      </c>
      <c r="I93" s="155">
        <f t="shared" si="6"/>
        <v>0.2</v>
      </c>
      <c r="J93" s="155">
        <f t="shared" si="7"/>
        <v>0.4</v>
      </c>
    </row>
    <row r="94" spans="3:10" ht="20.100000000000001" customHeight="1" x14ac:dyDescent="0.2">
      <c r="C94" s="154">
        <v>85</v>
      </c>
      <c r="D94" s="159">
        <v>136315</v>
      </c>
      <c r="E94" s="159">
        <v>213540</v>
      </c>
      <c r="F94" s="159">
        <v>349855</v>
      </c>
      <c r="G94" s="155">
        <f t="shared" si="4"/>
        <v>0.5</v>
      </c>
      <c r="H94" s="155">
        <f t="shared" si="5"/>
        <v>0.7</v>
      </c>
      <c r="I94" s="155">
        <f t="shared" si="6"/>
        <v>0.2</v>
      </c>
      <c r="J94" s="155">
        <f t="shared" si="7"/>
        <v>0.4</v>
      </c>
    </row>
    <row r="95" spans="3:10" ht="20.100000000000001" customHeight="1" x14ac:dyDescent="0.2">
      <c r="C95" s="154">
        <v>86</v>
      </c>
      <c r="D95" s="159">
        <v>118356</v>
      </c>
      <c r="E95" s="159">
        <v>195261</v>
      </c>
      <c r="F95" s="159">
        <v>313617</v>
      </c>
      <c r="G95" s="155">
        <f t="shared" si="4"/>
        <v>0.4</v>
      </c>
      <c r="H95" s="155">
        <f t="shared" si="5"/>
        <v>0.6</v>
      </c>
      <c r="I95" s="155">
        <f t="shared" si="6"/>
        <v>0.2</v>
      </c>
      <c r="J95" s="155">
        <f t="shared" si="7"/>
        <v>0.3</v>
      </c>
    </row>
    <row r="96" spans="3:10" ht="20.100000000000001" customHeight="1" x14ac:dyDescent="0.2">
      <c r="C96" s="154">
        <v>87</v>
      </c>
      <c r="D96" s="159">
        <v>101657</v>
      </c>
      <c r="E96" s="159">
        <v>175772</v>
      </c>
      <c r="F96" s="159">
        <v>277429</v>
      </c>
      <c r="G96" s="155">
        <f t="shared" si="4"/>
        <v>0.4</v>
      </c>
      <c r="H96" s="155">
        <f t="shared" si="5"/>
        <v>0.6</v>
      </c>
      <c r="I96" s="155">
        <f t="shared" si="6"/>
        <v>0.2</v>
      </c>
      <c r="J96" s="155">
        <f t="shared" si="7"/>
        <v>0.3</v>
      </c>
    </row>
    <row r="97" spans="1:10" ht="20.100000000000001" customHeight="1" x14ac:dyDescent="0.2">
      <c r="C97" s="154">
        <v>88</v>
      </c>
      <c r="D97" s="159">
        <v>84718</v>
      </c>
      <c r="E97" s="159">
        <v>157267</v>
      </c>
      <c r="F97" s="159">
        <v>241985</v>
      </c>
      <c r="G97" s="155">
        <f t="shared" si="4"/>
        <v>0.3</v>
      </c>
      <c r="H97" s="155">
        <f t="shared" si="5"/>
        <v>0.5</v>
      </c>
      <c r="I97" s="155">
        <f t="shared" si="6"/>
        <v>0.1</v>
      </c>
      <c r="J97" s="155">
        <f t="shared" si="7"/>
        <v>0.3</v>
      </c>
    </row>
    <row r="98" spans="1:10" ht="20.100000000000001" customHeight="1" x14ac:dyDescent="0.2">
      <c r="C98" s="154">
        <v>89</v>
      </c>
      <c r="D98" s="159">
        <v>72167</v>
      </c>
      <c r="E98" s="159">
        <v>141049</v>
      </c>
      <c r="F98" s="159">
        <v>213216</v>
      </c>
      <c r="G98" s="155">
        <f t="shared" si="4"/>
        <v>0.3</v>
      </c>
      <c r="H98" s="155">
        <f t="shared" si="5"/>
        <v>0.5</v>
      </c>
      <c r="I98" s="155">
        <f t="shared" si="6"/>
        <v>0.1</v>
      </c>
      <c r="J98" s="155">
        <f t="shared" si="7"/>
        <v>0.2</v>
      </c>
    </row>
    <row r="99" spans="1:10" ht="20.100000000000001" customHeight="1" x14ac:dyDescent="0.2">
      <c r="C99" s="154">
        <v>90</v>
      </c>
      <c r="D99" s="159">
        <v>61359</v>
      </c>
      <c r="E99" s="159">
        <v>130133</v>
      </c>
      <c r="F99" s="159">
        <v>191492</v>
      </c>
      <c r="G99" s="155">
        <f t="shared" si="4"/>
        <v>0.2</v>
      </c>
      <c r="H99" s="155">
        <f t="shared" si="5"/>
        <v>0.4</v>
      </c>
      <c r="I99" s="155">
        <f t="shared" si="6"/>
        <v>0.1</v>
      </c>
      <c r="J99" s="155">
        <f t="shared" si="7"/>
        <v>0.2</v>
      </c>
    </row>
    <row r="100" spans="1:10" ht="20.100000000000001" customHeight="1" x14ac:dyDescent="0.2">
      <c r="C100" s="154">
        <v>91</v>
      </c>
      <c r="D100" s="159">
        <v>45462</v>
      </c>
      <c r="E100" s="159">
        <v>103024</v>
      </c>
      <c r="F100" s="159">
        <v>148486</v>
      </c>
      <c r="G100" s="155">
        <f t="shared" si="4"/>
        <v>0.2</v>
      </c>
      <c r="H100" s="155">
        <f t="shared" si="5"/>
        <v>0.3</v>
      </c>
      <c r="I100" s="155">
        <f t="shared" si="6"/>
        <v>0.1</v>
      </c>
      <c r="J100" s="155">
        <f t="shared" si="7"/>
        <v>0.2</v>
      </c>
    </row>
    <row r="101" spans="1:10" ht="20.100000000000001" customHeight="1" x14ac:dyDescent="0.2">
      <c r="C101" s="154">
        <v>92</v>
      </c>
      <c r="D101" s="159">
        <v>34525</v>
      </c>
      <c r="E101" s="159">
        <v>85660</v>
      </c>
      <c r="F101" s="159">
        <v>120185</v>
      </c>
      <c r="G101" s="155">
        <f t="shared" si="4"/>
        <v>0.1</v>
      </c>
      <c r="H101" s="155">
        <f t="shared" si="5"/>
        <v>0.3</v>
      </c>
      <c r="I101" s="155">
        <f t="shared" si="6"/>
        <v>0.1</v>
      </c>
      <c r="J101" s="155">
        <f t="shared" si="7"/>
        <v>0.1</v>
      </c>
    </row>
    <row r="102" spans="1:10" ht="20.100000000000001" customHeight="1" x14ac:dyDescent="0.2">
      <c r="C102" s="154">
        <v>93</v>
      </c>
      <c r="D102" s="159">
        <v>26278</v>
      </c>
      <c r="E102" s="159">
        <v>70004</v>
      </c>
      <c r="F102" s="159">
        <v>96282</v>
      </c>
      <c r="G102" s="155">
        <f t="shared" si="4"/>
        <v>0.1</v>
      </c>
      <c r="H102" s="155">
        <f t="shared" si="5"/>
        <v>0.2</v>
      </c>
      <c r="I102" s="155">
        <f t="shared" si="6"/>
        <v>0</v>
      </c>
      <c r="J102" s="155">
        <f t="shared" si="7"/>
        <v>0.1</v>
      </c>
    </row>
    <row r="103" spans="1:10" ht="20.100000000000001" customHeight="1" x14ac:dyDescent="0.2">
      <c r="C103" s="154">
        <v>94</v>
      </c>
      <c r="D103" s="159">
        <v>18570</v>
      </c>
      <c r="E103" s="159">
        <v>54643</v>
      </c>
      <c r="F103" s="159">
        <v>73213</v>
      </c>
      <c r="G103" s="155">
        <f t="shared" si="4"/>
        <v>0.1</v>
      </c>
      <c r="H103" s="155">
        <f t="shared" si="5"/>
        <v>0.2</v>
      </c>
      <c r="I103" s="155">
        <f t="shared" si="6"/>
        <v>0</v>
      </c>
      <c r="J103" s="155">
        <f t="shared" si="7"/>
        <v>0.1</v>
      </c>
    </row>
    <row r="104" spans="1:10" ht="20.100000000000001" customHeight="1" x14ac:dyDescent="0.2">
      <c r="C104" s="154">
        <v>95</v>
      </c>
      <c r="D104" s="159">
        <v>12913</v>
      </c>
      <c r="E104" s="159">
        <v>41947</v>
      </c>
      <c r="F104" s="159">
        <v>54860</v>
      </c>
      <c r="G104" s="155">
        <f t="shared" si="4"/>
        <v>0</v>
      </c>
      <c r="H104" s="155">
        <f t="shared" si="5"/>
        <v>0.1</v>
      </c>
      <c r="I104" s="155">
        <f t="shared" si="6"/>
        <v>0</v>
      </c>
      <c r="J104" s="155">
        <f t="shared" si="7"/>
        <v>0.1</v>
      </c>
    </row>
    <row r="105" spans="1:10" ht="20.100000000000001" customHeight="1" x14ac:dyDescent="0.2">
      <c r="C105" s="154">
        <v>96</v>
      </c>
      <c r="D105" s="159">
        <v>9066</v>
      </c>
      <c r="E105" s="159">
        <v>31227</v>
      </c>
      <c r="F105" s="159">
        <v>40293</v>
      </c>
      <c r="G105" s="155">
        <f t="shared" si="4"/>
        <v>0</v>
      </c>
      <c r="H105" s="155">
        <f t="shared" si="5"/>
        <v>0.1</v>
      </c>
      <c r="I105" s="155">
        <f t="shared" si="6"/>
        <v>0</v>
      </c>
      <c r="J105" s="155">
        <f t="shared" si="7"/>
        <v>0.1</v>
      </c>
    </row>
    <row r="106" spans="1:10" ht="20.100000000000001" customHeight="1" x14ac:dyDescent="0.2">
      <c r="C106" s="154">
        <v>97</v>
      </c>
      <c r="D106" s="159">
        <v>6167</v>
      </c>
      <c r="E106" s="159">
        <v>22849</v>
      </c>
      <c r="F106" s="159">
        <v>29016</v>
      </c>
      <c r="G106" s="155">
        <f t="shared" si="4"/>
        <v>0</v>
      </c>
      <c r="H106" s="155">
        <f t="shared" si="5"/>
        <v>0.1</v>
      </c>
      <c r="I106" s="155">
        <f t="shared" si="6"/>
        <v>0</v>
      </c>
      <c r="J106" s="155">
        <f t="shared" si="7"/>
        <v>0</v>
      </c>
    </row>
    <row r="107" spans="1:10" ht="20.100000000000001" customHeight="1" x14ac:dyDescent="0.2">
      <c r="C107" s="154">
        <v>98</v>
      </c>
      <c r="D107" s="159">
        <v>3998</v>
      </c>
      <c r="E107" s="159">
        <v>16115</v>
      </c>
      <c r="F107" s="159">
        <v>20113</v>
      </c>
      <c r="G107" s="155">
        <f t="shared" si="4"/>
        <v>0</v>
      </c>
      <c r="H107" s="155">
        <f t="shared" si="5"/>
        <v>0.1</v>
      </c>
      <c r="I107" s="155">
        <f t="shared" si="6"/>
        <v>0</v>
      </c>
      <c r="J107" s="155">
        <f t="shared" si="7"/>
        <v>0</v>
      </c>
    </row>
    <row r="108" spans="1:10" ht="20.100000000000001" customHeight="1" x14ac:dyDescent="0.2">
      <c r="C108" s="154">
        <v>99</v>
      </c>
      <c r="D108" s="159">
        <v>2526</v>
      </c>
      <c r="E108" s="159">
        <v>11109</v>
      </c>
      <c r="F108" s="159">
        <v>13635</v>
      </c>
      <c r="G108" s="155">
        <f t="shared" si="4"/>
        <v>0</v>
      </c>
      <c r="H108" s="155">
        <f t="shared" si="5"/>
        <v>0</v>
      </c>
      <c r="I108" s="155">
        <f t="shared" si="6"/>
        <v>0</v>
      </c>
      <c r="J108" s="155">
        <f t="shared" si="7"/>
        <v>0</v>
      </c>
    </row>
    <row r="109" spans="1:10" ht="20.100000000000001" customHeight="1" x14ac:dyDescent="0.2">
      <c r="C109" s="154" t="s">
        <v>14</v>
      </c>
      <c r="D109" s="159">
        <v>2847</v>
      </c>
      <c r="E109" s="159">
        <v>14330</v>
      </c>
      <c r="F109" s="159">
        <v>17177</v>
      </c>
      <c r="G109" s="155">
        <f t="shared" si="4"/>
        <v>0</v>
      </c>
      <c r="H109" s="155">
        <f t="shared" si="5"/>
        <v>0</v>
      </c>
      <c r="I109" s="155">
        <f t="shared" si="6"/>
        <v>0</v>
      </c>
      <c r="J109" s="155">
        <f t="shared" si="7"/>
        <v>0</v>
      </c>
    </row>
    <row r="110" spans="1:10" ht="20.100000000000001" customHeight="1" x14ac:dyDescent="0.25">
      <c r="C110" s="156" t="s">
        <v>18</v>
      </c>
      <c r="D110" s="160">
        <f>SUM(D9:D109)</f>
        <v>28866226</v>
      </c>
      <c r="E110" s="160">
        <f t="shared" ref="E110:F110" si="8">SUM(E9:E109)</f>
        <v>30369987</v>
      </c>
      <c r="F110" s="160">
        <f t="shared" si="8"/>
        <v>59236213</v>
      </c>
      <c r="G110" s="157">
        <f>SUM(G9:G109)</f>
        <v>99.899999999999991</v>
      </c>
      <c r="H110" s="157">
        <f>SUM(H9:H109)</f>
        <v>99.400000000000063</v>
      </c>
      <c r="I110" s="158">
        <f t="shared" si="6"/>
        <v>48.7</v>
      </c>
      <c r="J110" s="158">
        <f t="shared" si="7"/>
        <v>51.3</v>
      </c>
    </row>
    <row r="111" spans="1:10" s="189" customFormat="1" x14ac:dyDescent="0.2">
      <c r="A111" s="112"/>
      <c r="B111" s="112"/>
      <c r="C111" s="187" t="s">
        <v>60</v>
      </c>
      <c r="D111" s="188"/>
      <c r="E111" s="188"/>
      <c r="F111" s="188"/>
      <c r="G111" s="188"/>
      <c r="H111" s="188"/>
      <c r="I111" s="188"/>
      <c r="J111" s="188"/>
    </row>
    <row r="112" spans="1:10" s="189" customFormat="1" x14ac:dyDescent="0.2">
      <c r="A112" s="112"/>
      <c r="B112" s="112"/>
      <c r="C112" s="187"/>
      <c r="D112" s="188"/>
      <c r="E112" s="188"/>
      <c r="F112" s="188"/>
      <c r="G112" s="188"/>
      <c r="H112" s="188"/>
      <c r="I112" s="188"/>
      <c r="J112" s="188"/>
    </row>
  </sheetData>
  <mergeCells count="2">
    <mergeCell ref="C3:J3"/>
    <mergeCell ref="C4:J4"/>
  </mergeCells>
  <hyperlinks>
    <hyperlink ref="B2" location="Note!A1" display="Torna a &quot;Note&quot;"/>
  </hyperlinks>
  <pageMargins left="0.42" right="0.31" top="0.74803149606299213" bottom="0.74803149606299213" header="0.31496062992125984" footer="0.31496062992125984"/>
  <pageSetup paperSize="9" scale="7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5"/>
  <sheetViews>
    <sheetView zoomScaleNormal="100" workbookViewId="0"/>
  </sheetViews>
  <sheetFormatPr defaultColWidth="9.140625" defaultRowHeight="15" x14ac:dyDescent="0.2"/>
  <cols>
    <col min="1" max="1" width="9.140625" style="117"/>
    <col min="2" max="2" width="14.42578125" style="112" customWidth="1"/>
    <col min="3" max="4" width="1.85546875" style="112" customWidth="1"/>
    <col min="5" max="5" width="1.140625" style="117" customWidth="1"/>
    <col min="6" max="6" width="10.42578125" style="118" customWidth="1"/>
    <col min="7" max="7" width="14.7109375" style="119" customWidth="1"/>
    <col min="8" max="8" width="14.7109375" style="118" customWidth="1"/>
    <col min="9" max="9" width="0.42578125" style="118" customWidth="1"/>
    <col min="10" max="10" width="11.42578125" style="117" customWidth="1"/>
    <col min="11" max="12" width="14.7109375" style="117" customWidth="1"/>
    <col min="13" max="13" width="2" style="117" customWidth="1"/>
    <col min="14" max="14" width="1" style="117" customWidth="1"/>
    <col min="15" max="16384" width="9.140625" style="117"/>
  </cols>
  <sheetData>
    <row r="1" spans="2:15" x14ac:dyDescent="0.2">
      <c r="F1" s="152"/>
      <c r="H1" s="152"/>
      <c r="I1" s="152"/>
    </row>
    <row r="2" spans="2:15" ht="14.25" customHeight="1" x14ac:dyDescent="0.2">
      <c r="B2" s="113" t="s">
        <v>33</v>
      </c>
      <c r="F2" s="210" t="s">
        <v>61</v>
      </c>
      <c r="G2" s="210"/>
      <c r="H2" s="210"/>
      <c r="I2" s="210"/>
      <c r="J2" s="210"/>
      <c r="K2" s="210"/>
      <c r="L2" s="210"/>
    </row>
    <row r="3" spans="2:15" ht="31.5" customHeight="1" x14ac:dyDescent="0.2">
      <c r="D3" s="120"/>
      <c r="E3" s="120"/>
      <c r="F3" s="209" t="s">
        <v>41</v>
      </c>
      <c r="G3" s="209"/>
      <c r="H3" s="209"/>
      <c r="I3" s="209"/>
      <c r="J3" s="209"/>
      <c r="K3" s="209"/>
      <c r="L3" s="209"/>
      <c r="M3" s="120"/>
      <c r="N3" s="120"/>
    </row>
    <row r="4" spans="2:15" ht="18" x14ac:dyDescent="0.2">
      <c r="F4" s="182" t="s">
        <v>1</v>
      </c>
      <c r="G4" s="182" t="s">
        <v>26</v>
      </c>
      <c r="H4" s="183" t="s">
        <v>28</v>
      </c>
      <c r="I4" s="184"/>
      <c r="J4" s="185" t="s">
        <v>1</v>
      </c>
      <c r="K4" s="182" t="s">
        <v>26</v>
      </c>
      <c r="L4" s="182" t="s">
        <v>28</v>
      </c>
    </row>
    <row r="5" spans="2:15" s="121" customFormat="1" ht="20.100000000000001" customHeight="1" x14ac:dyDescent="0.25">
      <c r="F5" s="167">
        <v>0</v>
      </c>
      <c r="G5" s="122">
        <f>VLOOKUP(F5,'1. Popolazione residente'!$C$9:$J$109,7,FALSE)</f>
        <v>0.4</v>
      </c>
      <c r="H5" s="166">
        <f>VLOOKUP(F5,'1. Popolazione residente'!$C$9:$J$109,8,FALSE)</f>
        <v>0.3</v>
      </c>
      <c r="I5" s="171"/>
      <c r="J5" s="169">
        <v>51</v>
      </c>
      <c r="K5" s="122">
        <f>VLOOKUP(J5,'1. Popolazione residente'!$C$9:$J$109,7,FALSE)</f>
        <v>0.8</v>
      </c>
      <c r="L5" s="122">
        <f>VLOOKUP(J5,'1. Popolazione residente'!$C$9:$J$109,8,FALSE)</f>
        <v>0.8</v>
      </c>
      <c r="O5" s="123"/>
    </row>
    <row r="6" spans="2:15" s="121" customFormat="1" ht="20.100000000000001" customHeight="1" x14ac:dyDescent="0.25">
      <c r="F6" s="167">
        <v>1</v>
      </c>
      <c r="G6" s="122">
        <f>VLOOKUP(F6,'1. Popolazione residente'!$C$9:$J$109,7,FALSE)</f>
        <v>0.4</v>
      </c>
      <c r="H6" s="124">
        <f>VLOOKUP(F6,'1. Popolazione residente'!$C$9:$J$109,8,FALSE)</f>
        <v>0.3</v>
      </c>
      <c r="I6" s="122"/>
      <c r="J6" s="169">
        <v>52</v>
      </c>
      <c r="K6" s="122">
        <f>VLOOKUP(J6,'1. Popolazione residente'!$C$9:$J$109,7,FALSE)</f>
        <v>0.8</v>
      </c>
      <c r="L6" s="122">
        <f>VLOOKUP(J6,'1. Popolazione residente'!$C$9:$J$109,8,FALSE)</f>
        <v>0.8</v>
      </c>
      <c r="O6" s="123"/>
    </row>
    <row r="7" spans="2:15" s="121" customFormat="1" ht="20.100000000000001" customHeight="1" x14ac:dyDescent="0.25">
      <c r="F7" s="167">
        <v>2</v>
      </c>
      <c r="G7" s="122">
        <f>VLOOKUP(F7,'1. Popolazione residente'!$C$9:$J$109,7,FALSE)</f>
        <v>0.4</v>
      </c>
      <c r="H7" s="124">
        <f>VLOOKUP(F7,'1. Popolazione residente'!$C$9:$J$109,8,FALSE)</f>
        <v>0.4</v>
      </c>
      <c r="I7" s="122"/>
      <c r="J7" s="169">
        <v>53</v>
      </c>
      <c r="K7" s="122">
        <f>VLOOKUP(J7,'1. Popolazione residente'!$C$9:$J$109,7,FALSE)</f>
        <v>0.8</v>
      </c>
      <c r="L7" s="122">
        <f>VLOOKUP(J7,'1. Popolazione residente'!$C$9:$J$109,8,FALSE)</f>
        <v>0.8</v>
      </c>
      <c r="O7" s="123"/>
    </row>
    <row r="8" spans="2:15" s="121" customFormat="1" ht="20.100000000000001" customHeight="1" x14ac:dyDescent="0.25">
      <c r="F8" s="167">
        <v>3</v>
      </c>
      <c r="G8" s="122">
        <f>VLOOKUP(F8,'1. Popolazione residente'!$C$9:$J$109,7,FALSE)</f>
        <v>0.4</v>
      </c>
      <c r="H8" s="124">
        <f>VLOOKUP(F8,'1. Popolazione residente'!$C$9:$J$109,8,FALSE)</f>
        <v>0.4</v>
      </c>
      <c r="I8" s="122"/>
      <c r="J8" s="169">
        <v>54</v>
      </c>
      <c r="K8" s="122">
        <f>VLOOKUP(J8,'1. Popolazione residente'!$C$9:$J$109,7,FALSE)</f>
        <v>0.8</v>
      </c>
      <c r="L8" s="122">
        <f>VLOOKUP(J8,'1. Popolazione residente'!$C$9:$J$109,8,FALSE)</f>
        <v>0.8</v>
      </c>
      <c r="O8" s="123"/>
    </row>
    <row r="9" spans="2:15" s="121" customFormat="1" ht="20.100000000000001" customHeight="1" x14ac:dyDescent="0.25">
      <c r="F9" s="167">
        <v>4</v>
      </c>
      <c r="G9" s="122">
        <f>VLOOKUP(F9,'1. Popolazione residente'!$C$9:$J$109,7,FALSE)</f>
        <v>0.4</v>
      </c>
      <c r="H9" s="124">
        <f>VLOOKUP(F9,'1. Popolazione residente'!$C$9:$J$109,8,FALSE)</f>
        <v>0.4</v>
      </c>
      <c r="I9" s="122"/>
      <c r="J9" s="169">
        <v>55</v>
      </c>
      <c r="K9" s="122">
        <f>VLOOKUP(J9,'1. Popolazione residente'!$C$9:$J$109,7,FALSE)</f>
        <v>0.8</v>
      </c>
      <c r="L9" s="122">
        <f>VLOOKUP(J9,'1. Popolazione residente'!$C$9:$J$109,8,FALSE)</f>
        <v>0.8</v>
      </c>
      <c r="O9" s="123"/>
    </row>
    <row r="10" spans="2:15" s="121" customFormat="1" ht="20.100000000000001" customHeight="1" x14ac:dyDescent="0.25">
      <c r="F10" s="167">
        <v>5</v>
      </c>
      <c r="G10" s="122">
        <f>VLOOKUP(F10,'1. Popolazione residente'!$C$9:$J$109,7,FALSE)</f>
        <v>0.4</v>
      </c>
      <c r="H10" s="124">
        <f>VLOOKUP(F10,'1. Popolazione residente'!$C$9:$J$109,8,FALSE)</f>
        <v>0.4</v>
      </c>
      <c r="I10" s="122"/>
      <c r="J10" s="169">
        <v>56</v>
      </c>
      <c r="K10" s="122">
        <f>VLOOKUP(J10,'1. Popolazione residente'!$C$9:$J$109,7,FALSE)</f>
        <v>0.8</v>
      </c>
      <c r="L10" s="122">
        <f>VLOOKUP(J10,'1. Popolazione residente'!$C$9:$J$109,8,FALSE)</f>
        <v>0.8</v>
      </c>
      <c r="O10" s="123"/>
    </row>
    <row r="11" spans="2:15" s="121" customFormat="1" ht="20.100000000000001" customHeight="1" x14ac:dyDescent="0.25">
      <c r="F11" s="167">
        <v>6</v>
      </c>
      <c r="G11" s="122">
        <f>VLOOKUP(F11,'1. Popolazione residente'!$C$9:$J$109,7,FALSE)</f>
        <v>0.4</v>
      </c>
      <c r="H11" s="124">
        <f>VLOOKUP(F11,'1. Popolazione residente'!$C$9:$J$109,8,FALSE)</f>
        <v>0.4</v>
      </c>
      <c r="I11" s="122"/>
      <c r="J11" s="169">
        <v>57</v>
      </c>
      <c r="K11" s="122">
        <f>VLOOKUP(J11,'1. Popolazione residente'!$C$9:$J$109,7,FALSE)</f>
        <v>0.8</v>
      </c>
      <c r="L11" s="122">
        <f>VLOOKUP(J11,'1. Popolazione residente'!$C$9:$J$109,8,FALSE)</f>
        <v>0.8</v>
      </c>
      <c r="O11" s="123"/>
    </row>
    <row r="12" spans="2:15" s="121" customFormat="1" ht="20.100000000000001" customHeight="1" x14ac:dyDescent="0.25">
      <c r="F12" s="167">
        <v>7</v>
      </c>
      <c r="G12" s="122">
        <f>VLOOKUP(F12,'1. Popolazione residente'!$C$9:$J$109,7,FALSE)</f>
        <v>0.4</v>
      </c>
      <c r="H12" s="124">
        <f>VLOOKUP(F12,'1. Popolazione residente'!$C$9:$J$109,8,FALSE)</f>
        <v>0.4</v>
      </c>
      <c r="I12" s="122"/>
      <c r="J12" s="169">
        <v>58</v>
      </c>
      <c r="K12" s="122">
        <f>VLOOKUP(J12,'1. Popolazione residente'!$C$9:$J$109,7,FALSE)</f>
        <v>0.7</v>
      </c>
      <c r="L12" s="122">
        <f>VLOOKUP(J12,'1. Popolazione residente'!$C$9:$J$109,8,FALSE)</f>
        <v>0.8</v>
      </c>
      <c r="O12" s="123"/>
    </row>
    <row r="13" spans="2:15" s="121" customFormat="1" ht="20.100000000000001" customHeight="1" x14ac:dyDescent="0.25">
      <c r="F13" s="167">
        <v>8</v>
      </c>
      <c r="G13" s="122">
        <f>VLOOKUP(F13,'1. Popolazione residente'!$C$9:$J$109,7,FALSE)</f>
        <v>0.5</v>
      </c>
      <c r="H13" s="124">
        <f>VLOOKUP(F13,'1. Popolazione residente'!$C$9:$J$109,8,FALSE)</f>
        <v>0.4</v>
      </c>
      <c r="I13" s="122"/>
      <c r="J13" s="169">
        <v>59</v>
      </c>
      <c r="K13" s="122">
        <f>VLOOKUP(J13,'1. Popolazione residente'!$C$9:$J$109,7,FALSE)</f>
        <v>0.7</v>
      </c>
      <c r="L13" s="122">
        <f>VLOOKUP(J13,'1. Popolazione residente'!$C$9:$J$109,8,FALSE)</f>
        <v>0.8</v>
      </c>
      <c r="O13" s="123"/>
    </row>
    <row r="14" spans="2:15" s="121" customFormat="1" ht="20.100000000000001" customHeight="1" x14ac:dyDescent="0.25">
      <c r="F14" s="167">
        <v>9</v>
      </c>
      <c r="G14" s="122">
        <f>VLOOKUP(F14,'1. Popolazione residente'!$C$9:$J$109,7,FALSE)</f>
        <v>0.5</v>
      </c>
      <c r="H14" s="124">
        <f>VLOOKUP(F14,'1. Popolazione residente'!$C$9:$J$109,8,FALSE)</f>
        <v>0.4</v>
      </c>
      <c r="I14" s="122"/>
      <c r="J14" s="169">
        <v>60</v>
      </c>
      <c r="K14" s="122">
        <f>VLOOKUP(J14,'1. Popolazione residente'!$C$9:$J$109,7,FALSE)</f>
        <v>0.7</v>
      </c>
      <c r="L14" s="122">
        <f>VLOOKUP(J14,'1. Popolazione residente'!$C$9:$J$109,8,FALSE)</f>
        <v>0.7</v>
      </c>
      <c r="O14" s="123"/>
    </row>
    <row r="15" spans="2:15" s="121" customFormat="1" ht="20.100000000000001" customHeight="1" x14ac:dyDescent="0.25">
      <c r="F15" s="167">
        <v>10</v>
      </c>
      <c r="G15" s="122">
        <f>VLOOKUP(F15,'1. Popolazione residente'!$C$9:$J$109,7,FALSE)</f>
        <v>0.5</v>
      </c>
      <c r="H15" s="124">
        <f>VLOOKUP(F15,'1. Popolazione residente'!$C$9:$J$109,8,FALSE)</f>
        <v>0.5</v>
      </c>
      <c r="I15" s="122"/>
      <c r="J15" s="169">
        <v>61</v>
      </c>
      <c r="K15" s="122">
        <f>VLOOKUP(J15,'1. Popolazione residente'!$C$9:$J$109,7,FALSE)</f>
        <v>0.7</v>
      </c>
      <c r="L15" s="122">
        <f>VLOOKUP(J15,'1. Popolazione residente'!$C$9:$J$109,8,FALSE)</f>
        <v>0.7</v>
      </c>
      <c r="O15" s="123"/>
    </row>
    <row r="16" spans="2:15" s="121" customFormat="1" ht="20.100000000000001" customHeight="1" x14ac:dyDescent="0.25">
      <c r="F16" s="167">
        <v>11</v>
      </c>
      <c r="G16" s="122">
        <f>VLOOKUP(F16,'1. Popolazione residente'!$C$9:$J$109,7,FALSE)</f>
        <v>0.5</v>
      </c>
      <c r="H16" s="124">
        <f>VLOOKUP(F16,'1. Popolazione residente'!$C$9:$J$109,8,FALSE)</f>
        <v>0.5</v>
      </c>
      <c r="I16" s="122"/>
      <c r="J16" s="169">
        <v>62</v>
      </c>
      <c r="K16" s="122">
        <f>VLOOKUP(J16,'1. Popolazione residente'!$C$9:$J$109,7,FALSE)</f>
        <v>0.6</v>
      </c>
      <c r="L16" s="122">
        <f>VLOOKUP(J16,'1. Popolazione residente'!$C$9:$J$109,8,FALSE)</f>
        <v>0.7</v>
      </c>
      <c r="O16" s="123"/>
    </row>
    <row r="17" spans="6:15" s="121" customFormat="1" ht="20.100000000000001" customHeight="1" x14ac:dyDescent="0.25">
      <c r="F17" s="167">
        <v>12</v>
      </c>
      <c r="G17" s="122">
        <f>VLOOKUP(F17,'1. Popolazione residente'!$C$9:$J$109,7,FALSE)</f>
        <v>0.5</v>
      </c>
      <c r="H17" s="124">
        <f>VLOOKUP(F17,'1. Popolazione residente'!$C$9:$J$109,8,FALSE)</f>
        <v>0.5</v>
      </c>
      <c r="I17" s="122"/>
      <c r="J17" s="169">
        <v>63</v>
      </c>
      <c r="K17" s="122">
        <f>VLOOKUP(J17,'1. Popolazione residente'!$C$9:$J$109,7,FALSE)</f>
        <v>0.6</v>
      </c>
      <c r="L17" s="122">
        <f>VLOOKUP(J17,'1. Popolazione residente'!$C$9:$J$109,8,FALSE)</f>
        <v>0.7</v>
      </c>
      <c r="O17" s="123"/>
    </row>
    <row r="18" spans="6:15" s="121" customFormat="1" ht="20.100000000000001" customHeight="1" x14ac:dyDescent="0.25">
      <c r="F18" s="167">
        <v>13</v>
      </c>
      <c r="G18" s="122">
        <f>VLOOKUP(F18,'1. Popolazione residente'!$C$9:$J$109,7,FALSE)</f>
        <v>0.5</v>
      </c>
      <c r="H18" s="124">
        <f>VLOOKUP(F18,'1. Popolazione residente'!$C$9:$J$109,8,FALSE)</f>
        <v>0.5</v>
      </c>
      <c r="I18" s="122"/>
      <c r="J18" s="169">
        <v>64</v>
      </c>
      <c r="K18" s="122">
        <f>VLOOKUP(J18,'1. Popolazione residente'!$C$9:$J$109,7,FALSE)</f>
        <v>0.6</v>
      </c>
      <c r="L18" s="122">
        <f>VLOOKUP(J18,'1. Popolazione residente'!$C$9:$J$109,8,FALSE)</f>
        <v>0.7</v>
      </c>
      <c r="O18" s="123"/>
    </row>
    <row r="19" spans="6:15" s="121" customFormat="1" ht="20.100000000000001" customHeight="1" x14ac:dyDescent="0.25">
      <c r="F19" s="167">
        <v>14</v>
      </c>
      <c r="G19" s="122">
        <f>VLOOKUP(F19,'1. Popolazione residente'!$C$9:$J$109,7,FALSE)</f>
        <v>0.5</v>
      </c>
      <c r="H19" s="124">
        <f>VLOOKUP(F19,'1. Popolazione residente'!$C$9:$J$109,8,FALSE)</f>
        <v>0.5</v>
      </c>
      <c r="I19" s="122"/>
      <c r="J19" s="169">
        <v>65</v>
      </c>
      <c r="K19" s="122">
        <f>VLOOKUP(J19,'1. Popolazione residente'!$C$9:$J$109,7,FALSE)</f>
        <v>0.6</v>
      </c>
      <c r="L19" s="122">
        <f>VLOOKUP(J19,'1. Popolazione residente'!$C$9:$J$109,8,FALSE)</f>
        <v>0.6</v>
      </c>
      <c r="O19" s="123"/>
    </row>
    <row r="20" spans="6:15" s="121" customFormat="1" ht="20.100000000000001" customHeight="1" x14ac:dyDescent="0.25">
      <c r="F20" s="167">
        <v>15</v>
      </c>
      <c r="G20" s="122">
        <f>VLOOKUP(F20,'1. Popolazione residente'!$C$9:$J$109,7,FALSE)</f>
        <v>0.5</v>
      </c>
      <c r="H20" s="124">
        <f>VLOOKUP(F20,'1. Popolazione residente'!$C$9:$J$109,8,FALSE)</f>
        <v>0.5</v>
      </c>
      <c r="I20" s="122"/>
      <c r="J20" s="169">
        <v>66</v>
      </c>
      <c r="K20" s="122">
        <f>VLOOKUP(J20,'1. Popolazione residente'!$C$9:$J$109,7,FALSE)</f>
        <v>0.6</v>
      </c>
      <c r="L20" s="122">
        <f>VLOOKUP(J20,'1. Popolazione residente'!$C$9:$J$109,8,FALSE)</f>
        <v>0.6</v>
      </c>
      <c r="O20" s="123"/>
    </row>
    <row r="21" spans="6:15" s="121" customFormat="1" ht="20.100000000000001" customHeight="1" x14ac:dyDescent="0.25">
      <c r="F21" s="167">
        <v>16</v>
      </c>
      <c r="G21" s="122">
        <f>VLOOKUP(F21,'1. Popolazione residente'!$C$9:$J$109,7,FALSE)</f>
        <v>0.5</v>
      </c>
      <c r="H21" s="124">
        <f>VLOOKUP(F21,'1. Popolazione residente'!$C$9:$J$109,8,FALSE)</f>
        <v>0.5</v>
      </c>
      <c r="I21" s="122"/>
      <c r="J21" s="169">
        <v>67</v>
      </c>
      <c r="K21" s="122">
        <f>VLOOKUP(J21,'1. Popolazione residente'!$C$9:$J$109,7,FALSE)</f>
        <v>0.5</v>
      </c>
      <c r="L21" s="122">
        <f>VLOOKUP(J21,'1. Popolazione residente'!$C$9:$J$109,8,FALSE)</f>
        <v>0.6</v>
      </c>
      <c r="O21" s="123"/>
    </row>
    <row r="22" spans="6:15" s="121" customFormat="1" ht="20.100000000000001" customHeight="1" x14ac:dyDescent="0.25">
      <c r="F22" s="167">
        <v>17</v>
      </c>
      <c r="G22" s="122">
        <f>VLOOKUP(F22,'1. Popolazione residente'!$C$9:$J$109,7,FALSE)</f>
        <v>0.5</v>
      </c>
      <c r="H22" s="124">
        <f>VLOOKUP(F22,'1. Popolazione residente'!$C$9:$J$109,8,FALSE)</f>
        <v>0.5</v>
      </c>
      <c r="I22" s="122"/>
      <c r="J22" s="169">
        <v>68</v>
      </c>
      <c r="K22" s="122">
        <f>VLOOKUP(J22,'1. Popolazione residente'!$C$9:$J$109,7,FALSE)</f>
        <v>0.5</v>
      </c>
      <c r="L22" s="122">
        <f>VLOOKUP(J22,'1. Popolazione residente'!$C$9:$J$109,8,FALSE)</f>
        <v>0.6</v>
      </c>
      <c r="O22" s="123"/>
    </row>
    <row r="23" spans="6:15" s="121" customFormat="1" ht="20.100000000000001" customHeight="1" x14ac:dyDescent="0.25">
      <c r="F23" s="167">
        <v>18</v>
      </c>
      <c r="G23" s="122">
        <f>VLOOKUP(F23,'1. Popolazione residente'!$C$9:$J$109,7,FALSE)</f>
        <v>0.5</v>
      </c>
      <c r="H23" s="124">
        <f>VLOOKUP(F23,'1. Popolazione residente'!$C$9:$J$109,8,FALSE)</f>
        <v>0.5</v>
      </c>
      <c r="I23" s="122"/>
      <c r="J23" s="169">
        <v>69</v>
      </c>
      <c r="K23" s="122">
        <f>VLOOKUP(J23,'1. Popolazione residente'!$C$9:$J$109,7,FALSE)</f>
        <v>0.5</v>
      </c>
      <c r="L23" s="122">
        <f>VLOOKUP(J23,'1. Popolazione residente'!$C$9:$J$109,8,FALSE)</f>
        <v>0.6</v>
      </c>
      <c r="O23" s="123"/>
    </row>
    <row r="24" spans="6:15" s="121" customFormat="1" ht="20.100000000000001" customHeight="1" x14ac:dyDescent="0.25">
      <c r="F24" s="167">
        <v>19</v>
      </c>
      <c r="G24" s="122">
        <f>VLOOKUP(F24,'1. Popolazione residente'!$C$9:$J$109,7,FALSE)</f>
        <v>0.5</v>
      </c>
      <c r="H24" s="124">
        <f>VLOOKUP(F24,'1. Popolazione residente'!$C$9:$J$109,8,FALSE)</f>
        <v>0.5</v>
      </c>
      <c r="I24" s="122"/>
      <c r="J24" s="169">
        <v>70</v>
      </c>
      <c r="K24" s="122">
        <f>VLOOKUP(J24,'1. Popolazione residente'!$C$9:$J$109,7,FALSE)</f>
        <v>0.5</v>
      </c>
      <c r="L24" s="122">
        <f>VLOOKUP(J24,'1. Popolazione residente'!$C$9:$J$109,8,FALSE)</f>
        <v>0.6</v>
      </c>
      <c r="O24" s="123"/>
    </row>
    <row r="25" spans="6:15" s="121" customFormat="1" ht="20.100000000000001" customHeight="1" x14ac:dyDescent="0.25">
      <c r="F25" s="167">
        <v>20</v>
      </c>
      <c r="G25" s="122">
        <f>VLOOKUP(F25,'1. Popolazione residente'!$C$9:$J$109,7,FALSE)</f>
        <v>0.5</v>
      </c>
      <c r="H25" s="124">
        <f>VLOOKUP(F25,'1. Popolazione residente'!$C$9:$J$109,8,FALSE)</f>
        <v>0.5</v>
      </c>
      <c r="I25" s="122"/>
      <c r="J25" s="169">
        <v>71</v>
      </c>
      <c r="K25" s="122">
        <f>VLOOKUP(J25,'1. Popolazione residente'!$C$9:$J$109,7,FALSE)</f>
        <v>0.5</v>
      </c>
      <c r="L25" s="122">
        <f>VLOOKUP(J25,'1. Popolazione residente'!$C$9:$J$109,8,FALSE)</f>
        <v>0.6</v>
      </c>
      <c r="O25" s="123"/>
    </row>
    <row r="26" spans="6:15" s="121" customFormat="1" ht="20.100000000000001" customHeight="1" x14ac:dyDescent="0.25">
      <c r="F26" s="167">
        <v>21</v>
      </c>
      <c r="G26" s="122">
        <f>VLOOKUP(F26,'1. Popolazione residente'!$C$9:$J$109,7,FALSE)</f>
        <v>0.5</v>
      </c>
      <c r="H26" s="124">
        <f>VLOOKUP(F26,'1. Popolazione residente'!$C$9:$J$109,8,FALSE)</f>
        <v>0.5</v>
      </c>
      <c r="I26" s="122"/>
      <c r="J26" s="169">
        <v>72</v>
      </c>
      <c r="K26" s="122">
        <f>VLOOKUP(J26,'1. Popolazione residente'!$C$9:$J$109,7,FALSE)</f>
        <v>0.6</v>
      </c>
      <c r="L26" s="122">
        <f>VLOOKUP(J26,'1. Popolazione residente'!$C$9:$J$109,8,FALSE)</f>
        <v>0.6</v>
      </c>
      <c r="O26" s="123"/>
    </row>
    <row r="27" spans="6:15" s="121" customFormat="1" ht="20.100000000000001" customHeight="1" x14ac:dyDescent="0.25">
      <c r="F27" s="167">
        <v>22</v>
      </c>
      <c r="G27" s="122">
        <f>VLOOKUP(F27,'1. Popolazione residente'!$C$9:$J$109,7,FALSE)</f>
        <v>0.5</v>
      </c>
      <c r="H27" s="124">
        <f>VLOOKUP(F27,'1. Popolazione residente'!$C$9:$J$109,8,FALSE)</f>
        <v>0.5</v>
      </c>
      <c r="I27" s="122"/>
      <c r="J27" s="169">
        <v>73</v>
      </c>
      <c r="K27" s="122">
        <f>VLOOKUP(J27,'1. Popolazione residente'!$C$9:$J$109,7,FALSE)</f>
        <v>0.5</v>
      </c>
      <c r="L27" s="122">
        <f>VLOOKUP(J27,'1. Popolazione residente'!$C$9:$J$109,8,FALSE)</f>
        <v>0.6</v>
      </c>
      <c r="O27" s="123"/>
    </row>
    <row r="28" spans="6:15" s="121" customFormat="1" ht="20.100000000000001" customHeight="1" x14ac:dyDescent="0.25">
      <c r="F28" s="167">
        <v>23</v>
      </c>
      <c r="G28" s="122">
        <f>VLOOKUP(F28,'1. Popolazione residente'!$C$9:$J$109,7,FALSE)</f>
        <v>0.5</v>
      </c>
      <c r="H28" s="124">
        <f>VLOOKUP(F28,'1. Popolazione residente'!$C$9:$J$109,8,FALSE)</f>
        <v>0.5</v>
      </c>
      <c r="I28" s="122"/>
      <c r="J28" s="169">
        <v>74</v>
      </c>
      <c r="K28" s="122">
        <f>VLOOKUP(J28,'1. Popolazione residente'!$C$9:$J$109,7,FALSE)</f>
        <v>0.5</v>
      </c>
      <c r="L28" s="122">
        <f>VLOOKUP(J28,'1. Popolazione residente'!$C$9:$J$109,8,FALSE)</f>
        <v>0.6</v>
      </c>
      <c r="O28" s="123"/>
    </row>
    <row r="29" spans="6:15" s="121" customFormat="1" ht="20.100000000000001" customHeight="1" x14ac:dyDescent="0.25">
      <c r="F29" s="167">
        <v>24</v>
      </c>
      <c r="G29" s="122">
        <f>VLOOKUP(F29,'1. Popolazione residente'!$C$9:$J$109,7,FALSE)</f>
        <v>0.5</v>
      </c>
      <c r="H29" s="124">
        <f>VLOOKUP(F29,'1. Popolazione residente'!$C$9:$J$109,8,FALSE)</f>
        <v>0.5</v>
      </c>
      <c r="I29" s="122"/>
      <c r="J29" s="169">
        <v>75</v>
      </c>
      <c r="K29" s="122">
        <f>VLOOKUP(J29,'1. Popolazione residente'!$C$9:$J$109,7,FALSE)</f>
        <v>0.4</v>
      </c>
      <c r="L29" s="122">
        <f>VLOOKUP(J29,'1. Popolazione residente'!$C$9:$J$109,8,FALSE)</f>
        <v>0.5</v>
      </c>
      <c r="O29" s="123"/>
    </row>
    <row r="30" spans="6:15" s="121" customFormat="1" ht="20.100000000000001" customHeight="1" x14ac:dyDescent="0.25">
      <c r="F30" s="167">
        <v>25</v>
      </c>
      <c r="G30" s="122">
        <f>VLOOKUP(F30,'1. Popolazione residente'!$C$9:$J$109,7,FALSE)</f>
        <v>0.5</v>
      </c>
      <c r="H30" s="124">
        <f>VLOOKUP(F30,'1. Popolazione residente'!$C$9:$J$109,8,FALSE)</f>
        <v>0.5</v>
      </c>
      <c r="I30" s="122"/>
      <c r="J30" s="169">
        <v>76</v>
      </c>
      <c r="K30" s="122">
        <f>VLOOKUP(J30,'1. Popolazione residente'!$C$9:$J$109,7,FALSE)</f>
        <v>0.4</v>
      </c>
      <c r="L30" s="122">
        <f>VLOOKUP(J30,'1. Popolazione residente'!$C$9:$J$109,8,FALSE)</f>
        <v>0.5</v>
      </c>
      <c r="O30" s="123"/>
    </row>
    <row r="31" spans="6:15" s="121" customFormat="1" ht="20.100000000000001" customHeight="1" x14ac:dyDescent="0.25">
      <c r="F31" s="167">
        <v>26</v>
      </c>
      <c r="G31" s="122">
        <f>VLOOKUP(F31,'1. Popolazione residente'!$C$9:$J$109,7,FALSE)</f>
        <v>0.5</v>
      </c>
      <c r="H31" s="124">
        <f>VLOOKUP(F31,'1. Popolazione residente'!$C$9:$J$109,8,FALSE)</f>
        <v>0.5</v>
      </c>
      <c r="I31" s="122"/>
      <c r="J31" s="169">
        <v>77</v>
      </c>
      <c r="K31" s="122">
        <f>VLOOKUP(J31,'1. Popolazione residente'!$C$9:$J$109,7,FALSE)</f>
        <v>0.4</v>
      </c>
      <c r="L31" s="122">
        <f>VLOOKUP(J31,'1. Popolazione residente'!$C$9:$J$109,8,FALSE)</f>
        <v>0.5</v>
      </c>
      <c r="O31" s="123"/>
    </row>
    <row r="32" spans="6:15" s="121" customFormat="1" ht="20.100000000000001" customHeight="1" x14ac:dyDescent="0.25">
      <c r="F32" s="167">
        <v>27</v>
      </c>
      <c r="G32" s="122">
        <f>VLOOKUP(F32,'1. Popolazione residente'!$C$9:$J$109,7,FALSE)</f>
        <v>0.5</v>
      </c>
      <c r="H32" s="124">
        <f>VLOOKUP(F32,'1. Popolazione residente'!$C$9:$J$109,8,FALSE)</f>
        <v>0.5</v>
      </c>
      <c r="I32" s="122"/>
      <c r="J32" s="169">
        <v>78</v>
      </c>
      <c r="K32" s="122">
        <f>VLOOKUP(J32,'1. Popolazione residente'!$C$9:$J$109,7,FALSE)</f>
        <v>0.4</v>
      </c>
      <c r="L32" s="122">
        <f>VLOOKUP(J32,'1. Popolazione residente'!$C$9:$J$109,8,FALSE)</f>
        <v>0.5</v>
      </c>
      <c r="O32" s="123"/>
    </row>
    <row r="33" spans="6:15" s="121" customFormat="1" ht="20.100000000000001" customHeight="1" x14ac:dyDescent="0.25">
      <c r="F33" s="167">
        <v>28</v>
      </c>
      <c r="G33" s="122">
        <f>VLOOKUP(F33,'1. Popolazione residente'!$C$9:$J$109,7,FALSE)</f>
        <v>0.5</v>
      </c>
      <c r="H33" s="124">
        <f>VLOOKUP(F33,'1. Popolazione residente'!$C$9:$J$109,8,FALSE)</f>
        <v>0.5</v>
      </c>
      <c r="I33" s="122"/>
      <c r="J33" s="169">
        <v>79</v>
      </c>
      <c r="K33" s="122">
        <f>VLOOKUP(J33,'1. Popolazione residente'!$C$9:$J$109,7,FALSE)</f>
        <v>0.4</v>
      </c>
      <c r="L33" s="122">
        <f>VLOOKUP(J33,'1. Popolazione residente'!$C$9:$J$109,8,FALSE)</f>
        <v>0.5</v>
      </c>
      <c r="O33" s="123"/>
    </row>
    <row r="34" spans="6:15" s="121" customFormat="1" ht="20.100000000000001" customHeight="1" x14ac:dyDescent="0.25">
      <c r="F34" s="167">
        <v>29</v>
      </c>
      <c r="G34" s="122">
        <f>VLOOKUP(F34,'1. Popolazione residente'!$C$9:$J$109,7,FALSE)</f>
        <v>0.5</v>
      </c>
      <c r="H34" s="124">
        <f>VLOOKUP(F34,'1. Popolazione residente'!$C$9:$J$109,8,FALSE)</f>
        <v>0.5</v>
      </c>
      <c r="I34" s="122"/>
      <c r="J34" s="169">
        <v>80</v>
      </c>
      <c r="K34" s="122">
        <f>VLOOKUP(J34,'1. Popolazione residente'!$C$9:$J$109,7,FALSE)</f>
        <v>0.4</v>
      </c>
      <c r="L34" s="122">
        <f>VLOOKUP(J34,'1. Popolazione residente'!$C$9:$J$109,8,FALSE)</f>
        <v>0.5</v>
      </c>
      <c r="O34" s="123"/>
    </row>
    <row r="35" spans="6:15" s="121" customFormat="1" ht="20.100000000000001" customHeight="1" x14ac:dyDescent="0.25">
      <c r="F35" s="167">
        <v>30</v>
      </c>
      <c r="G35" s="122">
        <f>VLOOKUP(F35,'1. Popolazione residente'!$C$9:$J$109,7,FALSE)</f>
        <v>0.6</v>
      </c>
      <c r="H35" s="124">
        <f>VLOOKUP(F35,'1. Popolazione residente'!$C$9:$J$109,8,FALSE)</f>
        <v>0.5</v>
      </c>
      <c r="I35" s="122"/>
      <c r="J35" s="169">
        <v>81</v>
      </c>
      <c r="K35" s="122">
        <f>VLOOKUP(J35,'1. Popolazione residente'!$C$9:$J$109,7,FALSE)</f>
        <v>0.4</v>
      </c>
      <c r="L35" s="122">
        <f>VLOOKUP(J35,'1. Popolazione residente'!$C$9:$J$109,8,FALSE)</f>
        <v>0.5</v>
      </c>
      <c r="O35" s="123"/>
    </row>
    <row r="36" spans="6:15" s="121" customFormat="1" ht="20.100000000000001" customHeight="1" x14ac:dyDescent="0.25">
      <c r="F36" s="167">
        <v>31</v>
      </c>
      <c r="G36" s="122">
        <f>VLOOKUP(F36,'1. Popolazione residente'!$C$9:$J$109,7,FALSE)</f>
        <v>0.5</v>
      </c>
      <c r="H36" s="124">
        <f>VLOOKUP(F36,'1. Popolazione residente'!$C$9:$J$109,8,FALSE)</f>
        <v>0.5</v>
      </c>
      <c r="I36" s="122"/>
      <c r="J36" s="169">
        <v>82</v>
      </c>
      <c r="K36" s="122">
        <f>VLOOKUP(J36,'1. Popolazione residente'!$C$9:$J$109,7,FALSE)</f>
        <v>0.3</v>
      </c>
      <c r="L36" s="122">
        <f>VLOOKUP(J36,'1. Popolazione residente'!$C$9:$J$109,8,FALSE)</f>
        <v>0.5</v>
      </c>
      <c r="O36" s="123"/>
    </row>
    <row r="37" spans="6:15" s="121" customFormat="1" ht="20.100000000000001" customHeight="1" x14ac:dyDescent="0.25">
      <c r="F37" s="167">
        <v>32</v>
      </c>
      <c r="G37" s="122">
        <f>VLOOKUP(F37,'1. Popolazione residente'!$C$9:$J$109,7,FALSE)</f>
        <v>0.6</v>
      </c>
      <c r="H37" s="124">
        <f>VLOOKUP(F37,'1. Popolazione residente'!$C$9:$J$109,8,FALSE)</f>
        <v>0.5</v>
      </c>
      <c r="I37" s="122"/>
      <c r="J37" s="169">
        <v>83</v>
      </c>
      <c r="K37" s="122">
        <f>VLOOKUP(J37,'1. Popolazione residente'!$C$9:$J$109,7,FALSE)</f>
        <v>0.3</v>
      </c>
      <c r="L37" s="122">
        <f>VLOOKUP(J37,'1. Popolazione residente'!$C$9:$J$109,8,FALSE)</f>
        <v>0.4</v>
      </c>
      <c r="O37" s="123"/>
    </row>
    <row r="38" spans="6:15" s="121" customFormat="1" ht="20.100000000000001" customHeight="1" x14ac:dyDescent="0.25">
      <c r="F38" s="167">
        <v>33</v>
      </c>
      <c r="G38" s="122">
        <f>VLOOKUP(F38,'1. Popolazione residente'!$C$9:$J$109,7,FALSE)</f>
        <v>0.5</v>
      </c>
      <c r="H38" s="124">
        <f>VLOOKUP(F38,'1. Popolazione residente'!$C$9:$J$109,8,FALSE)</f>
        <v>0.5</v>
      </c>
      <c r="I38" s="122"/>
      <c r="J38" s="169">
        <v>84</v>
      </c>
      <c r="K38" s="122">
        <f>VLOOKUP(J38,'1. Popolazione residente'!$C$9:$J$109,7,FALSE)</f>
        <v>0.2</v>
      </c>
      <c r="L38" s="122">
        <f>VLOOKUP(J38,'1. Popolazione residente'!$C$9:$J$109,8,FALSE)</f>
        <v>0.4</v>
      </c>
      <c r="O38" s="123"/>
    </row>
    <row r="39" spans="6:15" s="121" customFormat="1" ht="20.100000000000001" customHeight="1" x14ac:dyDescent="0.25">
      <c r="F39" s="167">
        <v>34</v>
      </c>
      <c r="G39" s="122">
        <f>VLOOKUP(F39,'1. Popolazione residente'!$C$9:$J$109,7,FALSE)</f>
        <v>0.6</v>
      </c>
      <c r="H39" s="124">
        <f>VLOOKUP(F39,'1. Popolazione residente'!$C$9:$J$109,8,FALSE)</f>
        <v>0.5</v>
      </c>
      <c r="I39" s="122"/>
      <c r="J39" s="169">
        <v>85</v>
      </c>
      <c r="K39" s="122">
        <f>VLOOKUP(J39,'1. Popolazione residente'!$C$9:$J$109,7,FALSE)</f>
        <v>0.2</v>
      </c>
      <c r="L39" s="122">
        <f>VLOOKUP(J39,'1. Popolazione residente'!$C$9:$J$109,8,FALSE)</f>
        <v>0.4</v>
      </c>
      <c r="O39" s="123"/>
    </row>
    <row r="40" spans="6:15" s="121" customFormat="1" ht="20.100000000000001" customHeight="1" x14ac:dyDescent="0.25">
      <c r="F40" s="167">
        <v>35</v>
      </c>
      <c r="G40" s="122">
        <f>VLOOKUP(F40,'1. Popolazione residente'!$C$9:$J$109,7,FALSE)</f>
        <v>0.6</v>
      </c>
      <c r="H40" s="124">
        <f>VLOOKUP(F40,'1. Popolazione residente'!$C$9:$J$109,8,FALSE)</f>
        <v>0.6</v>
      </c>
      <c r="I40" s="122"/>
      <c r="J40" s="169">
        <v>86</v>
      </c>
      <c r="K40" s="122">
        <f>VLOOKUP(J40,'1. Popolazione residente'!$C$9:$J$109,7,FALSE)</f>
        <v>0.2</v>
      </c>
      <c r="L40" s="122">
        <f>VLOOKUP(J40,'1. Popolazione residente'!$C$9:$J$109,8,FALSE)</f>
        <v>0.3</v>
      </c>
      <c r="O40" s="123"/>
    </row>
    <row r="41" spans="6:15" s="121" customFormat="1" ht="20.100000000000001" customHeight="1" x14ac:dyDescent="0.25">
      <c r="F41" s="167">
        <v>36</v>
      </c>
      <c r="G41" s="122">
        <f>VLOOKUP(F41,'1. Popolazione residente'!$C$9:$J$109,7,FALSE)</f>
        <v>0.6</v>
      </c>
      <c r="H41" s="124">
        <f>VLOOKUP(F41,'1. Popolazione residente'!$C$9:$J$109,8,FALSE)</f>
        <v>0.6</v>
      </c>
      <c r="I41" s="122"/>
      <c r="J41" s="169">
        <v>87</v>
      </c>
      <c r="K41" s="122">
        <f>VLOOKUP(J41,'1. Popolazione residente'!$C$9:$J$109,7,FALSE)</f>
        <v>0.2</v>
      </c>
      <c r="L41" s="122">
        <f>VLOOKUP(J41,'1. Popolazione residente'!$C$9:$J$109,8,FALSE)</f>
        <v>0.3</v>
      </c>
      <c r="O41" s="123"/>
    </row>
    <row r="42" spans="6:15" s="121" customFormat="1" ht="20.100000000000001" customHeight="1" x14ac:dyDescent="0.25">
      <c r="F42" s="167">
        <v>37</v>
      </c>
      <c r="G42" s="122">
        <f>VLOOKUP(F42,'1. Popolazione residente'!$C$9:$J$109,7,FALSE)</f>
        <v>0.6</v>
      </c>
      <c r="H42" s="124">
        <f>VLOOKUP(F42,'1. Popolazione residente'!$C$9:$J$109,8,FALSE)</f>
        <v>0.6</v>
      </c>
      <c r="I42" s="122"/>
      <c r="J42" s="169">
        <v>88</v>
      </c>
      <c r="K42" s="122">
        <f>VLOOKUP(J42,'1. Popolazione residente'!$C$9:$J$109,7,FALSE)</f>
        <v>0.1</v>
      </c>
      <c r="L42" s="122">
        <f>VLOOKUP(J42,'1. Popolazione residente'!$C$9:$J$109,8,FALSE)</f>
        <v>0.3</v>
      </c>
      <c r="O42" s="123"/>
    </row>
    <row r="43" spans="6:15" s="121" customFormat="1" ht="20.100000000000001" customHeight="1" x14ac:dyDescent="0.25">
      <c r="F43" s="167">
        <v>38</v>
      </c>
      <c r="G43" s="122">
        <f>VLOOKUP(F43,'1. Popolazione residente'!$C$9:$J$109,7,FALSE)</f>
        <v>0.6</v>
      </c>
      <c r="H43" s="124">
        <f>VLOOKUP(F43,'1. Popolazione residente'!$C$9:$J$109,8,FALSE)</f>
        <v>0.6</v>
      </c>
      <c r="I43" s="122"/>
      <c r="J43" s="169">
        <v>89</v>
      </c>
      <c r="K43" s="122">
        <f>VLOOKUP(J43,'1. Popolazione residente'!$C$9:$J$109,7,FALSE)</f>
        <v>0.1</v>
      </c>
      <c r="L43" s="122">
        <f>VLOOKUP(J43,'1. Popolazione residente'!$C$9:$J$109,8,FALSE)</f>
        <v>0.2</v>
      </c>
      <c r="O43" s="123"/>
    </row>
    <row r="44" spans="6:15" s="121" customFormat="1" ht="20.100000000000001" customHeight="1" x14ac:dyDescent="0.25">
      <c r="F44" s="167">
        <v>39</v>
      </c>
      <c r="G44" s="122">
        <f>VLOOKUP(F44,'1. Popolazione residente'!$C$9:$J$109,7,FALSE)</f>
        <v>0.6</v>
      </c>
      <c r="H44" s="124">
        <f>VLOOKUP(F44,'1. Popolazione residente'!$C$9:$J$109,8,FALSE)</f>
        <v>0.6</v>
      </c>
      <c r="I44" s="122"/>
      <c r="J44" s="169">
        <v>90</v>
      </c>
      <c r="K44" s="122">
        <f>VLOOKUP(J44,'1. Popolazione residente'!$C$9:$J$109,7,FALSE)</f>
        <v>0.1</v>
      </c>
      <c r="L44" s="122">
        <f>VLOOKUP(J44,'1. Popolazione residente'!$C$9:$J$109,8,FALSE)</f>
        <v>0.2</v>
      </c>
      <c r="O44" s="123"/>
    </row>
    <row r="45" spans="6:15" s="121" customFormat="1" ht="20.100000000000001" customHeight="1" x14ac:dyDescent="0.25">
      <c r="F45" s="167">
        <v>40</v>
      </c>
      <c r="G45" s="122">
        <f>VLOOKUP(F45,'1. Popolazione residente'!$C$9:$J$109,7,FALSE)</f>
        <v>0.6</v>
      </c>
      <c r="H45" s="124">
        <f>VLOOKUP(F45,'1. Popolazione residente'!$C$9:$J$109,8,FALSE)</f>
        <v>0.6</v>
      </c>
      <c r="I45" s="122"/>
      <c r="J45" s="169">
        <v>91</v>
      </c>
      <c r="K45" s="122">
        <f>VLOOKUP(J45,'1. Popolazione residente'!$C$9:$J$109,7,FALSE)</f>
        <v>0.1</v>
      </c>
      <c r="L45" s="122">
        <f>VLOOKUP(J45,'1. Popolazione residente'!$C$9:$J$109,8,FALSE)</f>
        <v>0.2</v>
      </c>
      <c r="O45" s="123"/>
    </row>
    <row r="46" spans="6:15" s="121" customFormat="1" ht="20.100000000000001" customHeight="1" x14ac:dyDescent="0.25">
      <c r="F46" s="167">
        <v>41</v>
      </c>
      <c r="G46" s="122">
        <f>VLOOKUP(F46,'1. Popolazione residente'!$C$9:$J$109,7,FALSE)</f>
        <v>0.6</v>
      </c>
      <c r="H46" s="124">
        <f>VLOOKUP(F46,'1. Popolazione residente'!$C$9:$J$109,8,FALSE)</f>
        <v>0.6</v>
      </c>
      <c r="I46" s="122"/>
      <c r="J46" s="169">
        <v>92</v>
      </c>
      <c r="K46" s="122">
        <f>VLOOKUP(J46,'1. Popolazione residente'!$C$9:$J$109,7,FALSE)</f>
        <v>0.1</v>
      </c>
      <c r="L46" s="122">
        <f>VLOOKUP(J46,'1. Popolazione residente'!$C$9:$J$109,8,FALSE)</f>
        <v>0.1</v>
      </c>
      <c r="O46" s="123"/>
    </row>
    <row r="47" spans="6:15" s="121" customFormat="1" ht="20.100000000000001" customHeight="1" x14ac:dyDescent="0.25">
      <c r="F47" s="167">
        <v>42</v>
      </c>
      <c r="G47" s="122">
        <f>VLOOKUP(F47,'1. Popolazione residente'!$C$9:$J$109,7,FALSE)</f>
        <v>0.7</v>
      </c>
      <c r="H47" s="124">
        <f>VLOOKUP(F47,'1. Popolazione residente'!$C$9:$J$109,8,FALSE)</f>
        <v>0.7</v>
      </c>
      <c r="I47" s="122"/>
      <c r="J47" s="169">
        <v>93</v>
      </c>
      <c r="K47" s="122">
        <f>VLOOKUP(J47,'1. Popolazione residente'!$C$9:$J$109,7,FALSE)</f>
        <v>0</v>
      </c>
      <c r="L47" s="122">
        <f>VLOOKUP(J47,'1. Popolazione residente'!$C$9:$J$109,8,FALSE)</f>
        <v>0.1</v>
      </c>
      <c r="O47" s="123"/>
    </row>
    <row r="48" spans="6:15" s="121" customFormat="1" ht="20.100000000000001" customHeight="1" x14ac:dyDescent="0.25">
      <c r="F48" s="167">
        <v>43</v>
      </c>
      <c r="G48" s="122">
        <f>VLOOKUP(F48,'1. Popolazione residente'!$C$9:$J$109,7,FALSE)</f>
        <v>0.7</v>
      </c>
      <c r="H48" s="124">
        <f>VLOOKUP(F48,'1. Popolazione residente'!$C$9:$J$109,8,FALSE)</f>
        <v>0.7</v>
      </c>
      <c r="I48" s="122"/>
      <c r="J48" s="169">
        <v>94</v>
      </c>
      <c r="K48" s="122">
        <f>VLOOKUP(J48,'1. Popolazione residente'!$C$9:$J$109,7,FALSE)</f>
        <v>0</v>
      </c>
      <c r="L48" s="122">
        <f>VLOOKUP(J48,'1. Popolazione residente'!$C$9:$J$109,8,FALSE)</f>
        <v>0.1</v>
      </c>
      <c r="O48" s="123"/>
    </row>
    <row r="49" spans="6:15" s="121" customFormat="1" ht="20.100000000000001" customHeight="1" x14ac:dyDescent="0.25">
      <c r="F49" s="167">
        <v>44</v>
      </c>
      <c r="G49" s="122">
        <f>VLOOKUP(F49,'1. Popolazione residente'!$C$9:$J$109,7,FALSE)</f>
        <v>0.7</v>
      </c>
      <c r="H49" s="124">
        <f>VLOOKUP(F49,'1. Popolazione residente'!$C$9:$J$109,8,FALSE)</f>
        <v>0.7</v>
      </c>
      <c r="I49" s="122"/>
      <c r="J49" s="169">
        <v>95</v>
      </c>
      <c r="K49" s="122">
        <f>VLOOKUP(J49,'1. Popolazione residente'!$C$9:$J$109,7,FALSE)</f>
        <v>0</v>
      </c>
      <c r="L49" s="122">
        <f>VLOOKUP(J49,'1. Popolazione residente'!$C$9:$J$109,8,FALSE)</f>
        <v>0.1</v>
      </c>
      <c r="O49" s="123"/>
    </row>
    <row r="50" spans="6:15" s="121" customFormat="1" ht="20.100000000000001" customHeight="1" x14ac:dyDescent="0.25">
      <c r="F50" s="167">
        <v>45</v>
      </c>
      <c r="G50" s="122">
        <f>VLOOKUP(F50,'1. Popolazione residente'!$C$9:$J$109,7,FALSE)</f>
        <v>0.8</v>
      </c>
      <c r="H50" s="124">
        <f>VLOOKUP(F50,'1. Popolazione residente'!$C$9:$J$109,8,FALSE)</f>
        <v>0.8</v>
      </c>
      <c r="I50" s="122"/>
      <c r="J50" s="169">
        <v>96</v>
      </c>
      <c r="K50" s="122">
        <f>VLOOKUP(J50,'1. Popolazione residente'!$C$9:$J$109,7,FALSE)</f>
        <v>0</v>
      </c>
      <c r="L50" s="122">
        <f>VLOOKUP(J50,'1. Popolazione residente'!$C$9:$J$109,8,FALSE)</f>
        <v>0.1</v>
      </c>
      <c r="O50" s="123"/>
    </row>
    <row r="51" spans="6:15" s="121" customFormat="1" ht="20.100000000000001" customHeight="1" x14ac:dyDescent="0.25">
      <c r="F51" s="167">
        <v>46</v>
      </c>
      <c r="G51" s="122">
        <f>VLOOKUP(F51,'1. Popolazione residente'!$C$9:$J$109,7,FALSE)</f>
        <v>0.8</v>
      </c>
      <c r="H51" s="124">
        <f>VLOOKUP(F51,'1. Popolazione residente'!$C$9:$J$109,8,FALSE)</f>
        <v>0.8</v>
      </c>
      <c r="I51" s="122"/>
      <c r="J51" s="169">
        <v>97</v>
      </c>
      <c r="K51" s="122">
        <f>VLOOKUP(J51,'1. Popolazione residente'!$C$9:$J$109,7,FALSE)</f>
        <v>0</v>
      </c>
      <c r="L51" s="122">
        <f>VLOOKUP(J51,'1. Popolazione residente'!$C$9:$J$109,8,FALSE)</f>
        <v>0</v>
      </c>
      <c r="O51" s="123"/>
    </row>
    <row r="52" spans="6:15" s="121" customFormat="1" ht="20.100000000000001" customHeight="1" x14ac:dyDescent="0.25">
      <c r="F52" s="167">
        <v>47</v>
      </c>
      <c r="G52" s="122">
        <f>VLOOKUP(F52,'1. Popolazione residente'!$C$9:$J$109,7,FALSE)</f>
        <v>0.8</v>
      </c>
      <c r="H52" s="124">
        <f>VLOOKUP(F52,'1. Popolazione residente'!$C$9:$J$109,8,FALSE)</f>
        <v>0.8</v>
      </c>
      <c r="I52" s="122"/>
      <c r="J52" s="169">
        <v>98</v>
      </c>
      <c r="K52" s="122">
        <f>VLOOKUP(J52,'1. Popolazione residente'!$C$9:$J$109,7,FALSE)</f>
        <v>0</v>
      </c>
      <c r="L52" s="122">
        <f>VLOOKUP(J52,'1. Popolazione residente'!$C$9:$J$109,8,FALSE)</f>
        <v>0</v>
      </c>
      <c r="O52" s="123"/>
    </row>
    <row r="53" spans="6:15" s="121" customFormat="1" ht="20.100000000000001" customHeight="1" x14ac:dyDescent="0.25">
      <c r="F53" s="167">
        <v>48</v>
      </c>
      <c r="G53" s="122">
        <f>VLOOKUP(F53,'1. Popolazione residente'!$C$9:$J$109,7,FALSE)</f>
        <v>0.8</v>
      </c>
      <c r="H53" s="124">
        <f>VLOOKUP(F53,'1. Popolazione residente'!$C$9:$J$109,8,FALSE)</f>
        <v>0.8</v>
      </c>
      <c r="I53" s="122"/>
      <c r="J53" s="169">
        <v>99</v>
      </c>
      <c r="K53" s="122">
        <f>VLOOKUP(J53,'1. Popolazione residente'!$C$9:$J$109,7,FALSE)</f>
        <v>0</v>
      </c>
      <c r="L53" s="122">
        <f>VLOOKUP(J53,'1. Popolazione residente'!$C$9:$J$109,8,FALSE)</f>
        <v>0</v>
      </c>
      <c r="O53" s="123"/>
    </row>
    <row r="54" spans="6:15" s="121" customFormat="1" ht="20.100000000000001" customHeight="1" x14ac:dyDescent="0.25">
      <c r="F54" s="167">
        <v>49</v>
      </c>
      <c r="G54" s="122">
        <f>VLOOKUP(F54,'1. Popolazione residente'!$C$9:$J$109,7,FALSE)</f>
        <v>0.8</v>
      </c>
      <c r="H54" s="124">
        <f>VLOOKUP(F54,'1. Popolazione residente'!$C$9:$J$109,8,FALSE)</f>
        <v>0.8</v>
      </c>
      <c r="I54" s="172"/>
      <c r="J54" s="169" t="s">
        <v>14</v>
      </c>
      <c r="K54" s="122">
        <v>0</v>
      </c>
      <c r="L54" s="122">
        <v>0</v>
      </c>
      <c r="O54" s="123"/>
    </row>
    <row r="55" spans="6:15" s="121" customFormat="1" ht="20.100000000000001" customHeight="1" thickBot="1" x14ac:dyDescent="0.3">
      <c r="F55" s="168">
        <v>50</v>
      </c>
      <c r="G55" s="125">
        <f>VLOOKUP(F55,'1. Popolazione residente'!$C$9:$J$109,7,FALSE)</f>
        <v>0.8</v>
      </c>
      <c r="H55" s="126">
        <f>VLOOKUP(F55,'1. Popolazione residente'!$C$9:$J$109,8,FALSE)</f>
        <v>0.8</v>
      </c>
      <c r="I55" s="173"/>
      <c r="J55" s="170" t="s">
        <v>18</v>
      </c>
      <c r="K55" s="151">
        <f>SUM(K5:K54)+SUM(G5:G55)</f>
        <v>48.300000000000011</v>
      </c>
      <c r="L55" s="151">
        <f>SUM(L5:L54)+SUM(H5:H55)</f>
        <v>51.300000000000011</v>
      </c>
      <c r="O55" s="123"/>
    </row>
    <row r="56" spans="6:15" s="127" customFormat="1" ht="15" customHeight="1" thickTop="1" x14ac:dyDescent="0.25">
      <c r="O56" s="128"/>
    </row>
    <row r="57" spans="6:15" s="127" customFormat="1" ht="23.25" customHeight="1" x14ac:dyDescent="0.25">
      <c r="O57" s="128"/>
    </row>
    <row r="58" spans="6:15" s="127" customFormat="1" ht="23.25" customHeight="1" x14ac:dyDescent="0.25">
      <c r="O58" s="128"/>
    </row>
    <row r="59" spans="6:15" s="127" customFormat="1" ht="23.25" customHeight="1" x14ac:dyDescent="0.25">
      <c r="O59" s="128"/>
    </row>
    <row r="60" spans="6:15" s="127" customFormat="1" ht="23.25" customHeight="1" x14ac:dyDescent="0.25">
      <c r="O60" s="128"/>
    </row>
    <row r="61" spans="6:15" s="127" customFormat="1" ht="23.25" customHeight="1" x14ac:dyDescent="0.25">
      <c r="O61" s="128"/>
    </row>
    <row r="62" spans="6:15" s="127" customFormat="1" ht="23.25" customHeight="1" x14ac:dyDescent="0.25">
      <c r="O62" s="128"/>
    </row>
    <row r="63" spans="6:15" s="127" customFormat="1" ht="23.25" customHeight="1" x14ac:dyDescent="0.25">
      <c r="O63" s="128"/>
    </row>
    <row r="64" spans="6:15" s="127" customFormat="1" ht="23.25" customHeight="1" x14ac:dyDescent="0.25">
      <c r="O64" s="128"/>
    </row>
    <row r="65" spans="15:15" s="127" customFormat="1" ht="23.25" customHeight="1" x14ac:dyDescent="0.25">
      <c r="O65" s="128"/>
    </row>
    <row r="66" spans="15:15" s="127" customFormat="1" ht="23.25" customHeight="1" x14ac:dyDescent="0.25">
      <c r="O66" s="128"/>
    </row>
    <row r="67" spans="15:15" s="127" customFormat="1" ht="23.25" customHeight="1" x14ac:dyDescent="0.25">
      <c r="O67" s="128"/>
    </row>
    <row r="68" spans="15:15" s="127" customFormat="1" ht="23.25" customHeight="1" x14ac:dyDescent="0.25">
      <c r="O68" s="128"/>
    </row>
    <row r="69" spans="15:15" s="127" customFormat="1" ht="23.25" customHeight="1" x14ac:dyDescent="0.25">
      <c r="O69" s="128"/>
    </row>
    <row r="70" spans="15:15" s="127" customFormat="1" ht="23.25" customHeight="1" x14ac:dyDescent="0.25">
      <c r="O70" s="128"/>
    </row>
    <row r="71" spans="15:15" s="127" customFormat="1" ht="23.25" customHeight="1" x14ac:dyDescent="0.25">
      <c r="O71" s="128"/>
    </row>
    <row r="72" spans="15:15" s="127" customFormat="1" ht="23.25" customHeight="1" x14ac:dyDescent="0.25">
      <c r="O72" s="128"/>
    </row>
    <row r="73" spans="15:15" s="127" customFormat="1" ht="23.25" customHeight="1" x14ac:dyDescent="0.25">
      <c r="O73" s="128"/>
    </row>
    <row r="74" spans="15:15" s="127" customFormat="1" ht="23.25" customHeight="1" x14ac:dyDescent="0.25">
      <c r="O74" s="128"/>
    </row>
    <row r="75" spans="15:15" s="127" customFormat="1" ht="23.25" customHeight="1" x14ac:dyDescent="0.25">
      <c r="O75" s="128"/>
    </row>
    <row r="76" spans="15:15" s="127" customFormat="1" ht="23.25" customHeight="1" x14ac:dyDescent="0.25">
      <c r="O76" s="128"/>
    </row>
    <row r="77" spans="15:15" s="127" customFormat="1" ht="23.25" customHeight="1" x14ac:dyDescent="0.25">
      <c r="O77" s="128"/>
    </row>
    <row r="78" spans="15:15" s="127" customFormat="1" ht="23.25" customHeight="1" x14ac:dyDescent="0.25">
      <c r="O78" s="128"/>
    </row>
    <row r="79" spans="15:15" s="127" customFormat="1" ht="23.25" customHeight="1" x14ac:dyDescent="0.25">
      <c r="O79" s="128"/>
    </row>
    <row r="80" spans="15:15" s="127" customFormat="1" ht="23.25" customHeight="1" x14ac:dyDescent="0.25">
      <c r="O80" s="128"/>
    </row>
    <row r="81" spans="15:15" s="127" customFormat="1" ht="23.25" customHeight="1" x14ac:dyDescent="0.25">
      <c r="O81" s="128"/>
    </row>
    <row r="82" spans="15:15" s="127" customFormat="1" ht="23.25" customHeight="1" x14ac:dyDescent="0.25">
      <c r="O82" s="128"/>
    </row>
    <row r="83" spans="15:15" s="127" customFormat="1" ht="23.25" customHeight="1" x14ac:dyDescent="0.25">
      <c r="O83" s="128"/>
    </row>
    <row r="84" spans="15:15" s="127" customFormat="1" ht="23.25" customHeight="1" x14ac:dyDescent="0.25">
      <c r="O84" s="128"/>
    </row>
    <row r="85" spans="15:15" s="127" customFormat="1" ht="23.25" customHeight="1" x14ac:dyDescent="0.25">
      <c r="O85" s="128"/>
    </row>
    <row r="86" spans="15:15" s="127" customFormat="1" ht="23.25" customHeight="1" x14ac:dyDescent="0.25">
      <c r="O86" s="128"/>
    </row>
    <row r="87" spans="15:15" s="127" customFormat="1" ht="23.25" customHeight="1" x14ac:dyDescent="0.25">
      <c r="O87" s="128"/>
    </row>
    <row r="88" spans="15:15" s="127" customFormat="1" ht="23.25" customHeight="1" x14ac:dyDescent="0.25">
      <c r="O88" s="128"/>
    </row>
    <row r="89" spans="15:15" s="127" customFormat="1" ht="23.25" customHeight="1" x14ac:dyDescent="0.25">
      <c r="O89" s="128"/>
    </row>
    <row r="90" spans="15:15" s="127" customFormat="1" ht="23.25" customHeight="1" x14ac:dyDescent="0.25">
      <c r="O90" s="128"/>
    </row>
    <row r="91" spans="15:15" s="127" customFormat="1" ht="23.25" customHeight="1" x14ac:dyDescent="0.25">
      <c r="O91" s="128"/>
    </row>
    <row r="92" spans="15:15" s="127" customFormat="1" ht="23.25" customHeight="1" x14ac:dyDescent="0.25">
      <c r="O92" s="128"/>
    </row>
    <row r="93" spans="15:15" s="127" customFormat="1" ht="23.25" customHeight="1" x14ac:dyDescent="0.25">
      <c r="O93" s="128"/>
    </row>
    <row r="94" spans="15:15" s="127" customFormat="1" ht="23.25" customHeight="1" x14ac:dyDescent="0.25">
      <c r="O94" s="128"/>
    </row>
    <row r="95" spans="15:15" s="127" customFormat="1" ht="23.25" customHeight="1" x14ac:dyDescent="0.25">
      <c r="O95" s="128"/>
    </row>
    <row r="96" spans="15:15" s="127" customFormat="1" ht="23.25" customHeight="1" x14ac:dyDescent="0.25">
      <c r="O96" s="128"/>
    </row>
    <row r="97" spans="15:15" s="127" customFormat="1" ht="23.25" customHeight="1" x14ac:dyDescent="0.25">
      <c r="O97" s="128"/>
    </row>
    <row r="98" spans="15:15" s="127" customFormat="1" ht="23.25" customHeight="1" x14ac:dyDescent="0.25">
      <c r="O98" s="128"/>
    </row>
    <row r="99" spans="15:15" s="127" customFormat="1" ht="23.25" customHeight="1" x14ac:dyDescent="0.25">
      <c r="O99" s="128"/>
    </row>
    <row r="100" spans="15:15" s="127" customFormat="1" ht="23.25" customHeight="1" x14ac:dyDescent="0.25">
      <c r="O100" s="128"/>
    </row>
    <row r="101" spans="15:15" s="127" customFormat="1" ht="23.25" customHeight="1" x14ac:dyDescent="0.25">
      <c r="O101" s="128"/>
    </row>
    <row r="102" spans="15:15" s="127" customFormat="1" ht="23.25" customHeight="1" x14ac:dyDescent="0.25">
      <c r="O102" s="128"/>
    </row>
    <row r="103" spans="15:15" s="127" customFormat="1" ht="23.25" customHeight="1" x14ac:dyDescent="0.25">
      <c r="O103" s="128"/>
    </row>
    <row r="104" spans="15:15" s="127" customFormat="1" ht="23.25" customHeight="1" x14ac:dyDescent="0.25">
      <c r="O104" s="128"/>
    </row>
    <row r="105" spans="15:15" s="127" customFormat="1" ht="55.5" customHeight="1" x14ac:dyDescent="0.25">
      <c r="O105" s="128"/>
    </row>
  </sheetData>
  <mergeCells count="2">
    <mergeCell ref="F3:L3"/>
    <mergeCell ref="F2:L2"/>
  </mergeCells>
  <hyperlinks>
    <hyperlink ref="B2" location="Note!A1" display="Torna a &quot;Note&quot;"/>
  </hyperlinks>
  <pageMargins left="0.98425196850393704" right="0.19685039370078741" top="0.52" bottom="0.11811023622047245" header="0.16" footer="0.31496062992125984"/>
  <pageSetup paperSize="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5"/>
  <sheetViews>
    <sheetView zoomScaleNormal="100" workbookViewId="0"/>
  </sheetViews>
  <sheetFormatPr defaultColWidth="9.140625" defaultRowHeight="15" x14ac:dyDescent="0.2"/>
  <cols>
    <col min="1" max="1" width="9.140625" style="117"/>
    <col min="2" max="2" width="14.42578125" style="112" customWidth="1"/>
    <col min="3" max="4" width="1.85546875" style="112" customWidth="1"/>
    <col min="5" max="5" width="1.140625" style="117" customWidth="1"/>
    <col min="6" max="6" width="10.42578125" style="118" customWidth="1"/>
    <col min="7" max="7" width="14.7109375" style="119" customWidth="1"/>
    <col min="8" max="8" width="14.7109375" style="118" customWidth="1"/>
    <col min="9" max="9" width="0.42578125" style="118" customWidth="1"/>
    <col min="10" max="10" width="12.42578125" style="117" customWidth="1"/>
    <col min="11" max="12" width="14.7109375" style="117" customWidth="1"/>
    <col min="13" max="13" width="2" style="117" customWidth="1"/>
    <col min="14" max="14" width="1" style="117" customWidth="1"/>
    <col min="15" max="16384" width="9.140625" style="117"/>
  </cols>
  <sheetData>
    <row r="1" spans="2:16" x14ac:dyDescent="0.2">
      <c r="F1" s="152"/>
      <c r="H1" s="152"/>
      <c r="I1" s="152"/>
    </row>
    <row r="2" spans="2:16" ht="16.5" customHeight="1" x14ac:dyDescent="0.2">
      <c r="B2" s="113" t="s">
        <v>33</v>
      </c>
      <c r="F2" s="210" t="s">
        <v>64</v>
      </c>
      <c r="G2" s="210"/>
      <c r="H2" s="210"/>
      <c r="I2" s="210"/>
      <c r="J2" s="210"/>
      <c r="K2" s="210"/>
      <c r="L2" s="210"/>
    </row>
    <row r="3" spans="2:16" ht="35.25" customHeight="1" x14ac:dyDescent="0.2">
      <c r="D3" s="120"/>
      <c r="E3" s="120"/>
      <c r="F3" s="209" t="s">
        <v>42</v>
      </c>
      <c r="G3" s="209"/>
      <c r="H3" s="209"/>
      <c r="I3" s="209"/>
      <c r="J3" s="209"/>
      <c r="K3" s="209"/>
      <c r="L3" s="209"/>
      <c r="M3" s="120"/>
      <c r="N3" s="120"/>
    </row>
    <row r="4" spans="2:16" ht="21.75" customHeight="1" x14ac:dyDescent="0.2">
      <c r="F4" s="182" t="s">
        <v>1</v>
      </c>
      <c r="G4" s="182" t="s">
        <v>26</v>
      </c>
      <c r="H4" s="183" t="s">
        <v>28</v>
      </c>
      <c r="I4" s="186"/>
      <c r="J4" s="185" t="s">
        <v>1</v>
      </c>
      <c r="K4" s="182" t="s">
        <v>26</v>
      </c>
      <c r="L4" s="182" t="s">
        <v>28</v>
      </c>
    </row>
    <row r="5" spans="2:16" s="121" customFormat="1" ht="20.100000000000001" customHeight="1" x14ac:dyDescent="0.2">
      <c r="F5" s="167">
        <v>0</v>
      </c>
      <c r="G5" s="122">
        <f>VLOOKUP(F5,'1. Popolazione residente'!$C$9:$H$109,5,FALSE)</f>
        <v>0.7</v>
      </c>
      <c r="H5" s="166">
        <f>VLOOKUP(F5,'1. Popolazione residente'!$C$9:$H$109,6,FALSE)</f>
        <v>0.6</v>
      </c>
      <c r="I5" s="174"/>
      <c r="J5" s="169">
        <v>51</v>
      </c>
      <c r="K5" s="122">
        <f>VLOOKUP(J5,'1. Popolazione residente'!$C$9:$H$109,5,FALSE)</f>
        <v>1.7</v>
      </c>
      <c r="L5" s="122">
        <f>VLOOKUP(J5,'1. Popolazione residente'!$C$9:$H$109,6,FALSE)</f>
        <v>1.6</v>
      </c>
      <c r="O5" s="123"/>
      <c r="P5" s="128"/>
    </row>
    <row r="6" spans="2:16" s="121" customFormat="1" ht="20.100000000000001" customHeight="1" x14ac:dyDescent="0.2">
      <c r="F6" s="167">
        <v>1</v>
      </c>
      <c r="G6" s="122">
        <f>VLOOKUP(F6,'1. Popolazione residente'!$C$9:$H$109,5,FALSE)</f>
        <v>0.8</v>
      </c>
      <c r="H6" s="124">
        <f>VLOOKUP(F6,'1. Popolazione residente'!$C$9:$H$109,6,FALSE)</f>
        <v>0.7</v>
      </c>
      <c r="I6" s="175"/>
      <c r="J6" s="169">
        <v>52</v>
      </c>
      <c r="K6" s="122">
        <f>VLOOKUP(J6,'1. Popolazione residente'!$C$9:$H$109,5,FALSE)</f>
        <v>1.6</v>
      </c>
      <c r="L6" s="122">
        <f>VLOOKUP(J6,'1. Popolazione residente'!$C$9:$H$109,6,FALSE)</f>
        <v>1.6</v>
      </c>
      <c r="O6" s="123"/>
      <c r="P6" s="128"/>
    </row>
    <row r="7" spans="2:16" s="121" customFormat="1" ht="20.100000000000001" customHeight="1" x14ac:dyDescent="0.2">
      <c r="F7" s="167">
        <v>2</v>
      </c>
      <c r="G7" s="122">
        <f>VLOOKUP(F7,'1. Popolazione residente'!$C$9:$H$109,5,FALSE)</f>
        <v>0.8</v>
      </c>
      <c r="H7" s="124">
        <f>VLOOKUP(F7,'1. Popolazione residente'!$C$9:$H$109,6,FALSE)</f>
        <v>0.7</v>
      </c>
      <c r="I7" s="175"/>
      <c r="J7" s="169">
        <v>53</v>
      </c>
      <c r="K7" s="122">
        <f>VLOOKUP(J7,'1. Popolazione residente'!$C$9:$H$109,5,FALSE)</f>
        <v>1.6</v>
      </c>
      <c r="L7" s="122">
        <f>VLOOKUP(J7,'1. Popolazione residente'!$C$9:$H$109,6,FALSE)</f>
        <v>1.6</v>
      </c>
      <c r="O7" s="123"/>
      <c r="P7" s="128"/>
    </row>
    <row r="8" spans="2:16" s="121" customFormat="1" ht="20.100000000000001" customHeight="1" x14ac:dyDescent="0.2">
      <c r="F8" s="167">
        <v>3</v>
      </c>
      <c r="G8" s="122">
        <f>VLOOKUP(F8,'1. Popolazione residente'!$C$9:$H$109,5,FALSE)</f>
        <v>0.8</v>
      </c>
      <c r="H8" s="124">
        <f>VLOOKUP(F8,'1. Popolazione residente'!$C$9:$H$109,6,FALSE)</f>
        <v>0.7</v>
      </c>
      <c r="I8" s="175"/>
      <c r="J8" s="169">
        <v>54</v>
      </c>
      <c r="K8" s="122">
        <f>VLOOKUP(J8,'1. Popolazione residente'!$C$9:$H$109,5,FALSE)</f>
        <v>1.7</v>
      </c>
      <c r="L8" s="122">
        <f>VLOOKUP(J8,'1. Popolazione residente'!$C$9:$H$109,6,FALSE)</f>
        <v>1.6</v>
      </c>
      <c r="O8" s="123"/>
      <c r="P8" s="128"/>
    </row>
    <row r="9" spans="2:16" s="121" customFormat="1" ht="20.100000000000001" customHeight="1" x14ac:dyDescent="0.2">
      <c r="F9" s="167">
        <v>4</v>
      </c>
      <c r="G9" s="122">
        <f>VLOOKUP(F9,'1. Popolazione residente'!$C$9:$H$109,5,FALSE)</f>
        <v>0.9</v>
      </c>
      <c r="H9" s="124">
        <f>VLOOKUP(F9,'1. Popolazione residente'!$C$9:$H$109,6,FALSE)</f>
        <v>0.8</v>
      </c>
      <c r="I9" s="175"/>
      <c r="J9" s="169">
        <v>55</v>
      </c>
      <c r="K9" s="122">
        <f>VLOOKUP(J9,'1. Popolazione residente'!$C$9:$H$109,5,FALSE)</f>
        <v>1.7</v>
      </c>
      <c r="L9" s="122">
        <f>VLOOKUP(J9,'1. Popolazione residente'!$C$9:$H$109,6,FALSE)</f>
        <v>1.6</v>
      </c>
      <c r="O9" s="123"/>
      <c r="P9" s="128"/>
    </row>
    <row r="10" spans="2:16" s="121" customFormat="1" ht="20.100000000000001" customHeight="1" x14ac:dyDescent="0.2">
      <c r="F10" s="167">
        <v>5</v>
      </c>
      <c r="G10" s="122">
        <f>VLOOKUP(F10,'1. Popolazione residente'!$C$9:$H$109,5,FALSE)</f>
        <v>0.9</v>
      </c>
      <c r="H10" s="124">
        <f>VLOOKUP(F10,'1. Popolazione residente'!$C$9:$H$109,6,FALSE)</f>
        <v>0.8</v>
      </c>
      <c r="I10" s="175"/>
      <c r="J10" s="169">
        <v>56</v>
      </c>
      <c r="K10" s="122">
        <f>VLOOKUP(J10,'1. Popolazione residente'!$C$9:$H$109,5,FALSE)</f>
        <v>1.7</v>
      </c>
      <c r="L10" s="122">
        <f>VLOOKUP(J10,'1. Popolazione residente'!$C$9:$H$109,6,FALSE)</f>
        <v>1.6</v>
      </c>
      <c r="O10" s="123"/>
      <c r="P10" s="128"/>
    </row>
    <row r="11" spans="2:16" s="121" customFormat="1" ht="20.100000000000001" customHeight="1" x14ac:dyDescent="0.2">
      <c r="F11" s="167">
        <v>6</v>
      </c>
      <c r="G11" s="122">
        <f>VLOOKUP(F11,'1. Popolazione residente'!$C$9:$H$109,5,FALSE)</f>
        <v>0.9</v>
      </c>
      <c r="H11" s="124">
        <f>VLOOKUP(F11,'1. Popolazione residente'!$C$9:$H$109,6,FALSE)</f>
        <v>0.8</v>
      </c>
      <c r="I11" s="175"/>
      <c r="J11" s="169">
        <v>57</v>
      </c>
      <c r="K11" s="122">
        <f>VLOOKUP(J11,'1. Popolazione residente'!$C$9:$H$109,5,FALSE)</f>
        <v>1.6</v>
      </c>
      <c r="L11" s="122">
        <f>VLOOKUP(J11,'1. Popolazione residente'!$C$9:$H$109,6,FALSE)</f>
        <v>1.5</v>
      </c>
      <c r="O11" s="123"/>
      <c r="P11" s="128"/>
    </row>
    <row r="12" spans="2:16" s="121" customFormat="1" ht="20.100000000000001" customHeight="1" x14ac:dyDescent="0.2">
      <c r="F12" s="167">
        <v>7</v>
      </c>
      <c r="G12" s="122">
        <f>VLOOKUP(F12,'1. Popolazione residente'!$C$9:$H$109,5,FALSE)</f>
        <v>0.9</v>
      </c>
      <c r="H12" s="124">
        <f>VLOOKUP(F12,'1. Popolazione residente'!$C$9:$H$109,6,FALSE)</f>
        <v>0.8</v>
      </c>
      <c r="I12" s="175"/>
      <c r="J12" s="169">
        <v>58</v>
      </c>
      <c r="K12" s="122">
        <f>VLOOKUP(J12,'1. Popolazione residente'!$C$9:$H$109,5,FALSE)</f>
        <v>1.5</v>
      </c>
      <c r="L12" s="122">
        <f>VLOOKUP(J12,'1. Popolazione residente'!$C$9:$H$109,6,FALSE)</f>
        <v>1.5</v>
      </c>
      <c r="O12" s="123"/>
      <c r="P12" s="128"/>
    </row>
    <row r="13" spans="2:16" s="121" customFormat="1" ht="20.100000000000001" customHeight="1" x14ac:dyDescent="0.2">
      <c r="F13" s="167">
        <v>8</v>
      </c>
      <c r="G13" s="122">
        <f>VLOOKUP(F13,'1. Popolazione residente'!$C$9:$H$109,5,FALSE)</f>
        <v>0.9</v>
      </c>
      <c r="H13" s="124">
        <f>VLOOKUP(F13,'1. Popolazione residente'!$C$9:$H$109,6,FALSE)</f>
        <v>0.9</v>
      </c>
      <c r="I13" s="175"/>
      <c r="J13" s="169">
        <v>59</v>
      </c>
      <c r="K13" s="122">
        <f>VLOOKUP(J13,'1. Popolazione residente'!$C$9:$H$109,5,FALSE)</f>
        <v>1.5</v>
      </c>
      <c r="L13" s="122">
        <f>VLOOKUP(J13,'1. Popolazione residente'!$C$9:$H$109,6,FALSE)</f>
        <v>1.5</v>
      </c>
      <c r="O13" s="123"/>
      <c r="P13" s="128"/>
    </row>
    <row r="14" spans="2:16" s="121" customFormat="1" ht="20.100000000000001" customHeight="1" x14ac:dyDescent="0.2">
      <c r="F14" s="167">
        <v>9</v>
      </c>
      <c r="G14" s="122">
        <f>VLOOKUP(F14,'1. Popolazione residente'!$C$9:$H$109,5,FALSE)</f>
        <v>1</v>
      </c>
      <c r="H14" s="124">
        <f>VLOOKUP(F14,'1. Popolazione residente'!$C$9:$H$109,6,FALSE)</f>
        <v>0.9</v>
      </c>
      <c r="I14" s="175"/>
      <c r="J14" s="169">
        <v>60</v>
      </c>
      <c r="K14" s="122">
        <f>VLOOKUP(J14,'1. Popolazione residente'!$C$9:$H$109,5,FALSE)</f>
        <v>1.4</v>
      </c>
      <c r="L14" s="122">
        <f>VLOOKUP(J14,'1. Popolazione residente'!$C$9:$H$109,6,FALSE)</f>
        <v>1.4</v>
      </c>
      <c r="O14" s="123"/>
      <c r="P14" s="128"/>
    </row>
    <row r="15" spans="2:16" s="121" customFormat="1" ht="20.100000000000001" customHeight="1" x14ac:dyDescent="0.2">
      <c r="F15" s="167">
        <v>10</v>
      </c>
      <c r="G15" s="122">
        <f>VLOOKUP(F15,'1. Popolazione residente'!$C$9:$H$109,5,FALSE)</f>
        <v>1</v>
      </c>
      <c r="H15" s="124">
        <f>VLOOKUP(F15,'1. Popolazione residente'!$C$9:$H$109,6,FALSE)</f>
        <v>0.9</v>
      </c>
      <c r="I15" s="175"/>
      <c r="J15" s="169">
        <v>61</v>
      </c>
      <c r="K15" s="122">
        <f>VLOOKUP(J15,'1. Popolazione residente'!$C$9:$H$109,5,FALSE)</f>
        <v>1.4</v>
      </c>
      <c r="L15" s="122">
        <f>VLOOKUP(J15,'1. Popolazione residente'!$C$9:$H$109,6,FALSE)</f>
        <v>1.4</v>
      </c>
      <c r="O15" s="123"/>
      <c r="P15" s="128"/>
    </row>
    <row r="16" spans="2:16" s="121" customFormat="1" ht="20.100000000000001" customHeight="1" x14ac:dyDescent="0.2">
      <c r="F16" s="167">
        <v>11</v>
      </c>
      <c r="G16" s="122">
        <f>VLOOKUP(F16,'1. Popolazione residente'!$C$9:$H$109,5,FALSE)</f>
        <v>1</v>
      </c>
      <c r="H16" s="124">
        <f>VLOOKUP(F16,'1. Popolazione residente'!$C$9:$H$109,6,FALSE)</f>
        <v>0.9</v>
      </c>
      <c r="I16" s="175"/>
      <c r="J16" s="169">
        <v>62</v>
      </c>
      <c r="K16" s="122">
        <f>VLOOKUP(J16,'1. Popolazione residente'!$C$9:$H$109,5,FALSE)</f>
        <v>1.3</v>
      </c>
      <c r="L16" s="122">
        <f>VLOOKUP(J16,'1. Popolazione residente'!$C$9:$H$109,6,FALSE)</f>
        <v>1.3</v>
      </c>
      <c r="O16" s="123"/>
      <c r="P16" s="128"/>
    </row>
    <row r="17" spans="6:16" s="121" customFormat="1" ht="20.100000000000001" customHeight="1" x14ac:dyDescent="0.2">
      <c r="F17" s="167">
        <v>12</v>
      </c>
      <c r="G17" s="122">
        <f>VLOOKUP(F17,'1. Popolazione residente'!$C$9:$H$109,5,FALSE)</f>
        <v>1</v>
      </c>
      <c r="H17" s="124">
        <f>VLOOKUP(F17,'1. Popolazione residente'!$C$9:$H$109,6,FALSE)</f>
        <v>0.9</v>
      </c>
      <c r="I17" s="175"/>
      <c r="J17" s="169">
        <v>63</v>
      </c>
      <c r="K17" s="122">
        <f>VLOOKUP(J17,'1. Popolazione residente'!$C$9:$H$109,5,FALSE)</f>
        <v>1.3</v>
      </c>
      <c r="L17" s="122">
        <f>VLOOKUP(J17,'1. Popolazione residente'!$C$9:$H$109,6,FALSE)</f>
        <v>1.3</v>
      </c>
      <c r="O17" s="123"/>
      <c r="P17" s="128"/>
    </row>
    <row r="18" spans="6:16" s="121" customFormat="1" ht="20.100000000000001" customHeight="1" x14ac:dyDescent="0.2">
      <c r="F18" s="167">
        <v>13</v>
      </c>
      <c r="G18" s="122">
        <f>VLOOKUP(F18,'1. Popolazione residente'!$C$9:$H$109,5,FALSE)</f>
        <v>1</v>
      </c>
      <c r="H18" s="124">
        <f>VLOOKUP(F18,'1. Popolazione residente'!$C$9:$H$109,6,FALSE)</f>
        <v>0.9</v>
      </c>
      <c r="I18" s="175"/>
      <c r="J18" s="169">
        <v>64</v>
      </c>
      <c r="K18" s="122">
        <f>VLOOKUP(J18,'1. Popolazione residente'!$C$9:$H$109,5,FALSE)</f>
        <v>1.2</v>
      </c>
      <c r="L18" s="122">
        <f>VLOOKUP(J18,'1. Popolazione residente'!$C$9:$H$109,6,FALSE)</f>
        <v>1.3</v>
      </c>
      <c r="O18" s="123"/>
      <c r="P18" s="128"/>
    </row>
    <row r="19" spans="6:16" s="121" customFormat="1" ht="20.100000000000001" customHeight="1" x14ac:dyDescent="0.2">
      <c r="F19" s="167">
        <v>14</v>
      </c>
      <c r="G19" s="122">
        <f>VLOOKUP(F19,'1. Popolazione residente'!$C$9:$H$109,5,FALSE)</f>
        <v>1</v>
      </c>
      <c r="H19" s="124">
        <f>VLOOKUP(F19,'1. Popolazione residente'!$C$9:$H$109,6,FALSE)</f>
        <v>0.9</v>
      </c>
      <c r="I19" s="175"/>
      <c r="J19" s="169">
        <v>65</v>
      </c>
      <c r="K19" s="122">
        <f>VLOOKUP(J19,'1. Popolazione residente'!$C$9:$H$109,5,FALSE)</f>
        <v>1.2</v>
      </c>
      <c r="L19" s="122">
        <f>VLOOKUP(J19,'1. Popolazione residente'!$C$9:$H$109,6,FALSE)</f>
        <v>1.3</v>
      </c>
      <c r="O19" s="123"/>
      <c r="P19" s="128"/>
    </row>
    <row r="20" spans="6:16" s="121" customFormat="1" ht="20.100000000000001" customHeight="1" x14ac:dyDescent="0.2">
      <c r="F20" s="167">
        <v>15</v>
      </c>
      <c r="G20" s="122">
        <f>VLOOKUP(F20,'1. Popolazione residente'!$C$9:$H$109,5,FALSE)</f>
        <v>1</v>
      </c>
      <c r="H20" s="124">
        <f>VLOOKUP(F20,'1. Popolazione residente'!$C$9:$H$109,6,FALSE)</f>
        <v>0.9</v>
      </c>
      <c r="I20" s="175"/>
      <c r="J20" s="169">
        <v>66</v>
      </c>
      <c r="K20" s="122">
        <f>VLOOKUP(J20,'1. Popolazione residente'!$C$9:$H$109,5,FALSE)</f>
        <v>1.2</v>
      </c>
      <c r="L20" s="122">
        <f>VLOOKUP(J20,'1. Popolazione residente'!$C$9:$H$109,6,FALSE)</f>
        <v>1.2</v>
      </c>
      <c r="O20" s="123"/>
      <c r="P20" s="128"/>
    </row>
    <row r="21" spans="6:16" s="121" customFormat="1" ht="20.100000000000001" customHeight="1" x14ac:dyDescent="0.2">
      <c r="F21" s="167">
        <v>16</v>
      </c>
      <c r="G21" s="122">
        <f>VLOOKUP(F21,'1. Popolazione residente'!$C$9:$H$109,5,FALSE)</f>
        <v>1</v>
      </c>
      <c r="H21" s="124">
        <f>VLOOKUP(F21,'1. Popolazione residente'!$C$9:$H$109,6,FALSE)</f>
        <v>0.9</v>
      </c>
      <c r="I21" s="175"/>
      <c r="J21" s="169">
        <v>67</v>
      </c>
      <c r="K21" s="122">
        <f>VLOOKUP(J21,'1. Popolazione residente'!$C$9:$H$109,5,FALSE)</f>
        <v>1.1000000000000001</v>
      </c>
      <c r="L21" s="122">
        <f>VLOOKUP(J21,'1. Popolazione residente'!$C$9:$H$109,6,FALSE)</f>
        <v>1.2</v>
      </c>
      <c r="O21" s="123"/>
      <c r="P21" s="128"/>
    </row>
    <row r="22" spans="6:16" s="121" customFormat="1" ht="20.100000000000001" customHeight="1" x14ac:dyDescent="0.2">
      <c r="F22" s="167">
        <v>17</v>
      </c>
      <c r="G22" s="122">
        <f>VLOOKUP(F22,'1. Popolazione residente'!$C$9:$H$109,5,FALSE)</f>
        <v>1</v>
      </c>
      <c r="H22" s="124">
        <f>VLOOKUP(F22,'1. Popolazione residente'!$C$9:$H$109,6,FALSE)</f>
        <v>0.9</v>
      </c>
      <c r="I22" s="175"/>
      <c r="J22" s="169">
        <v>68</v>
      </c>
      <c r="K22" s="122">
        <f>VLOOKUP(J22,'1. Popolazione residente'!$C$9:$H$109,5,FALSE)</f>
        <v>1.1000000000000001</v>
      </c>
      <c r="L22" s="122">
        <f>VLOOKUP(J22,'1. Popolazione residente'!$C$9:$H$109,6,FALSE)</f>
        <v>1.2</v>
      </c>
      <c r="O22" s="123"/>
      <c r="P22" s="128"/>
    </row>
    <row r="23" spans="6:16" s="121" customFormat="1" ht="20.100000000000001" customHeight="1" x14ac:dyDescent="0.2">
      <c r="F23" s="167">
        <v>18</v>
      </c>
      <c r="G23" s="122">
        <f>VLOOKUP(F23,'1. Popolazione residente'!$C$9:$H$109,5,FALSE)</f>
        <v>1</v>
      </c>
      <c r="H23" s="124">
        <f>VLOOKUP(F23,'1. Popolazione residente'!$C$9:$H$109,6,FALSE)</f>
        <v>0.9</v>
      </c>
      <c r="I23" s="175"/>
      <c r="J23" s="169">
        <v>69</v>
      </c>
      <c r="K23" s="122">
        <f>VLOOKUP(J23,'1. Popolazione residente'!$C$9:$H$109,5,FALSE)</f>
        <v>1.1000000000000001</v>
      </c>
      <c r="L23" s="122">
        <f>VLOOKUP(J23,'1. Popolazione residente'!$C$9:$H$109,6,FALSE)</f>
        <v>1.2</v>
      </c>
      <c r="O23" s="123"/>
      <c r="P23" s="128"/>
    </row>
    <row r="24" spans="6:16" s="121" customFormat="1" ht="20.100000000000001" customHeight="1" x14ac:dyDescent="0.2">
      <c r="F24" s="167">
        <v>19</v>
      </c>
      <c r="G24" s="122">
        <f>VLOOKUP(F24,'1. Popolazione residente'!$C$9:$H$109,5,FALSE)</f>
        <v>1</v>
      </c>
      <c r="H24" s="124">
        <f>VLOOKUP(F24,'1. Popolazione residente'!$C$9:$H$109,6,FALSE)</f>
        <v>0.9</v>
      </c>
      <c r="I24" s="175"/>
      <c r="J24" s="169">
        <v>70</v>
      </c>
      <c r="K24" s="122">
        <f>VLOOKUP(J24,'1. Popolazione residente'!$C$9:$H$109,5,FALSE)</f>
        <v>1.1000000000000001</v>
      </c>
      <c r="L24" s="122">
        <f>VLOOKUP(J24,'1. Popolazione residente'!$C$9:$H$109,6,FALSE)</f>
        <v>1.2</v>
      </c>
      <c r="O24" s="123"/>
      <c r="P24" s="128"/>
    </row>
    <row r="25" spans="6:16" s="121" customFormat="1" ht="20.100000000000001" customHeight="1" x14ac:dyDescent="0.2">
      <c r="F25" s="167">
        <v>20</v>
      </c>
      <c r="G25" s="122">
        <f>VLOOKUP(F25,'1. Popolazione residente'!$C$9:$H$109,5,FALSE)</f>
        <v>1.1000000000000001</v>
      </c>
      <c r="H25" s="124">
        <f>VLOOKUP(F25,'1. Popolazione residente'!$C$9:$H$109,6,FALSE)</f>
        <v>0.9</v>
      </c>
      <c r="I25" s="175"/>
      <c r="J25" s="169">
        <v>71</v>
      </c>
      <c r="K25" s="122">
        <f>VLOOKUP(J25,'1. Popolazione residente'!$C$9:$H$109,5,FALSE)</f>
        <v>1.1000000000000001</v>
      </c>
      <c r="L25" s="122">
        <f>VLOOKUP(J25,'1. Popolazione residente'!$C$9:$H$109,6,FALSE)</f>
        <v>1.2</v>
      </c>
      <c r="O25" s="123"/>
      <c r="P25" s="128"/>
    </row>
    <row r="26" spans="6:16" s="121" customFormat="1" ht="20.100000000000001" customHeight="1" x14ac:dyDescent="0.2">
      <c r="F26" s="167">
        <v>21</v>
      </c>
      <c r="G26" s="122">
        <f>VLOOKUP(F26,'1. Popolazione residente'!$C$9:$H$109,5,FALSE)</f>
        <v>1.1000000000000001</v>
      </c>
      <c r="H26" s="124">
        <f>VLOOKUP(F26,'1. Popolazione residente'!$C$9:$H$109,6,FALSE)</f>
        <v>0.9</v>
      </c>
      <c r="I26" s="175"/>
      <c r="J26" s="169">
        <v>72</v>
      </c>
      <c r="K26" s="122">
        <f>VLOOKUP(J26,'1. Popolazione residente'!$C$9:$H$109,5,FALSE)</f>
        <v>1.1000000000000001</v>
      </c>
      <c r="L26" s="122">
        <f>VLOOKUP(J26,'1. Popolazione residente'!$C$9:$H$109,6,FALSE)</f>
        <v>1.2</v>
      </c>
      <c r="O26" s="123"/>
      <c r="P26" s="128"/>
    </row>
    <row r="27" spans="6:16" s="121" customFormat="1" ht="20.100000000000001" customHeight="1" x14ac:dyDescent="0.2">
      <c r="F27" s="167">
        <v>22</v>
      </c>
      <c r="G27" s="122">
        <f>VLOOKUP(F27,'1. Popolazione residente'!$C$9:$H$109,5,FALSE)</f>
        <v>1.1000000000000001</v>
      </c>
      <c r="H27" s="124">
        <f>VLOOKUP(F27,'1. Popolazione residente'!$C$9:$H$109,6,FALSE)</f>
        <v>0.9</v>
      </c>
      <c r="I27" s="175"/>
      <c r="J27" s="169">
        <v>73</v>
      </c>
      <c r="K27" s="122">
        <f>VLOOKUP(J27,'1. Popolazione residente'!$C$9:$H$109,5,FALSE)</f>
        <v>1.1000000000000001</v>
      </c>
      <c r="L27" s="122">
        <f>VLOOKUP(J27,'1. Popolazione residente'!$C$9:$H$109,6,FALSE)</f>
        <v>1.2</v>
      </c>
      <c r="O27" s="123"/>
      <c r="P27" s="128"/>
    </row>
    <row r="28" spans="6:16" s="121" customFormat="1" ht="20.100000000000001" customHeight="1" x14ac:dyDescent="0.2">
      <c r="F28" s="167">
        <v>23</v>
      </c>
      <c r="G28" s="122">
        <f>VLOOKUP(F28,'1. Popolazione residente'!$C$9:$H$109,5,FALSE)</f>
        <v>1.1000000000000001</v>
      </c>
      <c r="H28" s="124">
        <f>VLOOKUP(F28,'1. Popolazione residente'!$C$9:$H$109,6,FALSE)</f>
        <v>0.9</v>
      </c>
      <c r="I28" s="175"/>
      <c r="J28" s="169">
        <v>74</v>
      </c>
      <c r="K28" s="122">
        <f>VLOOKUP(J28,'1. Popolazione residente'!$C$9:$H$109,5,FALSE)</f>
        <v>1.1000000000000001</v>
      </c>
      <c r="L28" s="122">
        <f>VLOOKUP(J28,'1. Popolazione residente'!$C$9:$H$109,6,FALSE)</f>
        <v>1.2</v>
      </c>
      <c r="O28" s="123"/>
      <c r="P28" s="128"/>
    </row>
    <row r="29" spans="6:16" s="121" customFormat="1" ht="20.100000000000001" customHeight="1" x14ac:dyDescent="0.2">
      <c r="F29" s="167">
        <v>24</v>
      </c>
      <c r="G29" s="122">
        <f>VLOOKUP(F29,'1. Popolazione residente'!$C$9:$H$109,5,FALSE)</f>
        <v>1.1000000000000001</v>
      </c>
      <c r="H29" s="124">
        <f>VLOOKUP(F29,'1. Popolazione residente'!$C$9:$H$109,6,FALSE)</f>
        <v>0.9</v>
      </c>
      <c r="I29" s="175"/>
      <c r="J29" s="169">
        <v>75</v>
      </c>
      <c r="K29" s="122">
        <f>VLOOKUP(J29,'1. Popolazione residente'!$C$9:$H$109,5,FALSE)</f>
        <v>0.8</v>
      </c>
      <c r="L29" s="122">
        <f>VLOOKUP(J29,'1. Popolazione residente'!$C$9:$H$109,6,FALSE)</f>
        <v>0.9</v>
      </c>
      <c r="O29" s="123"/>
      <c r="P29" s="128"/>
    </row>
    <row r="30" spans="6:16" s="121" customFormat="1" ht="20.100000000000001" customHeight="1" x14ac:dyDescent="0.2">
      <c r="F30" s="167">
        <v>25</v>
      </c>
      <c r="G30" s="122">
        <f>VLOOKUP(F30,'1. Popolazione residente'!$C$9:$H$109,5,FALSE)</f>
        <v>1.1000000000000001</v>
      </c>
      <c r="H30" s="124">
        <f>VLOOKUP(F30,'1. Popolazione residente'!$C$9:$H$109,6,FALSE)</f>
        <v>0.9</v>
      </c>
      <c r="I30" s="175"/>
      <c r="J30" s="169">
        <v>76</v>
      </c>
      <c r="K30" s="122">
        <f>VLOOKUP(J30,'1. Popolazione residente'!$C$9:$H$109,5,FALSE)</f>
        <v>0.8</v>
      </c>
      <c r="L30" s="122">
        <f>VLOOKUP(J30,'1. Popolazione residente'!$C$9:$H$109,6,FALSE)</f>
        <v>0.9</v>
      </c>
      <c r="O30" s="123"/>
      <c r="P30" s="128"/>
    </row>
    <row r="31" spans="6:16" s="121" customFormat="1" ht="20.100000000000001" customHeight="1" x14ac:dyDescent="0.2">
      <c r="F31" s="167">
        <v>26</v>
      </c>
      <c r="G31" s="122">
        <f>VLOOKUP(F31,'1. Popolazione residente'!$C$9:$H$109,5,FALSE)</f>
        <v>1.1000000000000001</v>
      </c>
      <c r="H31" s="124">
        <f>VLOOKUP(F31,'1. Popolazione residente'!$C$9:$H$109,6,FALSE)</f>
        <v>0.9</v>
      </c>
      <c r="I31" s="175"/>
      <c r="J31" s="169">
        <v>77</v>
      </c>
      <c r="K31" s="122">
        <f>VLOOKUP(J31,'1. Popolazione residente'!$C$9:$H$109,5,FALSE)</f>
        <v>0.8</v>
      </c>
      <c r="L31" s="122">
        <f>VLOOKUP(J31,'1. Popolazione residente'!$C$9:$H$109,6,FALSE)</f>
        <v>0.9</v>
      </c>
      <c r="O31" s="123"/>
      <c r="P31" s="128"/>
    </row>
    <row r="32" spans="6:16" s="121" customFormat="1" ht="20.100000000000001" customHeight="1" x14ac:dyDescent="0.2">
      <c r="F32" s="167">
        <v>27</v>
      </c>
      <c r="G32" s="122">
        <f>VLOOKUP(F32,'1. Popolazione residente'!$C$9:$H$109,5,FALSE)</f>
        <v>1.1000000000000001</v>
      </c>
      <c r="H32" s="124">
        <f>VLOOKUP(F32,'1. Popolazione residente'!$C$9:$H$109,6,FALSE)</f>
        <v>1</v>
      </c>
      <c r="I32" s="175"/>
      <c r="J32" s="169">
        <v>78</v>
      </c>
      <c r="K32" s="122">
        <f>VLOOKUP(J32,'1. Popolazione residente'!$C$9:$H$109,5,FALSE)</f>
        <v>0.8</v>
      </c>
      <c r="L32" s="122">
        <f>VLOOKUP(J32,'1. Popolazione residente'!$C$9:$H$109,6,FALSE)</f>
        <v>0.9</v>
      </c>
      <c r="O32" s="123"/>
      <c r="P32" s="128"/>
    </row>
    <row r="33" spans="6:16" s="121" customFormat="1" ht="20.100000000000001" customHeight="1" x14ac:dyDescent="0.2">
      <c r="F33" s="167">
        <v>28</v>
      </c>
      <c r="G33" s="122">
        <f>VLOOKUP(F33,'1. Popolazione residente'!$C$9:$H$109,5,FALSE)</f>
        <v>1.1000000000000001</v>
      </c>
      <c r="H33" s="124">
        <f>VLOOKUP(F33,'1. Popolazione residente'!$C$9:$H$109,6,FALSE)</f>
        <v>1</v>
      </c>
      <c r="I33" s="175"/>
      <c r="J33" s="169">
        <v>79</v>
      </c>
      <c r="K33" s="122">
        <f>VLOOKUP(J33,'1. Popolazione residente'!$C$9:$H$109,5,FALSE)</f>
        <v>0.7</v>
      </c>
      <c r="L33" s="122">
        <f>VLOOKUP(J33,'1. Popolazione residente'!$C$9:$H$109,6,FALSE)</f>
        <v>0.9</v>
      </c>
      <c r="O33" s="123"/>
      <c r="P33" s="128"/>
    </row>
    <row r="34" spans="6:16" s="121" customFormat="1" ht="20.100000000000001" customHeight="1" x14ac:dyDescent="0.2">
      <c r="F34" s="167">
        <v>29</v>
      </c>
      <c r="G34" s="122">
        <f>VLOOKUP(F34,'1. Popolazione residente'!$C$9:$H$109,5,FALSE)</f>
        <v>1.1000000000000001</v>
      </c>
      <c r="H34" s="124">
        <f>VLOOKUP(F34,'1. Popolazione residente'!$C$9:$H$109,6,FALSE)</f>
        <v>1</v>
      </c>
      <c r="I34" s="175"/>
      <c r="J34" s="169">
        <v>80</v>
      </c>
      <c r="K34" s="122">
        <f>VLOOKUP(J34,'1. Popolazione residente'!$C$9:$H$109,5,FALSE)</f>
        <v>0.8</v>
      </c>
      <c r="L34" s="122">
        <f>VLOOKUP(J34,'1. Popolazione residente'!$C$9:$H$109,6,FALSE)</f>
        <v>1</v>
      </c>
      <c r="O34" s="123"/>
      <c r="P34" s="128"/>
    </row>
    <row r="35" spans="6:16" s="121" customFormat="1" ht="20.100000000000001" customHeight="1" x14ac:dyDescent="0.2">
      <c r="F35" s="167">
        <v>30</v>
      </c>
      <c r="G35" s="122">
        <f>VLOOKUP(F35,'1. Popolazione residente'!$C$9:$H$109,5,FALSE)</f>
        <v>1.1000000000000001</v>
      </c>
      <c r="H35" s="124">
        <f>VLOOKUP(F35,'1. Popolazione residente'!$C$9:$H$109,6,FALSE)</f>
        <v>1</v>
      </c>
      <c r="I35" s="175"/>
      <c r="J35" s="169">
        <v>81</v>
      </c>
      <c r="K35" s="122">
        <f>VLOOKUP(J35,'1. Popolazione residente'!$C$9:$H$109,5,FALSE)</f>
        <v>0.7</v>
      </c>
      <c r="L35" s="122">
        <f>VLOOKUP(J35,'1. Popolazione residente'!$C$9:$H$109,6,FALSE)</f>
        <v>0.9</v>
      </c>
      <c r="O35" s="123"/>
      <c r="P35" s="128"/>
    </row>
    <row r="36" spans="6:16" s="121" customFormat="1" ht="20.100000000000001" customHeight="1" x14ac:dyDescent="0.2">
      <c r="F36" s="167">
        <v>31</v>
      </c>
      <c r="G36" s="122">
        <f>VLOOKUP(F36,'1. Popolazione residente'!$C$9:$H$109,5,FALSE)</f>
        <v>1.1000000000000001</v>
      </c>
      <c r="H36" s="124">
        <f>VLOOKUP(F36,'1. Popolazione residente'!$C$9:$H$109,6,FALSE)</f>
        <v>1</v>
      </c>
      <c r="I36" s="175"/>
      <c r="J36" s="169">
        <v>82</v>
      </c>
      <c r="K36" s="122">
        <f>VLOOKUP(J36,'1. Popolazione residente'!$C$9:$H$109,5,FALSE)</f>
        <v>0.7</v>
      </c>
      <c r="L36" s="122">
        <f>VLOOKUP(J36,'1. Popolazione residente'!$C$9:$H$109,6,FALSE)</f>
        <v>0.9</v>
      </c>
      <c r="O36" s="123"/>
      <c r="P36" s="128"/>
    </row>
    <row r="37" spans="6:16" s="121" customFormat="1" ht="20.100000000000001" customHeight="1" x14ac:dyDescent="0.2">
      <c r="F37" s="167">
        <v>32</v>
      </c>
      <c r="G37" s="122">
        <f>VLOOKUP(F37,'1. Popolazione residente'!$C$9:$H$109,5,FALSE)</f>
        <v>1.1000000000000001</v>
      </c>
      <c r="H37" s="124">
        <f>VLOOKUP(F37,'1. Popolazione residente'!$C$9:$H$109,6,FALSE)</f>
        <v>1.1000000000000001</v>
      </c>
      <c r="I37" s="175"/>
      <c r="J37" s="169">
        <v>83</v>
      </c>
      <c r="K37" s="122">
        <f>VLOOKUP(J37,'1. Popolazione residente'!$C$9:$H$109,5,FALSE)</f>
        <v>0.6</v>
      </c>
      <c r="L37" s="122">
        <f>VLOOKUP(J37,'1. Popolazione residente'!$C$9:$H$109,6,FALSE)</f>
        <v>0.8</v>
      </c>
      <c r="O37" s="123"/>
      <c r="P37" s="128"/>
    </row>
    <row r="38" spans="6:16" s="121" customFormat="1" ht="20.100000000000001" customHeight="1" x14ac:dyDescent="0.2">
      <c r="F38" s="167">
        <v>33</v>
      </c>
      <c r="G38" s="122">
        <f>VLOOKUP(F38,'1. Popolazione residente'!$C$9:$H$109,5,FALSE)</f>
        <v>1.1000000000000001</v>
      </c>
      <c r="H38" s="124">
        <f>VLOOKUP(F38,'1. Popolazione residente'!$C$9:$H$109,6,FALSE)</f>
        <v>1</v>
      </c>
      <c r="I38" s="175"/>
      <c r="J38" s="169">
        <v>84</v>
      </c>
      <c r="K38" s="122">
        <f>VLOOKUP(J38,'1. Popolazione residente'!$C$9:$H$109,5,FALSE)</f>
        <v>0.5</v>
      </c>
      <c r="L38" s="122">
        <f>VLOOKUP(J38,'1. Popolazione residente'!$C$9:$H$109,6,FALSE)</f>
        <v>0.7</v>
      </c>
      <c r="O38" s="123"/>
      <c r="P38" s="128"/>
    </row>
    <row r="39" spans="6:16" s="121" customFormat="1" ht="20.100000000000001" customHeight="1" x14ac:dyDescent="0.2">
      <c r="F39" s="167">
        <v>34</v>
      </c>
      <c r="G39" s="122">
        <f>VLOOKUP(F39,'1. Popolazione residente'!$C$9:$H$109,5,FALSE)</f>
        <v>1.1000000000000001</v>
      </c>
      <c r="H39" s="124">
        <f>VLOOKUP(F39,'1. Popolazione residente'!$C$9:$H$109,6,FALSE)</f>
        <v>1.1000000000000001</v>
      </c>
      <c r="I39" s="175"/>
      <c r="J39" s="169">
        <v>85</v>
      </c>
      <c r="K39" s="122">
        <f>VLOOKUP(J39,'1. Popolazione residente'!$C$9:$H$109,5,FALSE)</f>
        <v>0.5</v>
      </c>
      <c r="L39" s="122">
        <f>VLOOKUP(J39,'1. Popolazione residente'!$C$9:$H$109,6,FALSE)</f>
        <v>0.7</v>
      </c>
      <c r="O39" s="123"/>
      <c r="P39" s="128"/>
    </row>
    <row r="40" spans="6:16" s="121" customFormat="1" ht="20.100000000000001" customHeight="1" x14ac:dyDescent="0.2">
      <c r="F40" s="167">
        <v>35</v>
      </c>
      <c r="G40" s="122">
        <f>VLOOKUP(F40,'1. Popolazione residente'!$C$9:$H$109,5,FALSE)</f>
        <v>1.2</v>
      </c>
      <c r="H40" s="124">
        <f>VLOOKUP(F40,'1. Popolazione residente'!$C$9:$H$109,6,FALSE)</f>
        <v>1.1000000000000001</v>
      </c>
      <c r="I40" s="175"/>
      <c r="J40" s="169">
        <v>86</v>
      </c>
      <c r="K40" s="122">
        <f>VLOOKUP(J40,'1. Popolazione residente'!$C$9:$H$109,5,FALSE)</f>
        <v>0.4</v>
      </c>
      <c r="L40" s="122">
        <f>VLOOKUP(J40,'1. Popolazione residente'!$C$9:$H$109,6,FALSE)</f>
        <v>0.6</v>
      </c>
      <c r="O40" s="123"/>
      <c r="P40" s="128"/>
    </row>
    <row r="41" spans="6:16" s="121" customFormat="1" ht="20.100000000000001" customHeight="1" x14ac:dyDescent="0.2">
      <c r="F41" s="167">
        <v>36</v>
      </c>
      <c r="G41" s="122">
        <f>VLOOKUP(F41,'1. Popolazione residente'!$C$9:$H$109,5,FALSE)</f>
        <v>1.2</v>
      </c>
      <c r="H41" s="124">
        <f>VLOOKUP(F41,'1. Popolazione residente'!$C$9:$H$109,6,FALSE)</f>
        <v>1.1000000000000001</v>
      </c>
      <c r="I41" s="175"/>
      <c r="J41" s="169">
        <v>87</v>
      </c>
      <c r="K41" s="122">
        <f>VLOOKUP(J41,'1. Popolazione residente'!$C$9:$H$109,5,FALSE)</f>
        <v>0.4</v>
      </c>
      <c r="L41" s="122">
        <f>VLOOKUP(J41,'1. Popolazione residente'!$C$9:$H$109,6,FALSE)</f>
        <v>0.6</v>
      </c>
      <c r="O41" s="123"/>
      <c r="P41" s="128"/>
    </row>
    <row r="42" spans="6:16" s="121" customFormat="1" ht="20.100000000000001" customHeight="1" x14ac:dyDescent="0.2">
      <c r="F42" s="167">
        <v>37</v>
      </c>
      <c r="G42" s="122">
        <f>VLOOKUP(F42,'1. Popolazione residente'!$C$9:$H$109,5,FALSE)</f>
        <v>1.2</v>
      </c>
      <c r="H42" s="124">
        <f>VLOOKUP(F42,'1. Popolazione residente'!$C$9:$H$109,6,FALSE)</f>
        <v>1.1000000000000001</v>
      </c>
      <c r="I42" s="175"/>
      <c r="J42" s="169">
        <v>88</v>
      </c>
      <c r="K42" s="122">
        <f>VLOOKUP(J42,'1. Popolazione residente'!$C$9:$H$109,5,FALSE)</f>
        <v>0.3</v>
      </c>
      <c r="L42" s="122">
        <f>VLOOKUP(J42,'1. Popolazione residente'!$C$9:$H$109,6,FALSE)</f>
        <v>0.5</v>
      </c>
      <c r="O42" s="123"/>
      <c r="P42" s="128"/>
    </row>
    <row r="43" spans="6:16" s="121" customFormat="1" ht="20.100000000000001" customHeight="1" x14ac:dyDescent="0.2">
      <c r="F43" s="167">
        <v>38</v>
      </c>
      <c r="G43" s="122">
        <f>VLOOKUP(F43,'1. Popolazione residente'!$C$9:$H$109,5,FALSE)</f>
        <v>1.2</v>
      </c>
      <c r="H43" s="124">
        <f>VLOOKUP(F43,'1. Popolazione residente'!$C$9:$H$109,6,FALSE)</f>
        <v>1.2</v>
      </c>
      <c r="I43" s="175"/>
      <c r="J43" s="169">
        <v>89</v>
      </c>
      <c r="K43" s="122">
        <f>VLOOKUP(J43,'1. Popolazione residente'!$C$9:$H$109,5,FALSE)</f>
        <v>0.3</v>
      </c>
      <c r="L43" s="122">
        <f>VLOOKUP(J43,'1. Popolazione residente'!$C$9:$H$109,6,FALSE)</f>
        <v>0.5</v>
      </c>
      <c r="O43" s="123"/>
      <c r="P43" s="128"/>
    </row>
    <row r="44" spans="6:16" s="121" customFormat="1" ht="20.100000000000001" customHeight="1" x14ac:dyDescent="0.2">
      <c r="F44" s="167">
        <v>39</v>
      </c>
      <c r="G44" s="122">
        <f>VLOOKUP(F44,'1. Popolazione residente'!$C$9:$H$109,5,FALSE)</f>
        <v>1.3</v>
      </c>
      <c r="H44" s="124">
        <f>VLOOKUP(F44,'1. Popolazione residente'!$C$9:$H$109,6,FALSE)</f>
        <v>1.2</v>
      </c>
      <c r="I44" s="175"/>
      <c r="J44" s="169">
        <v>90</v>
      </c>
      <c r="K44" s="122">
        <f>VLOOKUP(J44,'1. Popolazione residente'!$C$9:$H$109,5,FALSE)</f>
        <v>0.2</v>
      </c>
      <c r="L44" s="122">
        <f>VLOOKUP(J44,'1. Popolazione residente'!$C$9:$H$109,6,FALSE)</f>
        <v>0.4</v>
      </c>
      <c r="O44" s="123"/>
      <c r="P44" s="128"/>
    </row>
    <row r="45" spans="6:16" s="121" customFormat="1" ht="20.100000000000001" customHeight="1" x14ac:dyDescent="0.2">
      <c r="F45" s="167">
        <v>40</v>
      </c>
      <c r="G45" s="122">
        <f>VLOOKUP(F45,'1. Popolazione residente'!$C$9:$H$109,5,FALSE)</f>
        <v>1.3</v>
      </c>
      <c r="H45" s="124">
        <f>VLOOKUP(F45,'1. Popolazione residente'!$C$9:$H$109,6,FALSE)</f>
        <v>1.2</v>
      </c>
      <c r="I45" s="175"/>
      <c r="J45" s="169">
        <v>91</v>
      </c>
      <c r="K45" s="122">
        <f>VLOOKUP(J45,'1. Popolazione residente'!$C$9:$H$109,5,FALSE)</f>
        <v>0.2</v>
      </c>
      <c r="L45" s="122">
        <f>VLOOKUP(J45,'1. Popolazione residente'!$C$9:$H$109,6,FALSE)</f>
        <v>0.3</v>
      </c>
      <c r="O45" s="123"/>
      <c r="P45" s="128"/>
    </row>
    <row r="46" spans="6:16" s="121" customFormat="1" ht="20.100000000000001" customHeight="1" x14ac:dyDescent="0.2">
      <c r="F46" s="167">
        <v>41</v>
      </c>
      <c r="G46" s="122">
        <f>VLOOKUP(F46,'1. Popolazione residente'!$C$9:$H$109,5,FALSE)</f>
        <v>1.3</v>
      </c>
      <c r="H46" s="124">
        <f>VLOOKUP(F46,'1. Popolazione residente'!$C$9:$H$109,6,FALSE)</f>
        <v>1.3</v>
      </c>
      <c r="I46" s="175"/>
      <c r="J46" s="169">
        <v>92</v>
      </c>
      <c r="K46" s="122">
        <f>VLOOKUP(J46,'1. Popolazione residente'!$C$9:$H$109,5,FALSE)</f>
        <v>0.1</v>
      </c>
      <c r="L46" s="122">
        <f>VLOOKUP(J46,'1. Popolazione residente'!$C$9:$H$109,6,FALSE)</f>
        <v>0.3</v>
      </c>
      <c r="O46" s="123"/>
      <c r="P46" s="128"/>
    </row>
    <row r="47" spans="6:16" s="121" customFormat="1" ht="20.100000000000001" customHeight="1" x14ac:dyDescent="0.2">
      <c r="F47" s="167">
        <v>42</v>
      </c>
      <c r="G47" s="122">
        <f>VLOOKUP(F47,'1. Popolazione residente'!$C$9:$H$109,5,FALSE)</f>
        <v>1.4</v>
      </c>
      <c r="H47" s="124">
        <f>VLOOKUP(F47,'1. Popolazione residente'!$C$9:$H$109,6,FALSE)</f>
        <v>1.3</v>
      </c>
      <c r="I47" s="175"/>
      <c r="J47" s="169">
        <v>93</v>
      </c>
      <c r="K47" s="122">
        <f>VLOOKUP(J47,'1. Popolazione residente'!$C$9:$H$109,5,FALSE)</f>
        <v>0.1</v>
      </c>
      <c r="L47" s="122">
        <f>VLOOKUP(J47,'1. Popolazione residente'!$C$9:$H$109,6,FALSE)</f>
        <v>0.2</v>
      </c>
      <c r="O47" s="123"/>
      <c r="P47" s="128"/>
    </row>
    <row r="48" spans="6:16" s="121" customFormat="1" ht="20.100000000000001" customHeight="1" x14ac:dyDescent="0.2">
      <c r="F48" s="167">
        <v>43</v>
      </c>
      <c r="G48" s="122">
        <f>VLOOKUP(F48,'1. Popolazione residente'!$C$9:$H$109,5,FALSE)</f>
        <v>1.4</v>
      </c>
      <c r="H48" s="124">
        <f>VLOOKUP(F48,'1. Popolazione residente'!$C$9:$H$109,6,FALSE)</f>
        <v>1.4</v>
      </c>
      <c r="I48" s="175"/>
      <c r="J48" s="169">
        <v>94</v>
      </c>
      <c r="K48" s="122">
        <f>VLOOKUP(J48,'1. Popolazione residente'!$C$9:$H$109,5,FALSE)</f>
        <v>0.1</v>
      </c>
      <c r="L48" s="122">
        <f>VLOOKUP(J48,'1. Popolazione residente'!$C$9:$H$109,6,FALSE)</f>
        <v>0.2</v>
      </c>
      <c r="O48" s="123"/>
      <c r="P48" s="128"/>
    </row>
    <row r="49" spans="6:16" s="121" customFormat="1" ht="20.100000000000001" customHeight="1" x14ac:dyDescent="0.2">
      <c r="F49" s="167">
        <v>44</v>
      </c>
      <c r="G49" s="122">
        <f>VLOOKUP(F49,'1. Popolazione residente'!$C$9:$H$109,5,FALSE)</f>
        <v>1.5</v>
      </c>
      <c r="H49" s="124">
        <f>VLOOKUP(F49,'1. Popolazione residente'!$C$9:$H$109,6,FALSE)</f>
        <v>1.4</v>
      </c>
      <c r="I49" s="175"/>
      <c r="J49" s="169">
        <v>95</v>
      </c>
      <c r="K49" s="122">
        <f>VLOOKUP(J49,'1. Popolazione residente'!$C$9:$H$109,5,FALSE)</f>
        <v>0</v>
      </c>
      <c r="L49" s="122">
        <f>VLOOKUP(J49,'1. Popolazione residente'!$C$9:$H$109,6,FALSE)</f>
        <v>0.1</v>
      </c>
      <c r="O49" s="123"/>
      <c r="P49" s="128"/>
    </row>
    <row r="50" spans="6:16" s="121" customFormat="1" ht="20.100000000000001" customHeight="1" x14ac:dyDescent="0.2">
      <c r="F50" s="167">
        <v>45</v>
      </c>
      <c r="G50" s="122">
        <f>VLOOKUP(F50,'1. Popolazione residente'!$C$9:$H$109,5,FALSE)</f>
        <v>1.6</v>
      </c>
      <c r="H50" s="124">
        <f>VLOOKUP(F50,'1. Popolazione residente'!$C$9:$H$109,6,FALSE)</f>
        <v>1.5</v>
      </c>
      <c r="I50" s="175"/>
      <c r="J50" s="169">
        <v>96</v>
      </c>
      <c r="K50" s="122">
        <f>VLOOKUP(J50,'1. Popolazione residente'!$C$9:$H$109,5,FALSE)</f>
        <v>0</v>
      </c>
      <c r="L50" s="122">
        <f>VLOOKUP(J50,'1. Popolazione residente'!$C$9:$H$109,6,FALSE)</f>
        <v>0.1</v>
      </c>
      <c r="O50" s="123"/>
      <c r="P50" s="128"/>
    </row>
    <row r="51" spans="6:16" s="121" customFormat="1" ht="20.100000000000001" customHeight="1" x14ac:dyDescent="0.2">
      <c r="F51" s="167">
        <v>46</v>
      </c>
      <c r="G51" s="122">
        <f>VLOOKUP(F51,'1. Popolazione residente'!$C$9:$H$109,5,FALSE)</f>
        <v>1.6</v>
      </c>
      <c r="H51" s="124">
        <f>VLOOKUP(F51,'1. Popolazione residente'!$C$9:$H$109,6,FALSE)</f>
        <v>1.6</v>
      </c>
      <c r="I51" s="175"/>
      <c r="J51" s="169">
        <v>97</v>
      </c>
      <c r="K51" s="122">
        <f>VLOOKUP(J51,'1. Popolazione residente'!$C$9:$H$109,5,FALSE)</f>
        <v>0</v>
      </c>
      <c r="L51" s="122">
        <f>VLOOKUP(J51,'1. Popolazione residente'!$C$9:$H$109,6,FALSE)</f>
        <v>0.1</v>
      </c>
      <c r="O51" s="123"/>
      <c r="P51" s="128"/>
    </row>
    <row r="52" spans="6:16" s="121" customFormat="1" ht="20.100000000000001" customHeight="1" x14ac:dyDescent="0.2">
      <c r="F52" s="167">
        <v>47</v>
      </c>
      <c r="G52" s="122">
        <f>VLOOKUP(F52,'1. Popolazione residente'!$C$9:$H$109,5,FALSE)</f>
        <v>1.6</v>
      </c>
      <c r="H52" s="124">
        <f>VLOOKUP(F52,'1. Popolazione residente'!$C$9:$H$109,6,FALSE)</f>
        <v>1.6</v>
      </c>
      <c r="I52" s="175"/>
      <c r="J52" s="169">
        <v>98</v>
      </c>
      <c r="K52" s="122">
        <f>VLOOKUP(J52,'1. Popolazione residente'!$C$9:$H$109,5,FALSE)</f>
        <v>0</v>
      </c>
      <c r="L52" s="122">
        <f>VLOOKUP(J52,'1. Popolazione residente'!$C$9:$H$109,6,FALSE)</f>
        <v>0.1</v>
      </c>
      <c r="O52" s="123"/>
      <c r="P52" s="128"/>
    </row>
    <row r="53" spans="6:16" s="121" customFormat="1" ht="20.100000000000001" customHeight="1" x14ac:dyDescent="0.2">
      <c r="F53" s="167">
        <v>48</v>
      </c>
      <c r="G53" s="122">
        <f>VLOOKUP(F53,'1. Popolazione residente'!$C$9:$H$109,5,FALSE)</f>
        <v>1.6</v>
      </c>
      <c r="H53" s="124">
        <f>VLOOKUP(F53,'1. Popolazione residente'!$C$9:$H$109,6,FALSE)</f>
        <v>1.6</v>
      </c>
      <c r="I53" s="175"/>
      <c r="J53" s="169">
        <v>99</v>
      </c>
      <c r="K53" s="122">
        <f>VLOOKUP(J53,'1. Popolazione residente'!$C$9:$H$109,5,FALSE)</f>
        <v>0</v>
      </c>
      <c r="L53" s="122">
        <f>VLOOKUP(J53,'1. Popolazione residente'!$C$9:$H$109,6,FALSE)</f>
        <v>0</v>
      </c>
      <c r="O53" s="123"/>
      <c r="P53" s="128"/>
    </row>
    <row r="54" spans="6:16" s="121" customFormat="1" ht="20.100000000000001" customHeight="1" x14ac:dyDescent="0.2">
      <c r="F54" s="167">
        <v>49</v>
      </c>
      <c r="G54" s="122">
        <f>VLOOKUP(F54,'1. Popolazione residente'!$C$9:$H$109,5,FALSE)</f>
        <v>1.6</v>
      </c>
      <c r="H54" s="124">
        <f>VLOOKUP(F54,'1. Popolazione residente'!$C$9:$H$109,6,FALSE)</f>
        <v>1.6</v>
      </c>
      <c r="I54" s="175"/>
      <c r="J54" s="169" t="s">
        <v>14</v>
      </c>
      <c r="K54" s="122">
        <v>0</v>
      </c>
      <c r="L54" s="122">
        <v>0</v>
      </c>
      <c r="O54" s="123"/>
      <c r="P54" s="128"/>
    </row>
    <row r="55" spans="6:16" s="121" customFormat="1" ht="20.100000000000001" customHeight="1" thickBot="1" x14ac:dyDescent="0.3">
      <c r="F55" s="168">
        <v>50</v>
      </c>
      <c r="G55" s="125">
        <f>VLOOKUP(F55,'1. Popolazione residente'!$C$9:$H$109,5,FALSE)</f>
        <v>1.6</v>
      </c>
      <c r="H55" s="126">
        <f>VLOOKUP(F55,'1. Popolazione residente'!$C$9:$H$109,6,FALSE)</f>
        <v>1.6</v>
      </c>
      <c r="I55" s="175"/>
      <c r="J55" s="170" t="s">
        <v>18</v>
      </c>
      <c r="K55" s="151">
        <f>SUM(K5:K54)+SUM(G5:G55)</f>
        <v>99.900000000000034</v>
      </c>
      <c r="L55" s="151">
        <f>SUM(L5:L54)+SUM(H5:H55)</f>
        <v>99.4</v>
      </c>
      <c r="O55" s="123"/>
    </row>
    <row r="56" spans="6:16" s="127" customFormat="1" ht="15" customHeight="1" thickTop="1" x14ac:dyDescent="0.25"/>
    <row r="57" spans="6:16" s="127" customFormat="1" ht="23.25" customHeight="1" x14ac:dyDescent="0.25"/>
    <row r="58" spans="6:16" s="127" customFormat="1" ht="23.25" customHeight="1" x14ac:dyDescent="0.25"/>
    <row r="59" spans="6:16" s="127" customFormat="1" ht="23.25" customHeight="1" x14ac:dyDescent="0.25"/>
    <row r="60" spans="6:16" s="127" customFormat="1" ht="23.25" customHeight="1" x14ac:dyDescent="0.25"/>
    <row r="61" spans="6:16" s="127" customFormat="1" ht="23.25" customHeight="1" x14ac:dyDescent="0.25"/>
    <row r="62" spans="6:16" s="127" customFormat="1" ht="23.25" customHeight="1" x14ac:dyDescent="0.25"/>
    <row r="63" spans="6:16" s="127" customFormat="1" ht="23.25" customHeight="1" x14ac:dyDescent="0.25"/>
    <row r="64" spans="6:16" s="127" customFormat="1" ht="23.25" customHeight="1" x14ac:dyDescent="0.25"/>
    <row r="65" s="127" customFormat="1" ht="23.25" customHeight="1" x14ac:dyDescent="0.25"/>
    <row r="66" s="127" customFormat="1" ht="23.25" customHeight="1" x14ac:dyDescent="0.25"/>
    <row r="67" s="127" customFormat="1" ht="23.25" customHeight="1" x14ac:dyDescent="0.25"/>
    <row r="68" s="127" customFormat="1" ht="23.25" customHeight="1" x14ac:dyDescent="0.25"/>
    <row r="69" s="127" customFormat="1" ht="23.25" customHeight="1" x14ac:dyDescent="0.25"/>
    <row r="70" s="127" customFormat="1" ht="23.25" customHeight="1" x14ac:dyDescent="0.25"/>
    <row r="71" s="127" customFormat="1" ht="23.25" customHeight="1" x14ac:dyDescent="0.25"/>
    <row r="72" s="127" customFormat="1" ht="23.25" customHeight="1" x14ac:dyDescent="0.25"/>
    <row r="73" s="127" customFormat="1" ht="23.25" customHeight="1" x14ac:dyDescent="0.25"/>
    <row r="74" s="127" customFormat="1" ht="23.25" customHeight="1" x14ac:dyDescent="0.25"/>
    <row r="75" s="127" customFormat="1" ht="23.25" customHeight="1" x14ac:dyDescent="0.25"/>
    <row r="76" s="127" customFormat="1" ht="23.25" customHeight="1" x14ac:dyDescent="0.25"/>
    <row r="77" s="127" customFormat="1" ht="23.25" customHeight="1" x14ac:dyDescent="0.25"/>
    <row r="78" s="127" customFormat="1" ht="23.25" customHeight="1" x14ac:dyDescent="0.25"/>
    <row r="79" s="127" customFormat="1" ht="23.25" customHeight="1" x14ac:dyDescent="0.25"/>
    <row r="80" s="127" customFormat="1" ht="23.25" customHeight="1" x14ac:dyDescent="0.25"/>
    <row r="81" s="127" customFormat="1" ht="23.25" customHeight="1" x14ac:dyDescent="0.25"/>
    <row r="82" s="127" customFormat="1" ht="23.25" customHeight="1" x14ac:dyDescent="0.25"/>
    <row r="83" s="127" customFormat="1" ht="23.25" customHeight="1" x14ac:dyDescent="0.25"/>
    <row r="84" s="127" customFormat="1" ht="23.25" customHeight="1" x14ac:dyDescent="0.25"/>
    <row r="85" s="127" customFormat="1" ht="23.25" customHeight="1" x14ac:dyDescent="0.25"/>
    <row r="86" s="127" customFormat="1" ht="23.25" customHeight="1" x14ac:dyDescent="0.25"/>
    <row r="87" s="127" customFormat="1" ht="23.25" customHeight="1" x14ac:dyDescent="0.25"/>
    <row r="88" s="127" customFormat="1" ht="23.25" customHeight="1" x14ac:dyDescent="0.25"/>
    <row r="89" s="127" customFormat="1" ht="23.25" customHeight="1" x14ac:dyDescent="0.25"/>
    <row r="90" s="127" customFormat="1" ht="23.25" customHeight="1" x14ac:dyDescent="0.25"/>
    <row r="91" s="127" customFormat="1" ht="23.25" customHeight="1" x14ac:dyDescent="0.25"/>
    <row r="92" s="127" customFormat="1" ht="23.25" customHeight="1" x14ac:dyDescent="0.25"/>
    <row r="93" s="127" customFormat="1" ht="23.25" customHeight="1" x14ac:dyDescent="0.25"/>
    <row r="94" s="127" customFormat="1" ht="23.25" customHeight="1" x14ac:dyDescent="0.25"/>
    <row r="95" s="127" customFormat="1" ht="23.25" customHeight="1" x14ac:dyDescent="0.25"/>
    <row r="96" s="127" customFormat="1" ht="23.25" customHeight="1" x14ac:dyDescent="0.25"/>
    <row r="97" s="127" customFormat="1" ht="23.25" customHeight="1" x14ac:dyDescent="0.25"/>
    <row r="98" s="127" customFormat="1" ht="23.25" customHeight="1" x14ac:dyDescent="0.25"/>
    <row r="99" s="127" customFormat="1" ht="23.25" customHeight="1" x14ac:dyDescent="0.25"/>
    <row r="100" s="127" customFormat="1" ht="23.25" customHeight="1" x14ac:dyDescent="0.25"/>
    <row r="101" s="127" customFormat="1" ht="23.25" customHeight="1" x14ac:dyDescent="0.25"/>
    <row r="102" s="127" customFormat="1" ht="23.25" customHeight="1" x14ac:dyDescent="0.25"/>
    <row r="103" s="127" customFormat="1" ht="23.25" customHeight="1" x14ac:dyDescent="0.25"/>
    <row r="104" s="127" customFormat="1" ht="23.25" customHeight="1" x14ac:dyDescent="0.25"/>
    <row r="105" s="127" customFormat="1" ht="55.5" customHeight="1" x14ac:dyDescent="0.25"/>
  </sheetData>
  <mergeCells count="2">
    <mergeCell ref="F3:L3"/>
    <mergeCell ref="F2:L2"/>
  </mergeCells>
  <hyperlinks>
    <hyperlink ref="B2" location="Note!A1" display="Torna a &quot;Note&quot;"/>
  </hyperlinks>
  <pageMargins left="1.02" right="0.19685039370078741" top="0.63" bottom="0.11811023622047245" header="0.19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8"/>
  <sheetViews>
    <sheetView topLeftCell="I102" zoomScaleNormal="100" workbookViewId="0">
      <selection activeCell="J106" sqref="J106"/>
    </sheetView>
  </sheetViews>
  <sheetFormatPr defaultColWidth="9.140625" defaultRowHeight="15" x14ac:dyDescent="0.25"/>
  <cols>
    <col min="1" max="1" width="2.28515625" style="1" customWidth="1"/>
    <col min="2" max="2" width="1.140625" style="2" customWidth="1"/>
    <col min="3" max="3" width="0" style="3" hidden="1" customWidth="1"/>
    <col min="4" max="4" width="25.7109375" style="4" customWidth="1"/>
    <col min="5" max="5" width="6.7109375" style="3" bestFit="1" customWidth="1"/>
    <col min="6" max="6" width="4.85546875" style="3" customWidth="1"/>
    <col min="7" max="7" width="4.85546875" style="5" customWidth="1"/>
    <col min="8" max="8" width="11.85546875" style="3" bestFit="1" customWidth="1"/>
    <col min="9" max="9" width="52" style="2" customWidth="1"/>
    <col min="10" max="11" width="14.7109375" style="1" customWidth="1"/>
    <col min="12" max="12" width="0.28515625" style="1" customWidth="1"/>
    <col min="13" max="13" width="9.7109375" style="3" customWidth="1"/>
    <col min="14" max="14" width="9.42578125" style="6" customWidth="1"/>
    <col min="15" max="15" width="9.7109375" style="3" customWidth="1"/>
    <col min="16" max="16" width="0.28515625" style="3" customWidth="1"/>
    <col min="17" max="17" width="26" style="3" bestFit="1" customWidth="1"/>
    <col min="18" max="18" width="6.42578125" style="3" customWidth="1"/>
    <col min="19" max="19" width="4.85546875" style="3" bestFit="1" customWidth="1"/>
    <col min="20" max="20" width="4.42578125" style="5" bestFit="1" customWidth="1"/>
    <col min="21" max="21" width="11.28515625" style="3" customWidth="1"/>
    <col min="22" max="22" width="2.28515625" style="3" customWidth="1"/>
    <col min="23" max="23" width="53.140625" style="5" hidden="1" customWidth="1"/>
    <col min="24" max="24" width="49" style="6" hidden="1" customWidth="1"/>
    <col min="25" max="25" width="14.7109375" style="2" hidden="1" customWidth="1"/>
    <col min="26" max="26" width="0.42578125" style="2" hidden="1" customWidth="1"/>
    <col min="27" max="27" width="14.7109375" style="2" hidden="1" customWidth="1"/>
    <col min="28" max="28" width="0.42578125" style="2" hidden="1" customWidth="1"/>
    <col min="29" max="29" width="9.140625" style="2" hidden="1" customWidth="1"/>
    <col min="30" max="30" width="0.42578125" style="2" hidden="1" customWidth="1"/>
    <col min="31" max="32" width="2" style="2" hidden="1" customWidth="1"/>
    <col min="33" max="33" width="3" style="1" hidden="1" customWidth="1"/>
    <col min="34" max="34" width="3" style="1" customWidth="1"/>
    <col min="35" max="40" width="9.140625" style="1" customWidth="1"/>
    <col min="41" max="16384" width="9.140625" style="1"/>
  </cols>
  <sheetData>
    <row r="1" spans="1:36" ht="9.75" customHeight="1" x14ac:dyDescent="0.25"/>
    <row r="2" spans="1:36" ht="36" customHeight="1" x14ac:dyDescent="0.4">
      <c r="B2" s="213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6" ht="6.75" customHeight="1" x14ac:dyDescent="0.25">
      <c r="J3" s="2"/>
      <c r="K3" s="2"/>
      <c r="L3" s="2"/>
      <c r="M3" s="8"/>
      <c r="O3" s="8"/>
      <c r="P3" s="8"/>
      <c r="Q3" s="8"/>
      <c r="R3" s="8"/>
      <c r="S3" s="8"/>
      <c r="T3" s="6"/>
      <c r="U3" s="8"/>
      <c r="V3" s="8"/>
      <c r="W3" s="6"/>
      <c r="AA3" s="9"/>
      <c r="AB3" s="9"/>
    </row>
    <row r="4" spans="1:36" ht="30.75" customHeight="1" x14ac:dyDescent="0.35">
      <c r="C4" s="10" t="s">
        <v>1</v>
      </c>
      <c r="D4" s="214" t="s">
        <v>2</v>
      </c>
      <c r="E4" s="214"/>
      <c r="F4" s="214"/>
      <c r="G4" s="214"/>
      <c r="H4" s="214"/>
      <c r="I4" s="11" t="s">
        <v>2</v>
      </c>
      <c r="J4" s="12"/>
      <c r="K4" s="12"/>
      <c r="L4" s="12"/>
      <c r="M4" s="13" t="s">
        <v>3</v>
      </c>
      <c r="N4" s="14" t="s">
        <v>4</v>
      </c>
      <c r="O4" s="13" t="s">
        <v>3</v>
      </c>
      <c r="P4" s="13"/>
      <c r="Q4" s="214" t="s">
        <v>5</v>
      </c>
      <c r="R4" s="214"/>
      <c r="S4" s="214"/>
      <c r="T4" s="214"/>
      <c r="U4" s="214"/>
      <c r="V4" s="11"/>
      <c r="W4" s="214" t="s">
        <v>5</v>
      </c>
      <c r="X4" s="214"/>
      <c r="Y4" s="214" t="s">
        <v>6</v>
      </c>
      <c r="Z4" s="15"/>
      <c r="AA4" s="15" t="s">
        <v>7</v>
      </c>
      <c r="AB4" s="15"/>
      <c r="AC4" s="16" t="s">
        <v>8</v>
      </c>
      <c r="AD4" s="15"/>
      <c r="AE4" s="15" t="s">
        <v>6</v>
      </c>
      <c r="AF4" s="17"/>
      <c r="AG4" s="18"/>
      <c r="AH4" s="18"/>
      <c r="AI4" s="18" t="s">
        <v>9</v>
      </c>
      <c r="AJ4" s="18" t="s">
        <v>10</v>
      </c>
    </row>
    <row r="5" spans="1:36" s="39" customFormat="1" ht="43.5" customHeight="1" x14ac:dyDescent="0.4">
      <c r="A5" s="2"/>
      <c r="B5" s="2"/>
      <c r="C5" s="19">
        <v>0</v>
      </c>
      <c r="D5" s="20" t="str">
        <f>LEFT(I5,28)</f>
        <v>lo 0,9 per cento è in realtà</v>
      </c>
      <c r="E5" s="21">
        <f>ROUND(K5,3)</f>
        <v>0.86499999999999999</v>
      </c>
      <c r="F5" s="21" t="s">
        <v>11</v>
      </c>
      <c r="G5" s="22">
        <f>ROUND(J5/1000,0)</f>
        <v>255</v>
      </c>
      <c r="H5" s="23" t="s">
        <v>12</v>
      </c>
      <c r="I5" s="24" t="str">
        <f>CONCATENATE("lo ",M5, " per cento è in realtà ",K5," cioè ",ROUND(J5/1000,0)," mila uomini")</f>
        <v>lo 0,9 per cento è in realtà 0,865 cioè 255 mila uomini</v>
      </c>
      <c r="J5" s="25">
        <v>255201</v>
      </c>
      <c r="K5" s="26">
        <f t="shared" ref="K5:K68" si="0">ROUND(J5/$J$106*100,3)</f>
        <v>0.86499999999999999</v>
      </c>
      <c r="L5" s="27"/>
      <c r="M5" s="28">
        <f t="shared" ref="M5:M68" si="1">ROUND(J5/$J$106*100,1)</f>
        <v>0.9</v>
      </c>
      <c r="N5" s="29">
        <v>0</v>
      </c>
      <c r="O5" s="30">
        <f t="shared" ref="O5:O68" si="2">ROUND(Y5/$Y$107*100,1)</f>
        <v>0.8</v>
      </c>
      <c r="P5" s="31"/>
      <c r="Q5" s="20" t="str">
        <f t="shared" ref="Q5:Q26" si="3">LEFT(W5,28)</f>
        <v>lo 0,8 per cento è in realtà</v>
      </c>
      <c r="R5" s="20">
        <f>ROUND(X5,3)</f>
        <v>0.77100000000000002</v>
      </c>
      <c r="S5" s="20" t="s">
        <v>11</v>
      </c>
      <c r="T5" s="32">
        <f>ROUND(Y5/1000,0)</f>
        <v>241</v>
      </c>
      <c r="U5" s="20" t="s">
        <v>13</v>
      </c>
      <c r="V5" s="20"/>
      <c r="W5" s="24" t="str">
        <f>CONCATENATE("lo ",O5, " per cento è in realtà ",X5, " cioè ",ROUND(Y5/1000,0)," mila donne")</f>
        <v>lo 0,8 per cento è in realtà 0,771 cioè 241 mila donne</v>
      </c>
      <c r="X5" s="33">
        <f t="shared" ref="X5:X68" si="4">ROUND(Y5/$Y$107*100,3)</f>
        <v>0.77100000000000002</v>
      </c>
      <c r="Y5" s="34">
        <v>241426</v>
      </c>
      <c r="Z5" s="34"/>
      <c r="AA5" s="34">
        <v>496627</v>
      </c>
      <c r="AB5" s="34"/>
      <c r="AC5" s="35">
        <f t="shared" ref="AC5:AC68" si="5">ROUND(J5/$J$106*100,1)</f>
        <v>0.9</v>
      </c>
      <c r="AD5" s="35"/>
      <c r="AE5" s="35">
        <f t="shared" ref="AE5:AE68" si="6">ROUND(Y5/$Y$107*100,1)</f>
        <v>0.8</v>
      </c>
      <c r="AF5" s="36"/>
      <c r="AG5" s="37"/>
      <c r="AH5" s="37"/>
      <c r="AI5" s="38">
        <f>AC5*20/2</f>
        <v>9</v>
      </c>
      <c r="AJ5" s="38">
        <f>AE5*20/2</f>
        <v>8</v>
      </c>
    </row>
    <row r="6" spans="1:36" s="57" customFormat="1" ht="43.5" customHeight="1" x14ac:dyDescent="0.4">
      <c r="A6" s="2"/>
      <c r="B6" s="2"/>
      <c r="C6" s="40">
        <v>1</v>
      </c>
      <c r="D6" s="41" t="str">
        <f t="shared" ref="D6:D69" si="7">LEFT(I6,28)</f>
        <v>lo 0,9 per cento è in realtà</v>
      </c>
      <c r="E6" s="42">
        <f t="shared" ref="E6:E69" si="8">ROUND(K6,3)</f>
        <v>0.89100000000000001</v>
      </c>
      <c r="F6" s="42" t="s">
        <v>11</v>
      </c>
      <c r="G6" s="43">
        <f t="shared" ref="G6:G69" si="9">ROUND(J6/1000,0)</f>
        <v>263</v>
      </c>
      <c r="H6" s="44" t="s">
        <v>12</v>
      </c>
      <c r="I6" s="45" t="str">
        <f t="shared" ref="I6:I7" si="10">CONCATENATE("lo ",M6, " per cento è in realtà ",K6," cioè ",ROUND(J6/1000,0)," mila uomini")</f>
        <v>lo 0,9 per cento è in realtà 0,891 cioè 263 mila uomini</v>
      </c>
      <c r="J6" s="46">
        <v>262950</v>
      </c>
      <c r="K6" s="47">
        <f t="shared" si="0"/>
        <v>0.89100000000000001</v>
      </c>
      <c r="L6" s="47"/>
      <c r="M6" s="48">
        <f t="shared" si="1"/>
        <v>0.9</v>
      </c>
      <c r="N6" s="49">
        <v>1</v>
      </c>
      <c r="O6" s="50">
        <f t="shared" si="2"/>
        <v>0.8</v>
      </c>
      <c r="P6" s="51"/>
      <c r="Q6" s="41" t="str">
        <f t="shared" si="3"/>
        <v>lo 0,8 per cento è in realtà</v>
      </c>
      <c r="R6" s="41">
        <f t="shared" ref="R6:R69" si="11">ROUND(X6,3)</f>
        <v>0.79500000000000004</v>
      </c>
      <c r="S6" s="41" t="s">
        <v>11</v>
      </c>
      <c r="T6" s="52">
        <f t="shared" ref="T6:T69" si="12">ROUND(Y6/1000,0)</f>
        <v>249</v>
      </c>
      <c r="U6" s="41" t="s">
        <v>13</v>
      </c>
      <c r="V6" s="53"/>
      <c r="W6" s="24" t="str">
        <f t="shared" ref="W6:W26" si="13">CONCATENATE("lo ",O6, " per cento è in realtà ",X6, " cioè ",ROUND(Y6/1000,0)," mila donne")</f>
        <v>lo 0,8 per cento è in realtà 0,795 cioè 249 mila donne</v>
      </c>
      <c r="X6" s="33">
        <f t="shared" si="4"/>
        <v>0.79500000000000004</v>
      </c>
      <c r="Y6" s="54">
        <v>248844</v>
      </c>
      <c r="Z6" s="54"/>
      <c r="AA6" s="54">
        <v>511794</v>
      </c>
      <c r="AB6" s="54"/>
      <c r="AC6" s="55">
        <f t="shared" si="5"/>
        <v>0.9</v>
      </c>
      <c r="AD6" s="55"/>
      <c r="AE6" s="55">
        <f t="shared" si="6"/>
        <v>0.8</v>
      </c>
      <c r="AF6" s="36"/>
      <c r="AG6" s="55"/>
      <c r="AH6" s="55"/>
      <c r="AI6" s="56">
        <f t="shared" ref="AI6:AI69" si="14">AC6*20/2</f>
        <v>9</v>
      </c>
      <c r="AJ6" s="56">
        <f t="shared" ref="AJ6:AJ69" si="15">AE6*20/2</f>
        <v>8</v>
      </c>
    </row>
    <row r="7" spans="1:36" s="57" customFormat="1" ht="43.5" customHeight="1" x14ac:dyDescent="0.4">
      <c r="A7" s="2"/>
      <c r="B7" s="2"/>
      <c r="C7" s="40">
        <v>2</v>
      </c>
      <c r="D7" s="41" t="str">
        <f t="shared" si="7"/>
        <v>lo 0,9 per cento è in realtà</v>
      </c>
      <c r="E7" s="42">
        <f t="shared" si="8"/>
        <v>0.93300000000000005</v>
      </c>
      <c r="F7" s="42" t="s">
        <v>11</v>
      </c>
      <c r="G7" s="43">
        <f t="shared" si="9"/>
        <v>275</v>
      </c>
      <c r="H7" s="44" t="s">
        <v>12</v>
      </c>
      <c r="I7" s="45" t="str">
        <f t="shared" si="10"/>
        <v>lo 0,9 per cento è in realtà 0,933 cioè 275 mila uomini</v>
      </c>
      <c r="J7" s="46">
        <v>275239</v>
      </c>
      <c r="K7" s="47">
        <f t="shared" si="0"/>
        <v>0.93300000000000005</v>
      </c>
      <c r="L7" s="47"/>
      <c r="M7" s="48">
        <f t="shared" si="1"/>
        <v>0.9</v>
      </c>
      <c r="N7" s="49">
        <v>2</v>
      </c>
      <c r="O7" s="50">
        <f t="shared" si="2"/>
        <v>0.8</v>
      </c>
      <c r="P7" s="51"/>
      <c r="Q7" s="41" t="str">
        <f t="shared" si="3"/>
        <v>lo 0,8 per cento è in realtà</v>
      </c>
      <c r="R7" s="41">
        <f t="shared" si="11"/>
        <v>0.83199999999999996</v>
      </c>
      <c r="S7" s="41" t="s">
        <v>11</v>
      </c>
      <c r="T7" s="52">
        <f t="shared" si="12"/>
        <v>260</v>
      </c>
      <c r="U7" s="41" t="s">
        <v>13</v>
      </c>
      <c r="V7" s="53"/>
      <c r="W7" s="24" t="str">
        <f t="shared" si="13"/>
        <v>lo 0,8 per cento è in realtà 0,832 cioè 260 mila donne</v>
      </c>
      <c r="X7" s="33">
        <f t="shared" si="4"/>
        <v>0.83199999999999996</v>
      </c>
      <c r="Y7" s="54">
        <v>260467</v>
      </c>
      <c r="Z7" s="54"/>
      <c r="AA7" s="54">
        <v>535706</v>
      </c>
      <c r="AB7" s="54"/>
      <c r="AC7" s="55">
        <f t="shared" si="5"/>
        <v>0.9</v>
      </c>
      <c r="AD7" s="55"/>
      <c r="AE7" s="55">
        <f t="shared" si="6"/>
        <v>0.8</v>
      </c>
      <c r="AF7" s="36"/>
      <c r="AG7" s="55"/>
      <c r="AH7" s="55"/>
      <c r="AI7" s="56">
        <f t="shared" si="14"/>
        <v>9</v>
      </c>
      <c r="AJ7" s="56">
        <f t="shared" si="15"/>
        <v>8</v>
      </c>
    </row>
    <row r="8" spans="1:36" s="57" customFormat="1" ht="43.5" customHeight="1" x14ac:dyDescent="0.4">
      <c r="A8" s="2"/>
      <c r="B8" s="2"/>
      <c r="C8" s="40">
        <v>3</v>
      </c>
      <c r="D8" s="41" t="str">
        <f>LEFT(I8,26)</f>
        <v xml:space="preserve">l'1 per cento è in realtà </v>
      </c>
      <c r="E8" s="42">
        <f t="shared" si="8"/>
        <v>0.95299999999999996</v>
      </c>
      <c r="F8" s="42" t="s">
        <v>11</v>
      </c>
      <c r="G8" s="43">
        <f t="shared" si="9"/>
        <v>281</v>
      </c>
      <c r="H8" s="44" t="s">
        <v>12</v>
      </c>
      <c r="I8" s="45" t="str">
        <f>CONCATENATE("l'",M8, " per cento è in realtà ",K8," cioè ",ROUND(J8/1000,0)," mila uomini")</f>
        <v>l'1 per cento è in realtà 0,953 cioè 281 mila uomini</v>
      </c>
      <c r="J8" s="46">
        <v>281239</v>
      </c>
      <c r="K8" s="47">
        <f t="shared" si="0"/>
        <v>0.95299999999999996</v>
      </c>
      <c r="L8" s="47"/>
      <c r="M8" s="48">
        <f t="shared" si="1"/>
        <v>1</v>
      </c>
      <c r="N8" s="49">
        <v>3</v>
      </c>
      <c r="O8" s="50">
        <f t="shared" si="2"/>
        <v>0.8</v>
      </c>
      <c r="P8" s="51"/>
      <c r="Q8" s="41" t="str">
        <f t="shared" si="3"/>
        <v>lo 0,8 per cento è in realtà</v>
      </c>
      <c r="R8" s="41">
        <f t="shared" si="11"/>
        <v>0.84899999999999998</v>
      </c>
      <c r="S8" s="41" t="s">
        <v>11</v>
      </c>
      <c r="T8" s="52">
        <f t="shared" si="12"/>
        <v>266</v>
      </c>
      <c r="U8" s="41" t="s">
        <v>13</v>
      </c>
      <c r="V8" s="53"/>
      <c r="W8" s="24" t="str">
        <f t="shared" si="13"/>
        <v>lo 0,8 per cento è in realtà 0,849 cioè 266 mila donne</v>
      </c>
      <c r="X8" s="33">
        <f t="shared" si="4"/>
        <v>0.84899999999999998</v>
      </c>
      <c r="Y8" s="54">
        <v>265671</v>
      </c>
      <c r="Z8" s="54"/>
      <c r="AA8" s="54">
        <v>546910</v>
      </c>
      <c r="AB8" s="54"/>
      <c r="AC8" s="55">
        <f t="shared" si="5"/>
        <v>1</v>
      </c>
      <c r="AD8" s="55"/>
      <c r="AE8" s="55">
        <f t="shared" si="6"/>
        <v>0.8</v>
      </c>
      <c r="AF8" s="36"/>
      <c r="AG8" s="55"/>
      <c r="AH8" s="55"/>
      <c r="AI8" s="56">
        <f t="shared" si="14"/>
        <v>10</v>
      </c>
      <c r="AJ8" s="56">
        <f t="shared" si="15"/>
        <v>8</v>
      </c>
    </row>
    <row r="9" spans="1:36" s="57" customFormat="1" ht="43.5" customHeight="1" x14ac:dyDescent="0.4">
      <c r="A9" s="2"/>
      <c r="B9" s="2"/>
      <c r="C9" s="40">
        <v>4</v>
      </c>
      <c r="D9" s="41" t="str">
        <f t="shared" ref="D9:D26" si="16">LEFT(I9,26)</f>
        <v xml:space="preserve">l'1 per cento è in realtà </v>
      </c>
      <c r="E9" s="42">
        <f t="shared" si="8"/>
        <v>0.98</v>
      </c>
      <c r="F9" s="42" t="s">
        <v>11</v>
      </c>
      <c r="G9" s="43">
        <f t="shared" si="9"/>
        <v>289</v>
      </c>
      <c r="H9" s="44" t="s">
        <v>12</v>
      </c>
      <c r="I9" s="45" t="str">
        <f t="shared" ref="I9:I72" si="17">CONCATENATE("l'",M9, " per cento è in realtà ",K9," cioè ",ROUND(J9/1000,0)," mila uomini")</f>
        <v>l'1 per cento è in realtà 0,98 cioè 289 mila uomini</v>
      </c>
      <c r="J9" s="46">
        <v>289249</v>
      </c>
      <c r="K9" s="47">
        <f t="shared" si="0"/>
        <v>0.98</v>
      </c>
      <c r="L9" s="47"/>
      <c r="M9" s="48">
        <f t="shared" si="1"/>
        <v>1</v>
      </c>
      <c r="N9" s="49">
        <v>4</v>
      </c>
      <c r="O9" s="50">
        <f t="shared" si="2"/>
        <v>0.9</v>
      </c>
      <c r="P9" s="51"/>
      <c r="Q9" s="41" t="str">
        <f t="shared" si="3"/>
        <v>lo 0,9 per cento è in realtà</v>
      </c>
      <c r="R9" s="41">
        <f t="shared" si="11"/>
        <v>0.871</v>
      </c>
      <c r="S9" s="41" t="s">
        <v>11</v>
      </c>
      <c r="T9" s="52">
        <f t="shared" si="12"/>
        <v>273</v>
      </c>
      <c r="U9" s="41" t="s">
        <v>13</v>
      </c>
      <c r="V9" s="53"/>
      <c r="W9" s="24" t="str">
        <f t="shared" si="13"/>
        <v>lo 0,9 per cento è in realtà 0,871 cioè 273 mila donne</v>
      </c>
      <c r="X9" s="33">
        <f t="shared" si="4"/>
        <v>0.871</v>
      </c>
      <c r="Y9" s="54">
        <v>272559</v>
      </c>
      <c r="Z9" s="54"/>
      <c r="AA9" s="54">
        <v>561808</v>
      </c>
      <c r="AB9" s="54"/>
      <c r="AC9" s="55">
        <f t="shared" si="5"/>
        <v>1</v>
      </c>
      <c r="AD9" s="55"/>
      <c r="AE9" s="55">
        <f t="shared" si="6"/>
        <v>0.9</v>
      </c>
      <c r="AF9" s="36"/>
      <c r="AG9" s="55"/>
      <c r="AH9" s="55"/>
      <c r="AI9" s="56">
        <f t="shared" si="14"/>
        <v>10</v>
      </c>
      <c r="AJ9" s="56">
        <f t="shared" si="15"/>
        <v>9</v>
      </c>
    </row>
    <row r="10" spans="1:36" s="57" customFormat="1" ht="43.5" customHeight="1" x14ac:dyDescent="0.4">
      <c r="A10" s="2"/>
      <c r="B10" s="2"/>
      <c r="C10" s="40">
        <v>5</v>
      </c>
      <c r="D10" s="41" t="str">
        <f t="shared" si="16"/>
        <v xml:space="preserve">l'1 per cento è in realtà </v>
      </c>
      <c r="E10" s="42">
        <f t="shared" si="8"/>
        <v>0.995</v>
      </c>
      <c r="F10" s="42" t="s">
        <v>11</v>
      </c>
      <c r="G10" s="43">
        <f t="shared" si="9"/>
        <v>294</v>
      </c>
      <c r="H10" s="44" t="s">
        <v>12</v>
      </c>
      <c r="I10" s="45" t="str">
        <f t="shared" si="17"/>
        <v>l'1 per cento è in realtà 0,995 cioè 294 mila uomini</v>
      </c>
      <c r="J10" s="46">
        <v>293628</v>
      </c>
      <c r="K10" s="47">
        <f t="shared" si="0"/>
        <v>0.995</v>
      </c>
      <c r="L10" s="47"/>
      <c r="M10" s="48">
        <f t="shared" si="1"/>
        <v>1</v>
      </c>
      <c r="N10" s="49">
        <v>5</v>
      </c>
      <c r="O10" s="50">
        <f t="shared" si="2"/>
        <v>0.9</v>
      </c>
      <c r="P10" s="51"/>
      <c r="Q10" s="41" t="str">
        <f t="shared" si="3"/>
        <v>lo 0,9 per cento è in realtà</v>
      </c>
      <c r="R10" s="41">
        <f t="shared" si="11"/>
        <v>0.88500000000000001</v>
      </c>
      <c r="S10" s="41" t="s">
        <v>11</v>
      </c>
      <c r="T10" s="52">
        <f t="shared" si="12"/>
        <v>277</v>
      </c>
      <c r="U10" s="41" t="s">
        <v>13</v>
      </c>
      <c r="V10" s="53"/>
      <c r="W10" s="24" t="str">
        <f t="shared" si="13"/>
        <v>lo 0,9 per cento è in realtà 0,885 cioè 277 mila donne</v>
      </c>
      <c r="X10" s="33">
        <f t="shared" si="4"/>
        <v>0.88500000000000001</v>
      </c>
      <c r="Y10" s="54">
        <v>277093</v>
      </c>
      <c r="Z10" s="54"/>
      <c r="AA10" s="54">
        <v>570721</v>
      </c>
      <c r="AB10" s="54"/>
      <c r="AC10" s="55">
        <f t="shared" si="5"/>
        <v>1</v>
      </c>
      <c r="AD10" s="55"/>
      <c r="AE10" s="55">
        <f t="shared" si="6"/>
        <v>0.9</v>
      </c>
      <c r="AF10" s="36"/>
      <c r="AG10" s="55"/>
      <c r="AH10" s="55"/>
      <c r="AI10" s="56">
        <f t="shared" si="14"/>
        <v>10</v>
      </c>
      <c r="AJ10" s="56">
        <f t="shared" si="15"/>
        <v>9</v>
      </c>
    </row>
    <row r="11" spans="1:36" s="57" customFormat="1" ht="43.5" customHeight="1" x14ac:dyDescent="0.4">
      <c r="A11" s="2"/>
      <c r="B11" s="2"/>
      <c r="C11" s="40">
        <v>6</v>
      </c>
      <c r="D11" s="41" t="str">
        <f t="shared" si="16"/>
        <v xml:space="preserve">l'1 per cento è in realtà </v>
      </c>
      <c r="E11" s="42">
        <f t="shared" si="8"/>
        <v>1.004</v>
      </c>
      <c r="F11" s="42" t="s">
        <v>11</v>
      </c>
      <c r="G11" s="43">
        <f t="shared" si="9"/>
        <v>296</v>
      </c>
      <c r="H11" s="44" t="s">
        <v>12</v>
      </c>
      <c r="I11" s="45" t="str">
        <f t="shared" si="17"/>
        <v>l'1 per cento è in realtà 1,004 cioè 296 mila uomini</v>
      </c>
      <c r="J11" s="46">
        <v>296227</v>
      </c>
      <c r="K11" s="47">
        <f t="shared" si="0"/>
        <v>1.004</v>
      </c>
      <c r="L11" s="47"/>
      <c r="M11" s="48">
        <f t="shared" si="1"/>
        <v>1</v>
      </c>
      <c r="N11" s="49">
        <v>6</v>
      </c>
      <c r="O11" s="50">
        <f t="shared" si="2"/>
        <v>0.9</v>
      </c>
      <c r="P11" s="51"/>
      <c r="Q11" s="41" t="str">
        <f t="shared" si="3"/>
        <v>lo 0,9 per cento è in realtà</v>
      </c>
      <c r="R11" s="41">
        <f t="shared" si="11"/>
        <v>0.89700000000000002</v>
      </c>
      <c r="S11" s="41" t="s">
        <v>11</v>
      </c>
      <c r="T11" s="52">
        <f t="shared" si="12"/>
        <v>281</v>
      </c>
      <c r="U11" s="41" t="s">
        <v>13</v>
      </c>
      <c r="V11" s="53"/>
      <c r="W11" s="24" t="str">
        <f t="shared" si="13"/>
        <v>lo 0,9 per cento è in realtà 0,897 cioè 281 mila donne</v>
      </c>
      <c r="X11" s="33">
        <f t="shared" si="4"/>
        <v>0.89700000000000002</v>
      </c>
      <c r="Y11" s="54">
        <v>280699</v>
      </c>
      <c r="Z11" s="54"/>
      <c r="AA11" s="54">
        <v>576926</v>
      </c>
      <c r="AB11" s="54"/>
      <c r="AC11" s="55">
        <f t="shared" si="5"/>
        <v>1</v>
      </c>
      <c r="AD11" s="55"/>
      <c r="AE11" s="55">
        <f t="shared" si="6"/>
        <v>0.9</v>
      </c>
      <c r="AF11" s="36"/>
      <c r="AG11" s="55"/>
      <c r="AH11" s="55"/>
      <c r="AI11" s="56">
        <f t="shared" si="14"/>
        <v>10</v>
      </c>
      <c r="AJ11" s="56">
        <f t="shared" si="15"/>
        <v>9</v>
      </c>
    </row>
    <row r="12" spans="1:36" s="57" customFormat="1" ht="43.5" customHeight="1" x14ac:dyDescent="0.4">
      <c r="A12" s="2"/>
      <c r="B12" s="2"/>
      <c r="C12" s="40">
        <v>7</v>
      </c>
      <c r="D12" s="41" t="str">
        <f t="shared" si="16"/>
        <v xml:space="preserve">l'1 per cento è in realtà </v>
      </c>
      <c r="E12" s="42">
        <f t="shared" si="8"/>
        <v>1.0009999999999999</v>
      </c>
      <c r="F12" s="42" t="s">
        <v>11</v>
      </c>
      <c r="G12" s="43">
        <f t="shared" si="9"/>
        <v>295</v>
      </c>
      <c r="H12" s="44" t="s">
        <v>12</v>
      </c>
      <c r="I12" s="45" t="str">
        <f t="shared" si="17"/>
        <v>l'1 per cento è in realtà 1,001 cioè 295 mila uomini</v>
      </c>
      <c r="J12" s="46">
        <v>295438</v>
      </c>
      <c r="K12" s="47">
        <f t="shared" si="0"/>
        <v>1.0009999999999999</v>
      </c>
      <c r="L12" s="47"/>
      <c r="M12" s="48">
        <f t="shared" si="1"/>
        <v>1</v>
      </c>
      <c r="N12" s="49">
        <v>7</v>
      </c>
      <c r="O12" s="50">
        <f t="shared" si="2"/>
        <v>0.9</v>
      </c>
      <c r="P12" s="51"/>
      <c r="Q12" s="41" t="str">
        <f t="shared" si="3"/>
        <v>lo 0,9 per cento è in realtà</v>
      </c>
      <c r="R12" s="41">
        <f t="shared" si="11"/>
        <v>0.89100000000000001</v>
      </c>
      <c r="S12" s="41" t="s">
        <v>11</v>
      </c>
      <c r="T12" s="52">
        <f t="shared" si="12"/>
        <v>279</v>
      </c>
      <c r="U12" s="41" t="s">
        <v>13</v>
      </c>
      <c r="V12" s="53"/>
      <c r="W12" s="24" t="str">
        <f t="shared" si="13"/>
        <v>lo 0,9 per cento è in realtà 0,891 cioè 279 mila donne</v>
      </c>
      <c r="X12" s="33">
        <f t="shared" si="4"/>
        <v>0.89100000000000001</v>
      </c>
      <c r="Y12" s="54">
        <v>278773</v>
      </c>
      <c r="Z12" s="54"/>
      <c r="AA12" s="54">
        <v>574211</v>
      </c>
      <c r="AB12" s="54"/>
      <c r="AC12" s="55">
        <f t="shared" si="5"/>
        <v>1</v>
      </c>
      <c r="AD12" s="55"/>
      <c r="AE12" s="55">
        <f t="shared" si="6"/>
        <v>0.9</v>
      </c>
      <c r="AF12" s="36"/>
      <c r="AG12" s="55"/>
      <c r="AH12" s="55"/>
      <c r="AI12" s="56">
        <f t="shared" si="14"/>
        <v>10</v>
      </c>
      <c r="AJ12" s="56">
        <f t="shared" si="15"/>
        <v>9</v>
      </c>
    </row>
    <row r="13" spans="1:36" s="57" customFormat="1" ht="43.5" customHeight="1" x14ac:dyDescent="0.4">
      <c r="A13" s="2"/>
      <c r="B13" s="2"/>
      <c r="C13" s="40">
        <v>8</v>
      </c>
      <c r="D13" s="41" t="str">
        <f t="shared" si="16"/>
        <v xml:space="preserve">l'1 per cento è in realtà </v>
      </c>
      <c r="E13" s="42">
        <f t="shared" si="8"/>
        <v>1.0029999999999999</v>
      </c>
      <c r="F13" s="42" t="s">
        <v>11</v>
      </c>
      <c r="G13" s="43">
        <f t="shared" si="9"/>
        <v>296</v>
      </c>
      <c r="H13" s="44" t="s">
        <v>12</v>
      </c>
      <c r="I13" s="45" t="str">
        <f t="shared" si="17"/>
        <v>l'1 per cento è in realtà 1,003 cioè 296 mila uomini</v>
      </c>
      <c r="J13" s="46">
        <v>295982</v>
      </c>
      <c r="K13" s="47">
        <f t="shared" si="0"/>
        <v>1.0029999999999999</v>
      </c>
      <c r="L13" s="47"/>
      <c r="M13" s="48">
        <f t="shared" si="1"/>
        <v>1</v>
      </c>
      <c r="N13" s="49">
        <v>8</v>
      </c>
      <c r="O13" s="50">
        <f t="shared" si="2"/>
        <v>0.9</v>
      </c>
      <c r="P13" s="51"/>
      <c r="Q13" s="41" t="str">
        <f t="shared" si="3"/>
        <v>lo 0,9 per cento è in realtà</v>
      </c>
      <c r="R13" s="41">
        <f t="shared" si="11"/>
        <v>0.88900000000000001</v>
      </c>
      <c r="S13" s="41" t="s">
        <v>11</v>
      </c>
      <c r="T13" s="52">
        <f t="shared" si="12"/>
        <v>278</v>
      </c>
      <c r="U13" s="41" t="s">
        <v>13</v>
      </c>
      <c r="V13" s="53"/>
      <c r="W13" s="24" t="str">
        <f t="shared" si="13"/>
        <v>lo 0,9 per cento è in realtà 0,889 cioè 278 mila donne</v>
      </c>
      <c r="X13" s="33">
        <f t="shared" si="4"/>
        <v>0.88900000000000001</v>
      </c>
      <c r="Y13" s="54">
        <v>278233</v>
      </c>
      <c r="Z13" s="54"/>
      <c r="AA13" s="54">
        <v>574215</v>
      </c>
      <c r="AB13" s="54"/>
      <c r="AC13" s="55">
        <f t="shared" si="5"/>
        <v>1</v>
      </c>
      <c r="AD13" s="55"/>
      <c r="AE13" s="55">
        <f t="shared" si="6"/>
        <v>0.9</v>
      </c>
      <c r="AF13" s="36"/>
      <c r="AG13" s="55"/>
      <c r="AH13" s="55"/>
      <c r="AI13" s="56">
        <f t="shared" si="14"/>
        <v>10</v>
      </c>
      <c r="AJ13" s="56">
        <f t="shared" si="15"/>
        <v>9</v>
      </c>
    </row>
    <row r="14" spans="1:36" s="57" customFormat="1" ht="43.5" customHeight="1" x14ac:dyDescent="0.4">
      <c r="A14" s="2"/>
      <c r="B14" s="2"/>
      <c r="C14" s="40">
        <v>9</v>
      </c>
      <c r="D14" s="41" t="str">
        <f t="shared" si="16"/>
        <v xml:space="preserve">l'1 per cento è in realtà </v>
      </c>
      <c r="E14" s="42">
        <f t="shared" si="8"/>
        <v>0.997</v>
      </c>
      <c r="F14" s="42" t="s">
        <v>11</v>
      </c>
      <c r="G14" s="43">
        <f t="shared" si="9"/>
        <v>294</v>
      </c>
      <c r="H14" s="44" t="s">
        <v>12</v>
      </c>
      <c r="I14" s="45" t="str">
        <f t="shared" si="17"/>
        <v>l'1 per cento è in realtà 0,997 cioè 294 mila uomini</v>
      </c>
      <c r="J14" s="46">
        <v>294227</v>
      </c>
      <c r="K14" s="47">
        <f t="shared" si="0"/>
        <v>0.997</v>
      </c>
      <c r="L14" s="47"/>
      <c r="M14" s="48">
        <f t="shared" si="1"/>
        <v>1</v>
      </c>
      <c r="N14" s="49">
        <v>9</v>
      </c>
      <c r="O14" s="50">
        <f t="shared" si="2"/>
        <v>0.9</v>
      </c>
      <c r="P14" s="51"/>
      <c r="Q14" s="41" t="str">
        <f t="shared" si="3"/>
        <v>lo 0,9 per cento è in realtà</v>
      </c>
      <c r="R14" s="41">
        <f t="shared" si="11"/>
        <v>0.88100000000000001</v>
      </c>
      <c r="S14" s="41" t="s">
        <v>11</v>
      </c>
      <c r="T14" s="52">
        <f t="shared" si="12"/>
        <v>276</v>
      </c>
      <c r="U14" s="41" t="s">
        <v>13</v>
      </c>
      <c r="V14" s="53"/>
      <c r="W14" s="24" t="str">
        <f t="shared" si="13"/>
        <v>lo 0,9 per cento è in realtà 0,881 cioè 276 mila donne</v>
      </c>
      <c r="X14" s="33">
        <f t="shared" si="4"/>
        <v>0.88100000000000001</v>
      </c>
      <c r="Y14" s="54">
        <v>275852</v>
      </c>
      <c r="Z14" s="54"/>
      <c r="AA14" s="54">
        <v>570079</v>
      </c>
      <c r="AB14" s="54"/>
      <c r="AC14" s="55">
        <f t="shared" si="5"/>
        <v>1</v>
      </c>
      <c r="AD14" s="55"/>
      <c r="AE14" s="55">
        <f t="shared" si="6"/>
        <v>0.9</v>
      </c>
      <c r="AF14" s="36"/>
      <c r="AG14" s="55"/>
      <c r="AH14" s="55"/>
      <c r="AI14" s="56">
        <f t="shared" si="14"/>
        <v>10</v>
      </c>
      <c r="AJ14" s="56">
        <f t="shared" si="15"/>
        <v>9</v>
      </c>
    </row>
    <row r="15" spans="1:36" s="57" customFormat="1" ht="43.5" customHeight="1" x14ac:dyDescent="0.4">
      <c r="A15" s="2"/>
      <c r="B15" s="2"/>
      <c r="C15" s="40">
        <v>10</v>
      </c>
      <c r="D15" s="41" t="str">
        <f t="shared" si="16"/>
        <v xml:space="preserve">l'1 per cento è in realtà </v>
      </c>
      <c r="E15" s="42">
        <f t="shared" si="8"/>
        <v>1.002</v>
      </c>
      <c r="F15" s="42" t="s">
        <v>11</v>
      </c>
      <c r="G15" s="43">
        <f t="shared" si="9"/>
        <v>296</v>
      </c>
      <c r="H15" s="44" t="s">
        <v>12</v>
      </c>
      <c r="I15" s="45" t="str">
        <f t="shared" si="17"/>
        <v>l'1 per cento è in realtà 1,002 cioè 296 mila uomini</v>
      </c>
      <c r="J15" s="46">
        <v>295734</v>
      </c>
      <c r="K15" s="47">
        <f t="shared" si="0"/>
        <v>1.002</v>
      </c>
      <c r="L15" s="47"/>
      <c r="M15" s="48">
        <f t="shared" si="1"/>
        <v>1</v>
      </c>
      <c r="N15" s="49">
        <v>10</v>
      </c>
      <c r="O15" s="50">
        <f t="shared" si="2"/>
        <v>0.9</v>
      </c>
      <c r="P15" s="51"/>
      <c r="Q15" s="41" t="str">
        <f t="shared" si="3"/>
        <v>lo 0,9 per cento è in realtà</v>
      </c>
      <c r="R15" s="41">
        <f t="shared" si="11"/>
        <v>0.89300000000000002</v>
      </c>
      <c r="S15" s="41" t="s">
        <v>11</v>
      </c>
      <c r="T15" s="52">
        <f t="shared" si="12"/>
        <v>280</v>
      </c>
      <c r="U15" s="41" t="s">
        <v>13</v>
      </c>
      <c r="V15" s="53"/>
      <c r="W15" s="24" t="str">
        <f t="shared" si="13"/>
        <v>lo 0,9 per cento è in realtà 0,893 cioè 280 mila donne</v>
      </c>
      <c r="X15" s="33">
        <f t="shared" si="4"/>
        <v>0.89300000000000002</v>
      </c>
      <c r="Y15" s="54">
        <v>279578</v>
      </c>
      <c r="Z15" s="54"/>
      <c r="AA15" s="54">
        <v>575312</v>
      </c>
      <c r="AB15" s="54"/>
      <c r="AC15" s="55">
        <f t="shared" si="5"/>
        <v>1</v>
      </c>
      <c r="AD15" s="55"/>
      <c r="AE15" s="55">
        <f t="shared" si="6"/>
        <v>0.9</v>
      </c>
      <c r="AF15" s="36"/>
      <c r="AG15" s="55"/>
      <c r="AH15" s="55"/>
      <c r="AI15" s="56">
        <f t="shared" si="14"/>
        <v>10</v>
      </c>
      <c r="AJ15" s="56">
        <f t="shared" si="15"/>
        <v>9</v>
      </c>
    </row>
    <row r="16" spans="1:36" s="57" customFormat="1" ht="43.5" customHeight="1" x14ac:dyDescent="0.4">
      <c r="A16" s="2"/>
      <c r="B16" s="2"/>
      <c r="C16" s="40">
        <v>11</v>
      </c>
      <c r="D16" s="41" t="str">
        <f t="shared" si="16"/>
        <v xml:space="preserve">l'1 per cento è in realtà </v>
      </c>
      <c r="E16" s="42">
        <f t="shared" si="8"/>
        <v>0.99399999999999999</v>
      </c>
      <c r="F16" s="42" t="s">
        <v>11</v>
      </c>
      <c r="G16" s="43">
        <f t="shared" si="9"/>
        <v>293</v>
      </c>
      <c r="H16" s="44" t="s">
        <v>12</v>
      </c>
      <c r="I16" s="45" t="str">
        <f t="shared" si="17"/>
        <v>l'1 per cento è in realtà 0,994 cioè 293 mila uomini</v>
      </c>
      <c r="J16" s="46">
        <v>293373</v>
      </c>
      <c r="K16" s="47">
        <f t="shared" si="0"/>
        <v>0.99399999999999999</v>
      </c>
      <c r="L16" s="47"/>
      <c r="M16" s="48">
        <f t="shared" si="1"/>
        <v>1</v>
      </c>
      <c r="N16" s="49">
        <v>11</v>
      </c>
      <c r="O16" s="50">
        <f t="shared" si="2"/>
        <v>0.9</v>
      </c>
      <c r="P16" s="51"/>
      <c r="Q16" s="41" t="str">
        <f t="shared" si="3"/>
        <v>lo 0,9 per cento è in realtà</v>
      </c>
      <c r="R16" s="41">
        <f t="shared" si="11"/>
        <v>0.88500000000000001</v>
      </c>
      <c r="S16" s="41" t="s">
        <v>11</v>
      </c>
      <c r="T16" s="52">
        <f t="shared" si="12"/>
        <v>277</v>
      </c>
      <c r="U16" s="41" t="s">
        <v>13</v>
      </c>
      <c r="V16" s="53"/>
      <c r="W16" s="24" t="str">
        <f t="shared" si="13"/>
        <v>lo 0,9 per cento è in realtà 0,885 cioè 277 mila donne</v>
      </c>
      <c r="X16" s="33">
        <f t="shared" si="4"/>
        <v>0.88500000000000001</v>
      </c>
      <c r="Y16" s="54">
        <v>276852</v>
      </c>
      <c r="Z16" s="54"/>
      <c r="AA16" s="54">
        <v>570225</v>
      </c>
      <c r="AB16" s="54"/>
      <c r="AC16" s="55">
        <f t="shared" si="5"/>
        <v>1</v>
      </c>
      <c r="AD16" s="55"/>
      <c r="AE16" s="55">
        <f t="shared" si="6"/>
        <v>0.9</v>
      </c>
      <c r="AF16" s="36"/>
      <c r="AG16" s="55"/>
      <c r="AH16" s="55"/>
      <c r="AI16" s="56">
        <f t="shared" si="14"/>
        <v>10</v>
      </c>
      <c r="AJ16" s="56">
        <f t="shared" si="15"/>
        <v>9</v>
      </c>
    </row>
    <row r="17" spans="1:36" s="57" customFormat="1" ht="43.5" customHeight="1" x14ac:dyDescent="0.4">
      <c r="A17" s="2"/>
      <c r="B17" s="2"/>
      <c r="C17" s="40">
        <v>12</v>
      </c>
      <c r="D17" s="41" t="str">
        <f t="shared" si="16"/>
        <v xml:space="preserve">l'1 per cento è in realtà </v>
      </c>
      <c r="E17" s="42">
        <f t="shared" si="8"/>
        <v>0.98699999999999999</v>
      </c>
      <c r="F17" s="42" t="s">
        <v>11</v>
      </c>
      <c r="G17" s="43">
        <f t="shared" si="9"/>
        <v>291</v>
      </c>
      <c r="H17" s="44" t="s">
        <v>12</v>
      </c>
      <c r="I17" s="45" t="str">
        <f t="shared" si="17"/>
        <v>l'1 per cento è in realtà 0,987 cioè 291 mila uomini</v>
      </c>
      <c r="J17" s="46">
        <v>291089</v>
      </c>
      <c r="K17" s="47">
        <f t="shared" si="0"/>
        <v>0.98699999999999999</v>
      </c>
      <c r="L17" s="47"/>
      <c r="M17" s="48">
        <f t="shared" si="1"/>
        <v>1</v>
      </c>
      <c r="N17" s="49">
        <v>12</v>
      </c>
      <c r="O17" s="50">
        <f t="shared" si="2"/>
        <v>0.9</v>
      </c>
      <c r="P17" s="51"/>
      <c r="Q17" s="41" t="str">
        <f t="shared" si="3"/>
        <v>lo 0,9 per cento è in realtà</v>
      </c>
      <c r="R17" s="41">
        <f t="shared" si="11"/>
        <v>0.88</v>
      </c>
      <c r="S17" s="41" t="s">
        <v>11</v>
      </c>
      <c r="T17" s="52">
        <f t="shared" si="12"/>
        <v>275</v>
      </c>
      <c r="U17" s="41" t="s">
        <v>13</v>
      </c>
      <c r="V17" s="53"/>
      <c r="W17" s="24" t="str">
        <f t="shared" si="13"/>
        <v>lo 0,9 per cento è in realtà 0,88 cioè 275 mila donne</v>
      </c>
      <c r="X17" s="33">
        <f t="shared" si="4"/>
        <v>0.88</v>
      </c>
      <c r="Y17" s="54">
        <v>275257</v>
      </c>
      <c r="Z17" s="54"/>
      <c r="AA17" s="54">
        <v>566346</v>
      </c>
      <c r="AB17" s="54"/>
      <c r="AC17" s="55">
        <f t="shared" si="5"/>
        <v>1</v>
      </c>
      <c r="AD17" s="55"/>
      <c r="AE17" s="55">
        <f t="shared" si="6"/>
        <v>0.9</v>
      </c>
      <c r="AF17" s="36"/>
      <c r="AG17" s="55"/>
      <c r="AH17" s="55"/>
      <c r="AI17" s="56">
        <f t="shared" si="14"/>
        <v>10</v>
      </c>
      <c r="AJ17" s="56">
        <f t="shared" si="15"/>
        <v>9</v>
      </c>
    </row>
    <row r="18" spans="1:36" s="57" customFormat="1" ht="43.5" customHeight="1" x14ac:dyDescent="0.4">
      <c r="A18" s="2"/>
      <c r="B18" s="2"/>
      <c r="C18" s="40">
        <v>13</v>
      </c>
      <c r="D18" s="41" t="str">
        <f t="shared" si="16"/>
        <v xml:space="preserve">l'1 per cento è in realtà </v>
      </c>
      <c r="E18" s="42">
        <f t="shared" si="8"/>
        <v>0.997</v>
      </c>
      <c r="F18" s="42" t="s">
        <v>11</v>
      </c>
      <c r="G18" s="43">
        <f t="shared" si="9"/>
        <v>294</v>
      </c>
      <c r="H18" s="44" t="s">
        <v>12</v>
      </c>
      <c r="I18" s="45" t="str">
        <f t="shared" si="17"/>
        <v>l'1 per cento è in realtà 0,997 cioè 294 mila uomini</v>
      </c>
      <c r="J18" s="46">
        <v>294257</v>
      </c>
      <c r="K18" s="47">
        <f t="shared" si="0"/>
        <v>0.997</v>
      </c>
      <c r="L18" s="47"/>
      <c r="M18" s="48">
        <f t="shared" si="1"/>
        <v>1</v>
      </c>
      <c r="N18" s="49">
        <v>13</v>
      </c>
      <c r="O18" s="50">
        <f t="shared" si="2"/>
        <v>0.9</v>
      </c>
      <c r="P18" s="51"/>
      <c r="Q18" s="41" t="str">
        <f t="shared" si="3"/>
        <v>lo 0,9 per cento è in realtà</v>
      </c>
      <c r="R18" s="41">
        <f t="shared" si="11"/>
        <v>0.88600000000000001</v>
      </c>
      <c r="S18" s="41" t="s">
        <v>11</v>
      </c>
      <c r="T18" s="52">
        <f t="shared" si="12"/>
        <v>277</v>
      </c>
      <c r="U18" s="41" t="s">
        <v>13</v>
      </c>
      <c r="V18" s="53"/>
      <c r="W18" s="24" t="str">
        <f t="shared" si="13"/>
        <v>lo 0,9 per cento è in realtà 0,886 cioè 277 mila donne</v>
      </c>
      <c r="X18" s="33">
        <f t="shared" si="4"/>
        <v>0.88600000000000001</v>
      </c>
      <c r="Y18" s="54">
        <v>277250</v>
      </c>
      <c r="Z18" s="54"/>
      <c r="AA18" s="54">
        <v>571507</v>
      </c>
      <c r="AB18" s="54"/>
      <c r="AC18" s="55">
        <f t="shared" si="5"/>
        <v>1</v>
      </c>
      <c r="AD18" s="55"/>
      <c r="AE18" s="55">
        <f t="shared" si="6"/>
        <v>0.9</v>
      </c>
      <c r="AF18" s="36"/>
      <c r="AG18" s="55"/>
      <c r="AH18" s="55"/>
      <c r="AI18" s="56">
        <f t="shared" si="14"/>
        <v>10</v>
      </c>
      <c r="AJ18" s="56">
        <f t="shared" si="15"/>
        <v>9</v>
      </c>
    </row>
    <row r="19" spans="1:36" s="57" customFormat="1" ht="43.5" customHeight="1" x14ac:dyDescent="0.4">
      <c r="A19" s="2"/>
      <c r="B19" s="2"/>
      <c r="C19" s="40">
        <v>14</v>
      </c>
      <c r="D19" s="41" t="str">
        <f t="shared" si="16"/>
        <v xml:space="preserve">l'1 per cento è in realtà </v>
      </c>
      <c r="E19" s="42">
        <f t="shared" si="8"/>
        <v>1.016</v>
      </c>
      <c r="F19" s="42" t="s">
        <v>11</v>
      </c>
      <c r="G19" s="43">
        <f t="shared" si="9"/>
        <v>300</v>
      </c>
      <c r="H19" s="44" t="s">
        <v>12</v>
      </c>
      <c r="I19" s="45" t="str">
        <f t="shared" si="17"/>
        <v>l'1 per cento è in realtà 1,016 cioè 300 mila uomini</v>
      </c>
      <c r="J19" s="46">
        <v>299617</v>
      </c>
      <c r="K19" s="47">
        <f t="shared" si="0"/>
        <v>1.016</v>
      </c>
      <c r="L19" s="47"/>
      <c r="M19" s="48">
        <f t="shared" si="1"/>
        <v>1</v>
      </c>
      <c r="N19" s="49">
        <v>14</v>
      </c>
      <c r="O19" s="50">
        <f t="shared" si="2"/>
        <v>0.9</v>
      </c>
      <c r="P19" s="51"/>
      <c r="Q19" s="41" t="str">
        <f t="shared" si="3"/>
        <v>lo 0,9 per cento è in realtà</v>
      </c>
      <c r="R19" s="41">
        <f t="shared" si="11"/>
        <v>0.89800000000000002</v>
      </c>
      <c r="S19" s="41" t="s">
        <v>11</v>
      </c>
      <c r="T19" s="52">
        <f t="shared" si="12"/>
        <v>281</v>
      </c>
      <c r="U19" s="41" t="s">
        <v>13</v>
      </c>
      <c r="V19" s="53"/>
      <c r="W19" s="24" t="str">
        <f t="shared" si="13"/>
        <v>lo 0,9 per cento è in realtà 0,898 cioè 281 mila donne</v>
      </c>
      <c r="X19" s="33">
        <f t="shared" si="4"/>
        <v>0.89800000000000002</v>
      </c>
      <c r="Y19" s="54">
        <v>281118</v>
      </c>
      <c r="Z19" s="54"/>
      <c r="AA19" s="54">
        <v>580735</v>
      </c>
      <c r="AB19" s="54"/>
      <c r="AC19" s="55">
        <f t="shared" si="5"/>
        <v>1</v>
      </c>
      <c r="AD19" s="55"/>
      <c r="AE19" s="55">
        <f t="shared" si="6"/>
        <v>0.9</v>
      </c>
      <c r="AF19" s="36"/>
      <c r="AG19" s="55"/>
      <c r="AH19" s="55"/>
      <c r="AI19" s="56">
        <f t="shared" si="14"/>
        <v>10</v>
      </c>
      <c r="AJ19" s="56">
        <f t="shared" si="15"/>
        <v>9</v>
      </c>
    </row>
    <row r="20" spans="1:36" s="57" customFormat="1" ht="43.5" customHeight="1" x14ac:dyDescent="0.4">
      <c r="A20" s="2"/>
      <c r="B20" s="2"/>
      <c r="C20" s="40">
        <v>15</v>
      </c>
      <c r="D20" s="41" t="str">
        <f t="shared" si="16"/>
        <v xml:space="preserve">l'1 per cento è in realtà </v>
      </c>
      <c r="E20" s="42">
        <f t="shared" si="8"/>
        <v>0.995</v>
      </c>
      <c r="F20" s="42" t="s">
        <v>11</v>
      </c>
      <c r="G20" s="43">
        <f t="shared" si="9"/>
        <v>294</v>
      </c>
      <c r="H20" s="44" t="s">
        <v>12</v>
      </c>
      <c r="I20" s="45" t="str">
        <f t="shared" si="17"/>
        <v>l'1 per cento è in realtà 0,995 cioè 294 mila uomini</v>
      </c>
      <c r="J20" s="46">
        <v>293550</v>
      </c>
      <c r="K20" s="47">
        <f t="shared" si="0"/>
        <v>0.995</v>
      </c>
      <c r="L20" s="47"/>
      <c r="M20" s="48">
        <f t="shared" si="1"/>
        <v>1</v>
      </c>
      <c r="N20" s="49">
        <v>15</v>
      </c>
      <c r="O20" s="50">
        <f t="shared" si="2"/>
        <v>0.9</v>
      </c>
      <c r="P20" s="51"/>
      <c r="Q20" s="41" t="str">
        <f t="shared" si="3"/>
        <v>lo 0,9 per cento è in realtà</v>
      </c>
      <c r="R20" s="41">
        <f t="shared" si="11"/>
        <v>0.88500000000000001</v>
      </c>
      <c r="S20" s="41" t="s">
        <v>11</v>
      </c>
      <c r="T20" s="52">
        <f t="shared" si="12"/>
        <v>277</v>
      </c>
      <c r="U20" s="41" t="s">
        <v>13</v>
      </c>
      <c r="V20" s="53"/>
      <c r="W20" s="24" t="str">
        <f t="shared" si="13"/>
        <v>lo 0,9 per cento è in realtà 0,885 cioè 277 mila donne</v>
      </c>
      <c r="X20" s="33">
        <f t="shared" si="4"/>
        <v>0.88500000000000001</v>
      </c>
      <c r="Y20" s="54">
        <v>276887</v>
      </c>
      <c r="Z20" s="54"/>
      <c r="AA20" s="54">
        <v>570437</v>
      </c>
      <c r="AB20" s="54"/>
      <c r="AC20" s="55">
        <f t="shared" si="5"/>
        <v>1</v>
      </c>
      <c r="AD20" s="55"/>
      <c r="AE20" s="55">
        <f t="shared" si="6"/>
        <v>0.9</v>
      </c>
      <c r="AF20" s="36"/>
      <c r="AG20" s="55"/>
      <c r="AH20" s="55"/>
      <c r="AI20" s="56">
        <f t="shared" si="14"/>
        <v>10</v>
      </c>
      <c r="AJ20" s="56">
        <f t="shared" si="15"/>
        <v>9</v>
      </c>
    </row>
    <row r="21" spans="1:36" s="57" customFormat="1" ht="43.5" customHeight="1" x14ac:dyDescent="0.4">
      <c r="A21" s="2"/>
      <c r="B21" s="2"/>
      <c r="C21" s="40">
        <v>16</v>
      </c>
      <c r="D21" s="41" t="str">
        <f t="shared" si="16"/>
        <v xml:space="preserve">l'1 per cento è in realtà </v>
      </c>
      <c r="E21" s="42">
        <f t="shared" si="8"/>
        <v>1</v>
      </c>
      <c r="F21" s="42" t="s">
        <v>11</v>
      </c>
      <c r="G21" s="43">
        <f t="shared" si="9"/>
        <v>295</v>
      </c>
      <c r="H21" s="44" t="s">
        <v>12</v>
      </c>
      <c r="I21" s="45" t="str">
        <f t="shared" si="17"/>
        <v>l'1 per cento è in realtà 1 cioè 295 mila uomini</v>
      </c>
      <c r="J21" s="46">
        <v>295050</v>
      </c>
      <c r="K21" s="47">
        <f t="shared" si="0"/>
        <v>1</v>
      </c>
      <c r="L21" s="47"/>
      <c r="M21" s="48">
        <f t="shared" si="1"/>
        <v>1</v>
      </c>
      <c r="N21" s="49">
        <v>16</v>
      </c>
      <c r="O21" s="50">
        <f t="shared" si="2"/>
        <v>0.9</v>
      </c>
      <c r="P21" s="51"/>
      <c r="Q21" s="41" t="str">
        <f t="shared" si="3"/>
        <v>lo 0,9 per cento è in realtà</v>
      </c>
      <c r="R21" s="41">
        <f t="shared" si="11"/>
        <v>0.88400000000000001</v>
      </c>
      <c r="S21" s="41" t="s">
        <v>11</v>
      </c>
      <c r="T21" s="52">
        <f t="shared" si="12"/>
        <v>277</v>
      </c>
      <c r="U21" s="41" t="s">
        <v>13</v>
      </c>
      <c r="V21" s="53"/>
      <c r="W21" s="24" t="str">
        <f t="shared" si="13"/>
        <v>lo 0,9 per cento è in realtà 0,884 cioè 277 mila donne</v>
      </c>
      <c r="X21" s="33">
        <f t="shared" si="4"/>
        <v>0.88400000000000001</v>
      </c>
      <c r="Y21" s="54">
        <v>276597</v>
      </c>
      <c r="Z21" s="54"/>
      <c r="AA21" s="54">
        <v>571647</v>
      </c>
      <c r="AB21" s="54"/>
      <c r="AC21" s="55">
        <f t="shared" si="5"/>
        <v>1</v>
      </c>
      <c r="AD21" s="55"/>
      <c r="AE21" s="55">
        <f t="shared" si="6"/>
        <v>0.9</v>
      </c>
      <c r="AF21" s="36"/>
      <c r="AG21" s="55"/>
      <c r="AH21" s="55"/>
      <c r="AI21" s="56">
        <f t="shared" si="14"/>
        <v>10</v>
      </c>
      <c r="AJ21" s="56">
        <f t="shared" si="15"/>
        <v>9</v>
      </c>
    </row>
    <row r="22" spans="1:36" s="57" customFormat="1" ht="43.5" customHeight="1" x14ac:dyDescent="0.4">
      <c r="A22" s="2"/>
      <c r="B22" s="2"/>
      <c r="C22" s="40">
        <v>17</v>
      </c>
      <c r="D22" s="41" t="str">
        <f t="shared" si="16"/>
        <v xml:space="preserve">l'1 per cento è in realtà </v>
      </c>
      <c r="E22" s="42">
        <f t="shared" si="8"/>
        <v>1</v>
      </c>
      <c r="F22" s="42" t="s">
        <v>11</v>
      </c>
      <c r="G22" s="43">
        <f t="shared" si="9"/>
        <v>295</v>
      </c>
      <c r="H22" s="44" t="s">
        <v>12</v>
      </c>
      <c r="I22" s="45" t="str">
        <f t="shared" si="17"/>
        <v>l'1 per cento è in realtà 1 cioè 295 mila uomini</v>
      </c>
      <c r="J22" s="46">
        <v>294871</v>
      </c>
      <c r="K22" s="47">
        <f t="shared" si="0"/>
        <v>1</v>
      </c>
      <c r="L22" s="47"/>
      <c r="M22" s="48">
        <f t="shared" si="1"/>
        <v>1</v>
      </c>
      <c r="N22" s="49">
        <v>17</v>
      </c>
      <c r="O22" s="50">
        <f t="shared" si="2"/>
        <v>0.9</v>
      </c>
      <c r="P22" s="51"/>
      <c r="Q22" s="41" t="str">
        <f t="shared" si="3"/>
        <v>lo 0,9 per cento è in realtà</v>
      </c>
      <c r="R22" s="41">
        <f t="shared" si="11"/>
        <v>0.88200000000000001</v>
      </c>
      <c r="S22" s="41" t="s">
        <v>11</v>
      </c>
      <c r="T22" s="52">
        <f t="shared" si="12"/>
        <v>276</v>
      </c>
      <c r="U22" s="41" t="s">
        <v>13</v>
      </c>
      <c r="V22" s="53"/>
      <c r="W22" s="24" t="str">
        <f t="shared" si="13"/>
        <v>lo 0,9 per cento è in realtà 0,882 cioè 276 mila donne</v>
      </c>
      <c r="X22" s="33">
        <f t="shared" si="4"/>
        <v>0.88200000000000001</v>
      </c>
      <c r="Y22" s="54">
        <v>276088</v>
      </c>
      <c r="Z22" s="54"/>
      <c r="AA22" s="54">
        <v>570959</v>
      </c>
      <c r="AB22" s="54"/>
      <c r="AC22" s="55">
        <f t="shared" si="5"/>
        <v>1</v>
      </c>
      <c r="AD22" s="55"/>
      <c r="AE22" s="55">
        <f t="shared" si="6"/>
        <v>0.9</v>
      </c>
      <c r="AF22" s="36"/>
      <c r="AG22" s="55"/>
      <c r="AH22" s="55"/>
      <c r="AI22" s="56">
        <f t="shared" si="14"/>
        <v>10</v>
      </c>
      <c r="AJ22" s="56">
        <f t="shared" si="15"/>
        <v>9</v>
      </c>
    </row>
    <row r="23" spans="1:36" s="57" customFormat="1" ht="43.5" customHeight="1" x14ac:dyDescent="0.4">
      <c r="A23" s="2"/>
      <c r="B23" s="2"/>
      <c r="C23" s="40">
        <v>18</v>
      </c>
      <c r="D23" s="41" t="str">
        <f t="shared" si="16"/>
        <v xml:space="preserve">l'1 per cento è in realtà </v>
      </c>
      <c r="E23" s="42">
        <f t="shared" si="8"/>
        <v>1.0069999999999999</v>
      </c>
      <c r="F23" s="42" t="s">
        <v>11</v>
      </c>
      <c r="G23" s="43">
        <f t="shared" si="9"/>
        <v>297</v>
      </c>
      <c r="H23" s="44" t="s">
        <v>12</v>
      </c>
      <c r="I23" s="45" t="str">
        <f t="shared" si="17"/>
        <v>l'1 per cento è in realtà 1,007 cioè 297 mila uomini</v>
      </c>
      <c r="J23" s="46">
        <v>297208</v>
      </c>
      <c r="K23" s="47">
        <f t="shared" si="0"/>
        <v>1.0069999999999999</v>
      </c>
      <c r="L23" s="47"/>
      <c r="M23" s="48">
        <f t="shared" si="1"/>
        <v>1</v>
      </c>
      <c r="N23" s="49">
        <v>18</v>
      </c>
      <c r="O23" s="50">
        <f t="shared" si="2"/>
        <v>0.9</v>
      </c>
      <c r="P23" s="51"/>
      <c r="Q23" s="41" t="str">
        <f t="shared" si="3"/>
        <v>lo 0,9 per cento è in realtà</v>
      </c>
      <c r="R23" s="41">
        <f t="shared" si="11"/>
        <v>0.88600000000000001</v>
      </c>
      <c r="S23" s="41" t="s">
        <v>11</v>
      </c>
      <c r="T23" s="52">
        <f t="shared" si="12"/>
        <v>277</v>
      </c>
      <c r="U23" s="41" t="s">
        <v>13</v>
      </c>
      <c r="V23" s="53"/>
      <c r="W23" s="24" t="str">
        <f t="shared" si="13"/>
        <v>lo 0,9 per cento è in realtà 0,886 cioè 277 mila donne</v>
      </c>
      <c r="X23" s="33">
        <f t="shared" si="4"/>
        <v>0.88600000000000001</v>
      </c>
      <c r="Y23" s="54">
        <v>277181</v>
      </c>
      <c r="Z23" s="54"/>
      <c r="AA23" s="54">
        <v>574389</v>
      </c>
      <c r="AB23" s="54"/>
      <c r="AC23" s="55">
        <f t="shared" si="5"/>
        <v>1</v>
      </c>
      <c r="AD23" s="55"/>
      <c r="AE23" s="55">
        <f t="shared" si="6"/>
        <v>0.9</v>
      </c>
      <c r="AF23" s="36"/>
      <c r="AG23" s="55"/>
      <c r="AH23" s="55"/>
      <c r="AI23" s="56">
        <f t="shared" si="14"/>
        <v>10</v>
      </c>
      <c r="AJ23" s="56">
        <f t="shared" si="15"/>
        <v>9</v>
      </c>
    </row>
    <row r="24" spans="1:36" s="57" customFormat="1" ht="43.5" customHeight="1" x14ac:dyDescent="0.4">
      <c r="A24" s="2"/>
      <c r="B24" s="2"/>
      <c r="C24" s="40">
        <v>19</v>
      </c>
      <c r="D24" s="41" t="str">
        <f t="shared" si="16"/>
        <v xml:space="preserve">l'1 per cento è in realtà </v>
      </c>
      <c r="E24" s="42">
        <f t="shared" si="8"/>
        <v>1.014</v>
      </c>
      <c r="F24" s="42" t="s">
        <v>11</v>
      </c>
      <c r="G24" s="43">
        <f t="shared" si="9"/>
        <v>299</v>
      </c>
      <c r="H24" s="44" t="s">
        <v>12</v>
      </c>
      <c r="I24" s="45" t="str">
        <f t="shared" si="17"/>
        <v>l'1 per cento è in realtà 1,014 cioè 299 mila uomini</v>
      </c>
      <c r="J24" s="46">
        <v>299079</v>
      </c>
      <c r="K24" s="47">
        <f t="shared" si="0"/>
        <v>1.014</v>
      </c>
      <c r="L24" s="47"/>
      <c r="M24" s="48">
        <f t="shared" si="1"/>
        <v>1</v>
      </c>
      <c r="N24" s="49">
        <v>19</v>
      </c>
      <c r="O24" s="50">
        <f t="shared" si="2"/>
        <v>0.9</v>
      </c>
      <c r="P24" s="51"/>
      <c r="Q24" s="41" t="str">
        <f t="shared" si="3"/>
        <v>lo 0,9 per cento è in realtà</v>
      </c>
      <c r="R24" s="41">
        <f t="shared" si="11"/>
        <v>0.88700000000000001</v>
      </c>
      <c r="S24" s="41" t="s">
        <v>11</v>
      </c>
      <c r="T24" s="52">
        <f t="shared" si="12"/>
        <v>277</v>
      </c>
      <c r="U24" s="41" t="s">
        <v>13</v>
      </c>
      <c r="V24" s="53"/>
      <c r="W24" s="24" t="str">
        <f t="shared" si="13"/>
        <v>lo 0,9 per cento è in realtà 0,887 cioè 277 mila donne</v>
      </c>
      <c r="X24" s="33">
        <f t="shared" si="4"/>
        <v>0.88700000000000001</v>
      </c>
      <c r="Y24" s="54">
        <v>277427</v>
      </c>
      <c r="Z24" s="54"/>
      <c r="AA24" s="54">
        <v>576506</v>
      </c>
      <c r="AB24" s="54"/>
      <c r="AC24" s="55">
        <f t="shared" si="5"/>
        <v>1</v>
      </c>
      <c r="AD24" s="55"/>
      <c r="AE24" s="55">
        <f t="shared" si="6"/>
        <v>0.9</v>
      </c>
      <c r="AF24" s="36"/>
      <c r="AG24" s="55"/>
      <c r="AH24" s="55"/>
      <c r="AI24" s="56">
        <f t="shared" si="14"/>
        <v>10</v>
      </c>
      <c r="AJ24" s="56">
        <f t="shared" si="15"/>
        <v>9</v>
      </c>
    </row>
    <row r="25" spans="1:36" s="57" customFormat="1" ht="43.5" customHeight="1" x14ac:dyDescent="0.4">
      <c r="A25" s="2"/>
      <c r="B25" s="2"/>
      <c r="C25" s="40">
        <v>20</v>
      </c>
      <c r="D25" s="41" t="str">
        <f t="shared" si="16"/>
        <v xml:space="preserve">l'1 per cento è in realtà </v>
      </c>
      <c r="E25" s="42">
        <f t="shared" si="8"/>
        <v>1.026</v>
      </c>
      <c r="F25" s="42" t="s">
        <v>11</v>
      </c>
      <c r="G25" s="43">
        <f t="shared" si="9"/>
        <v>303</v>
      </c>
      <c r="H25" s="44" t="s">
        <v>12</v>
      </c>
      <c r="I25" s="45" t="str">
        <f t="shared" si="17"/>
        <v>l'1 per cento è in realtà 1,026 cioè 303 mila uomini</v>
      </c>
      <c r="J25" s="46">
        <v>302573</v>
      </c>
      <c r="K25" s="47">
        <f t="shared" si="0"/>
        <v>1.026</v>
      </c>
      <c r="L25" s="47"/>
      <c r="M25" s="48">
        <f t="shared" si="1"/>
        <v>1</v>
      </c>
      <c r="N25" s="49">
        <v>20</v>
      </c>
      <c r="O25" s="50">
        <f t="shared" si="2"/>
        <v>0.9</v>
      </c>
      <c r="P25" s="51"/>
      <c r="Q25" s="41" t="str">
        <f t="shared" si="3"/>
        <v>lo 0,9 per cento è in realtà</v>
      </c>
      <c r="R25" s="41">
        <f t="shared" si="11"/>
        <v>0.90500000000000003</v>
      </c>
      <c r="S25" s="41" t="s">
        <v>11</v>
      </c>
      <c r="T25" s="52">
        <f t="shared" si="12"/>
        <v>283</v>
      </c>
      <c r="U25" s="41" t="s">
        <v>13</v>
      </c>
      <c r="V25" s="53"/>
      <c r="W25" s="24" t="str">
        <f t="shared" si="13"/>
        <v>lo 0,9 per cento è in realtà 0,905 cioè 283 mila donne</v>
      </c>
      <c r="X25" s="33">
        <f t="shared" si="4"/>
        <v>0.90500000000000003</v>
      </c>
      <c r="Y25" s="54">
        <v>283343</v>
      </c>
      <c r="Z25" s="54"/>
      <c r="AA25" s="54">
        <v>585916</v>
      </c>
      <c r="AB25" s="54"/>
      <c r="AC25" s="55">
        <f t="shared" si="5"/>
        <v>1</v>
      </c>
      <c r="AD25" s="55"/>
      <c r="AE25" s="55">
        <f t="shared" si="6"/>
        <v>0.9</v>
      </c>
      <c r="AF25" s="36"/>
      <c r="AG25" s="55"/>
      <c r="AH25" s="55"/>
      <c r="AI25" s="56">
        <f t="shared" si="14"/>
        <v>10</v>
      </c>
      <c r="AJ25" s="56">
        <f t="shared" si="15"/>
        <v>9</v>
      </c>
    </row>
    <row r="26" spans="1:36" s="57" customFormat="1" ht="43.5" customHeight="1" x14ac:dyDescent="0.4">
      <c r="A26" s="2"/>
      <c r="B26" s="2"/>
      <c r="C26" s="40">
        <v>21</v>
      </c>
      <c r="D26" s="41" t="str">
        <f t="shared" si="16"/>
        <v xml:space="preserve">l'1 per cento è in realtà </v>
      </c>
      <c r="E26" s="42">
        <f t="shared" si="8"/>
        <v>1.0469999999999999</v>
      </c>
      <c r="F26" s="42" t="s">
        <v>11</v>
      </c>
      <c r="G26" s="43">
        <f t="shared" si="9"/>
        <v>309</v>
      </c>
      <c r="H26" s="44" t="s">
        <v>12</v>
      </c>
      <c r="I26" s="45" t="str">
        <f t="shared" si="17"/>
        <v>l'1 per cento è in realtà 1,047 cioè 309 mila uomini</v>
      </c>
      <c r="J26" s="46">
        <v>308854</v>
      </c>
      <c r="K26" s="47">
        <f t="shared" si="0"/>
        <v>1.0469999999999999</v>
      </c>
      <c r="L26" s="47"/>
      <c r="M26" s="48">
        <f t="shared" si="1"/>
        <v>1</v>
      </c>
      <c r="N26" s="49">
        <v>21</v>
      </c>
      <c r="O26" s="50">
        <f t="shared" si="2"/>
        <v>0.9</v>
      </c>
      <c r="P26" s="51"/>
      <c r="Q26" s="41" t="str">
        <f t="shared" si="3"/>
        <v>lo 0,9 per cento è in realtà</v>
      </c>
      <c r="R26" s="41">
        <f t="shared" si="11"/>
        <v>0.93300000000000005</v>
      </c>
      <c r="S26" s="41" t="s">
        <v>11</v>
      </c>
      <c r="T26" s="52">
        <f t="shared" si="12"/>
        <v>292</v>
      </c>
      <c r="U26" s="41" t="s">
        <v>13</v>
      </c>
      <c r="V26" s="53"/>
      <c r="W26" s="24" t="str">
        <f t="shared" si="13"/>
        <v>lo 0,9 per cento è in realtà 0,933 cioè 292 mila donne</v>
      </c>
      <c r="X26" s="33">
        <f t="shared" si="4"/>
        <v>0.93300000000000005</v>
      </c>
      <c r="Y26" s="54">
        <v>291898</v>
      </c>
      <c r="Z26" s="54"/>
      <c r="AA26" s="54">
        <v>600752</v>
      </c>
      <c r="AB26" s="54"/>
      <c r="AC26" s="55">
        <f t="shared" si="5"/>
        <v>1</v>
      </c>
      <c r="AD26" s="55"/>
      <c r="AE26" s="55">
        <f t="shared" si="6"/>
        <v>0.9</v>
      </c>
      <c r="AF26" s="36"/>
      <c r="AG26" s="55"/>
      <c r="AH26" s="55"/>
      <c r="AI26" s="56">
        <f t="shared" si="14"/>
        <v>10</v>
      </c>
      <c r="AJ26" s="56">
        <f t="shared" si="15"/>
        <v>9</v>
      </c>
    </row>
    <row r="27" spans="1:36" s="57" customFormat="1" ht="43.5" customHeight="1" x14ac:dyDescent="0.4">
      <c r="A27" s="2"/>
      <c r="B27" s="2"/>
      <c r="C27" s="40">
        <v>22</v>
      </c>
      <c r="D27" s="41" t="str">
        <f t="shared" si="7"/>
        <v xml:space="preserve">l'1,1 per cento è in realtà </v>
      </c>
      <c r="E27" s="42">
        <f t="shared" si="8"/>
        <v>1.089</v>
      </c>
      <c r="F27" s="42" t="s">
        <v>11</v>
      </c>
      <c r="G27" s="43">
        <f t="shared" si="9"/>
        <v>321</v>
      </c>
      <c r="H27" s="44" t="s">
        <v>12</v>
      </c>
      <c r="I27" s="45" t="str">
        <f t="shared" si="17"/>
        <v>l'1,1 per cento è in realtà 1,089 cioè 321 mila uomini</v>
      </c>
      <c r="J27" s="46">
        <v>321276</v>
      </c>
      <c r="K27" s="47">
        <f t="shared" si="0"/>
        <v>1.089</v>
      </c>
      <c r="L27" s="47"/>
      <c r="M27" s="48">
        <f t="shared" si="1"/>
        <v>1.1000000000000001</v>
      </c>
      <c r="N27" s="49">
        <v>22</v>
      </c>
      <c r="O27" s="50">
        <f t="shared" si="2"/>
        <v>1</v>
      </c>
      <c r="P27" s="51"/>
      <c r="Q27" s="41" t="str">
        <f>LEFT(W27,26)</f>
        <v xml:space="preserve">l'1 per cento è in realtà </v>
      </c>
      <c r="R27" s="41">
        <f t="shared" si="11"/>
        <v>0.97499999999999998</v>
      </c>
      <c r="S27" s="41" t="s">
        <v>11</v>
      </c>
      <c r="T27" s="52">
        <f t="shared" si="12"/>
        <v>305</v>
      </c>
      <c r="U27" s="41" t="s">
        <v>13</v>
      </c>
      <c r="V27" s="53"/>
      <c r="W27" s="24" t="str">
        <f>CONCATENATE("l'",O27, " per cento è in realtà ",X27, " cioè ",ROUND(Y27/1000,0)," mila donne")</f>
        <v>l'1 per cento è in realtà 0,975 cioè 305 mila donne</v>
      </c>
      <c r="X27" s="33">
        <f t="shared" si="4"/>
        <v>0.97499999999999998</v>
      </c>
      <c r="Y27" s="54">
        <v>305266</v>
      </c>
      <c r="Z27" s="54"/>
      <c r="AA27" s="54">
        <v>626542</v>
      </c>
      <c r="AB27" s="54"/>
      <c r="AC27" s="55">
        <f t="shared" si="5"/>
        <v>1.1000000000000001</v>
      </c>
      <c r="AD27" s="55"/>
      <c r="AE27" s="55">
        <f t="shared" si="6"/>
        <v>1</v>
      </c>
      <c r="AF27" s="36"/>
      <c r="AG27" s="55"/>
      <c r="AH27" s="55"/>
      <c r="AI27" s="56">
        <f t="shared" si="14"/>
        <v>11</v>
      </c>
      <c r="AJ27" s="56">
        <f t="shared" si="15"/>
        <v>10</v>
      </c>
    </row>
    <row r="28" spans="1:36" s="57" customFormat="1" ht="43.5" customHeight="1" x14ac:dyDescent="0.4">
      <c r="A28" s="2"/>
      <c r="B28" s="2"/>
      <c r="C28" s="40">
        <v>23</v>
      </c>
      <c r="D28" s="41" t="str">
        <f t="shared" si="7"/>
        <v xml:space="preserve">l'1,1 per cento è in realtà </v>
      </c>
      <c r="E28" s="42">
        <f t="shared" si="8"/>
        <v>1.091</v>
      </c>
      <c r="F28" s="42" t="s">
        <v>11</v>
      </c>
      <c r="G28" s="43">
        <f t="shared" si="9"/>
        <v>322</v>
      </c>
      <c r="H28" s="44" t="s">
        <v>12</v>
      </c>
      <c r="I28" s="45" t="str">
        <f t="shared" si="17"/>
        <v>l'1,1 per cento è in realtà 1,091 cioè 322 mila uomini</v>
      </c>
      <c r="J28" s="46">
        <v>321732</v>
      </c>
      <c r="K28" s="47">
        <f t="shared" si="0"/>
        <v>1.091</v>
      </c>
      <c r="L28" s="47"/>
      <c r="M28" s="48">
        <f t="shared" si="1"/>
        <v>1.1000000000000001</v>
      </c>
      <c r="N28" s="49">
        <v>23</v>
      </c>
      <c r="O28" s="50">
        <f t="shared" si="2"/>
        <v>1</v>
      </c>
      <c r="P28" s="51"/>
      <c r="Q28" s="41" t="str">
        <f t="shared" ref="Q28:Q33" si="18">LEFT(W28,26)</f>
        <v xml:space="preserve">l'1 per cento è in realtà </v>
      </c>
      <c r="R28" s="41">
        <f t="shared" si="11"/>
        <v>0.98099999999999998</v>
      </c>
      <c r="S28" s="41" t="s">
        <v>11</v>
      </c>
      <c r="T28" s="52">
        <f t="shared" si="12"/>
        <v>307</v>
      </c>
      <c r="U28" s="41" t="s">
        <v>13</v>
      </c>
      <c r="V28" s="53"/>
      <c r="W28" s="24" t="str">
        <f t="shared" ref="W28:W82" si="19">CONCATENATE("l'",O28, " per cento è in realtà ",X28, " cioè ",ROUND(Y28/1000,0)," mila donne")</f>
        <v>l'1 per cento è in realtà 0,981 cioè 307 mila donne</v>
      </c>
      <c r="X28" s="33">
        <f t="shared" si="4"/>
        <v>0.98099999999999998</v>
      </c>
      <c r="Y28" s="54">
        <v>306839</v>
      </c>
      <c r="Z28" s="54"/>
      <c r="AA28" s="54">
        <v>628571</v>
      </c>
      <c r="AB28" s="54"/>
      <c r="AC28" s="55">
        <f t="shared" si="5"/>
        <v>1.1000000000000001</v>
      </c>
      <c r="AD28" s="55"/>
      <c r="AE28" s="55">
        <f t="shared" si="6"/>
        <v>1</v>
      </c>
      <c r="AF28" s="36"/>
      <c r="AG28" s="55"/>
      <c r="AH28" s="55"/>
      <c r="AI28" s="56">
        <f t="shared" si="14"/>
        <v>11</v>
      </c>
      <c r="AJ28" s="56">
        <f t="shared" si="15"/>
        <v>10</v>
      </c>
    </row>
    <row r="29" spans="1:36" s="57" customFormat="1" ht="43.5" customHeight="1" x14ac:dyDescent="0.4">
      <c r="A29" s="2"/>
      <c r="B29" s="2"/>
      <c r="C29" s="40">
        <v>24</v>
      </c>
      <c r="D29" s="41" t="str">
        <f t="shared" si="7"/>
        <v xml:space="preserve">l'1,1 per cento è in realtà </v>
      </c>
      <c r="E29" s="42">
        <f t="shared" si="8"/>
        <v>1.1080000000000001</v>
      </c>
      <c r="F29" s="42" t="s">
        <v>11</v>
      </c>
      <c r="G29" s="43">
        <f t="shared" si="9"/>
        <v>327</v>
      </c>
      <c r="H29" s="44" t="s">
        <v>12</v>
      </c>
      <c r="I29" s="45" t="str">
        <f t="shared" si="17"/>
        <v>l'1,1 per cento è in realtà 1,108 cioè 327 mila uomini</v>
      </c>
      <c r="J29" s="46">
        <v>327003</v>
      </c>
      <c r="K29" s="47">
        <f t="shared" si="0"/>
        <v>1.1080000000000001</v>
      </c>
      <c r="L29" s="47"/>
      <c r="M29" s="48">
        <f t="shared" si="1"/>
        <v>1.1000000000000001</v>
      </c>
      <c r="N29" s="49">
        <v>24</v>
      </c>
      <c r="O29" s="50">
        <f t="shared" si="2"/>
        <v>1</v>
      </c>
      <c r="P29" s="51"/>
      <c r="Q29" s="41" t="str">
        <f t="shared" si="18"/>
        <v xml:space="preserve">l'1 per cento è in realtà </v>
      </c>
      <c r="R29" s="41">
        <f t="shared" si="11"/>
        <v>1.0029999999999999</v>
      </c>
      <c r="S29" s="41" t="s">
        <v>11</v>
      </c>
      <c r="T29" s="52">
        <f t="shared" si="12"/>
        <v>314</v>
      </c>
      <c r="U29" s="41" t="s">
        <v>13</v>
      </c>
      <c r="V29" s="53"/>
      <c r="W29" s="24" t="str">
        <f t="shared" si="19"/>
        <v>l'1 per cento è in realtà 1,003 cioè 314 mila donne</v>
      </c>
      <c r="X29" s="33">
        <f t="shared" si="4"/>
        <v>1.0029999999999999</v>
      </c>
      <c r="Y29" s="54">
        <v>313850</v>
      </c>
      <c r="Z29" s="54"/>
      <c r="AA29" s="54">
        <v>640853</v>
      </c>
      <c r="AB29" s="54"/>
      <c r="AC29" s="55">
        <f t="shared" si="5"/>
        <v>1.1000000000000001</v>
      </c>
      <c r="AD29" s="55"/>
      <c r="AE29" s="55">
        <f t="shared" si="6"/>
        <v>1</v>
      </c>
      <c r="AF29" s="36"/>
      <c r="AG29" s="55"/>
      <c r="AH29" s="55"/>
      <c r="AI29" s="56">
        <f t="shared" si="14"/>
        <v>11</v>
      </c>
      <c r="AJ29" s="56">
        <f t="shared" si="15"/>
        <v>10</v>
      </c>
    </row>
    <row r="30" spans="1:36" s="57" customFormat="1" ht="43.5" customHeight="1" x14ac:dyDescent="0.4">
      <c r="A30" s="2"/>
      <c r="B30" s="2"/>
      <c r="C30" s="40">
        <v>25</v>
      </c>
      <c r="D30" s="41" t="str">
        <f t="shared" si="7"/>
        <v xml:space="preserve">l'1,1 per cento è in realtà </v>
      </c>
      <c r="E30" s="42">
        <f t="shared" si="8"/>
        <v>1.1060000000000001</v>
      </c>
      <c r="F30" s="42" t="s">
        <v>11</v>
      </c>
      <c r="G30" s="43">
        <f t="shared" si="9"/>
        <v>326</v>
      </c>
      <c r="H30" s="44" t="s">
        <v>12</v>
      </c>
      <c r="I30" s="45" t="str">
        <f t="shared" si="17"/>
        <v>l'1,1 per cento è in realtà 1,106 cioè 326 mila uomini</v>
      </c>
      <c r="J30" s="46">
        <v>326285</v>
      </c>
      <c r="K30" s="47">
        <f t="shared" si="0"/>
        <v>1.1060000000000001</v>
      </c>
      <c r="L30" s="47"/>
      <c r="M30" s="48">
        <f t="shared" si="1"/>
        <v>1.1000000000000001</v>
      </c>
      <c r="N30" s="49">
        <v>25</v>
      </c>
      <c r="O30" s="50">
        <f t="shared" si="2"/>
        <v>1</v>
      </c>
      <c r="P30" s="51"/>
      <c r="Q30" s="41" t="str">
        <f t="shared" si="18"/>
        <v xml:space="preserve">l'1 per cento è in realtà </v>
      </c>
      <c r="R30" s="41">
        <f t="shared" si="11"/>
        <v>1.0109999999999999</v>
      </c>
      <c r="S30" s="41" t="s">
        <v>11</v>
      </c>
      <c r="T30" s="52">
        <f t="shared" si="12"/>
        <v>316</v>
      </c>
      <c r="U30" s="41" t="s">
        <v>13</v>
      </c>
      <c r="V30" s="53"/>
      <c r="W30" s="24" t="str">
        <f t="shared" si="19"/>
        <v>l'1 per cento è in realtà 1,011 cioè 316 mila donne</v>
      </c>
      <c r="X30" s="33">
        <f t="shared" si="4"/>
        <v>1.0109999999999999</v>
      </c>
      <c r="Y30" s="54">
        <v>316413</v>
      </c>
      <c r="Z30" s="54"/>
      <c r="AA30" s="54">
        <v>642698</v>
      </c>
      <c r="AB30" s="54"/>
      <c r="AC30" s="55">
        <f t="shared" si="5"/>
        <v>1.1000000000000001</v>
      </c>
      <c r="AD30" s="55"/>
      <c r="AE30" s="55">
        <f t="shared" si="6"/>
        <v>1</v>
      </c>
      <c r="AF30" s="36"/>
      <c r="AG30" s="55"/>
      <c r="AH30" s="55"/>
      <c r="AI30" s="56">
        <f t="shared" si="14"/>
        <v>11</v>
      </c>
      <c r="AJ30" s="56">
        <f t="shared" si="15"/>
        <v>10</v>
      </c>
    </row>
    <row r="31" spans="1:36" s="57" customFormat="1" ht="43.5" customHeight="1" x14ac:dyDescent="0.4">
      <c r="A31" s="2"/>
      <c r="B31" s="2"/>
      <c r="C31" s="40">
        <v>26</v>
      </c>
      <c r="D31" s="41" t="str">
        <f t="shared" si="7"/>
        <v xml:space="preserve">l'1,1 per cento è in realtà </v>
      </c>
      <c r="E31" s="42">
        <f t="shared" si="8"/>
        <v>1.1339999999999999</v>
      </c>
      <c r="F31" s="42" t="s">
        <v>11</v>
      </c>
      <c r="G31" s="43">
        <f t="shared" si="9"/>
        <v>335</v>
      </c>
      <c r="H31" s="44" t="s">
        <v>12</v>
      </c>
      <c r="I31" s="45" t="str">
        <f t="shared" si="17"/>
        <v>l'1,1 per cento è in realtà 1,134 cioè 335 mila uomini</v>
      </c>
      <c r="J31" s="46">
        <v>334577</v>
      </c>
      <c r="K31" s="47">
        <f t="shared" si="0"/>
        <v>1.1339999999999999</v>
      </c>
      <c r="L31" s="47"/>
      <c r="M31" s="48">
        <f t="shared" si="1"/>
        <v>1.1000000000000001</v>
      </c>
      <c r="N31" s="49">
        <v>26</v>
      </c>
      <c r="O31" s="50">
        <f t="shared" si="2"/>
        <v>1</v>
      </c>
      <c r="P31" s="51"/>
      <c r="Q31" s="41" t="str">
        <f t="shared" si="18"/>
        <v xml:space="preserve">l'1 per cento è in realtà </v>
      </c>
      <c r="R31" s="41">
        <f t="shared" si="11"/>
        <v>1.0389999999999999</v>
      </c>
      <c r="S31" s="41" t="s">
        <v>11</v>
      </c>
      <c r="T31" s="52">
        <f t="shared" si="12"/>
        <v>325</v>
      </c>
      <c r="U31" s="41" t="s">
        <v>13</v>
      </c>
      <c r="V31" s="53"/>
      <c r="W31" s="24" t="str">
        <f t="shared" si="19"/>
        <v>l'1 per cento è in realtà 1,039 cioè 325 mila donne</v>
      </c>
      <c r="X31" s="33">
        <f t="shared" si="4"/>
        <v>1.0389999999999999</v>
      </c>
      <c r="Y31" s="54">
        <v>325254</v>
      </c>
      <c r="Z31" s="54"/>
      <c r="AA31" s="54">
        <v>659831</v>
      </c>
      <c r="AB31" s="54"/>
      <c r="AC31" s="55">
        <f t="shared" si="5"/>
        <v>1.1000000000000001</v>
      </c>
      <c r="AD31" s="55"/>
      <c r="AE31" s="55">
        <f t="shared" si="6"/>
        <v>1</v>
      </c>
      <c r="AF31" s="36"/>
      <c r="AG31" s="55"/>
      <c r="AH31" s="55"/>
      <c r="AI31" s="56">
        <f t="shared" si="14"/>
        <v>11</v>
      </c>
      <c r="AJ31" s="56">
        <f t="shared" si="15"/>
        <v>10</v>
      </c>
    </row>
    <row r="32" spans="1:36" s="57" customFormat="1" ht="43.5" customHeight="1" x14ac:dyDescent="0.4">
      <c r="A32" s="2"/>
      <c r="B32" s="2"/>
      <c r="C32" s="40">
        <v>27</v>
      </c>
      <c r="D32" s="41" t="str">
        <f t="shared" si="7"/>
        <v xml:space="preserve">l'1,1 per cento è in realtà </v>
      </c>
      <c r="E32" s="42">
        <f t="shared" si="8"/>
        <v>1.1120000000000001</v>
      </c>
      <c r="F32" s="42" t="s">
        <v>11</v>
      </c>
      <c r="G32" s="43">
        <f t="shared" si="9"/>
        <v>328</v>
      </c>
      <c r="H32" s="44" t="s">
        <v>12</v>
      </c>
      <c r="I32" s="45" t="str">
        <f t="shared" si="17"/>
        <v>l'1,1 per cento è in realtà 1,112 cioè 328 mila uomini</v>
      </c>
      <c r="J32" s="46">
        <v>328084</v>
      </c>
      <c r="K32" s="47">
        <f t="shared" si="0"/>
        <v>1.1120000000000001</v>
      </c>
      <c r="L32" s="47"/>
      <c r="M32" s="48">
        <f t="shared" si="1"/>
        <v>1.1000000000000001</v>
      </c>
      <c r="N32" s="49">
        <v>27</v>
      </c>
      <c r="O32" s="50">
        <f t="shared" si="2"/>
        <v>1</v>
      </c>
      <c r="P32" s="51"/>
      <c r="Q32" s="41" t="str">
        <f t="shared" si="18"/>
        <v xml:space="preserve">l'1 per cento è in realtà </v>
      </c>
      <c r="R32" s="41">
        <f t="shared" si="11"/>
        <v>1.026</v>
      </c>
      <c r="S32" s="41" t="s">
        <v>11</v>
      </c>
      <c r="T32" s="52">
        <f t="shared" si="12"/>
        <v>321</v>
      </c>
      <c r="U32" s="41" t="s">
        <v>13</v>
      </c>
      <c r="V32" s="53"/>
      <c r="W32" s="24" t="str">
        <f t="shared" si="19"/>
        <v>l'1 per cento è in realtà 1,026 cioè 321 mila donne</v>
      </c>
      <c r="X32" s="33">
        <f t="shared" si="4"/>
        <v>1.026</v>
      </c>
      <c r="Y32" s="54">
        <v>321104</v>
      </c>
      <c r="Z32" s="54"/>
      <c r="AA32" s="54">
        <v>649188</v>
      </c>
      <c r="AB32" s="54"/>
      <c r="AC32" s="55">
        <f t="shared" si="5"/>
        <v>1.1000000000000001</v>
      </c>
      <c r="AD32" s="55"/>
      <c r="AE32" s="55">
        <f t="shared" si="6"/>
        <v>1</v>
      </c>
      <c r="AF32" s="36"/>
      <c r="AG32" s="55"/>
      <c r="AH32" s="55"/>
      <c r="AI32" s="56">
        <f t="shared" si="14"/>
        <v>11</v>
      </c>
      <c r="AJ32" s="56">
        <f t="shared" si="15"/>
        <v>10</v>
      </c>
    </row>
    <row r="33" spans="1:36" s="57" customFormat="1" ht="43.5" customHeight="1" x14ac:dyDescent="0.4">
      <c r="A33" s="2"/>
      <c r="B33" s="2"/>
      <c r="C33" s="40">
        <v>28</v>
      </c>
      <c r="D33" s="41" t="str">
        <f t="shared" si="7"/>
        <v xml:space="preserve">l'1,1 per cento è in realtà </v>
      </c>
      <c r="E33" s="42">
        <f t="shared" si="8"/>
        <v>1.119</v>
      </c>
      <c r="F33" s="42" t="s">
        <v>11</v>
      </c>
      <c r="G33" s="43">
        <f t="shared" si="9"/>
        <v>330</v>
      </c>
      <c r="H33" s="44" t="s">
        <v>12</v>
      </c>
      <c r="I33" s="45" t="str">
        <f t="shared" si="17"/>
        <v>l'1,1 per cento è in realtà 1,119 cioè 330 mila uomini</v>
      </c>
      <c r="J33" s="46">
        <v>330177</v>
      </c>
      <c r="K33" s="47">
        <f t="shared" si="0"/>
        <v>1.119</v>
      </c>
      <c r="L33" s="47"/>
      <c r="M33" s="48">
        <f t="shared" si="1"/>
        <v>1.1000000000000001</v>
      </c>
      <c r="N33" s="49">
        <v>28</v>
      </c>
      <c r="O33" s="50">
        <f t="shared" si="2"/>
        <v>1</v>
      </c>
      <c r="P33" s="51"/>
      <c r="Q33" s="41" t="str">
        <f t="shared" si="18"/>
        <v xml:space="preserve">l'1 per cento è in realtà </v>
      </c>
      <c r="R33" s="41">
        <f t="shared" si="11"/>
        <v>1.036</v>
      </c>
      <c r="S33" s="41" t="s">
        <v>11</v>
      </c>
      <c r="T33" s="52">
        <f t="shared" si="12"/>
        <v>324</v>
      </c>
      <c r="U33" s="41" t="s">
        <v>13</v>
      </c>
      <c r="V33" s="53"/>
      <c r="W33" s="24" t="str">
        <f t="shared" si="19"/>
        <v>l'1 per cento è in realtà 1,036 cioè 324 mila donne</v>
      </c>
      <c r="X33" s="33">
        <f t="shared" si="4"/>
        <v>1.036</v>
      </c>
      <c r="Y33" s="54">
        <v>324206</v>
      </c>
      <c r="Z33" s="54"/>
      <c r="AA33" s="54">
        <v>654383</v>
      </c>
      <c r="AB33" s="54"/>
      <c r="AC33" s="55">
        <f t="shared" si="5"/>
        <v>1.1000000000000001</v>
      </c>
      <c r="AD33" s="55"/>
      <c r="AE33" s="55">
        <f t="shared" si="6"/>
        <v>1</v>
      </c>
      <c r="AF33" s="36"/>
      <c r="AG33" s="55"/>
      <c r="AH33" s="55"/>
      <c r="AI33" s="56">
        <f t="shared" si="14"/>
        <v>11</v>
      </c>
      <c r="AJ33" s="56">
        <f t="shared" si="15"/>
        <v>10</v>
      </c>
    </row>
    <row r="34" spans="1:36" s="57" customFormat="1" ht="43.5" customHeight="1" x14ac:dyDescent="0.4">
      <c r="A34" s="2"/>
      <c r="B34" s="2"/>
      <c r="C34" s="40">
        <v>29</v>
      </c>
      <c r="D34" s="41" t="str">
        <f t="shared" si="7"/>
        <v xml:space="preserve">l'1,2 per cento è in realtà </v>
      </c>
      <c r="E34" s="42">
        <f t="shared" si="8"/>
        <v>1.1519999999999999</v>
      </c>
      <c r="F34" s="42" t="s">
        <v>11</v>
      </c>
      <c r="G34" s="43">
        <f t="shared" si="9"/>
        <v>340</v>
      </c>
      <c r="H34" s="44" t="s">
        <v>12</v>
      </c>
      <c r="I34" s="45" t="str">
        <f t="shared" si="17"/>
        <v>l'1,2 per cento è in realtà 1,152 cioè 340 mila uomini</v>
      </c>
      <c r="J34" s="46">
        <v>339922</v>
      </c>
      <c r="K34" s="47">
        <f t="shared" si="0"/>
        <v>1.1519999999999999</v>
      </c>
      <c r="L34" s="47"/>
      <c r="M34" s="48">
        <f t="shared" si="1"/>
        <v>1.2</v>
      </c>
      <c r="N34" s="49">
        <v>29</v>
      </c>
      <c r="O34" s="50">
        <f t="shared" si="2"/>
        <v>1.1000000000000001</v>
      </c>
      <c r="P34" s="51"/>
      <c r="Q34" s="41" t="str">
        <f t="shared" ref="Q34:Q73" si="20">LEFT(W34,28)</f>
        <v xml:space="preserve">l'1,1 per cento è in realtà </v>
      </c>
      <c r="R34" s="41">
        <f t="shared" si="11"/>
        <v>1.075</v>
      </c>
      <c r="S34" s="41" t="s">
        <v>11</v>
      </c>
      <c r="T34" s="52">
        <f t="shared" si="12"/>
        <v>336</v>
      </c>
      <c r="U34" s="41" t="s">
        <v>13</v>
      </c>
      <c r="V34" s="53"/>
      <c r="W34" s="24" t="str">
        <f t="shared" si="19"/>
        <v>l'1,1 per cento è in realtà 1,075 cioè 336 mila donne</v>
      </c>
      <c r="X34" s="33">
        <f t="shared" si="4"/>
        <v>1.075</v>
      </c>
      <c r="Y34" s="54">
        <v>336391</v>
      </c>
      <c r="Z34" s="54"/>
      <c r="AA34" s="54">
        <v>676313</v>
      </c>
      <c r="AB34" s="54"/>
      <c r="AC34" s="55">
        <f t="shared" si="5"/>
        <v>1.2</v>
      </c>
      <c r="AD34" s="55"/>
      <c r="AE34" s="55">
        <f t="shared" si="6"/>
        <v>1.1000000000000001</v>
      </c>
      <c r="AF34" s="36"/>
      <c r="AG34" s="55"/>
      <c r="AH34" s="55"/>
      <c r="AI34" s="56">
        <f t="shared" si="14"/>
        <v>12</v>
      </c>
      <c r="AJ34" s="56">
        <f t="shared" si="15"/>
        <v>11</v>
      </c>
    </row>
    <row r="35" spans="1:36" s="57" customFormat="1" ht="43.5" customHeight="1" x14ac:dyDescent="0.4">
      <c r="A35" s="2"/>
      <c r="B35" s="2"/>
      <c r="C35" s="40">
        <v>30</v>
      </c>
      <c r="D35" s="41" t="str">
        <f t="shared" si="7"/>
        <v xml:space="preserve">l'1,2 per cento è in realtà </v>
      </c>
      <c r="E35" s="42">
        <f t="shared" si="8"/>
        <v>1.1779999999999999</v>
      </c>
      <c r="F35" s="42" t="s">
        <v>11</v>
      </c>
      <c r="G35" s="43">
        <f t="shared" si="9"/>
        <v>348</v>
      </c>
      <c r="H35" s="44" t="s">
        <v>12</v>
      </c>
      <c r="I35" s="45" t="str">
        <f t="shared" si="17"/>
        <v>l'1,2 per cento è in realtà 1,178 cioè 348 mila uomini</v>
      </c>
      <c r="J35" s="46">
        <v>347512</v>
      </c>
      <c r="K35" s="47">
        <f t="shared" si="0"/>
        <v>1.1779999999999999</v>
      </c>
      <c r="L35" s="47"/>
      <c r="M35" s="48">
        <f t="shared" si="1"/>
        <v>1.2</v>
      </c>
      <c r="N35" s="49">
        <v>30</v>
      </c>
      <c r="O35" s="50">
        <f t="shared" si="2"/>
        <v>1.1000000000000001</v>
      </c>
      <c r="P35" s="51"/>
      <c r="Q35" s="41" t="str">
        <f t="shared" si="20"/>
        <v xml:space="preserve">l'1,1 per cento è in realtà </v>
      </c>
      <c r="R35" s="41">
        <f t="shared" si="11"/>
        <v>1.0960000000000001</v>
      </c>
      <c r="S35" s="41" t="s">
        <v>11</v>
      </c>
      <c r="T35" s="52">
        <f t="shared" si="12"/>
        <v>343</v>
      </c>
      <c r="U35" s="41" t="s">
        <v>13</v>
      </c>
      <c r="V35" s="53"/>
      <c r="W35" s="24" t="str">
        <f t="shared" si="19"/>
        <v>l'1,1 per cento è in realtà 1,096 cioè 343 mila donne</v>
      </c>
      <c r="X35" s="33">
        <f t="shared" si="4"/>
        <v>1.0960000000000001</v>
      </c>
      <c r="Y35" s="54">
        <v>343049</v>
      </c>
      <c r="Z35" s="54"/>
      <c r="AA35" s="54">
        <v>690561</v>
      </c>
      <c r="AB35" s="54"/>
      <c r="AC35" s="55">
        <f t="shared" si="5"/>
        <v>1.2</v>
      </c>
      <c r="AD35" s="55"/>
      <c r="AE35" s="55">
        <f t="shared" si="6"/>
        <v>1.1000000000000001</v>
      </c>
      <c r="AF35" s="36"/>
      <c r="AG35" s="55"/>
      <c r="AH35" s="55"/>
      <c r="AI35" s="56">
        <f t="shared" si="14"/>
        <v>12</v>
      </c>
      <c r="AJ35" s="56">
        <f t="shared" si="15"/>
        <v>11</v>
      </c>
    </row>
    <row r="36" spans="1:36" s="57" customFormat="1" ht="43.5" customHeight="1" x14ac:dyDescent="0.4">
      <c r="A36" s="2"/>
      <c r="B36" s="2"/>
      <c r="C36" s="40">
        <v>31</v>
      </c>
      <c r="D36" s="41" t="str">
        <f t="shared" si="7"/>
        <v xml:space="preserve">l'1,2 per cento è in realtà </v>
      </c>
      <c r="E36" s="42">
        <f t="shared" si="8"/>
        <v>1.202</v>
      </c>
      <c r="F36" s="42" t="s">
        <v>11</v>
      </c>
      <c r="G36" s="43">
        <f t="shared" si="9"/>
        <v>355</v>
      </c>
      <c r="H36" s="44" t="s">
        <v>12</v>
      </c>
      <c r="I36" s="45" t="str">
        <f t="shared" si="17"/>
        <v>l'1,2 per cento è in realtà 1,202 cioè 355 mila uomini</v>
      </c>
      <c r="J36" s="46">
        <v>354530</v>
      </c>
      <c r="K36" s="47">
        <f t="shared" si="0"/>
        <v>1.202</v>
      </c>
      <c r="L36" s="47"/>
      <c r="M36" s="48">
        <f t="shared" si="1"/>
        <v>1.2</v>
      </c>
      <c r="N36" s="49">
        <v>31</v>
      </c>
      <c r="O36" s="50">
        <f t="shared" si="2"/>
        <v>1.1000000000000001</v>
      </c>
      <c r="P36" s="51"/>
      <c r="Q36" s="41" t="str">
        <f t="shared" si="20"/>
        <v xml:space="preserve">l'1,1 per cento è in realtà </v>
      </c>
      <c r="R36" s="41">
        <f t="shared" si="11"/>
        <v>1.117</v>
      </c>
      <c r="S36" s="41" t="s">
        <v>11</v>
      </c>
      <c r="T36" s="52">
        <f t="shared" si="12"/>
        <v>350</v>
      </c>
      <c r="U36" s="41" t="s">
        <v>13</v>
      </c>
      <c r="V36" s="53"/>
      <c r="W36" s="24" t="str">
        <f t="shared" si="19"/>
        <v>l'1,1 per cento è in realtà 1,117 cioè 350 mila donne</v>
      </c>
      <c r="X36" s="33">
        <f t="shared" si="4"/>
        <v>1.117</v>
      </c>
      <c r="Y36" s="54">
        <v>349708</v>
      </c>
      <c r="Z36" s="54"/>
      <c r="AA36" s="54">
        <v>704238</v>
      </c>
      <c r="AB36" s="54"/>
      <c r="AC36" s="55">
        <f t="shared" si="5"/>
        <v>1.2</v>
      </c>
      <c r="AD36" s="55"/>
      <c r="AE36" s="55">
        <f t="shared" si="6"/>
        <v>1.1000000000000001</v>
      </c>
      <c r="AF36" s="36"/>
      <c r="AG36" s="55"/>
      <c r="AH36" s="55"/>
      <c r="AI36" s="56">
        <f t="shared" si="14"/>
        <v>12</v>
      </c>
      <c r="AJ36" s="56">
        <f t="shared" si="15"/>
        <v>11</v>
      </c>
    </row>
    <row r="37" spans="1:36" s="57" customFormat="1" ht="43.5" customHeight="1" x14ac:dyDescent="0.4">
      <c r="A37" s="2"/>
      <c r="B37" s="2"/>
      <c r="C37" s="40">
        <v>32</v>
      </c>
      <c r="D37" s="41" t="str">
        <f t="shared" si="7"/>
        <v xml:space="preserve">l'1,2 per cento è in realtà </v>
      </c>
      <c r="E37" s="42">
        <f t="shared" si="8"/>
        <v>1.24</v>
      </c>
      <c r="F37" s="42" t="s">
        <v>11</v>
      </c>
      <c r="G37" s="43">
        <f t="shared" si="9"/>
        <v>366</v>
      </c>
      <c r="H37" s="44" t="s">
        <v>12</v>
      </c>
      <c r="I37" s="45" t="str">
        <f t="shared" si="17"/>
        <v>l'1,2 per cento è in realtà 1,24 cioè 366 mila uomini</v>
      </c>
      <c r="J37" s="46">
        <v>365813</v>
      </c>
      <c r="K37" s="47">
        <f t="shared" si="0"/>
        <v>1.24</v>
      </c>
      <c r="L37" s="47"/>
      <c r="M37" s="48">
        <f t="shared" si="1"/>
        <v>1.2</v>
      </c>
      <c r="N37" s="49">
        <v>32</v>
      </c>
      <c r="O37" s="50">
        <f t="shared" si="2"/>
        <v>1.2</v>
      </c>
      <c r="P37" s="51"/>
      <c r="Q37" s="41" t="str">
        <f t="shared" si="20"/>
        <v xml:space="preserve">l'1,2 per cento è in realtà </v>
      </c>
      <c r="R37" s="41">
        <f t="shared" si="11"/>
        <v>1.1599999999999999</v>
      </c>
      <c r="S37" s="41" t="s">
        <v>11</v>
      </c>
      <c r="T37" s="52">
        <f t="shared" si="12"/>
        <v>363</v>
      </c>
      <c r="U37" s="41" t="s">
        <v>13</v>
      </c>
      <c r="V37" s="53"/>
      <c r="W37" s="24" t="str">
        <f t="shared" si="19"/>
        <v>l'1,2 per cento è in realtà 1,16 cioè 363 mila donne</v>
      </c>
      <c r="X37" s="33">
        <f t="shared" si="4"/>
        <v>1.1599999999999999</v>
      </c>
      <c r="Y37" s="54">
        <v>363075</v>
      </c>
      <c r="Z37" s="54"/>
      <c r="AA37" s="54">
        <v>728888</v>
      </c>
      <c r="AB37" s="54"/>
      <c r="AC37" s="55">
        <f t="shared" si="5"/>
        <v>1.2</v>
      </c>
      <c r="AD37" s="55"/>
      <c r="AE37" s="55">
        <f t="shared" si="6"/>
        <v>1.2</v>
      </c>
      <c r="AF37" s="36"/>
      <c r="AG37" s="55"/>
      <c r="AH37" s="55"/>
      <c r="AI37" s="56">
        <f t="shared" si="14"/>
        <v>12</v>
      </c>
      <c r="AJ37" s="56">
        <f t="shared" si="15"/>
        <v>12</v>
      </c>
    </row>
    <row r="38" spans="1:36" s="57" customFormat="1" ht="43.5" customHeight="1" x14ac:dyDescent="0.4">
      <c r="A38" s="2"/>
      <c r="B38" s="2"/>
      <c r="C38" s="40">
        <v>33</v>
      </c>
      <c r="D38" s="41" t="str">
        <f t="shared" si="7"/>
        <v xml:space="preserve">l'1,2 per cento è in realtà </v>
      </c>
      <c r="E38" s="42">
        <f t="shared" si="8"/>
        <v>1.248</v>
      </c>
      <c r="F38" s="42" t="s">
        <v>11</v>
      </c>
      <c r="G38" s="43">
        <f t="shared" si="9"/>
        <v>368</v>
      </c>
      <c r="H38" s="44" t="s">
        <v>12</v>
      </c>
      <c r="I38" s="45" t="str">
        <f t="shared" si="17"/>
        <v>l'1,2 per cento è in realtà 1,248 cioè 368 mila uomini</v>
      </c>
      <c r="J38" s="46">
        <v>368227</v>
      </c>
      <c r="K38" s="47">
        <f t="shared" si="0"/>
        <v>1.248</v>
      </c>
      <c r="L38" s="47"/>
      <c r="M38" s="48">
        <f t="shared" si="1"/>
        <v>1.2</v>
      </c>
      <c r="N38" s="49">
        <v>33</v>
      </c>
      <c r="O38" s="50">
        <f t="shared" si="2"/>
        <v>1.2</v>
      </c>
      <c r="P38" s="51"/>
      <c r="Q38" s="41" t="str">
        <f t="shared" si="20"/>
        <v xml:space="preserve">l'1,2 per cento è in realtà </v>
      </c>
      <c r="R38" s="41">
        <f t="shared" si="11"/>
        <v>1.171</v>
      </c>
      <c r="S38" s="41" t="s">
        <v>11</v>
      </c>
      <c r="T38" s="52">
        <f t="shared" si="12"/>
        <v>367</v>
      </c>
      <c r="U38" s="41" t="s">
        <v>13</v>
      </c>
      <c r="V38" s="53"/>
      <c r="W38" s="24" t="str">
        <f t="shared" si="19"/>
        <v>l'1,2 per cento è in realtà 1,171 cioè 367 mila donne</v>
      </c>
      <c r="X38" s="33">
        <f t="shared" si="4"/>
        <v>1.171</v>
      </c>
      <c r="Y38" s="54">
        <v>366609</v>
      </c>
      <c r="Z38" s="54"/>
      <c r="AA38" s="54">
        <v>734836</v>
      </c>
      <c r="AB38" s="54"/>
      <c r="AC38" s="55">
        <f t="shared" si="5"/>
        <v>1.2</v>
      </c>
      <c r="AD38" s="55"/>
      <c r="AE38" s="55">
        <f t="shared" si="6"/>
        <v>1.2</v>
      </c>
      <c r="AF38" s="36"/>
      <c r="AG38" s="55"/>
      <c r="AH38" s="55"/>
      <c r="AI38" s="56">
        <f t="shared" si="14"/>
        <v>12</v>
      </c>
      <c r="AJ38" s="56">
        <f t="shared" si="15"/>
        <v>12</v>
      </c>
    </row>
    <row r="39" spans="1:36" s="57" customFormat="1" ht="43.5" customHeight="1" x14ac:dyDescent="0.4">
      <c r="A39" s="2"/>
      <c r="B39" s="2"/>
      <c r="C39" s="40">
        <v>34</v>
      </c>
      <c r="D39" s="41" t="str">
        <f t="shared" si="7"/>
        <v xml:space="preserve">l'1,3 per cento è in realtà </v>
      </c>
      <c r="E39" s="42">
        <f t="shared" si="8"/>
        <v>1.284</v>
      </c>
      <c r="F39" s="42" t="s">
        <v>11</v>
      </c>
      <c r="G39" s="43">
        <f t="shared" si="9"/>
        <v>379</v>
      </c>
      <c r="H39" s="44" t="s">
        <v>12</v>
      </c>
      <c r="I39" s="45" t="str">
        <f t="shared" si="17"/>
        <v>l'1,3 per cento è in realtà 1,284 cioè 379 mila uomini</v>
      </c>
      <c r="J39" s="46">
        <v>378764</v>
      </c>
      <c r="K39" s="47">
        <f t="shared" si="0"/>
        <v>1.284</v>
      </c>
      <c r="L39" s="47"/>
      <c r="M39" s="48">
        <f t="shared" si="1"/>
        <v>1.3</v>
      </c>
      <c r="N39" s="49">
        <v>34</v>
      </c>
      <c r="O39" s="50">
        <f t="shared" si="2"/>
        <v>1.2</v>
      </c>
      <c r="P39" s="51"/>
      <c r="Q39" s="41" t="str">
        <f t="shared" si="20"/>
        <v xml:space="preserve">l'1,2 per cento è in realtà </v>
      </c>
      <c r="R39" s="41">
        <f t="shared" si="11"/>
        <v>1.1970000000000001</v>
      </c>
      <c r="S39" s="41" t="s">
        <v>11</v>
      </c>
      <c r="T39" s="52">
        <f t="shared" si="12"/>
        <v>375</v>
      </c>
      <c r="U39" s="41" t="s">
        <v>13</v>
      </c>
      <c r="V39" s="53"/>
      <c r="W39" s="24" t="str">
        <f t="shared" si="19"/>
        <v>l'1,2 per cento è in realtà 1,197 cioè 375 mila donne</v>
      </c>
      <c r="X39" s="33">
        <f t="shared" si="4"/>
        <v>1.1970000000000001</v>
      </c>
      <c r="Y39" s="54">
        <v>374608</v>
      </c>
      <c r="Z39" s="54"/>
      <c r="AA39" s="54">
        <v>753372</v>
      </c>
      <c r="AB39" s="54"/>
      <c r="AC39" s="55">
        <f t="shared" si="5"/>
        <v>1.3</v>
      </c>
      <c r="AD39" s="55"/>
      <c r="AE39" s="55">
        <f t="shared" si="6"/>
        <v>1.2</v>
      </c>
      <c r="AF39" s="36"/>
      <c r="AG39" s="55"/>
      <c r="AH39" s="55"/>
      <c r="AI39" s="56">
        <f t="shared" si="14"/>
        <v>13</v>
      </c>
      <c r="AJ39" s="56">
        <f t="shared" si="15"/>
        <v>12</v>
      </c>
    </row>
    <row r="40" spans="1:36" s="57" customFormat="1" ht="43.5" customHeight="1" x14ac:dyDescent="0.4">
      <c r="A40" s="2"/>
      <c r="B40" s="2"/>
      <c r="C40" s="40">
        <v>35</v>
      </c>
      <c r="D40" s="41" t="str">
        <f t="shared" si="7"/>
        <v xml:space="preserve">l'1,3 per cento è in realtà </v>
      </c>
      <c r="E40" s="42">
        <f t="shared" si="8"/>
        <v>1.3220000000000001</v>
      </c>
      <c r="F40" s="42" t="s">
        <v>11</v>
      </c>
      <c r="G40" s="43">
        <f t="shared" si="9"/>
        <v>390</v>
      </c>
      <c r="H40" s="44" t="s">
        <v>12</v>
      </c>
      <c r="I40" s="45" t="str">
        <f t="shared" si="17"/>
        <v>l'1,3 per cento è in realtà 1,322 cioè 390 mila uomini</v>
      </c>
      <c r="J40" s="46">
        <v>389873</v>
      </c>
      <c r="K40" s="47">
        <f t="shared" si="0"/>
        <v>1.3220000000000001</v>
      </c>
      <c r="L40" s="47"/>
      <c r="M40" s="48">
        <f t="shared" si="1"/>
        <v>1.3</v>
      </c>
      <c r="N40" s="49">
        <v>35</v>
      </c>
      <c r="O40" s="50">
        <f t="shared" si="2"/>
        <v>1.2</v>
      </c>
      <c r="P40" s="51"/>
      <c r="Q40" s="41" t="str">
        <f t="shared" si="20"/>
        <v xml:space="preserve">l'1,2 per cento è in realtà </v>
      </c>
      <c r="R40" s="41">
        <f t="shared" si="11"/>
        <v>1.2410000000000001</v>
      </c>
      <c r="S40" s="41" t="s">
        <v>11</v>
      </c>
      <c r="T40" s="52">
        <f t="shared" si="12"/>
        <v>388</v>
      </c>
      <c r="U40" s="41" t="s">
        <v>13</v>
      </c>
      <c r="V40" s="53"/>
      <c r="W40" s="24" t="str">
        <f t="shared" si="19"/>
        <v>l'1,2 per cento è in realtà 1,241 cioè 388 mila donne</v>
      </c>
      <c r="X40" s="33">
        <f t="shared" si="4"/>
        <v>1.2410000000000001</v>
      </c>
      <c r="Y40" s="54">
        <v>388394</v>
      </c>
      <c r="Z40" s="54"/>
      <c r="AA40" s="54">
        <v>778267</v>
      </c>
      <c r="AB40" s="54"/>
      <c r="AC40" s="55">
        <f t="shared" si="5"/>
        <v>1.3</v>
      </c>
      <c r="AD40" s="55"/>
      <c r="AE40" s="55">
        <f t="shared" si="6"/>
        <v>1.2</v>
      </c>
      <c r="AF40" s="36"/>
      <c r="AG40" s="55"/>
      <c r="AH40" s="55"/>
      <c r="AI40" s="56">
        <f t="shared" si="14"/>
        <v>13</v>
      </c>
      <c r="AJ40" s="56">
        <f t="shared" si="15"/>
        <v>12</v>
      </c>
    </row>
    <row r="41" spans="1:36" s="57" customFormat="1" ht="43.5" customHeight="1" x14ac:dyDescent="0.4">
      <c r="A41" s="2"/>
      <c r="B41" s="2"/>
      <c r="C41" s="40">
        <v>36</v>
      </c>
      <c r="D41" s="41" t="str">
        <f t="shared" si="7"/>
        <v xml:space="preserve">l'1,4 per cento è in realtà </v>
      </c>
      <c r="E41" s="42">
        <f t="shared" si="8"/>
        <v>1.393</v>
      </c>
      <c r="F41" s="42" t="s">
        <v>11</v>
      </c>
      <c r="G41" s="43">
        <f t="shared" si="9"/>
        <v>411</v>
      </c>
      <c r="H41" s="44" t="s">
        <v>12</v>
      </c>
      <c r="I41" s="45" t="str">
        <f t="shared" si="17"/>
        <v>l'1,4 per cento è in realtà 1,393 cioè 411 mila uomini</v>
      </c>
      <c r="J41" s="46">
        <v>411079</v>
      </c>
      <c r="K41" s="47">
        <f t="shared" si="0"/>
        <v>1.393</v>
      </c>
      <c r="L41" s="47"/>
      <c r="M41" s="48">
        <f t="shared" si="1"/>
        <v>1.4</v>
      </c>
      <c r="N41" s="49">
        <v>36</v>
      </c>
      <c r="O41" s="50">
        <f t="shared" si="2"/>
        <v>1.3</v>
      </c>
      <c r="P41" s="51"/>
      <c r="Q41" s="41" t="str">
        <f t="shared" si="20"/>
        <v xml:space="preserve">l'1,3 per cento è in realtà </v>
      </c>
      <c r="R41" s="41">
        <f t="shared" si="11"/>
        <v>1.3069999999999999</v>
      </c>
      <c r="S41" s="41" t="s">
        <v>11</v>
      </c>
      <c r="T41" s="52">
        <f t="shared" si="12"/>
        <v>409</v>
      </c>
      <c r="U41" s="41" t="s">
        <v>13</v>
      </c>
      <c r="V41" s="53"/>
      <c r="W41" s="24" t="str">
        <f t="shared" si="19"/>
        <v>l'1,3 per cento è in realtà 1,307 cioè 409 mila donne</v>
      </c>
      <c r="X41" s="33">
        <f t="shared" si="4"/>
        <v>1.3069999999999999</v>
      </c>
      <c r="Y41" s="54">
        <v>409124</v>
      </c>
      <c r="Z41" s="54"/>
      <c r="AA41" s="54">
        <v>820203</v>
      </c>
      <c r="AB41" s="54"/>
      <c r="AC41" s="55">
        <f t="shared" si="5"/>
        <v>1.4</v>
      </c>
      <c r="AD41" s="55"/>
      <c r="AE41" s="55">
        <f t="shared" si="6"/>
        <v>1.3</v>
      </c>
      <c r="AF41" s="36"/>
      <c r="AG41" s="55"/>
      <c r="AH41" s="55"/>
      <c r="AI41" s="56">
        <f t="shared" si="14"/>
        <v>14</v>
      </c>
      <c r="AJ41" s="56">
        <f t="shared" si="15"/>
        <v>13</v>
      </c>
    </row>
    <row r="42" spans="1:36" s="57" customFormat="1" ht="43.5" customHeight="1" x14ac:dyDescent="0.4">
      <c r="A42" s="2"/>
      <c r="B42" s="2"/>
      <c r="C42" s="40">
        <v>37</v>
      </c>
      <c r="D42" s="41" t="str">
        <f t="shared" si="7"/>
        <v xml:space="preserve">l'1,4 per cento è in realtà </v>
      </c>
      <c r="E42" s="42">
        <f t="shared" si="8"/>
        <v>1.4339999999999999</v>
      </c>
      <c r="F42" s="42" t="s">
        <v>11</v>
      </c>
      <c r="G42" s="43">
        <f t="shared" si="9"/>
        <v>423</v>
      </c>
      <c r="H42" s="44" t="s">
        <v>12</v>
      </c>
      <c r="I42" s="45" t="str">
        <f t="shared" si="17"/>
        <v>l'1,4 per cento è in realtà 1,434 cioè 423 mila uomini</v>
      </c>
      <c r="J42" s="46">
        <v>423116</v>
      </c>
      <c r="K42" s="47">
        <f t="shared" si="0"/>
        <v>1.4339999999999999</v>
      </c>
      <c r="L42" s="47"/>
      <c r="M42" s="48">
        <f t="shared" si="1"/>
        <v>1.4</v>
      </c>
      <c r="N42" s="49">
        <v>37</v>
      </c>
      <c r="O42" s="50">
        <f t="shared" si="2"/>
        <v>1.4</v>
      </c>
      <c r="P42" s="51"/>
      <c r="Q42" s="41" t="str">
        <f t="shared" si="20"/>
        <v xml:space="preserve">l'1,4 per cento è in realtà </v>
      </c>
      <c r="R42" s="41">
        <f t="shared" si="11"/>
        <v>1.351</v>
      </c>
      <c r="S42" s="41" t="s">
        <v>11</v>
      </c>
      <c r="T42" s="52">
        <f t="shared" si="12"/>
        <v>423</v>
      </c>
      <c r="U42" s="41" t="s">
        <v>13</v>
      </c>
      <c r="V42" s="53"/>
      <c r="W42" s="24" t="str">
        <f t="shared" si="19"/>
        <v>l'1,4 per cento è in realtà 1,351 cioè 423 mila donne</v>
      </c>
      <c r="X42" s="33">
        <f t="shared" si="4"/>
        <v>1.351</v>
      </c>
      <c r="Y42" s="54">
        <v>422880</v>
      </c>
      <c r="Z42" s="54"/>
      <c r="AA42" s="54">
        <v>845996</v>
      </c>
      <c r="AB42" s="54"/>
      <c r="AC42" s="55">
        <f t="shared" si="5"/>
        <v>1.4</v>
      </c>
      <c r="AD42" s="55"/>
      <c r="AE42" s="55">
        <f t="shared" si="6"/>
        <v>1.4</v>
      </c>
      <c r="AF42" s="36"/>
      <c r="AG42" s="55"/>
      <c r="AH42" s="55"/>
      <c r="AI42" s="56">
        <f t="shared" si="14"/>
        <v>14</v>
      </c>
      <c r="AJ42" s="56">
        <f t="shared" si="15"/>
        <v>14</v>
      </c>
    </row>
    <row r="43" spans="1:36" s="57" customFormat="1" ht="43.5" customHeight="1" x14ac:dyDescent="0.4">
      <c r="A43" s="2"/>
      <c r="B43" s="2"/>
      <c r="C43" s="40">
        <v>38</v>
      </c>
      <c r="D43" s="41" t="str">
        <f t="shared" si="7"/>
        <v xml:space="preserve">l'1,5 per cento è in realtà </v>
      </c>
      <c r="E43" s="42">
        <f t="shared" si="8"/>
        <v>1.4990000000000001</v>
      </c>
      <c r="F43" s="42" t="s">
        <v>11</v>
      </c>
      <c r="G43" s="43">
        <f t="shared" si="9"/>
        <v>442</v>
      </c>
      <c r="H43" s="44" t="s">
        <v>12</v>
      </c>
      <c r="I43" s="45" t="str">
        <f t="shared" si="17"/>
        <v>l'1,5 per cento è in realtà 1,499 cioè 442 mila uomini</v>
      </c>
      <c r="J43" s="46">
        <v>442278</v>
      </c>
      <c r="K43" s="47">
        <f t="shared" si="0"/>
        <v>1.4990000000000001</v>
      </c>
      <c r="L43" s="47"/>
      <c r="M43" s="48">
        <f t="shared" si="1"/>
        <v>1.5</v>
      </c>
      <c r="N43" s="49">
        <v>38</v>
      </c>
      <c r="O43" s="50">
        <f t="shared" si="2"/>
        <v>1.4</v>
      </c>
      <c r="P43" s="51"/>
      <c r="Q43" s="41" t="str">
        <f t="shared" si="20"/>
        <v xml:space="preserve">l'1,4 per cento è in realtà </v>
      </c>
      <c r="R43" s="41">
        <f t="shared" si="11"/>
        <v>1.4119999999999999</v>
      </c>
      <c r="S43" s="41" t="s">
        <v>11</v>
      </c>
      <c r="T43" s="52">
        <f t="shared" si="12"/>
        <v>442</v>
      </c>
      <c r="U43" s="41" t="s">
        <v>13</v>
      </c>
      <c r="V43" s="53"/>
      <c r="W43" s="24" t="str">
        <f t="shared" si="19"/>
        <v>l'1,4 per cento è in realtà 1,412 cioè 442 mila donne</v>
      </c>
      <c r="X43" s="33">
        <f t="shared" si="4"/>
        <v>1.4119999999999999</v>
      </c>
      <c r="Y43" s="54">
        <v>441836</v>
      </c>
      <c r="Z43" s="54"/>
      <c r="AA43" s="54">
        <v>884114</v>
      </c>
      <c r="AB43" s="54"/>
      <c r="AC43" s="55">
        <f t="shared" si="5"/>
        <v>1.5</v>
      </c>
      <c r="AD43" s="55"/>
      <c r="AE43" s="55">
        <f t="shared" si="6"/>
        <v>1.4</v>
      </c>
      <c r="AF43" s="36"/>
      <c r="AG43" s="55"/>
      <c r="AH43" s="55"/>
      <c r="AI43" s="56">
        <f t="shared" si="14"/>
        <v>15</v>
      </c>
      <c r="AJ43" s="56">
        <f t="shared" si="15"/>
        <v>14</v>
      </c>
    </row>
    <row r="44" spans="1:36" s="57" customFormat="1" ht="43.5" customHeight="1" x14ac:dyDescent="0.4">
      <c r="A44" s="2"/>
      <c r="B44" s="2"/>
      <c r="C44" s="40">
        <v>39</v>
      </c>
      <c r="D44" s="41" t="str">
        <f t="shared" si="7"/>
        <v xml:space="preserve">l'1,6 per cento è in realtà </v>
      </c>
      <c r="E44" s="42">
        <f t="shared" si="8"/>
        <v>1.5669999999999999</v>
      </c>
      <c r="F44" s="42" t="s">
        <v>11</v>
      </c>
      <c r="G44" s="43">
        <f t="shared" si="9"/>
        <v>462</v>
      </c>
      <c r="H44" s="44" t="s">
        <v>12</v>
      </c>
      <c r="I44" s="45" t="str">
        <f t="shared" si="17"/>
        <v>l'1,6 per cento è in realtà 1,567 cioè 462 mila uomini</v>
      </c>
      <c r="J44" s="46">
        <v>462200</v>
      </c>
      <c r="K44" s="47">
        <f t="shared" si="0"/>
        <v>1.5669999999999999</v>
      </c>
      <c r="L44" s="47"/>
      <c r="M44" s="48">
        <f t="shared" si="1"/>
        <v>1.6</v>
      </c>
      <c r="N44" s="49">
        <v>39</v>
      </c>
      <c r="O44" s="50">
        <f t="shared" si="2"/>
        <v>1.5</v>
      </c>
      <c r="P44" s="51"/>
      <c r="Q44" s="41" t="str">
        <f t="shared" si="20"/>
        <v xml:space="preserve">l'1,5 per cento è in realtà </v>
      </c>
      <c r="R44" s="41">
        <f t="shared" si="11"/>
        <v>1.48</v>
      </c>
      <c r="S44" s="41" t="s">
        <v>11</v>
      </c>
      <c r="T44" s="52">
        <f t="shared" si="12"/>
        <v>463</v>
      </c>
      <c r="U44" s="41" t="s">
        <v>13</v>
      </c>
      <c r="V44" s="53"/>
      <c r="W44" s="24" t="str">
        <f t="shared" si="19"/>
        <v>l'1,5 per cento è in realtà 1,48 cioè 463 mila donne</v>
      </c>
      <c r="X44" s="33">
        <f t="shared" si="4"/>
        <v>1.48</v>
      </c>
      <c r="Y44" s="54">
        <v>463028</v>
      </c>
      <c r="Z44" s="54"/>
      <c r="AA44" s="54">
        <v>925228</v>
      </c>
      <c r="AB44" s="54"/>
      <c r="AC44" s="55">
        <f t="shared" si="5"/>
        <v>1.6</v>
      </c>
      <c r="AD44" s="55"/>
      <c r="AE44" s="55">
        <f t="shared" si="6"/>
        <v>1.5</v>
      </c>
      <c r="AF44" s="36"/>
      <c r="AG44" s="55"/>
      <c r="AH44" s="55"/>
      <c r="AI44" s="56">
        <f t="shared" si="14"/>
        <v>16</v>
      </c>
      <c r="AJ44" s="56">
        <f t="shared" si="15"/>
        <v>15</v>
      </c>
    </row>
    <row r="45" spans="1:36" s="57" customFormat="1" ht="43.5" customHeight="1" x14ac:dyDescent="0.4">
      <c r="A45" s="2"/>
      <c r="B45" s="2"/>
      <c r="C45" s="40">
        <v>40</v>
      </c>
      <c r="D45" s="41" t="str">
        <f t="shared" si="7"/>
        <v xml:space="preserve">l'1,6 per cento è in realtà </v>
      </c>
      <c r="E45" s="42">
        <f t="shared" si="8"/>
        <v>1.63</v>
      </c>
      <c r="F45" s="42" t="s">
        <v>11</v>
      </c>
      <c r="G45" s="43">
        <f t="shared" si="9"/>
        <v>481</v>
      </c>
      <c r="H45" s="44" t="s">
        <v>12</v>
      </c>
      <c r="I45" s="45" t="str">
        <f t="shared" si="17"/>
        <v>l'1,6 per cento è in realtà 1,63 cioè 481 mila uomini</v>
      </c>
      <c r="J45" s="46">
        <v>480876</v>
      </c>
      <c r="K45" s="47">
        <f t="shared" si="0"/>
        <v>1.63</v>
      </c>
      <c r="L45" s="47"/>
      <c r="M45" s="48">
        <f t="shared" si="1"/>
        <v>1.6</v>
      </c>
      <c r="N45" s="49">
        <v>40</v>
      </c>
      <c r="O45" s="50">
        <f t="shared" si="2"/>
        <v>1.5</v>
      </c>
      <c r="P45" s="51"/>
      <c r="Q45" s="41" t="str">
        <f t="shared" si="20"/>
        <v xml:space="preserve">l'1,5 per cento è in realtà </v>
      </c>
      <c r="R45" s="41">
        <f t="shared" si="11"/>
        <v>1.5409999999999999</v>
      </c>
      <c r="S45" s="41" t="s">
        <v>11</v>
      </c>
      <c r="T45" s="52">
        <f t="shared" si="12"/>
        <v>482</v>
      </c>
      <c r="U45" s="41" t="s">
        <v>13</v>
      </c>
      <c r="V45" s="53"/>
      <c r="W45" s="24" t="str">
        <f t="shared" si="19"/>
        <v>l'1,5 per cento è in realtà 1,541 cioè 482 mila donne</v>
      </c>
      <c r="X45" s="33">
        <f t="shared" si="4"/>
        <v>1.5409999999999999</v>
      </c>
      <c r="Y45" s="54">
        <v>482171</v>
      </c>
      <c r="Z45" s="54"/>
      <c r="AA45" s="54">
        <v>963047</v>
      </c>
      <c r="AB45" s="54"/>
      <c r="AC45" s="55">
        <f t="shared" si="5"/>
        <v>1.6</v>
      </c>
      <c r="AD45" s="55"/>
      <c r="AE45" s="55">
        <f t="shared" si="6"/>
        <v>1.5</v>
      </c>
      <c r="AF45" s="36"/>
      <c r="AG45" s="55"/>
      <c r="AH45" s="55"/>
      <c r="AI45" s="56">
        <f t="shared" si="14"/>
        <v>16</v>
      </c>
      <c r="AJ45" s="56">
        <f t="shared" si="15"/>
        <v>15</v>
      </c>
    </row>
    <row r="46" spans="1:36" s="57" customFormat="1" ht="43.5" customHeight="1" x14ac:dyDescent="0.4">
      <c r="A46" s="2"/>
      <c r="B46" s="2"/>
      <c r="C46" s="40">
        <v>41</v>
      </c>
      <c r="D46" s="41" t="str">
        <f t="shared" si="7"/>
        <v xml:space="preserve">l'1,6 per cento è in realtà </v>
      </c>
      <c r="E46" s="42">
        <f t="shared" si="8"/>
        <v>1.6160000000000001</v>
      </c>
      <c r="F46" s="42" t="s">
        <v>11</v>
      </c>
      <c r="G46" s="43">
        <f t="shared" si="9"/>
        <v>477</v>
      </c>
      <c r="H46" s="44" t="s">
        <v>12</v>
      </c>
      <c r="I46" s="45" t="str">
        <f t="shared" si="17"/>
        <v>l'1,6 per cento è in realtà 1,616 cioè 477 mila uomini</v>
      </c>
      <c r="J46" s="46">
        <v>476881</v>
      </c>
      <c r="K46" s="47">
        <f t="shared" si="0"/>
        <v>1.6160000000000001</v>
      </c>
      <c r="L46" s="47"/>
      <c r="M46" s="48">
        <f t="shared" si="1"/>
        <v>1.6</v>
      </c>
      <c r="N46" s="49">
        <v>41</v>
      </c>
      <c r="O46" s="50">
        <f t="shared" si="2"/>
        <v>1.5</v>
      </c>
      <c r="P46" s="51"/>
      <c r="Q46" s="41" t="str">
        <f t="shared" si="20"/>
        <v xml:space="preserve">l'1,5 per cento è in realtà </v>
      </c>
      <c r="R46" s="41">
        <f t="shared" si="11"/>
        <v>1.5349999999999999</v>
      </c>
      <c r="S46" s="41" t="s">
        <v>11</v>
      </c>
      <c r="T46" s="52">
        <f t="shared" si="12"/>
        <v>480</v>
      </c>
      <c r="U46" s="41" t="s">
        <v>13</v>
      </c>
      <c r="V46" s="53"/>
      <c r="W46" s="24" t="str">
        <f t="shared" si="19"/>
        <v>l'1,5 per cento è in realtà 1,535 cioè 480 mila donne</v>
      </c>
      <c r="X46" s="33">
        <f t="shared" si="4"/>
        <v>1.5349999999999999</v>
      </c>
      <c r="Y46" s="54">
        <v>480230</v>
      </c>
      <c r="Z46" s="54"/>
      <c r="AA46" s="54">
        <v>957111</v>
      </c>
      <c r="AB46" s="54"/>
      <c r="AC46" s="55">
        <f t="shared" si="5"/>
        <v>1.6</v>
      </c>
      <c r="AD46" s="55"/>
      <c r="AE46" s="55">
        <f t="shared" si="6"/>
        <v>1.5</v>
      </c>
      <c r="AF46" s="36"/>
      <c r="AG46" s="55"/>
      <c r="AH46" s="55"/>
      <c r="AI46" s="56">
        <f t="shared" si="14"/>
        <v>16</v>
      </c>
      <c r="AJ46" s="56">
        <f t="shared" si="15"/>
        <v>15</v>
      </c>
    </row>
    <row r="47" spans="1:36" s="57" customFormat="1" ht="43.5" customHeight="1" x14ac:dyDescent="0.4">
      <c r="A47" s="2"/>
      <c r="B47" s="2"/>
      <c r="C47" s="40">
        <v>42</v>
      </c>
      <c r="D47" s="41" t="str">
        <f t="shared" si="7"/>
        <v xml:space="preserve">l'1,6 per cento è in realtà </v>
      </c>
      <c r="E47" s="42">
        <f t="shared" si="8"/>
        <v>1.6339999999999999</v>
      </c>
      <c r="F47" s="42" t="s">
        <v>11</v>
      </c>
      <c r="G47" s="43">
        <f t="shared" si="9"/>
        <v>482</v>
      </c>
      <c r="H47" s="44" t="s">
        <v>12</v>
      </c>
      <c r="I47" s="45" t="str">
        <f t="shared" si="17"/>
        <v>l'1,6 per cento è in realtà 1,634 cioè 482 mila uomini</v>
      </c>
      <c r="J47" s="46">
        <v>482020</v>
      </c>
      <c r="K47" s="47">
        <f t="shared" si="0"/>
        <v>1.6339999999999999</v>
      </c>
      <c r="L47" s="47"/>
      <c r="M47" s="48">
        <f t="shared" si="1"/>
        <v>1.6</v>
      </c>
      <c r="N47" s="49">
        <v>42</v>
      </c>
      <c r="O47" s="50">
        <f t="shared" si="2"/>
        <v>1.5</v>
      </c>
      <c r="P47" s="51"/>
      <c r="Q47" s="41" t="str">
        <f t="shared" si="20"/>
        <v xml:space="preserve">l'1,5 per cento è in realtà </v>
      </c>
      <c r="R47" s="41">
        <f t="shared" si="11"/>
        <v>1.55</v>
      </c>
      <c r="S47" s="41" t="s">
        <v>11</v>
      </c>
      <c r="T47" s="52">
        <f t="shared" si="12"/>
        <v>485</v>
      </c>
      <c r="U47" s="41" t="s">
        <v>13</v>
      </c>
      <c r="V47" s="53"/>
      <c r="W47" s="24" t="str">
        <f t="shared" si="19"/>
        <v>l'1,5 per cento è in realtà 1,55 cioè 485 mila donne</v>
      </c>
      <c r="X47" s="33">
        <f t="shared" si="4"/>
        <v>1.55</v>
      </c>
      <c r="Y47" s="54">
        <v>484998</v>
      </c>
      <c r="Z47" s="54"/>
      <c r="AA47" s="54">
        <v>967018</v>
      </c>
      <c r="AB47" s="54"/>
      <c r="AC47" s="55">
        <f t="shared" si="5"/>
        <v>1.6</v>
      </c>
      <c r="AD47" s="55"/>
      <c r="AE47" s="55">
        <f t="shared" si="6"/>
        <v>1.5</v>
      </c>
      <c r="AF47" s="36"/>
      <c r="AG47" s="55"/>
      <c r="AH47" s="55"/>
      <c r="AI47" s="56">
        <f t="shared" si="14"/>
        <v>16</v>
      </c>
      <c r="AJ47" s="56">
        <f t="shared" si="15"/>
        <v>15</v>
      </c>
    </row>
    <row r="48" spans="1:36" s="57" customFormat="1" ht="43.5" customHeight="1" x14ac:dyDescent="0.4">
      <c r="A48" s="2"/>
      <c r="B48" s="2"/>
      <c r="C48" s="40">
        <v>43</v>
      </c>
      <c r="D48" s="41" t="str">
        <f t="shared" si="7"/>
        <v xml:space="preserve">l'1,6 per cento è in realtà </v>
      </c>
      <c r="E48" s="42">
        <f t="shared" si="8"/>
        <v>1.643</v>
      </c>
      <c r="F48" s="42" t="s">
        <v>11</v>
      </c>
      <c r="G48" s="43">
        <f t="shared" si="9"/>
        <v>485</v>
      </c>
      <c r="H48" s="44" t="s">
        <v>12</v>
      </c>
      <c r="I48" s="45" t="str">
        <f t="shared" si="17"/>
        <v>l'1,6 per cento è in realtà 1,643 cioè 485 mila uomini</v>
      </c>
      <c r="J48" s="46">
        <v>484682</v>
      </c>
      <c r="K48" s="47">
        <f t="shared" si="0"/>
        <v>1.643</v>
      </c>
      <c r="L48" s="47"/>
      <c r="M48" s="48">
        <f t="shared" si="1"/>
        <v>1.6</v>
      </c>
      <c r="N48" s="49">
        <v>43</v>
      </c>
      <c r="O48" s="50">
        <f t="shared" si="2"/>
        <v>1.6</v>
      </c>
      <c r="P48" s="51"/>
      <c r="Q48" s="41" t="str">
        <f t="shared" si="20"/>
        <v xml:space="preserve">l'1,6 per cento è in realtà </v>
      </c>
      <c r="R48" s="41">
        <f t="shared" si="11"/>
        <v>1.57</v>
      </c>
      <c r="S48" s="41" t="s">
        <v>11</v>
      </c>
      <c r="T48" s="52">
        <f t="shared" si="12"/>
        <v>491</v>
      </c>
      <c r="U48" s="41" t="s">
        <v>13</v>
      </c>
      <c r="V48" s="53"/>
      <c r="W48" s="24" t="str">
        <f t="shared" si="19"/>
        <v>l'1,6 per cento è in realtà 1,57 cioè 491 mila donne</v>
      </c>
      <c r="X48" s="33">
        <f t="shared" si="4"/>
        <v>1.57</v>
      </c>
      <c r="Y48" s="54">
        <v>491408</v>
      </c>
      <c r="Z48" s="54"/>
      <c r="AA48" s="54">
        <v>976090</v>
      </c>
      <c r="AB48" s="54"/>
      <c r="AC48" s="55">
        <f t="shared" si="5"/>
        <v>1.6</v>
      </c>
      <c r="AD48" s="55"/>
      <c r="AE48" s="55">
        <f t="shared" si="6"/>
        <v>1.6</v>
      </c>
      <c r="AF48" s="36"/>
      <c r="AG48" s="55"/>
      <c r="AH48" s="55"/>
      <c r="AI48" s="56">
        <f t="shared" si="14"/>
        <v>16</v>
      </c>
      <c r="AJ48" s="56">
        <f t="shared" si="15"/>
        <v>16</v>
      </c>
    </row>
    <row r="49" spans="1:36" s="57" customFormat="1" ht="43.5" customHeight="1" x14ac:dyDescent="0.4">
      <c r="A49" s="2"/>
      <c r="B49" s="2"/>
      <c r="C49" s="40">
        <v>44</v>
      </c>
      <c r="D49" s="41" t="str">
        <f t="shared" si="7"/>
        <v xml:space="preserve">l'1,6 per cento è in realtà </v>
      </c>
      <c r="E49" s="42">
        <f t="shared" si="8"/>
        <v>1.6319999999999999</v>
      </c>
      <c r="F49" s="42" t="s">
        <v>11</v>
      </c>
      <c r="G49" s="43">
        <f t="shared" si="9"/>
        <v>482</v>
      </c>
      <c r="H49" s="44" t="s">
        <v>12</v>
      </c>
      <c r="I49" s="45" t="str">
        <f t="shared" si="17"/>
        <v>l'1,6 per cento è in realtà 1,632 cioè 482 mila uomini</v>
      </c>
      <c r="J49" s="46">
        <v>481576</v>
      </c>
      <c r="K49" s="47">
        <f t="shared" si="0"/>
        <v>1.6319999999999999</v>
      </c>
      <c r="L49" s="47"/>
      <c r="M49" s="48">
        <f t="shared" si="1"/>
        <v>1.6</v>
      </c>
      <c r="N49" s="49">
        <v>44</v>
      </c>
      <c r="O49" s="50">
        <f t="shared" si="2"/>
        <v>1.6</v>
      </c>
      <c r="P49" s="51"/>
      <c r="Q49" s="41" t="str">
        <f t="shared" si="20"/>
        <v xml:space="preserve">l'1,6 per cento è in realtà </v>
      </c>
      <c r="R49" s="41">
        <f t="shared" si="11"/>
        <v>1.556</v>
      </c>
      <c r="S49" s="41" t="s">
        <v>11</v>
      </c>
      <c r="T49" s="52">
        <f t="shared" si="12"/>
        <v>487</v>
      </c>
      <c r="U49" s="41" t="s">
        <v>13</v>
      </c>
      <c r="V49" s="53"/>
      <c r="W49" s="24" t="str">
        <f t="shared" si="19"/>
        <v>l'1,6 per cento è in realtà 1,556 cioè 487 mila donne</v>
      </c>
      <c r="X49" s="33">
        <f t="shared" si="4"/>
        <v>1.556</v>
      </c>
      <c r="Y49" s="54">
        <v>486943</v>
      </c>
      <c r="Z49" s="54"/>
      <c r="AA49" s="54">
        <v>968519</v>
      </c>
      <c r="AB49" s="54"/>
      <c r="AC49" s="55">
        <f t="shared" si="5"/>
        <v>1.6</v>
      </c>
      <c r="AD49" s="55"/>
      <c r="AE49" s="55">
        <f t="shared" si="6"/>
        <v>1.6</v>
      </c>
      <c r="AF49" s="36"/>
      <c r="AG49" s="55"/>
      <c r="AH49" s="55"/>
      <c r="AI49" s="56">
        <f t="shared" si="14"/>
        <v>16</v>
      </c>
      <c r="AJ49" s="56">
        <f t="shared" si="15"/>
        <v>16</v>
      </c>
    </row>
    <row r="50" spans="1:36" s="57" customFormat="1" ht="43.5" customHeight="1" x14ac:dyDescent="0.4">
      <c r="A50" s="2"/>
      <c r="B50" s="2"/>
      <c r="C50" s="40">
        <v>45</v>
      </c>
      <c r="D50" s="41" t="str">
        <f t="shared" si="7"/>
        <v xml:space="preserve">l'1,7 per cento è in realtà </v>
      </c>
      <c r="E50" s="42">
        <f t="shared" si="8"/>
        <v>1.673</v>
      </c>
      <c r="F50" s="42" t="s">
        <v>11</v>
      </c>
      <c r="G50" s="43">
        <f t="shared" si="9"/>
        <v>493</v>
      </c>
      <c r="H50" s="44" t="s">
        <v>12</v>
      </c>
      <c r="I50" s="45" t="str">
        <f t="shared" si="17"/>
        <v>l'1,7 per cento è in realtà 1,673 cioè 493 mila uomini</v>
      </c>
      <c r="J50" s="46">
        <v>493481</v>
      </c>
      <c r="K50" s="47">
        <f t="shared" si="0"/>
        <v>1.673</v>
      </c>
      <c r="L50" s="47"/>
      <c r="M50" s="48">
        <f t="shared" si="1"/>
        <v>1.7</v>
      </c>
      <c r="N50" s="49">
        <v>45</v>
      </c>
      <c r="O50" s="50">
        <f t="shared" si="2"/>
        <v>1.6</v>
      </c>
      <c r="P50" s="51"/>
      <c r="Q50" s="41" t="str">
        <f t="shared" si="20"/>
        <v xml:space="preserve">l'1,6 per cento è in realtà </v>
      </c>
      <c r="R50" s="41">
        <f t="shared" si="11"/>
        <v>1.601</v>
      </c>
      <c r="S50" s="41" t="s">
        <v>11</v>
      </c>
      <c r="T50" s="52">
        <f t="shared" si="12"/>
        <v>501</v>
      </c>
      <c r="U50" s="41" t="s">
        <v>13</v>
      </c>
      <c r="V50" s="53"/>
      <c r="W50" s="24" t="str">
        <f t="shared" si="19"/>
        <v>l'1,6 per cento è in realtà 1,601 cioè 501 mila donne</v>
      </c>
      <c r="X50" s="33">
        <f t="shared" si="4"/>
        <v>1.601</v>
      </c>
      <c r="Y50" s="54">
        <v>500978</v>
      </c>
      <c r="Z50" s="54"/>
      <c r="AA50" s="54">
        <v>994459</v>
      </c>
      <c r="AB50" s="54"/>
      <c r="AC50" s="55">
        <f t="shared" si="5"/>
        <v>1.7</v>
      </c>
      <c r="AD50" s="55"/>
      <c r="AE50" s="55">
        <f t="shared" si="6"/>
        <v>1.6</v>
      </c>
      <c r="AF50" s="36"/>
      <c r="AG50" s="55"/>
      <c r="AH50" s="55"/>
      <c r="AI50" s="56">
        <f t="shared" si="14"/>
        <v>17</v>
      </c>
      <c r="AJ50" s="56">
        <f t="shared" si="15"/>
        <v>16</v>
      </c>
    </row>
    <row r="51" spans="1:36" s="57" customFormat="1" ht="43.5" customHeight="1" x14ac:dyDescent="0.4">
      <c r="A51" s="2"/>
      <c r="B51" s="2"/>
      <c r="C51" s="40">
        <v>46</v>
      </c>
      <c r="D51" s="41" t="str">
        <f t="shared" si="7"/>
        <v xml:space="preserve">l'1,7 per cento è in realtà </v>
      </c>
      <c r="E51" s="42">
        <f t="shared" si="8"/>
        <v>1.659</v>
      </c>
      <c r="F51" s="42" t="s">
        <v>11</v>
      </c>
      <c r="G51" s="43">
        <f t="shared" si="9"/>
        <v>489</v>
      </c>
      <c r="H51" s="44" t="s">
        <v>12</v>
      </c>
      <c r="I51" s="45" t="str">
        <f t="shared" si="17"/>
        <v>l'1,7 per cento è in realtà 1,659 cioè 489 mila uomini</v>
      </c>
      <c r="J51" s="46">
        <v>489469</v>
      </c>
      <c r="K51" s="47">
        <f t="shared" si="0"/>
        <v>1.659</v>
      </c>
      <c r="L51" s="47"/>
      <c r="M51" s="48">
        <f t="shared" si="1"/>
        <v>1.7</v>
      </c>
      <c r="N51" s="49">
        <v>46</v>
      </c>
      <c r="O51" s="50">
        <f t="shared" si="2"/>
        <v>1.6</v>
      </c>
      <c r="P51" s="51"/>
      <c r="Q51" s="41" t="str">
        <f t="shared" si="20"/>
        <v xml:space="preserve">l'1,6 per cento è in realtà </v>
      </c>
      <c r="R51" s="41">
        <f t="shared" si="11"/>
        <v>1.5920000000000001</v>
      </c>
      <c r="S51" s="41" t="s">
        <v>11</v>
      </c>
      <c r="T51" s="52">
        <f t="shared" si="12"/>
        <v>498</v>
      </c>
      <c r="U51" s="41" t="s">
        <v>13</v>
      </c>
      <c r="V51" s="53"/>
      <c r="W51" s="24" t="str">
        <f t="shared" si="19"/>
        <v>l'1,6 per cento è in realtà 1,592 cioè 498 mila donne</v>
      </c>
      <c r="X51" s="33">
        <f t="shared" si="4"/>
        <v>1.5920000000000001</v>
      </c>
      <c r="Y51" s="54">
        <v>498083</v>
      </c>
      <c r="Z51" s="54"/>
      <c r="AA51" s="54">
        <v>987552</v>
      </c>
      <c r="AB51" s="54"/>
      <c r="AC51" s="55">
        <f t="shared" si="5"/>
        <v>1.7</v>
      </c>
      <c r="AD51" s="55"/>
      <c r="AE51" s="55">
        <f t="shared" si="6"/>
        <v>1.6</v>
      </c>
      <c r="AF51" s="36"/>
      <c r="AG51" s="55"/>
      <c r="AH51" s="55"/>
      <c r="AI51" s="56">
        <f t="shared" si="14"/>
        <v>17</v>
      </c>
      <c r="AJ51" s="56">
        <f t="shared" si="15"/>
        <v>16</v>
      </c>
    </row>
    <row r="52" spans="1:36" s="57" customFormat="1" ht="43.5" customHeight="1" x14ac:dyDescent="0.4">
      <c r="A52" s="2"/>
      <c r="B52" s="2"/>
      <c r="C52" s="40">
        <v>47</v>
      </c>
      <c r="D52" s="41" t="str">
        <f t="shared" si="7"/>
        <v xml:space="preserve">l'1,7 per cento è in realtà </v>
      </c>
      <c r="E52" s="42">
        <f t="shared" si="8"/>
        <v>1.66</v>
      </c>
      <c r="F52" s="42" t="s">
        <v>11</v>
      </c>
      <c r="G52" s="43">
        <f t="shared" si="9"/>
        <v>490</v>
      </c>
      <c r="H52" s="44" t="s">
        <v>12</v>
      </c>
      <c r="I52" s="45" t="str">
        <f t="shared" si="17"/>
        <v>l'1,7 per cento è in realtà 1,66 cioè 490 mila uomini</v>
      </c>
      <c r="J52" s="46">
        <v>489846</v>
      </c>
      <c r="K52" s="47">
        <f t="shared" si="0"/>
        <v>1.66</v>
      </c>
      <c r="L52" s="47"/>
      <c r="M52" s="48">
        <f t="shared" si="1"/>
        <v>1.7</v>
      </c>
      <c r="N52" s="49">
        <v>47</v>
      </c>
      <c r="O52" s="50">
        <f t="shared" si="2"/>
        <v>1.6</v>
      </c>
      <c r="P52" s="51"/>
      <c r="Q52" s="41" t="str">
        <f t="shared" si="20"/>
        <v xml:space="preserve">l'1,6 per cento è in realtà </v>
      </c>
      <c r="R52" s="41">
        <f t="shared" si="11"/>
        <v>1.603</v>
      </c>
      <c r="S52" s="41" t="s">
        <v>11</v>
      </c>
      <c r="T52" s="52">
        <f t="shared" si="12"/>
        <v>502</v>
      </c>
      <c r="U52" s="41" t="s">
        <v>13</v>
      </c>
      <c r="V52" s="53"/>
      <c r="W52" s="24" t="str">
        <f t="shared" si="19"/>
        <v>l'1,6 per cento è in realtà 1,603 cioè 502 mila donne</v>
      </c>
      <c r="X52" s="33">
        <f t="shared" si="4"/>
        <v>1.603</v>
      </c>
      <c r="Y52" s="54">
        <v>501601</v>
      </c>
      <c r="Z52" s="54"/>
      <c r="AA52" s="54">
        <v>991447</v>
      </c>
      <c r="AB52" s="54"/>
      <c r="AC52" s="55">
        <f t="shared" si="5"/>
        <v>1.7</v>
      </c>
      <c r="AD52" s="55"/>
      <c r="AE52" s="55">
        <f t="shared" si="6"/>
        <v>1.6</v>
      </c>
      <c r="AF52" s="36"/>
      <c r="AG52" s="55"/>
      <c r="AH52" s="55"/>
      <c r="AI52" s="56">
        <f t="shared" si="14"/>
        <v>17</v>
      </c>
      <c r="AJ52" s="56">
        <f t="shared" si="15"/>
        <v>16</v>
      </c>
    </row>
    <row r="53" spans="1:36" s="57" customFormat="1" ht="43.5" customHeight="1" x14ac:dyDescent="0.4">
      <c r="A53" s="2"/>
      <c r="B53" s="2"/>
      <c r="C53" s="40">
        <v>48</v>
      </c>
      <c r="D53" s="41" t="str">
        <f t="shared" si="7"/>
        <v xml:space="preserve">l'1,7 per cento è in realtà </v>
      </c>
      <c r="E53" s="42">
        <f t="shared" si="8"/>
        <v>1.681</v>
      </c>
      <c r="F53" s="42" t="s">
        <v>11</v>
      </c>
      <c r="G53" s="43">
        <f t="shared" si="9"/>
        <v>496</v>
      </c>
      <c r="H53" s="44" t="s">
        <v>12</v>
      </c>
      <c r="I53" s="45" t="str">
        <f t="shared" si="17"/>
        <v>l'1,7 per cento è in realtà 1,681 cioè 496 mila uomini</v>
      </c>
      <c r="J53" s="46">
        <v>495829</v>
      </c>
      <c r="K53" s="47">
        <f t="shared" si="0"/>
        <v>1.681</v>
      </c>
      <c r="L53" s="47"/>
      <c r="M53" s="48">
        <f t="shared" si="1"/>
        <v>1.7</v>
      </c>
      <c r="N53" s="49">
        <v>48</v>
      </c>
      <c r="O53" s="50">
        <f t="shared" si="2"/>
        <v>1.6</v>
      </c>
      <c r="P53" s="51"/>
      <c r="Q53" s="41" t="str">
        <f t="shared" si="20"/>
        <v xml:space="preserve">l'1,6 per cento è in realtà </v>
      </c>
      <c r="R53" s="41">
        <f t="shared" si="11"/>
        <v>1.6120000000000001</v>
      </c>
      <c r="S53" s="41" t="s">
        <v>11</v>
      </c>
      <c r="T53" s="52">
        <f t="shared" si="12"/>
        <v>505</v>
      </c>
      <c r="U53" s="41" t="s">
        <v>13</v>
      </c>
      <c r="V53" s="53"/>
      <c r="W53" s="24" t="str">
        <f t="shared" si="19"/>
        <v>l'1,6 per cento è in realtà 1,612 cioè 505 mila donne</v>
      </c>
      <c r="X53" s="33">
        <f t="shared" si="4"/>
        <v>1.6120000000000001</v>
      </c>
      <c r="Y53" s="54">
        <v>504570</v>
      </c>
      <c r="Z53" s="54"/>
      <c r="AA53" s="54">
        <v>1000399</v>
      </c>
      <c r="AB53" s="54"/>
      <c r="AC53" s="55">
        <f t="shared" si="5"/>
        <v>1.7</v>
      </c>
      <c r="AD53" s="55"/>
      <c r="AE53" s="55">
        <f t="shared" si="6"/>
        <v>1.6</v>
      </c>
      <c r="AF53" s="36"/>
      <c r="AG53" s="55"/>
      <c r="AH53" s="55"/>
      <c r="AI53" s="56">
        <f t="shared" si="14"/>
        <v>17</v>
      </c>
      <c r="AJ53" s="56">
        <f t="shared" si="15"/>
        <v>16</v>
      </c>
    </row>
    <row r="54" spans="1:36" s="57" customFormat="1" ht="43.5" customHeight="1" x14ac:dyDescent="0.4">
      <c r="A54" s="2"/>
      <c r="B54" s="2"/>
      <c r="C54" s="40">
        <v>49</v>
      </c>
      <c r="D54" s="41" t="str">
        <f t="shared" si="7"/>
        <v xml:space="preserve">l'1,7 per cento è in realtà </v>
      </c>
      <c r="E54" s="42">
        <f t="shared" si="8"/>
        <v>1.675</v>
      </c>
      <c r="F54" s="42" t="s">
        <v>11</v>
      </c>
      <c r="G54" s="43">
        <f t="shared" si="9"/>
        <v>494</v>
      </c>
      <c r="H54" s="44" t="s">
        <v>12</v>
      </c>
      <c r="I54" s="45" t="str">
        <f t="shared" si="17"/>
        <v>l'1,7 per cento è in realtà 1,675 cioè 494 mila uomini</v>
      </c>
      <c r="J54" s="46">
        <v>494214</v>
      </c>
      <c r="K54" s="47">
        <f t="shared" si="0"/>
        <v>1.675</v>
      </c>
      <c r="L54" s="47"/>
      <c r="M54" s="48">
        <f t="shared" si="1"/>
        <v>1.7</v>
      </c>
      <c r="N54" s="49">
        <v>49</v>
      </c>
      <c r="O54" s="50">
        <f t="shared" si="2"/>
        <v>1.6</v>
      </c>
      <c r="P54" s="51"/>
      <c r="Q54" s="41" t="str">
        <f t="shared" si="20"/>
        <v xml:space="preserve">l'1,6 per cento è in realtà </v>
      </c>
      <c r="R54" s="41">
        <f t="shared" si="11"/>
        <v>1.61</v>
      </c>
      <c r="S54" s="41" t="s">
        <v>11</v>
      </c>
      <c r="T54" s="52">
        <f t="shared" si="12"/>
        <v>504</v>
      </c>
      <c r="U54" s="41" t="s">
        <v>13</v>
      </c>
      <c r="V54" s="53"/>
      <c r="W54" s="24" t="str">
        <f t="shared" si="19"/>
        <v>l'1,6 per cento è in realtà 1,61 cioè 504 mila donne</v>
      </c>
      <c r="X54" s="33">
        <f t="shared" si="4"/>
        <v>1.61</v>
      </c>
      <c r="Y54" s="54">
        <v>503781</v>
      </c>
      <c r="Z54" s="54"/>
      <c r="AA54" s="54">
        <v>997995</v>
      </c>
      <c r="AB54" s="54"/>
      <c r="AC54" s="55">
        <f t="shared" si="5"/>
        <v>1.7</v>
      </c>
      <c r="AD54" s="55"/>
      <c r="AE54" s="55">
        <f t="shared" si="6"/>
        <v>1.6</v>
      </c>
      <c r="AF54" s="36"/>
      <c r="AG54" s="55"/>
      <c r="AH54" s="55"/>
      <c r="AI54" s="56">
        <f t="shared" si="14"/>
        <v>17</v>
      </c>
      <c r="AJ54" s="56">
        <f t="shared" si="15"/>
        <v>16</v>
      </c>
    </row>
    <row r="55" spans="1:36" s="57" customFormat="1" ht="43.5" customHeight="1" x14ac:dyDescent="0.4">
      <c r="A55" s="2"/>
      <c r="B55" s="2"/>
      <c r="C55" s="40">
        <v>50</v>
      </c>
      <c r="D55" s="41" t="str">
        <f t="shared" si="7"/>
        <v xml:space="preserve">l'1,7 per cento è in realtà </v>
      </c>
      <c r="E55" s="42">
        <f t="shared" si="8"/>
        <v>1.694</v>
      </c>
      <c r="F55" s="42" t="s">
        <v>11</v>
      </c>
      <c r="G55" s="43">
        <f t="shared" si="9"/>
        <v>500</v>
      </c>
      <c r="H55" s="44" t="s">
        <v>12</v>
      </c>
      <c r="I55" s="45" t="str">
        <f t="shared" si="17"/>
        <v>l'1,7 per cento è in realtà 1,694 cioè 500 mila uomini</v>
      </c>
      <c r="J55" s="46">
        <v>499897</v>
      </c>
      <c r="K55" s="47">
        <f t="shared" si="0"/>
        <v>1.694</v>
      </c>
      <c r="L55" s="47"/>
      <c r="M55" s="48">
        <f t="shared" si="1"/>
        <v>1.7</v>
      </c>
      <c r="N55" s="49">
        <v>50</v>
      </c>
      <c r="O55" s="50">
        <f t="shared" si="2"/>
        <v>1.6</v>
      </c>
      <c r="P55" s="51"/>
      <c r="Q55" s="41" t="str">
        <f t="shared" si="20"/>
        <v xml:space="preserve">l'1,6 per cento è in realtà </v>
      </c>
      <c r="R55" s="41">
        <f t="shared" si="11"/>
        <v>1.6339999999999999</v>
      </c>
      <c r="S55" s="41" t="s">
        <v>11</v>
      </c>
      <c r="T55" s="52">
        <f t="shared" si="12"/>
        <v>511</v>
      </c>
      <c r="U55" s="41" t="s">
        <v>13</v>
      </c>
      <c r="V55" s="53"/>
      <c r="W55" s="24" t="str">
        <f t="shared" si="19"/>
        <v>l'1,6 per cento è in realtà 1,634 cioè 511 mila donne</v>
      </c>
      <c r="X55" s="33">
        <f t="shared" si="4"/>
        <v>1.6339999999999999</v>
      </c>
      <c r="Y55" s="54">
        <v>511320</v>
      </c>
      <c r="Z55" s="54"/>
      <c r="AA55" s="54">
        <v>1011217</v>
      </c>
      <c r="AB55" s="54"/>
      <c r="AC55" s="55">
        <f t="shared" si="5"/>
        <v>1.7</v>
      </c>
      <c r="AD55" s="55"/>
      <c r="AE55" s="55">
        <f t="shared" si="6"/>
        <v>1.6</v>
      </c>
      <c r="AF55" s="36"/>
      <c r="AG55" s="55"/>
      <c r="AH55" s="55"/>
      <c r="AI55" s="56">
        <f t="shared" si="14"/>
        <v>17</v>
      </c>
      <c r="AJ55" s="56">
        <f t="shared" si="15"/>
        <v>16</v>
      </c>
    </row>
    <row r="56" spans="1:36" s="57" customFormat="1" ht="43.5" customHeight="1" x14ac:dyDescent="0.4">
      <c r="A56" s="2"/>
      <c r="B56" s="2"/>
      <c r="C56" s="40">
        <v>51</v>
      </c>
      <c r="D56" s="41" t="str">
        <f t="shared" si="7"/>
        <v xml:space="preserve">l'1,6 per cento è in realtà </v>
      </c>
      <c r="E56" s="42">
        <f t="shared" si="8"/>
        <v>1.581</v>
      </c>
      <c r="F56" s="42" t="s">
        <v>11</v>
      </c>
      <c r="G56" s="43">
        <f t="shared" si="9"/>
        <v>466</v>
      </c>
      <c r="H56" s="44" t="s">
        <v>12</v>
      </c>
      <c r="I56" s="45" t="str">
        <f t="shared" si="17"/>
        <v>l'1,6 per cento è in realtà 1,581 cioè 466 mila uomini</v>
      </c>
      <c r="J56" s="46">
        <v>466402</v>
      </c>
      <c r="K56" s="47">
        <f t="shared" si="0"/>
        <v>1.581</v>
      </c>
      <c r="L56" s="47"/>
      <c r="M56" s="48">
        <f t="shared" si="1"/>
        <v>1.6</v>
      </c>
      <c r="N56" s="49">
        <v>51</v>
      </c>
      <c r="O56" s="50">
        <f t="shared" si="2"/>
        <v>1.5</v>
      </c>
      <c r="P56" s="51"/>
      <c r="Q56" s="41" t="str">
        <f t="shared" si="20"/>
        <v xml:space="preserve">l'1,5 per cento è in realtà </v>
      </c>
      <c r="R56" s="41">
        <f t="shared" si="11"/>
        <v>1.542</v>
      </c>
      <c r="S56" s="41" t="s">
        <v>11</v>
      </c>
      <c r="T56" s="52">
        <f t="shared" si="12"/>
        <v>483</v>
      </c>
      <c r="U56" s="41" t="s">
        <v>13</v>
      </c>
      <c r="V56" s="53"/>
      <c r="W56" s="24" t="str">
        <f t="shared" si="19"/>
        <v>l'1,5 per cento è in realtà 1,542 cioè 483 mila donne</v>
      </c>
      <c r="X56" s="33">
        <f t="shared" si="4"/>
        <v>1.542</v>
      </c>
      <c r="Y56" s="54">
        <v>482580</v>
      </c>
      <c r="Z56" s="54"/>
      <c r="AA56" s="54">
        <v>948982</v>
      </c>
      <c r="AB56" s="54"/>
      <c r="AC56" s="55">
        <f t="shared" si="5"/>
        <v>1.6</v>
      </c>
      <c r="AD56" s="55"/>
      <c r="AE56" s="55">
        <f t="shared" si="6"/>
        <v>1.5</v>
      </c>
      <c r="AF56" s="36"/>
      <c r="AG56" s="55"/>
      <c r="AH56" s="55"/>
      <c r="AI56" s="56">
        <f t="shared" si="14"/>
        <v>16</v>
      </c>
      <c r="AJ56" s="56">
        <f t="shared" si="15"/>
        <v>15</v>
      </c>
    </row>
    <row r="57" spans="1:36" s="57" customFormat="1" ht="43.5" customHeight="1" x14ac:dyDescent="0.4">
      <c r="A57" s="2"/>
      <c r="B57" s="2"/>
      <c r="C57" s="40">
        <v>52</v>
      </c>
      <c r="D57" s="41" t="str">
        <f t="shared" si="7"/>
        <v xml:space="preserve">l'1,5 per cento è in realtà </v>
      </c>
      <c r="E57" s="42">
        <f t="shared" si="8"/>
        <v>1.5229999999999999</v>
      </c>
      <c r="F57" s="42" t="s">
        <v>11</v>
      </c>
      <c r="G57" s="43">
        <f t="shared" si="9"/>
        <v>449</v>
      </c>
      <c r="H57" s="44" t="s">
        <v>12</v>
      </c>
      <c r="I57" s="45" t="str">
        <f t="shared" si="17"/>
        <v>l'1,5 per cento è in realtà 1,523 cioè 449 mila uomini</v>
      </c>
      <c r="J57" s="46">
        <v>449360</v>
      </c>
      <c r="K57" s="47">
        <f t="shared" si="0"/>
        <v>1.5229999999999999</v>
      </c>
      <c r="L57" s="47"/>
      <c r="M57" s="48">
        <f t="shared" si="1"/>
        <v>1.5</v>
      </c>
      <c r="N57" s="49">
        <v>52</v>
      </c>
      <c r="O57" s="50">
        <f t="shared" si="2"/>
        <v>1.5</v>
      </c>
      <c r="P57" s="51"/>
      <c r="Q57" s="41" t="str">
        <f t="shared" si="20"/>
        <v xml:space="preserve">l'1,5 per cento è in realtà </v>
      </c>
      <c r="R57" s="41">
        <f t="shared" si="11"/>
        <v>1.4950000000000001</v>
      </c>
      <c r="S57" s="41" t="s">
        <v>11</v>
      </c>
      <c r="T57" s="52">
        <f t="shared" si="12"/>
        <v>468</v>
      </c>
      <c r="U57" s="41" t="s">
        <v>13</v>
      </c>
      <c r="V57" s="53"/>
      <c r="W57" s="24" t="str">
        <f t="shared" si="19"/>
        <v>l'1,5 per cento è in realtà 1,495 cioè 468 mila donne</v>
      </c>
      <c r="X57" s="33">
        <f t="shared" si="4"/>
        <v>1.4950000000000001</v>
      </c>
      <c r="Y57" s="54">
        <v>467759</v>
      </c>
      <c r="Z57" s="54"/>
      <c r="AA57" s="54">
        <v>917119</v>
      </c>
      <c r="AB57" s="54"/>
      <c r="AC57" s="55">
        <f t="shared" si="5"/>
        <v>1.5</v>
      </c>
      <c r="AD57" s="55"/>
      <c r="AE57" s="55">
        <f t="shared" si="6"/>
        <v>1.5</v>
      </c>
      <c r="AF57" s="36"/>
      <c r="AG57" s="55"/>
      <c r="AH57" s="55"/>
      <c r="AI57" s="56">
        <f t="shared" si="14"/>
        <v>15</v>
      </c>
      <c r="AJ57" s="56">
        <f t="shared" si="15"/>
        <v>15</v>
      </c>
    </row>
    <row r="58" spans="1:36" s="57" customFormat="1" ht="43.5" customHeight="1" x14ac:dyDescent="0.4">
      <c r="A58" s="2"/>
      <c r="B58" s="2"/>
      <c r="C58" s="40">
        <v>53</v>
      </c>
      <c r="D58" s="41" t="str">
        <f t="shared" si="7"/>
        <v xml:space="preserve">l'1,5 per cento è in realtà </v>
      </c>
      <c r="E58" s="42">
        <f t="shared" si="8"/>
        <v>1.4890000000000001</v>
      </c>
      <c r="F58" s="42" t="s">
        <v>11</v>
      </c>
      <c r="G58" s="43">
        <f t="shared" si="9"/>
        <v>439</v>
      </c>
      <c r="H58" s="44" t="s">
        <v>12</v>
      </c>
      <c r="I58" s="45" t="str">
        <f t="shared" si="17"/>
        <v>l'1,5 per cento è in realtà 1,489 cioè 439 mila uomini</v>
      </c>
      <c r="J58" s="46">
        <v>439208</v>
      </c>
      <c r="K58" s="47">
        <f t="shared" si="0"/>
        <v>1.4890000000000001</v>
      </c>
      <c r="L58" s="47"/>
      <c r="M58" s="48">
        <f t="shared" si="1"/>
        <v>1.5</v>
      </c>
      <c r="N58" s="49">
        <v>53</v>
      </c>
      <c r="O58" s="50">
        <f t="shared" si="2"/>
        <v>1.5</v>
      </c>
      <c r="P58" s="51"/>
      <c r="Q58" s="41" t="str">
        <f t="shared" si="20"/>
        <v xml:space="preserve">l'1,5 per cento è in realtà </v>
      </c>
      <c r="R58" s="41">
        <f t="shared" si="11"/>
        <v>1.468</v>
      </c>
      <c r="S58" s="41" t="s">
        <v>11</v>
      </c>
      <c r="T58" s="52">
        <f t="shared" si="12"/>
        <v>459</v>
      </c>
      <c r="U58" s="41" t="s">
        <v>13</v>
      </c>
      <c r="V58" s="53"/>
      <c r="W58" s="24" t="str">
        <f t="shared" si="19"/>
        <v>l'1,5 per cento è in realtà 1,468 cioè 459 mila donne</v>
      </c>
      <c r="X58" s="33">
        <f t="shared" si="4"/>
        <v>1.468</v>
      </c>
      <c r="Y58" s="54">
        <v>459258</v>
      </c>
      <c r="Z58" s="54"/>
      <c r="AA58" s="54">
        <v>898466</v>
      </c>
      <c r="AB58" s="54"/>
      <c r="AC58" s="55">
        <f t="shared" si="5"/>
        <v>1.5</v>
      </c>
      <c r="AD58" s="55"/>
      <c r="AE58" s="55">
        <f t="shared" si="6"/>
        <v>1.5</v>
      </c>
      <c r="AF58" s="36"/>
      <c r="AG58" s="55"/>
      <c r="AH58" s="55"/>
      <c r="AI58" s="56">
        <f t="shared" si="14"/>
        <v>15</v>
      </c>
      <c r="AJ58" s="56">
        <f t="shared" si="15"/>
        <v>15</v>
      </c>
    </row>
    <row r="59" spans="1:36" s="57" customFormat="1" ht="43.5" customHeight="1" x14ac:dyDescent="0.4">
      <c r="A59" s="2"/>
      <c r="B59" s="2"/>
      <c r="C59" s="40">
        <v>54</v>
      </c>
      <c r="D59" s="41" t="str">
        <f t="shared" si="7"/>
        <v xml:space="preserve">l'1,4 per cento è in realtà </v>
      </c>
      <c r="E59" s="42">
        <f t="shared" si="8"/>
        <v>1.4390000000000001</v>
      </c>
      <c r="F59" s="42" t="s">
        <v>11</v>
      </c>
      <c r="G59" s="43">
        <f t="shared" si="9"/>
        <v>425</v>
      </c>
      <c r="H59" s="44" t="s">
        <v>12</v>
      </c>
      <c r="I59" s="45" t="str">
        <f t="shared" si="17"/>
        <v>l'1,4 per cento è in realtà 1,439 cioè 425 mila uomini</v>
      </c>
      <c r="J59" s="46">
        <v>424635</v>
      </c>
      <c r="K59" s="47">
        <f t="shared" si="0"/>
        <v>1.4390000000000001</v>
      </c>
      <c r="L59" s="47"/>
      <c r="M59" s="48">
        <f t="shared" si="1"/>
        <v>1.4</v>
      </c>
      <c r="N59" s="49">
        <v>54</v>
      </c>
      <c r="O59" s="50">
        <f t="shared" si="2"/>
        <v>1.4</v>
      </c>
      <c r="P59" s="51"/>
      <c r="Q59" s="41" t="str">
        <f t="shared" si="20"/>
        <v xml:space="preserve">l'1,4 per cento è in realtà </v>
      </c>
      <c r="R59" s="41">
        <f t="shared" si="11"/>
        <v>1.423</v>
      </c>
      <c r="S59" s="41" t="s">
        <v>11</v>
      </c>
      <c r="T59" s="52">
        <f t="shared" si="12"/>
        <v>445</v>
      </c>
      <c r="U59" s="41" t="s">
        <v>13</v>
      </c>
      <c r="V59" s="53"/>
      <c r="W59" s="24" t="str">
        <f t="shared" si="19"/>
        <v>l'1,4 per cento è in realtà 1,423 cioè 445 mila donne</v>
      </c>
      <c r="X59" s="33">
        <f t="shared" si="4"/>
        <v>1.423</v>
      </c>
      <c r="Y59" s="54">
        <v>445375</v>
      </c>
      <c r="Z59" s="54"/>
      <c r="AA59" s="54">
        <v>870010</v>
      </c>
      <c r="AB59" s="54"/>
      <c r="AC59" s="55">
        <f t="shared" si="5"/>
        <v>1.4</v>
      </c>
      <c r="AD59" s="55"/>
      <c r="AE59" s="55">
        <f t="shared" si="6"/>
        <v>1.4</v>
      </c>
      <c r="AF59" s="36"/>
      <c r="AG59" s="55"/>
      <c r="AH59" s="55"/>
      <c r="AI59" s="56">
        <f t="shared" si="14"/>
        <v>14</v>
      </c>
      <c r="AJ59" s="56">
        <f t="shared" si="15"/>
        <v>14</v>
      </c>
    </row>
    <row r="60" spans="1:36" s="57" customFormat="1" ht="43.5" customHeight="1" x14ac:dyDescent="0.4">
      <c r="A60" s="2"/>
      <c r="B60" s="2"/>
      <c r="C60" s="40">
        <v>55</v>
      </c>
      <c r="D60" s="41" t="str">
        <f t="shared" si="7"/>
        <v xml:space="preserve">l'1,4 per cento è in realtà </v>
      </c>
      <c r="E60" s="42">
        <f t="shared" si="8"/>
        <v>1.403</v>
      </c>
      <c r="F60" s="42" t="s">
        <v>11</v>
      </c>
      <c r="G60" s="43">
        <f t="shared" si="9"/>
        <v>414</v>
      </c>
      <c r="H60" s="44" t="s">
        <v>12</v>
      </c>
      <c r="I60" s="45" t="str">
        <f t="shared" si="17"/>
        <v>l'1,4 per cento è in realtà 1,403 cioè 414 mila uomini</v>
      </c>
      <c r="J60" s="46">
        <v>413864</v>
      </c>
      <c r="K60" s="47">
        <f t="shared" si="0"/>
        <v>1.403</v>
      </c>
      <c r="L60" s="47"/>
      <c r="M60" s="48">
        <f t="shared" si="1"/>
        <v>1.4</v>
      </c>
      <c r="N60" s="49">
        <v>55</v>
      </c>
      <c r="O60" s="50">
        <f t="shared" si="2"/>
        <v>1.4</v>
      </c>
      <c r="P60" s="51"/>
      <c r="Q60" s="41" t="str">
        <f t="shared" si="20"/>
        <v xml:space="preserve">l'1,4 per cento è in realtà </v>
      </c>
      <c r="R60" s="41">
        <f t="shared" si="11"/>
        <v>1.39</v>
      </c>
      <c r="S60" s="41" t="s">
        <v>11</v>
      </c>
      <c r="T60" s="52">
        <f t="shared" si="12"/>
        <v>435</v>
      </c>
      <c r="U60" s="41" t="s">
        <v>13</v>
      </c>
      <c r="V60" s="53"/>
      <c r="W60" s="24" t="str">
        <f t="shared" si="19"/>
        <v>l'1,4 per cento è in realtà 1,39 cioè 435 mila donne</v>
      </c>
      <c r="X60" s="33">
        <f t="shared" si="4"/>
        <v>1.39</v>
      </c>
      <c r="Y60" s="54">
        <v>435109</v>
      </c>
      <c r="Z60" s="54"/>
      <c r="AA60" s="54">
        <v>848973</v>
      </c>
      <c r="AB60" s="54"/>
      <c r="AC60" s="55">
        <f t="shared" si="5"/>
        <v>1.4</v>
      </c>
      <c r="AD60" s="55"/>
      <c r="AE60" s="55">
        <f t="shared" si="6"/>
        <v>1.4</v>
      </c>
      <c r="AF60" s="36"/>
      <c r="AG60" s="55"/>
      <c r="AH60" s="55"/>
      <c r="AI60" s="56">
        <f t="shared" si="14"/>
        <v>14</v>
      </c>
      <c r="AJ60" s="56">
        <f t="shared" si="15"/>
        <v>14</v>
      </c>
    </row>
    <row r="61" spans="1:36" s="57" customFormat="1" ht="43.5" customHeight="1" x14ac:dyDescent="0.4">
      <c r="A61" s="2"/>
      <c r="B61" s="2"/>
      <c r="C61" s="40">
        <v>56</v>
      </c>
      <c r="D61" s="41" t="str">
        <f t="shared" si="7"/>
        <v xml:space="preserve">l'1,3 per cento è in realtà </v>
      </c>
      <c r="E61" s="42">
        <f t="shared" si="8"/>
        <v>1.3340000000000001</v>
      </c>
      <c r="F61" s="42" t="s">
        <v>11</v>
      </c>
      <c r="G61" s="43">
        <f t="shared" si="9"/>
        <v>393</v>
      </c>
      <c r="H61" s="44" t="s">
        <v>12</v>
      </c>
      <c r="I61" s="45" t="str">
        <f t="shared" si="17"/>
        <v>l'1,3 per cento è in realtà 1,334 cioè 393 mila uomini</v>
      </c>
      <c r="J61" s="46">
        <v>393429</v>
      </c>
      <c r="K61" s="47">
        <f t="shared" si="0"/>
        <v>1.3340000000000001</v>
      </c>
      <c r="L61" s="47"/>
      <c r="M61" s="48">
        <f t="shared" si="1"/>
        <v>1.3</v>
      </c>
      <c r="N61" s="49">
        <v>56</v>
      </c>
      <c r="O61" s="50">
        <f t="shared" si="2"/>
        <v>1.3</v>
      </c>
      <c r="P61" s="51"/>
      <c r="Q61" s="41" t="str">
        <f t="shared" si="20"/>
        <v xml:space="preserve">l'1,3 per cento è in realtà </v>
      </c>
      <c r="R61" s="41">
        <f t="shared" si="11"/>
        <v>1.333</v>
      </c>
      <c r="S61" s="41" t="s">
        <v>11</v>
      </c>
      <c r="T61" s="52">
        <f t="shared" si="12"/>
        <v>417</v>
      </c>
      <c r="U61" s="41" t="s">
        <v>13</v>
      </c>
      <c r="V61" s="53"/>
      <c r="W61" s="24" t="str">
        <f t="shared" si="19"/>
        <v>l'1,3 per cento è in realtà 1,333 cioè 417 mila donne</v>
      </c>
      <c r="X61" s="33">
        <f t="shared" si="4"/>
        <v>1.333</v>
      </c>
      <c r="Y61" s="54">
        <v>417302</v>
      </c>
      <c r="Z61" s="54"/>
      <c r="AA61" s="54">
        <v>810731</v>
      </c>
      <c r="AB61" s="54"/>
      <c r="AC61" s="55">
        <f t="shared" si="5"/>
        <v>1.3</v>
      </c>
      <c r="AD61" s="55"/>
      <c r="AE61" s="55">
        <f t="shared" si="6"/>
        <v>1.3</v>
      </c>
      <c r="AF61" s="36"/>
      <c r="AG61" s="55"/>
      <c r="AH61" s="55"/>
      <c r="AI61" s="56">
        <f t="shared" si="14"/>
        <v>13</v>
      </c>
      <c r="AJ61" s="56">
        <f t="shared" si="15"/>
        <v>13</v>
      </c>
    </row>
    <row r="62" spans="1:36" s="57" customFormat="1" ht="43.5" customHeight="1" x14ac:dyDescent="0.4">
      <c r="A62" s="2"/>
      <c r="B62" s="2"/>
      <c r="C62" s="40">
        <v>57</v>
      </c>
      <c r="D62" s="41" t="str">
        <f t="shared" si="7"/>
        <v xml:space="preserve">l'1,3 per cento è in realtà </v>
      </c>
      <c r="E62" s="42">
        <f t="shared" si="8"/>
        <v>1.32</v>
      </c>
      <c r="F62" s="42" t="s">
        <v>11</v>
      </c>
      <c r="G62" s="43">
        <f t="shared" si="9"/>
        <v>389</v>
      </c>
      <c r="H62" s="44" t="s">
        <v>12</v>
      </c>
      <c r="I62" s="45" t="str">
        <f t="shared" si="17"/>
        <v>l'1,3 per cento è in realtà 1,32 cioè 389 mila uomini</v>
      </c>
      <c r="J62" s="46">
        <v>389476</v>
      </c>
      <c r="K62" s="47">
        <f t="shared" si="0"/>
        <v>1.32</v>
      </c>
      <c r="L62" s="47"/>
      <c r="M62" s="48">
        <f t="shared" si="1"/>
        <v>1.3</v>
      </c>
      <c r="N62" s="49">
        <v>57</v>
      </c>
      <c r="O62" s="50">
        <f t="shared" si="2"/>
        <v>1.3</v>
      </c>
      <c r="P62" s="51"/>
      <c r="Q62" s="41" t="str">
        <f t="shared" si="20"/>
        <v xml:space="preserve">l'1,3 per cento è in realtà </v>
      </c>
      <c r="R62" s="41">
        <f t="shared" si="11"/>
        <v>1.32</v>
      </c>
      <c r="S62" s="41" t="s">
        <v>11</v>
      </c>
      <c r="T62" s="52">
        <f t="shared" si="12"/>
        <v>413</v>
      </c>
      <c r="U62" s="41" t="s">
        <v>13</v>
      </c>
      <c r="V62" s="53"/>
      <c r="W62" s="24" t="str">
        <f t="shared" si="19"/>
        <v>l'1,3 per cento è in realtà 1,32 cioè 413 mila donne</v>
      </c>
      <c r="X62" s="33">
        <f t="shared" si="4"/>
        <v>1.32</v>
      </c>
      <c r="Y62" s="54">
        <v>413197</v>
      </c>
      <c r="Z62" s="54"/>
      <c r="AA62" s="54">
        <v>802673</v>
      </c>
      <c r="AB62" s="54"/>
      <c r="AC62" s="55">
        <f t="shared" si="5"/>
        <v>1.3</v>
      </c>
      <c r="AD62" s="55"/>
      <c r="AE62" s="55">
        <f t="shared" si="6"/>
        <v>1.3</v>
      </c>
      <c r="AF62" s="36"/>
      <c r="AG62" s="55"/>
      <c r="AH62" s="55"/>
      <c r="AI62" s="56">
        <f t="shared" si="14"/>
        <v>13</v>
      </c>
      <c r="AJ62" s="56">
        <f t="shared" si="15"/>
        <v>13</v>
      </c>
    </row>
    <row r="63" spans="1:36" s="57" customFormat="1" ht="43.5" customHeight="1" x14ac:dyDescent="0.4">
      <c r="A63" s="2"/>
      <c r="B63" s="2"/>
      <c r="C63" s="40">
        <v>58</v>
      </c>
      <c r="D63" s="41" t="str">
        <f t="shared" si="7"/>
        <v xml:space="preserve">l'1,3 per cento è in realtà </v>
      </c>
      <c r="E63" s="42">
        <f t="shared" si="8"/>
        <v>1.2909999999999999</v>
      </c>
      <c r="F63" s="42" t="s">
        <v>11</v>
      </c>
      <c r="G63" s="43">
        <f t="shared" si="9"/>
        <v>381</v>
      </c>
      <c r="H63" s="44" t="s">
        <v>12</v>
      </c>
      <c r="I63" s="45" t="str">
        <f t="shared" si="17"/>
        <v>l'1,3 per cento è in realtà 1,291 cioè 381 mila uomini</v>
      </c>
      <c r="J63" s="46">
        <v>380815</v>
      </c>
      <c r="K63" s="47">
        <f t="shared" si="0"/>
        <v>1.2909999999999999</v>
      </c>
      <c r="L63" s="47"/>
      <c r="M63" s="48">
        <f t="shared" si="1"/>
        <v>1.3</v>
      </c>
      <c r="N63" s="49">
        <v>58</v>
      </c>
      <c r="O63" s="50">
        <f t="shared" si="2"/>
        <v>1.3</v>
      </c>
      <c r="P63" s="51"/>
      <c r="Q63" s="41" t="str">
        <f t="shared" si="20"/>
        <v xml:space="preserve">l'1,3 per cento è in realtà </v>
      </c>
      <c r="R63" s="41">
        <f t="shared" si="11"/>
        <v>1.2949999999999999</v>
      </c>
      <c r="S63" s="41" t="s">
        <v>11</v>
      </c>
      <c r="T63" s="52">
        <f t="shared" si="12"/>
        <v>405</v>
      </c>
      <c r="U63" s="41" t="s">
        <v>13</v>
      </c>
      <c r="V63" s="53"/>
      <c r="W63" s="24" t="str">
        <f t="shared" si="19"/>
        <v>l'1,3 per cento è in realtà 1,295 cioè 405 mila donne</v>
      </c>
      <c r="X63" s="33">
        <f t="shared" si="4"/>
        <v>1.2949999999999999</v>
      </c>
      <c r="Y63" s="54">
        <v>405127</v>
      </c>
      <c r="Z63" s="54"/>
      <c r="AA63" s="54">
        <v>785942</v>
      </c>
      <c r="AB63" s="54"/>
      <c r="AC63" s="55">
        <f t="shared" si="5"/>
        <v>1.3</v>
      </c>
      <c r="AD63" s="55"/>
      <c r="AE63" s="55">
        <f t="shared" si="6"/>
        <v>1.3</v>
      </c>
      <c r="AF63" s="36"/>
      <c r="AG63" s="55"/>
      <c r="AH63" s="55"/>
      <c r="AI63" s="56">
        <f t="shared" si="14"/>
        <v>13</v>
      </c>
      <c r="AJ63" s="56">
        <f t="shared" si="15"/>
        <v>13</v>
      </c>
    </row>
    <row r="64" spans="1:36" s="57" customFormat="1" ht="43.5" customHeight="1" x14ac:dyDescent="0.4">
      <c r="A64" s="2"/>
      <c r="B64" s="2"/>
      <c r="C64" s="40">
        <v>59</v>
      </c>
      <c r="D64" s="41" t="str">
        <f t="shared" si="7"/>
        <v xml:space="preserve">l'1,3 per cento è in realtà </v>
      </c>
      <c r="E64" s="42">
        <f t="shared" si="8"/>
        <v>1.264</v>
      </c>
      <c r="F64" s="42" t="s">
        <v>11</v>
      </c>
      <c r="G64" s="43">
        <f t="shared" si="9"/>
        <v>373</v>
      </c>
      <c r="H64" s="44" t="s">
        <v>12</v>
      </c>
      <c r="I64" s="45" t="str">
        <f t="shared" si="17"/>
        <v>l'1,3 per cento è in realtà 1,264 cioè 373 mila uomini</v>
      </c>
      <c r="J64" s="46">
        <v>372837</v>
      </c>
      <c r="K64" s="47">
        <f t="shared" si="0"/>
        <v>1.264</v>
      </c>
      <c r="L64" s="47"/>
      <c r="M64" s="48">
        <f t="shared" si="1"/>
        <v>1.3</v>
      </c>
      <c r="N64" s="49">
        <v>59</v>
      </c>
      <c r="O64" s="50">
        <f t="shared" si="2"/>
        <v>1.3</v>
      </c>
      <c r="P64" s="51"/>
      <c r="Q64" s="41" t="str">
        <f t="shared" si="20"/>
        <v xml:space="preserve">l'1,3 per cento è in realtà </v>
      </c>
      <c r="R64" s="41">
        <f t="shared" si="11"/>
        <v>1.2709999999999999</v>
      </c>
      <c r="S64" s="41" t="s">
        <v>11</v>
      </c>
      <c r="T64" s="52">
        <f t="shared" si="12"/>
        <v>398</v>
      </c>
      <c r="U64" s="41" t="s">
        <v>13</v>
      </c>
      <c r="V64" s="53"/>
      <c r="W64" s="24" t="str">
        <f t="shared" si="19"/>
        <v>l'1,3 per cento è in realtà 1,271 cioè 398 mila donne</v>
      </c>
      <c r="X64" s="33">
        <f t="shared" si="4"/>
        <v>1.2709999999999999</v>
      </c>
      <c r="Y64" s="54">
        <v>397886</v>
      </c>
      <c r="Z64" s="54"/>
      <c r="AA64" s="54">
        <v>770723</v>
      </c>
      <c r="AB64" s="54"/>
      <c r="AC64" s="55">
        <f t="shared" si="5"/>
        <v>1.3</v>
      </c>
      <c r="AD64" s="55"/>
      <c r="AE64" s="55">
        <f t="shared" si="6"/>
        <v>1.3</v>
      </c>
      <c r="AF64" s="36"/>
      <c r="AG64" s="55"/>
      <c r="AH64" s="55"/>
      <c r="AI64" s="56">
        <f t="shared" si="14"/>
        <v>13</v>
      </c>
      <c r="AJ64" s="56">
        <f t="shared" si="15"/>
        <v>13</v>
      </c>
    </row>
    <row r="65" spans="1:36" s="57" customFormat="1" ht="43.5" customHeight="1" x14ac:dyDescent="0.4">
      <c r="A65" s="2"/>
      <c r="B65" s="2"/>
      <c r="C65" s="40">
        <v>60</v>
      </c>
      <c r="D65" s="41" t="str">
        <f t="shared" si="7"/>
        <v xml:space="preserve">l'1,2 per cento è in realtà </v>
      </c>
      <c r="E65" s="42">
        <f t="shared" si="8"/>
        <v>1.24</v>
      </c>
      <c r="F65" s="42" t="s">
        <v>11</v>
      </c>
      <c r="G65" s="43">
        <f t="shared" si="9"/>
        <v>366</v>
      </c>
      <c r="H65" s="44" t="s">
        <v>12</v>
      </c>
      <c r="I65" s="45" t="str">
        <f t="shared" si="17"/>
        <v>l'1,2 per cento è in realtà 1,24 cioè 366 mila uomini</v>
      </c>
      <c r="J65" s="46">
        <v>365694</v>
      </c>
      <c r="K65" s="47">
        <f t="shared" si="0"/>
        <v>1.24</v>
      </c>
      <c r="L65" s="47"/>
      <c r="M65" s="48">
        <f t="shared" si="1"/>
        <v>1.2</v>
      </c>
      <c r="N65" s="49">
        <v>60</v>
      </c>
      <c r="O65" s="50">
        <f t="shared" si="2"/>
        <v>1.3</v>
      </c>
      <c r="P65" s="51"/>
      <c r="Q65" s="41" t="str">
        <f t="shared" si="20"/>
        <v xml:space="preserve">l'1,3 per cento è in realtà </v>
      </c>
      <c r="R65" s="41">
        <f t="shared" si="11"/>
        <v>1.254</v>
      </c>
      <c r="S65" s="41" t="s">
        <v>11</v>
      </c>
      <c r="T65" s="52">
        <f t="shared" si="12"/>
        <v>393</v>
      </c>
      <c r="U65" s="41" t="s">
        <v>13</v>
      </c>
      <c r="V65" s="53"/>
      <c r="W65" s="24" t="str">
        <f t="shared" si="19"/>
        <v>l'1,3 per cento è in realtà 1,254 cioè 393 mila donne</v>
      </c>
      <c r="X65" s="33">
        <f t="shared" si="4"/>
        <v>1.254</v>
      </c>
      <c r="Y65" s="54">
        <v>392555</v>
      </c>
      <c r="Z65" s="54"/>
      <c r="AA65" s="54">
        <v>758249</v>
      </c>
      <c r="AB65" s="54"/>
      <c r="AC65" s="55">
        <f t="shared" si="5"/>
        <v>1.2</v>
      </c>
      <c r="AD65" s="55"/>
      <c r="AE65" s="55">
        <f t="shared" si="6"/>
        <v>1.3</v>
      </c>
      <c r="AF65" s="36"/>
      <c r="AG65" s="55"/>
      <c r="AH65" s="55"/>
      <c r="AI65" s="56">
        <f t="shared" si="14"/>
        <v>12</v>
      </c>
      <c r="AJ65" s="56">
        <f t="shared" si="15"/>
        <v>13</v>
      </c>
    </row>
    <row r="66" spans="1:36" s="57" customFormat="1" ht="43.5" customHeight="1" x14ac:dyDescent="0.4">
      <c r="A66" s="2"/>
      <c r="B66" s="2"/>
      <c r="C66" s="40">
        <v>61</v>
      </c>
      <c r="D66" s="41" t="str">
        <f t="shared" si="7"/>
        <v xml:space="preserve">l'1,2 per cento è in realtà </v>
      </c>
      <c r="E66" s="42">
        <f t="shared" si="8"/>
        <v>1.1839999999999999</v>
      </c>
      <c r="F66" s="42" t="s">
        <v>11</v>
      </c>
      <c r="G66" s="43">
        <f t="shared" si="9"/>
        <v>349</v>
      </c>
      <c r="H66" s="44" t="s">
        <v>12</v>
      </c>
      <c r="I66" s="45" t="str">
        <f t="shared" si="17"/>
        <v>l'1,2 per cento è in realtà 1,184 cioè 349 mila uomini</v>
      </c>
      <c r="J66" s="46">
        <v>349391</v>
      </c>
      <c r="K66" s="47">
        <f t="shared" si="0"/>
        <v>1.1839999999999999</v>
      </c>
      <c r="L66" s="47"/>
      <c r="M66" s="48">
        <f t="shared" si="1"/>
        <v>1.2</v>
      </c>
      <c r="N66" s="49">
        <v>61</v>
      </c>
      <c r="O66" s="50">
        <f t="shared" si="2"/>
        <v>1.2</v>
      </c>
      <c r="P66" s="51"/>
      <c r="Q66" s="41" t="str">
        <f t="shared" si="20"/>
        <v xml:space="preserve">l'1,2 per cento è in realtà </v>
      </c>
      <c r="R66" s="41">
        <f t="shared" si="11"/>
        <v>1.1930000000000001</v>
      </c>
      <c r="S66" s="41" t="s">
        <v>11</v>
      </c>
      <c r="T66" s="52">
        <f t="shared" si="12"/>
        <v>373</v>
      </c>
      <c r="U66" s="41" t="s">
        <v>13</v>
      </c>
      <c r="V66" s="53"/>
      <c r="W66" s="24" t="str">
        <f t="shared" si="19"/>
        <v>l'1,2 per cento è in realtà 1,193 cioè 373 mila donne</v>
      </c>
      <c r="X66" s="33">
        <f t="shared" si="4"/>
        <v>1.1930000000000001</v>
      </c>
      <c r="Y66" s="54">
        <v>373310</v>
      </c>
      <c r="Z66" s="54"/>
      <c r="AA66" s="54">
        <v>722701</v>
      </c>
      <c r="AB66" s="54"/>
      <c r="AC66" s="55">
        <f t="shared" si="5"/>
        <v>1.2</v>
      </c>
      <c r="AD66" s="55"/>
      <c r="AE66" s="55">
        <f t="shared" si="6"/>
        <v>1.2</v>
      </c>
      <c r="AF66" s="36"/>
      <c r="AG66" s="55"/>
      <c r="AH66" s="55"/>
      <c r="AI66" s="56">
        <f t="shared" si="14"/>
        <v>12</v>
      </c>
      <c r="AJ66" s="56">
        <f t="shared" si="15"/>
        <v>12</v>
      </c>
    </row>
    <row r="67" spans="1:36" s="57" customFormat="1" ht="43.5" customHeight="1" x14ac:dyDescent="0.4">
      <c r="A67" s="2"/>
      <c r="B67" s="2"/>
      <c r="C67" s="40">
        <v>62</v>
      </c>
      <c r="D67" s="41" t="str">
        <f t="shared" si="7"/>
        <v xml:space="preserve">l'1,2 per cento è in realtà </v>
      </c>
      <c r="E67" s="42">
        <f t="shared" si="8"/>
        <v>1.159</v>
      </c>
      <c r="F67" s="42" t="s">
        <v>11</v>
      </c>
      <c r="G67" s="43">
        <f t="shared" si="9"/>
        <v>342</v>
      </c>
      <c r="H67" s="44" t="s">
        <v>12</v>
      </c>
      <c r="I67" s="45" t="str">
        <f t="shared" si="17"/>
        <v>l'1,2 per cento è in realtà 1,159 cioè 342 mila uomini</v>
      </c>
      <c r="J67" s="46">
        <v>341925</v>
      </c>
      <c r="K67" s="47">
        <f t="shared" si="0"/>
        <v>1.159</v>
      </c>
      <c r="L67" s="47"/>
      <c r="M67" s="48">
        <f t="shared" si="1"/>
        <v>1.2</v>
      </c>
      <c r="N67" s="49">
        <v>62</v>
      </c>
      <c r="O67" s="50">
        <f t="shared" si="2"/>
        <v>1.2</v>
      </c>
      <c r="P67" s="51"/>
      <c r="Q67" s="41" t="str">
        <f t="shared" si="20"/>
        <v xml:space="preserve">l'1,2 per cento è in realtà </v>
      </c>
      <c r="R67" s="41">
        <f t="shared" si="11"/>
        <v>1.177</v>
      </c>
      <c r="S67" s="41" t="s">
        <v>11</v>
      </c>
      <c r="T67" s="52">
        <f t="shared" si="12"/>
        <v>368</v>
      </c>
      <c r="U67" s="41" t="s">
        <v>13</v>
      </c>
      <c r="V67" s="53"/>
      <c r="W67" s="24" t="str">
        <f t="shared" si="19"/>
        <v>l'1,2 per cento è in realtà 1,177 cioè 368 mila donne</v>
      </c>
      <c r="X67" s="33">
        <f t="shared" si="4"/>
        <v>1.177</v>
      </c>
      <c r="Y67" s="54">
        <v>368404</v>
      </c>
      <c r="Z67" s="54"/>
      <c r="AA67" s="54">
        <v>710329</v>
      </c>
      <c r="AB67" s="54"/>
      <c r="AC67" s="55">
        <f t="shared" si="5"/>
        <v>1.2</v>
      </c>
      <c r="AD67" s="55"/>
      <c r="AE67" s="55">
        <f t="shared" si="6"/>
        <v>1.2</v>
      </c>
      <c r="AF67" s="36"/>
      <c r="AG67" s="55"/>
      <c r="AH67" s="55"/>
      <c r="AI67" s="56">
        <f t="shared" si="14"/>
        <v>12</v>
      </c>
      <c r="AJ67" s="56">
        <f t="shared" si="15"/>
        <v>12</v>
      </c>
    </row>
    <row r="68" spans="1:36" s="57" customFormat="1" ht="43.5" customHeight="1" x14ac:dyDescent="0.4">
      <c r="A68" s="2"/>
      <c r="B68" s="2"/>
      <c r="C68" s="40">
        <v>63</v>
      </c>
      <c r="D68" s="41" t="str">
        <f t="shared" si="7"/>
        <v xml:space="preserve">l'1,2 per cento è in realtà </v>
      </c>
      <c r="E68" s="42">
        <f t="shared" si="8"/>
        <v>1.153</v>
      </c>
      <c r="F68" s="42" t="s">
        <v>11</v>
      </c>
      <c r="G68" s="43">
        <f t="shared" si="9"/>
        <v>340</v>
      </c>
      <c r="H68" s="44" t="s">
        <v>12</v>
      </c>
      <c r="I68" s="45" t="str">
        <f t="shared" si="17"/>
        <v>l'1,2 per cento è in realtà 1,153 cioè 340 mila uomini</v>
      </c>
      <c r="J68" s="46">
        <v>340019</v>
      </c>
      <c r="K68" s="47">
        <f t="shared" si="0"/>
        <v>1.153</v>
      </c>
      <c r="L68" s="47"/>
      <c r="M68" s="48">
        <f t="shared" si="1"/>
        <v>1.2</v>
      </c>
      <c r="N68" s="49">
        <v>63</v>
      </c>
      <c r="O68" s="50">
        <f t="shared" si="2"/>
        <v>1.2</v>
      </c>
      <c r="P68" s="51"/>
      <c r="Q68" s="41" t="str">
        <f t="shared" si="20"/>
        <v xml:space="preserve">l'1,2 per cento è in realtà </v>
      </c>
      <c r="R68" s="41">
        <f t="shared" si="11"/>
        <v>1.173</v>
      </c>
      <c r="S68" s="41" t="s">
        <v>11</v>
      </c>
      <c r="T68" s="52">
        <f t="shared" si="12"/>
        <v>367</v>
      </c>
      <c r="U68" s="41" t="s">
        <v>13</v>
      </c>
      <c r="V68" s="53"/>
      <c r="W68" s="24" t="str">
        <f t="shared" si="19"/>
        <v>l'1,2 per cento è in realtà 1,173 cioè 367 mila donne</v>
      </c>
      <c r="X68" s="33">
        <f t="shared" si="4"/>
        <v>1.173</v>
      </c>
      <c r="Y68" s="54">
        <v>367108</v>
      </c>
      <c r="Z68" s="54"/>
      <c r="AA68" s="54">
        <v>707127</v>
      </c>
      <c r="AB68" s="54"/>
      <c r="AC68" s="55">
        <f t="shared" si="5"/>
        <v>1.2</v>
      </c>
      <c r="AD68" s="55"/>
      <c r="AE68" s="55">
        <f t="shared" si="6"/>
        <v>1.2</v>
      </c>
      <c r="AF68" s="36"/>
      <c r="AG68" s="55"/>
      <c r="AH68" s="55"/>
      <c r="AI68" s="56">
        <f t="shared" si="14"/>
        <v>12</v>
      </c>
      <c r="AJ68" s="56">
        <f t="shared" si="15"/>
        <v>12</v>
      </c>
    </row>
    <row r="69" spans="1:36" s="57" customFormat="1" ht="43.5" customHeight="1" x14ac:dyDescent="0.4">
      <c r="A69" s="2"/>
      <c r="B69" s="2"/>
      <c r="C69" s="40">
        <v>64</v>
      </c>
      <c r="D69" s="41" t="str">
        <f t="shared" si="7"/>
        <v xml:space="preserve">l'1,2 per cento è in realtà </v>
      </c>
      <c r="E69" s="42">
        <f t="shared" si="8"/>
        <v>1.1919999999999999</v>
      </c>
      <c r="F69" s="42" t="s">
        <v>11</v>
      </c>
      <c r="G69" s="43">
        <f t="shared" si="9"/>
        <v>352</v>
      </c>
      <c r="H69" s="44" t="s">
        <v>12</v>
      </c>
      <c r="I69" s="45" t="str">
        <f t="shared" si="17"/>
        <v>l'1,2 per cento è in realtà 1,192 cioè 352 mila uomini</v>
      </c>
      <c r="J69" s="46">
        <v>351647</v>
      </c>
      <c r="K69" s="47">
        <f t="shared" ref="K69:K105" si="21">ROUND(J69/$J$106*100,3)</f>
        <v>1.1919999999999999</v>
      </c>
      <c r="L69" s="47"/>
      <c r="M69" s="48">
        <f t="shared" ref="M69:M105" si="22">ROUND(J69/$J$106*100,1)</f>
        <v>1.2</v>
      </c>
      <c r="N69" s="49">
        <v>64</v>
      </c>
      <c r="O69" s="50">
        <f t="shared" ref="O69:O105" si="23">ROUND(Y69/$Y$107*100,1)</f>
        <v>1.2</v>
      </c>
      <c r="P69" s="51"/>
      <c r="Q69" s="41" t="str">
        <f t="shared" si="20"/>
        <v xml:space="preserve">l'1,2 per cento è in realtà </v>
      </c>
      <c r="R69" s="41">
        <f t="shared" si="11"/>
        <v>1.2150000000000001</v>
      </c>
      <c r="S69" s="41" t="s">
        <v>11</v>
      </c>
      <c r="T69" s="52">
        <f t="shared" si="12"/>
        <v>380</v>
      </c>
      <c r="U69" s="41" t="s">
        <v>13</v>
      </c>
      <c r="V69" s="53"/>
      <c r="W69" s="24" t="str">
        <f t="shared" si="19"/>
        <v>l'1,2 per cento è in realtà 1,215 cioè 380 mila donne</v>
      </c>
      <c r="X69" s="33">
        <f t="shared" ref="X69:X105" si="24">ROUND(Y69/$Y$107*100,3)</f>
        <v>1.2150000000000001</v>
      </c>
      <c r="Y69" s="54">
        <v>380202</v>
      </c>
      <c r="Z69" s="54"/>
      <c r="AA69" s="54">
        <v>731849</v>
      </c>
      <c r="AB69" s="54"/>
      <c r="AC69" s="55">
        <f t="shared" ref="AC69:AC105" si="25">ROUND(J69/$J$106*100,1)</f>
        <v>1.2</v>
      </c>
      <c r="AD69" s="55"/>
      <c r="AE69" s="55">
        <f t="shared" ref="AE69:AE107" si="26">ROUND(Y69/$Y$107*100,1)</f>
        <v>1.2</v>
      </c>
      <c r="AF69" s="36"/>
      <c r="AG69" s="55"/>
      <c r="AH69" s="55"/>
      <c r="AI69" s="56">
        <f t="shared" si="14"/>
        <v>12</v>
      </c>
      <c r="AJ69" s="56">
        <f t="shared" si="15"/>
        <v>12</v>
      </c>
    </row>
    <row r="70" spans="1:36" s="57" customFormat="1" ht="43.5" customHeight="1" x14ac:dyDescent="0.4">
      <c r="A70" s="2"/>
      <c r="B70" s="2"/>
      <c r="C70" s="40">
        <v>65</v>
      </c>
      <c r="D70" s="41" t="str">
        <f t="shared" ref="D70:D99" si="27">LEFT(I70,28)</f>
        <v xml:space="preserve">l'1,2 per cento è in realtà </v>
      </c>
      <c r="E70" s="42">
        <f t="shared" ref="E70:E105" si="28">ROUND(K70,3)</f>
        <v>1.196</v>
      </c>
      <c r="F70" s="42" t="s">
        <v>11</v>
      </c>
      <c r="G70" s="43">
        <f t="shared" ref="G70:G105" si="29">ROUND(J70/1000,0)</f>
        <v>353</v>
      </c>
      <c r="H70" s="44" t="s">
        <v>12</v>
      </c>
      <c r="I70" s="45" t="str">
        <f t="shared" si="17"/>
        <v>l'1,2 per cento è in realtà 1,196 cioè 353 mila uomini</v>
      </c>
      <c r="J70" s="46">
        <v>352853</v>
      </c>
      <c r="K70" s="47">
        <f t="shared" si="21"/>
        <v>1.196</v>
      </c>
      <c r="L70" s="47"/>
      <c r="M70" s="48">
        <f t="shared" si="22"/>
        <v>1.2</v>
      </c>
      <c r="N70" s="49">
        <v>65</v>
      </c>
      <c r="O70" s="50">
        <f t="shared" si="23"/>
        <v>1.2</v>
      </c>
      <c r="P70" s="51"/>
      <c r="Q70" s="41" t="str">
        <f t="shared" si="20"/>
        <v xml:space="preserve">l'1,2 per cento è in realtà </v>
      </c>
      <c r="R70" s="41">
        <f t="shared" ref="R70:R105" si="30">ROUND(X70,3)</f>
        <v>1.2210000000000001</v>
      </c>
      <c r="S70" s="41" t="s">
        <v>11</v>
      </c>
      <c r="T70" s="52">
        <f t="shared" ref="T70:T105" si="31">ROUND(Y70/1000,0)</f>
        <v>382</v>
      </c>
      <c r="U70" s="41" t="s">
        <v>13</v>
      </c>
      <c r="V70" s="53"/>
      <c r="W70" s="24" t="str">
        <f t="shared" si="19"/>
        <v>l'1,2 per cento è in realtà 1,221 cioè 382 mila donne</v>
      </c>
      <c r="X70" s="33">
        <f t="shared" si="24"/>
        <v>1.2210000000000001</v>
      </c>
      <c r="Y70" s="54">
        <v>382095</v>
      </c>
      <c r="Z70" s="54"/>
      <c r="AA70" s="54">
        <v>734948</v>
      </c>
      <c r="AB70" s="54"/>
      <c r="AC70" s="55">
        <f t="shared" si="25"/>
        <v>1.2</v>
      </c>
      <c r="AD70" s="55"/>
      <c r="AE70" s="55">
        <f t="shared" si="26"/>
        <v>1.2</v>
      </c>
      <c r="AF70" s="36"/>
      <c r="AG70" s="55"/>
      <c r="AH70" s="55"/>
      <c r="AI70" s="56">
        <f t="shared" ref="AI70:AI107" si="32">AC70*20/2</f>
        <v>12</v>
      </c>
      <c r="AJ70" s="56">
        <f t="shared" ref="AJ70:AJ107" si="33">AE70*20/2</f>
        <v>12</v>
      </c>
    </row>
    <row r="71" spans="1:36" s="57" customFormat="1" ht="43.5" customHeight="1" x14ac:dyDescent="0.4">
      <c r="A71" s="2"/>
      <c r="B71" s="2"/>
      <c r="C71" s="40">
        <v>66</v>
      </c>
      <c r="D71" s="41" t="str">
        <f t="shared" si="27"/>
        <v xml:space="preserve">l'1,2 per cento è in realtà </v>
      </c>
      <c r="E71" s="42">
        <f t="shared" si="28"/>
        <v>1.24</v>
      </c>
      <c r="F71" s="42" t="s">
        <v>11</v>
      </c>
      <c r="G71" s="43">
        <f t="shared" si="29"/>
        <v>366</v>
      </c>
      <c r="H71" s="44" t="s">
        <v>12</v>
      </c>
      <c r="I71" s="45" t="str">
        <f t="shared" si="17"/>
        <v>l'1,2 per cento è in realtà 1,24 cioè 366 mila uomini</v>
      </c>
      <c r="J71" s="46">
        <v>365954</v>
      </c>
      <c r="K71" s="47">
        <f t="shared" si="21"/>
        <v>1.24</v>
      </c>
      <c r="L71" s="47"/>
      <c r="M71" s="48">
        <f t="shared" si="22"/>
        <v>1.2</v>
      </c>
      <c r="N71" s="49">
        <v>66</v>
      </c>
      <c r="O71" s="50">
        <f t="shared" si="23"/>
        <v>1.3</v>
      </c>
      <c r="P71" s="51"/>
      <c r="Q71" s="41" t="str">
        <f t="shared" si="20"/>
        <v xml:space="preserve">l'1,3 per cento è in realtà </v>
      </c>
      <c r="R71" s="41">
        <f t="shared" si="30"/>
        <v>1.276</v>
      </c>
      <c r="S71" s="41" t="s">
        <v>11</v>
      </c>
      <c r="T71" s="52">
        <f t="shared" si="31"/>
        <v>399</v>
      </c>
      <c r="U71" s="41" t="s">
        <v>13</v>
      </c>
      <c r="V71" s="53"/>
      <c r="W71" s="24" t="str">
        <f t="shared" si="19"/>
        <v>l'1,3 per cento è in realtà 1,276 cioè 399 mila donne</v>
      </c>
      <c r="X71" s="33">
        <f t="shared" si="24"/>
        <v>1.276</v>
      </c>
      <c r="Y71" s="54">
        <v>399179</v>
      </c>
      <c r="Z71" s="54"/>
      <c r="AA71" s="54">
        <v>765133</v>
      </c>
      <c r="AB71" s="54"/>
      <c r="AC71" s="55">
        <f t="shared" si="25"/>
        <v>1.2</v>
      </c>
      <c r="AD71" s="55"/>
      <c r="AE71" s="55">
        <f t="shared" si="26"/>
        <v>1.3</v>
      </c>
      <c r="AF71" s="36"/>
      <c r="AG71" s="55"/>
      <c r="AH71" s="55"/>
      <c r="AI71" s="56">
        <f t="shared" si="32"/>
        <v>12</v>
      </c>
      <c r="AJ71" s="56">
        <f t="shared" si="33"/>
        <v>13</v>
      </c>
    </row>
    <row r="72" spans="1:36" s="57" customFormat="1" ht="43.5" customHeight="1" x14ac:dyDescent="0.4">
      <c r="A72" s="2"/>
      <c r="B72" s="2"/>
      <c r="C72" s="40">
        <v>67</v>
      </c>
      <c r="D72" s="41" t="str">
        <f t="shared" si="27"/>
        <v xml:space="preserve">l'1,2 per cento è in realtà </v>
      </c>
      <c r="E72" s="42">
        <f t="shared" si="28"/>
        <v>1.208</v>
      </c>
      <c r="F72" s="42" t="s">
        <v>11</v>
      </c>
      <c r="G72" s="43">
        <f t="shared" si="29"/>
        <v>357</v>
      </c>
      <c r="H72" s="44" t="s">
        <v>12</v>
      </c>
      <c r="I72" s="45" t="str">
        <f t="shared" si="17"/>
        <v>l'1,2 per cento è in realtà 1,208 cioè 357 mila uomini</v>
      </c>
      <c r="J72" s="46">
        <v>356513</v>
      </c>
      <c r="K72" s="47">
        <f t="shared" si="21"/>
        <v>1.208</v>
      </c>
      <c r="L72" s="47"/>
      <c r="M72" s="48">
        <f t="shared" si="22"/>
        <v>1.2</v>
      </c>
      <c r="N72" s="49">
        <v>67</v>
      </c>
      <c r="O72" s="50">
        <f t="shared" si="23"/>
        <v>1.2</v>
      </c>
      <c r="P72" s="51"/>
      <c r="Q72" s="41" t="str">
        <f t="shared" si="20"/>
        <v xml:space="preserve">l'1,2 per cento è in realtà </v>
      </c>
      <c r="R72" s="41">
        <f t="shared" si="30"/>
        <v>1.2450000000000001</v>
      </c>
      <c r="S72" s="41" t="s">
        <v>11</v>
      </c>
      <c r="T72" s="52">
        <f t="shared" si="31"/>
        <v>390</v>
      </c>
      <c r="U72" s="41" t="s">
        <v>13</v>
      </c>
      <c r="V72" s="53"/>
      <c r="W72" s="24" t="str">
        <f t="shared" si="19"/>
        <v>l'1,2 per cento è in realtà 1,245 cioè 390 mila donne</v>
      </c>
      <c r="X72" s="33">
        <f t="shared" si="24"/>
        <v>1.2450000000000001</v>
      </c>
      <c r="Y72" s="54">
        <v>389678</v>
      </c>
      <c r="Z72" s="54"/>
      <c r="AA72" s="54">
        <v>746191</v>
      </c>
      <c r="AB72" s="54"/>
      <c r="AC72" s="55">
        <f t="shared" si="25"/>
        <v>1.2</v>
      </c>
      <c r="AD72" s="55"/>
      <c r="AE72" s="55">
        <f t="shared" si="26"/>
        <v>1.2</v>
      </c>
      <c r="AF72" s="36"/>
      <c r="AG72" s="55"/>
      <c r="AH72" s="55"/>
      <c r="AI72" s="56">
        <f t="shared" si="32"/>
        <v>12</v>
      </c>
      <c r="AJ72" s="56">
        <f t="shared" si="33"/>
        <v>12</v>
      </c>
    </row>
    <row r="73" spans="1:36" s="57" customFormat="1" ht="43.5" customHeight="1" x14ac:dyDescent="0.4">
      <c r="A73" s="2"/>
      <c r="B73" s="2"/>
      <c r="C73" s="40">
        <v>68</v>
      </c>
      <c r="D73" s="41" t="str">
        <f t="shared" si="27"/>
        <v xml:space="preserve">l'1,2 per cento è in realtà </v>
      </c>
      <c r="E73" s="42">
        <f t="shared" si="28"/>
        <v>1.198</v>
      </c>
      <c r="F73" s="42" t="s">
        <v>11</v>
      </c>
      <c r="G73" s="43">
        <f t="shared" si="29"/>
        <v>353</v>
      </c>
      <c r="H73" s="44" t="s">
        <v>12</v>
      </c>
      <c r="I73" s="45" t="str">
        <f t="shared" ref="I73:I79" si="34">CONCATENATE("l'",M73, " per cento è in realtà ",K73," cioè ",ROUND(J73/1000,0)," mila uomini")</f>
        <v>l'1,2 per cento è in realtà 1,198 cioè 353 mila uomini</v>
      </c>
      <c r="J73" s="46">
        <v>353361</v>
      </c>
      <c r="K73" s="47">
        <f t="shared" si="21"/>
        <v>1.198</v>
      </c>
      <c r="L73" s="47"/>
      <c r="M73" s="48">
        <f t="shared" si="22"/>
        <v>1.2</v>
      </c>
      <c r="N73" s="49">
        <v>68</v>
      </c>
      <c r="O73" s="50">
        <f t="shared" si="23"/>
        <v>1.2</v>
      </c>
      <c r="P73" s="51"/>
      <c r="Q73" s="41" t="str">
        <f t="shared" si="20"/>
        <v xml:space="preserve">l'1,2 per cento è in realtà </v>
      </c>
      <c r="R73" s="41">
        <f t="shared" si="30"/>
        <v>1.246</v>
      </c>
      <c r="S73" s="41" t="s">
        <v>11</v>
      </c>
      <c r="T73" s="52">
        <f t="shared" si="31"/>
        <v>390</v>
      </c>
      <c r="U73" s="41" t="s">
        <v>13</v>
      </c>
      <c r="V73" s="53"/>
      <c r="W73" s="24" t="str">
        <f t="shared" si="19"/>
        <v>l'1,2 per cento è in realtà 1,246 cioè 390 mila donne</v>
      </c>
      <c r="X73" s="33">
        <f t="shared" si="24"/>
        <v>1.246</v>
      </c>
      <c r="Y73" s="54">
        <v>389879</v>
      </c>
      <c r="Z73" s="54"/>
      <c r="AA73" s="54">
        <v>743240</v>
      </c>
      <c r="AB73" s="54"/>
      <c r="AC73" s="55">
        <f t="shared" si="25"/>
        <v>1.2</v>
      </c>
      <c r="AD73" s="55"/>
      <c r="AE73" s="55">
        <f t="shared" si="26"/>
        <v>1.2</v>
      </c>
      <c r="AF73" s="36"/>
      <c r="AG73" s="55"/>
      <c r="AH73" s="55"/>
      <c r="AI73" s="56">
        <f t="shared" si="32"/>
        <v>12</v>
      </c>
      <c r="AJ73" s="56">
        <f t="shared" si="33"/>
        <v>12</v>
      </c>
    </row>
    <row r="74" spans="1:36" s="57" customFormat="1" ht="43.5" customHeight="1" x14ac:dyDescent="0.4">
      <c r="A74" s="2"/>
      <c r="B74" s="2"/>
      <c r="C74" s="40">
        <v>69</v>
      </c>
      <c r="D74" s="41" t="str">
        <f t="shared" si="27"/>
        <v>lo 0,9 per cento è in realtà</v>
      </c>
      <c r="E74" s="42">
        <f t="shared" si="28"/>
        <v>0.91600000000000004</v>
      </c>
      <c r="F74" s="42" t="s">
        <v>11</v>
      </c>
      <c r="G74" s="43">
        <f t="shared" si="29"/>
        <v>270</v>
      </c>
      <c r="H74" s="44" t="s">
        <v>12</v>
      </c>
      <c r="I74" s="45" t="str">
        <f>CONCATENATE("lo ",M74, " per cento è in realtà ",K74," cioè ",ROUND(J74/1000,0)," mila uomini")</f>
        <v>lo 0,9 per cento è in realtà 0,916 cioè 270 mila uomini</v>
      </c>
      <c r="J74" s="46">
        <v>270307</v>
      </c>
      <c r="K74" s="47">
        <f t="shared" si="21"/>
        <v>0.91600000000000004</v>
      </c>
      <c r="L74" s="47"/>
      <c r="M74" s="48">
        <f t="shared" si="22"/>
        <v>0.9</v>
      </c>
      <c r="N74" s="49">
        <v>69</v>
      </c>
      <c r="O74" s="50">
        <f t="shared" si="23"/>
        <v>1</v>
      </c>
      <c r="P74" s="51"/>
      <c r="Q74" s="41" t="str">
        <f>LEFT(W74,26)</f>
        <v xml:space="preserve">l'1 per cento è in realtà </v>
      </c>
      <c r="R74" s="41">
        <f t="shared" si="30"/>
        <v>0.96399999999999997</v>
      </c>
      <c r="S74" s="41" t="s">
        <v>11</v>
      </c>
      <c r="T74" s="52">
        <f t="shared" si="31"/>
        <v>302</v>
      </c>
      <c r="U74" s="41" t="s">
        <v>13</v>
      </c>
      <c r="V74" s="53"/>
      <c r="W74" s="24" t="str">
        <f t="shared" si="19"/>
        <v>l'1 per cento è in realtà 0,964 cioè 302 mila donne</v>
      </c>
      <c r="X74" s="33">
        <f t="shared" si="24"/>
        <v>0.96399999999999997</v>
      </c>
      <c r="Y74" s="54">
        <v>301552</v>
      </c>
      <c r="Z74" s="54"/>
      <c r="AA74" s="54">
        <v>571859</v>
      </c>
      <c r="AB74" s="54"/>
      <c r="AC74" s="55">
        <f t="shared" si="25"/>
        <v>0.9</v>
      </c>
      <c r="AD74" s="55"/>
      <c r="AE74" s="55">
        <f t="shared" si="26"/>
        <v>1</v>
      </c>
      <c r="AF74" s="36"/>
      <c r="AG74" s="55"/>
      <c r="AH74" s="55"/>
      <c r="AI74" s="56">
        <f t="shared" si="32"/>
        <v>9</v>
      </c>
      <c r="AJ74" s="56">
        <f t="shared" si="33"/>
        <v>10</v>
      </c>
    </row>
    <row r="75" spans="1:36" s="57" customFormat="1" ht="43.5" customHeight="1" x14ac:dyDescent="0.4">
      <c r="A75" s="2"/>
      <c r="B75" s="2"/>
      <c r="C75" s="40">
        <v>70</v>
      </c>
      <c r="D75" s="41" t="str">
        <f t="shared" si="27"/>
        <v>lo 0,9 per cento è in realtà</v>
      </c>
      <c r="E75" s="42">
        <f t="shared" si="28"/>
        <v>0.93200000000000005</v>
      </c>
      <c r="F75" s="42" t="s">
        <v>11</v>
      </c>
      <c r="G75" s="43">
        <f t="shared" si="29"/>
        <v>275</v>
      </c>
      <c r="H75" s="44" t="s">
        <v>12</v>
      </c>
      <c r="I75" s="45" t="str">
        <f t="shared" ref="I75:I105" si="35">CONCATENATE("lo ",M75, " per cento è in realtà ",K75," cioè ",ROUND(J75/1000,0)," mila uomini")</f>
        <v>lo 0,9 per cento è in realtà 0,932 cioè 275 mila uomini</v>
      </c>
      <c r="J75" s="46">
        <v>274863</v>
      </c>
      <c r="K75" s="47">
        <f t="shared" si="21"/>
        <v>0.93200000000000005</v>
      </c>
      <c r="L75" s="47"/>
      <c r="M75" s="48">
        <f t="shared" si="22"/>
        <v>0.9</v>
      </c>
      <c r="N75" s="49">
        <v>70</v>
      </c>
      <c r="O75" s="50">
        <f t="shared" si="23"/>
        <v>1</v>
      </c>
      <c r="P75" s="51"/>
      <c r="Q75" s="41" t="str">
        <f t="shared" ref="Q75:Q78" si="36">LEFT(W75,26)</f>
        <v xml:space="preserve">l'1 per cento è in realtà </v>
      </c>
      <c r="R75" s="41">
        <f t="shared" si="30"/>
        <v>0.99099999999999999</v>
      </c>
      <c r="S75" s="41" t="s">
        <v>11</v>
      </c>
      <c r="T75" s="52">
        <f t="shared" si="31"/>
        <v>310</v>
      </c>
      <c r="U75" s="41" t="s">
        <v>13</v>
      </c>
      <c r="V75" s="53"/>
      <c r="W75" s="24" t="str">
        <f t="shared" si="19"/>
        <v>l'1 per cento è in realtà 0,991 cioè 310 mila donne</v>
      </c>
      <c r="X75" s="33">
        <f t="shared" si="24"/>
        <v>0.99099999999999999</v>
      </c>
      <c r="Y75" s="54">
        <v>310249</v>
      </c>
      <c r="Z75" s="54"/>
      <c r="AA75" s="54">
        <v>585112</v>
      </c>
      <c r="AB75" s="54"/>
      <c r="AC75" s="55">
        <f t="shared" si="25"/>
        <v>0.9</v>
      </c>
      <c r="AD75" s="55"/>
      <c r="AE75" s="55">
        <f t="shared" si="26"/>
        <v>1</v>
      </c>
      <c r="AF75" s="36"/>
      <c r="AG75" s="55"/>
      <c r="AH75" s="55"/>
      <c r="AI75" s="56">
        <f t="shared" si="32"/>
        <v>9</v>
      </c>
      <c r="AJ75" s="56">
        <f t="shared" si="33"/>
        <v>10</v>
      </c>
    </row>
    <row r="76" spans="1:36" s="57" customFormat="1" ht="43.5" customHeight="1" x14ac:dyDescent="0.4">
      <c r="A76" s="2"/>
      <c r="B76" s="2"/>
      <c r="C76" s="40">
        <v>71</v>
      </c>
      <c r="D76" s="41" t="str">
        <f t="shared" si="27"/>
        <v>lo 0,9 per cento è in realtà</v>
      </c>
      <c r="E76" s="42">
        <f t="shared" si="28"/>
        <v>0.92600000000000005</v>
      </c>
      <c r="F76" s="42" t="s">
        <v>11</v>
      </c>
      <c r="G76" s="43">
        <f t="shared" si="29"/>
        <v>273</v>
      </c>
      <c r="H76" s="44" t="s">
        <v>12</v>
      </c>
      <c r="I76" s="45" t="str">
        <f t="shared" si="35"/>
        <v>lo 0,9 per cento è in realtà 0,926 cioè 273 mila uomini</v>
      </c>
      <c r="J76" s="46">
        <v>273229</v>
      </c>
      <c r="K76" s="47">
        <f t="shared" si="21"/>
        <v>0.92600000000000005</v>
      </c>
      <c r="L76" s="47"/>
      <c r="M76" s="48">
        <f t="shared" si="22"/>
        <v>0.9</v>
      </c>
      <c r="N76" s="49">
        <v>71</v>
      </c>
      <c r="O76" s="50">
        <f t="shared" si="23"/>
        <v>1</v>
      </c>
      <c r="P76" s="51"/>
      <c r="Q76" s="41" t="str">
        <f t="shared" si="36"/>
        <v xml:space="preserve">l'1 per cento è in realtà </v>
      </c>
      <c r="R76" s="41">
        <f t="shared" si="30"/>
        <v>1.004</v>
      </c>
      <c r="S76" s="41" t="s">
        <v>11</v>
      </c>
      <c r="T76" s="52">
        <f t="shared" si="31"/>
        <v>314</v>
      </c>
      <c r="U76" s="41" t="s">
        <v>13</v>
      </c>
      <c r="V76" s="53"/>
      <c r="W76" s="24" t="str">
        <f t="shared" si="19"/>
        <v>l'1 per cento è in realtà 1,004 cioè 314 mila donne</v>
      </c>
      <c r="X76" s="33">
        <f t="shared" si="24"/>
        <v>1.004</v>
      </c>
      <c r="Y76" s="54">
        <v>314221</v>
      </c>
      <c r="Z76" s="54"/>
      <c r="AA76" s="54">
        <v>587450</v>
      </c>
      <c r="AB76" s="54"/>
      <c r="AC76" s="55">
        <f t="shared" si="25"/>
        <v>0.9</v>
      </c>
      <c r="AD76" s="55"/>
      <c r="AE76" s="55">
        <f t="shared" si="26"/>
        <v>1</v>
      </c>
      <c r="AF76" s="36"/>
      <c r="AG76" s="55"/>
      <c r="AH76" s="55"/>
      <c r="AI76" s="56">
        <f t="shared" si="32"/>
        <v>9</v>
      </c>
      <c r="AJ76" s="56">
        <f t="shared" si="33"/>
        <v>10</v>
      </c>
    </row>
    <row r="77" spans="1:36" s="57" customFormat="1" ht="43.5" customHeight="1" x14ac:dyDescent="0.4">
      <c r="A77" s="2"/>
      <c r="B77" s="2"/>
      <c r="C77" s="40">
        <v>72</v>
      </c>
      <c r="D77" s="41" t="str">
        <f t="shared" si="27"/>
        <v>lo 0,9 per cento è in realtà</v>
      </c>
      <c r="E77" s="42">
        <f t="shared" si="28"/>
        <v>0.90900000000000003</v>
      </c>
      <c r="F77" s="42" t="s">
        <v>11</v>
      </c>
      <c r="G77" s="43">
        <f t="shared" si="29"/>
        <v>268</v>
      </c>
      <c r="H77" s="44" t="s">
        <v>12</v>
      </c>
      <c r="I77" s="45" t="str">
        <f t="shared" si="35"/>
        <v>lo 0,9 per cento è in realtà 0,909 cioè 268 mila uomini</v>
      </c>
      <c r="J77" s="46">
        <v>268116</v>
      </c>
      <c r="K77" s="47">
        <f t="shared" si="21"/>
        <v>0.90900000000000003</v>
      </c>
      <c r="L77" s="47"/>
      <c r="M77" s="48">
        <f t="shared" si="22"/>
        <v>0.9</v>
      </c>
      <c r="N77" s="49">
        <v>72</v>
      </c>
      <c r="O77" s="50">
        <f t="shared" si="23"/>
        <v>1</v>
      </c>
      <c r="P77" s="51"/>
      <c r="Q77" s="41" t="str">
        <f t="shared" si="36"/>
        <v xml:space="preserve">l'1 per cento è in realtà </v>
      </c>
      <c r="R77" s="41">
        <f t="shared" si="30"/>
        <v>0.997</v>
      </c>
      <c r="S77" s="41" t="s">
        <v>11</v>
      </c>
      <c r="T77" s="52">
        <f t="shared" si="31"/>
        <v>312</v>
      </c>
      <c r="U77" s="41" t="s">
        <v>13</v>
      </c>
      <c r="V77" s="53"/>
      <c r="W77" s="24" t="str">
        <f t="shared" si="19"/>
        <v>l'1 per cento è in realtà 0,997 cioè 312 mila donne</v>
      </c>
      <c r="X77" s="33">
        <f t="shared" si="24"/>
        <v>0.997</v>
      </c>
      <c r="Y77" s="54">
        <v>312121</v>
      </c>
      <c r="Z77" s="54"/>
      <c r="AA77" s="54">
        <v>580237</v>
      </c>
      <c r="AB77" s="54"/>
      <c r="AC77" s="55">
        <f t="shared" si="25"/>
        <v>0.9</v>
      </c>
      <c r="AD77" s="55"/>
      <c r="AE77" s="55">
        <f t="shared" si="26"/>
        <v>1</v>
      </c>
      <c r="AF77" s="36"/>
      <c r="AG77" s="55"/>
      <c r="AH77" s="55"/>
      <c r="AI77" s="56">
        <f t="shared" si="32"/>
        <v>9</v>
      </c>
      <c r="AJ77" s="56">
        <f t="shared" si="33"/>
        <v>10</v>
      </c>
    </row>
    <row r="78" spans="1:36" s="57" customFormat="1" ht="43.5" customHeight="1" x14ac:dyDescent="0.4">
      <c r="A78" s="2"/>
      <c r="B78" s="2"/>
      <c r="C78" s="40">
        <v>73</v>
      </c>
      <c r="D78" s="41" t="str">
        <f t="shared" si="27"/>
        <v>lo 0,9 per cento è in realtà</v>
      </c>
      <c r="E78" s="42">
        <f t="shared" si="28"/>
        <v>0.89900000000000002</v>
      </c>
      <c r="F78" s="42" t="s">
        <v>11</v>
      </c>
      <c r="G78" s="43">
        <f t="shared" si="29"/>
        <v>265</v>
      </c>
      <c r="H78" s="44" t="s">
        <v>12</v>
      </c>
      <c r="I78" s="45" t="str">
        <f t="shared" si="35"/>
        <v>lo 0,9 per cento è in realtà 0,899 cioè 265 mila uomini</v>
      </c>
      <c r="J78" s="46">
        <v>265241</v>
      </c>
      <c r="K78" s="47">
        <f t="shared" si="21"/>
        <v>0.89900000000000002</v>
      </c>
      <c r="L78" s="47"/>
      <c r="M78" s="48">
        <f t="shared" si="22"/>
        <v>0.9</v>
      </c>
      <c r="N78" s="49">
        <v>73</v>
      </c>
      <c r="O78" s="50">
        <f t="shared" si="23"/>
        <v>1</v>
      </c>
      <c r="P78" s="51"/>
      <c r="Q78" s="41" t="str">
        <f t="shared" si="36"/>
        <v xml:space="preserve">l'1 per cento è in realtà </v>
      </c>
      <c r="R78" s="41">
        <f t="shared" si="30"/>
        <v>1.002</v>
      </c>
      <c r="S78" s="41" t="s">
        <v>11</v>
      </c>
      <c r="T78" s="52">
        <f t="shared" si="31"/>
        <v>314</v>
      </c>
      <c r="U78" s="41" t="s">
        <v>13</v>
      </c>
      <c r="V78" s="53"/>
      <c r="W78" s="24" t="str">
        <f t="shared" si="19"/>
        <v>l'1 per cento è in realtà 1,002 cioè 314 mila donne</v>
      </c>
      <c r="X78" s="33">
        <f t="shared" si="24"/>
        <v>1.002</v>
      </c>
      <c r="Y78" s="54">
        <v>313651</v>
      </c>
      <c r="Z78" s="54"/>
      <c r="AA78" s="54">
        <v>578892</v>
      </c>
      <c r="AB78" s="54"/>
      <c r="AC78" s="55">
        <f t="shared" si="25"/>
        <v>0.9</v>
      </c>
      <c r="AD78" s="55"/>
      <c r="AE78" s="55">
        <f t="shared" si="26"/>
        <v>1</v>
      </c>
      <c r="AF78" s="36"/>
      <c r="AG78" s="55"/>
      <c r="AH78" s="55"/>
      <c r="AI78" s="56">
        <f t="shared" si="32"/>
        <v>9</v>
      </c>
      <c r="AJ78" s="56">
        <f t="shared" si="33"/>
        <v>10</v>
      </c>
    </row>
    <row r="79" spans="1:36" s="57" customFormat="1" ht="43.5" customHeight="1" x14ac:dyDescent="0.4">
      <c r="A79" s="2"/>
      <c r="B79" s="2"/>
      <c r="C79" s="40">
        <v>74</v>
      </c>
      <c r="D79" s="41" t="str">
        <f t="shared" si="27"/>
        <v>l'1 per cento è in realtà 0,</v>
      </c>
      <c r="E79" s="42">
        <f t="shared" si="28"/>
        <v>0.97199999999999998</v>
      </c>
      <c r="F79" s="42" t="s">
        <v>11</v>
      </c>
      <c r="G79" s="43">
        <f t="shared" si="29"/>
        <v>287</v>
      </c>
      <c r="H79" s="44" t="s">
        <v>12</v>
      </c>
      <c r="I79" s="45" t="str">
        <f t="shared" si="34"/>
        <v>l'1 per cento è in realtà 0,972 cioè 287 mila uomini</v>
      </c>
      <c r="J79" s="46">
        <v>286729</v>
      </c>
      <c r="K79" s="47">
        <f t="shared" si="21"/>
        <v>0.97199999999999998</v>
      </c>
      <c r="L79" s="47"/>
      <c r="M79" s="48">
        <f t="shared" si="22"/>
        <v>1</v>
      </c>
      <c r="N79" s="49">
        <v>74</v>
      </c>
      <c r="O79" s="50">
        <f t="shared" si="23"/>
        <v>1.1000000000000001</v>
      </c>
      <c r="P79" s="51"/>
      <c r="Q79" s="41" t="str">
        <f>LEFT(W79,28)</f>
        <v xml:space="preserve">l'1,1 per cento è in realtà </v>
      </c>
      <c r="R79" s="41">
        <f t="shared" si="30"/>
        <v>1.099</v>
      </c>
      <c r="S79" s="41" t="s">
        <v>11</v>
      </c>
      <c r="T79" s="52">
        <f t="shared" si="31"/>
        <v>344</v>
      </c>
      <c r="U79" s="41" t="s">
        <v>13</v>
      </c>
      <c r="V79" s="53"/>
      <c r="W79" s="24" t="str">
        <f t="shared" si="19"/>
        <v>l'1,1 per cento è in realtà 1,099 cioè 344 mila donne</v>
      </c>
      <c r="X79" s="33">
        <f t="shared" si="24"/>
        <v>1.099</v>
      </c>
      <c r="Y79" s="54">
        <v>343854</v>
      </c>
      <c r="Z79" s="54"/>
      <c r="AA79" s="54">
        <v>630583</v>
      </c>
      <c r="AB79" s="54"/>
      <c r="AC79" s="55">
        <f t="shared" si="25"/>
        <v>1</v>
      </c>
      <c r="AD79" s="55"/>
      <c r="AE79" s="55">
        <f t="shared" si="26"/>
        <v>1.1000000000000001</v>
      </c>
      <c r="AF79" s="36"/>
      <c r="AG79" s="55"/>
      <c r="AH79" s="55"/>
      <c r="AI79" s="56">
        <f t="shared" si="32"/>
        <v>10</v>
      </c>
      <c r="AJ79" s="56">
        <f t="shared" si="33"/>
        <v>11</v>
      </c>
    </row>
    <row r="80" spans="1:36" s="57" customFormat="1" ht="43.5" customHeight="1" x14ac:dyDescent="0.4">
      <c r="A80" s="2"/>
      <c r="B80" s="2"/>
      <c r="C80" s="40">
        <v>75</v>
      </c>
      <c r="D80" s="41" t="str">
        <f t="shared" si="27"/>
        <v>lo 0,9 per cento è in realtà</v>
      </c>
      <c r="E80" s="42">
        <f t="shared" si="28"/>
        <v>0.93799999999999994</v>
      </c>
      <c r="F80" s="42" t="s">
        <v>11</v>
      </c>
      <c r="G80" s="43">
        <f t="shared" si="29"/>
        <v>277</v>
      </c>
      <c r="H80" s="44" t="s">
        <v>12</v>
      </c>
      <c r="I80" s="45" t="str">
        <f t="shared" si="35"/>
        <v>lo 0,9 per cento è in realtà 0,938 cioè 277 mila uomini</v>
      </c>
      <c r="J80" s="46">
        <v>276855</v>
      </c>
      <c r="K80" s="47">
        <f t="shared" si="21"/>
        <v>0.93799999999999994</v>
      </c>
      <c r="L80" s="47"/>
      <c r="M80" s="48">
        <f t="shared" si="22"/>
        <v>0.9</v>
      </c>
      <c r="N80" s="49">
        <v>75</v>
      </c>
      <c r="O80" s="50">
        <f t="shared" si="23"/>
        <v>1.1000000000000001</v>
      </c>
      <c r="P80" s="51"/>
      <c r="Q80" s="41" t="str">
        <f>LEFT(W80,28)</f>
        <v xml:space="preserve">l'1,1 per cento è in realtà </v>
      </c>
      <c r="R80" s="41">
        <f t="shared" si="30"/>
        <v>1.0760000000000001</v>
      </c>
      <c r="S80" s="41" t="s">
        <v>11</v>
      </c>
      <c r="T80" s="52">
        <f t="shared" si="31"/>
        <v>337</v>
      </c>
      <c r="U80" s="41" t="s">
        <v>13</v>
      </c>
      <c r="V80" s="53"/>
      <c r="W80" s="24" t="str">
        <f t="shared" si="19"/>
        <v>l'1,1 per cento è in realtà 1,076 cioè 337 mila donne</v>
      </c>
      <c r="X80" s="33">
        <f t="shared" si="24"/>
        <v>1.0760000000000001</v>
      </c>
      <c r="Y80" s="54">
        <v>336575</v>
      </c>
      <c r="Z80" s="54"/>
      <c r="AA80" s="54">
        <v>613430</v>
      </c>
      <c r="AB80" s="54"/>
      <c r="AC80" s="55">
        <f t="shared" si="25"/>
        <v>0.9</v>
      </c>
      <c r="AD80" s="55"/>
      <c r="AE80" s="55">
        <f t="shared" si="26"/>
        <v>1.1000000000000001</v>
      </c>
      <c r="AF80" s="36"/>
      <c r="AG80" s="55"/>
      <c r="AH80" s="55"/>
      <c r="AI80" s="56">
        <f t="shared" si="32"/>
        <v>9</v>
      </c>
      <c r="AJ80" s="56">
        <f t="shared" si="33"/>
        <v>11</v>
      </c>
    </row>
    <row r="81" spans="1:36" s="57" customFormat="1" ht="43.5" customHeight="1" x14ac:dyDescent="0.4">
      <c r="A81" s="2"/>
      <c r="B81" s="2"/>
      <c r="C81" s="40">
        <v>76</v>
      </c>
      <c r="D81" s="41" t="str">
        <f t="shared" si="27"/>
        <v>lo 0,9 per cento è in realtà</v>
      </c>
      <c r="E81" s="42">
        <f t="shared" si="28"/>
        <v>0.88700000000000001</v>
      </c>
      <c r="F81" s="42" t="s">
        <v>11</v>
      </c>
      <c r="G81" s="43">
        <f t="shared" si="29"/>
        <v>262</v>
      </c>
      <c r="H81" s="44" t="s">
        <v>12</v>
      </c>
      <c r="I81" s="45" t="str">
        <f t="shared" si="35"/>
        <v>lo 0,9 per cento è in realtà 0,887 cioè 262 mila uomini</v>
      </c>
      <c r="J81" s="46">
        <v>261618</v>
      </c>
      <c r="K81" s="47">
        <f t="shared" si="21"/>
        <v>0.88700000000000001</v>
      </c>
      <c r="L81" s="47"/>
      <c r="M81" s="48">
        <f t="shared" si="22"/>
        <v>0.9</v>
      </c>
      <c r="N81" s="49">
        <v>76</v>
      </c>
      <c r="O81" s="50">
        <f t="shared" si="23"/>
        <v>1</v>
      </c>
      <c r="P81" s="51"/>
      <c r="Q81" s="41" t="str">
        <f>LEFT(W81,26)</f>
        <v xml:space="preserve">l'1 per cento è in realtà </v>
      </c>
      <c r="R81" s="41">
        <f t="shared" si="30"/>
        <v>1.0409999999999999</v>
      </c>
      <c r="S81" s="41" t="s">
        <v>11</v>
      </c>
      <c r="T81" s="52">
        <f t="shared" si="31"/>
        <v>326</v>
      </c>
      <c r="U81" s="41" t="s">
        <v>13</v>
      </c>
      <c r="V81" s="53"/>
      <c r="W81" s="24" t="str">
        <f t="shared" si="19"/>
        <v>l'1 per cento è in realtà 1,041 cioè 326 mila donne</v>
      </c>
      <c r="X81" s="33">
        <f t="shared" si="24"/>
        <v>1.0409999999999999</v>
      </c>
      <c r="Y81" s="54">
        <v>325618</v>
      </c>
      <c r="Z81" s="54"/>
      <c r="AA81" s="54">
        <v>587236</v>
      </c>
      <c r="AB81" s="54"/>
      <c r="AC81" s="55">
        <f t="shared" si="25"/>
        <v>0.9</v>
      </c>
      <c r="AD81" s="55"/>
      <c r="AE81" s="55">
        <f t="shared" si="26"/>
        <v>1</v>
      </c>
      <c r="AF81" s="36"/>
      <c r="AG81" s="55"/>
      <c r="AH81" s="55"/>
      <c r="AI81" s="56">
        <f t="shared" si="32"/>
        <v>9</v>
      </c>
      <c r="AJ81" s="56">
        <f t="shared" si="33"/>
        <v>10</v>
      </c>
    </row>
    <row r="82" spans="1:36" s="57" customFormat="1" ht="43.5" customHeight="1" x14ac:dyDescent="0.4">
      <c r="A82" s="2"/>
      <c r="B82" s="2"/>
      <c r="C82" s="40">
        <v>77</v>
      </c>
      <c r="D82" s="41" t="str">
        <f t="shared" si="27"/>
        <v>lo 0,8 per cento è in realtà</v>
      </c>
      <c r="E82" s="42">
        <f t="shared" si="28"/>
        <v>0.79700000000000004</v>
      </c>
      <c r="F82" s="42" t="s">
        <v>11</v>
      </c>
      <c r="G82" s="43">
        <f t="shared" si="29"/>
        <v>235</v>
      </c>
      <c r="H82" s="44" t="s">
        <v>12</v>
      </c>
      <c r="I82" s="45" t="str">
        <f t="shared" si="35"/>
        <v>lo 0,8 per cento è in realtà 0,797 cioè 235 mila uomini</v>
      </c>
      <c r="J82" s="46">
        <v>235246</v>
      </c>
      <c r="K82" s="47">
        <f t="shared" si="21"/>
        <v>0.79700000000000004</v>
      </c>
      <c r="L82" s="47"/>
      <c r="M82" s="48">
        <f t="shared" si="22"/>
        <v>0.8</v>
      </c>
      <c r="N82" s="49">
        <v>77</v>
      </c>
      <c r="O82" s="50">
        <f t="shared" si="23"/>
        <v>1</v>
      </c>
      <c r="P82" s="51"/>
      <c r="Q82" s="41" t="str">
        <f>LEFT(W82,26)</f>
        <v xml:space="preserve">l'1 per cento è in realtà </v>
      </c>
      <c r="R82" s="41">
        <f t="shared" si="30"/>
        <v>0.95699999999999996</v>
      </c>
      <c r="S82" s="41" t="s">
        <v>11</v>
      </c>
      <c r="T82" s="52">
        <f t="shared" si="31"/>
        <v>300</v>
      </c>
      <c r="U82" s="41" t="s">
        <v>13</v>
      </c>
      <c r="V82" s="53"/>
      <c r="W82" s="24" t="str">
        <f t="shared" si="19"/>
        <v>l'1 per cento è in realtà 0,957 cioè 300 mila donne</v>
      </c>
      <c r="X82" s="33">
        <f t="shared" si="24"/>
        <v>0.95699999999999996</v>
      </c>
      <c r="Y82" s="54">
        <v>299512</v>
      </c>
      <c r="Z82" s="54"/>
      <c r="AA82" s="54">
        <v>534758</v>
      </c>
      <c r="AB82" s="54"/>
      <c r="AC82" s="55">
        <f t="shared" si="25"/>
        <v>0.8</v>
      </c>
      <c r="AD82" s="55"/>
      <c r="AE82" s="55">
        <f t="shared" si="26"/>
        <v>1</v>
      </c>
      <c r="AF82" s="36"/>
      <c r="AG82" s="55"/>
      <c r="AH82" s="55"/>
      <c r="AI82" s="56">
        <f t="shared" si="32"/>
        <v>8</v>
      </c>
      <c r="AJ82" s="56">
        <f t="shared" si="33"/>
        <v>10</v>
      </c>
    </row>
    <row r="83" spans="1:36" s="57" customFormat="1" ht="43.5" customHeight="1" x14ac:dyDescent="0.4">
      <c r="A83" s="2"/>
      <c r="B83" s="2"/>
      <c r="C83" s="40">
        <v>78</v>
      </c>
      <c r="D83" s="41" t="str">
        <f t="shared" si="27"/>
        <v>lo 0,7 per cento è in realtà</v>
      </c>
      <c r="E83" s="42">
        <f t="shared" si="28"/>
        <v>0.71899999999999997</v>
      </c>
      <c r="F83" s="42" t="s">
        <v>11</v>
      </c>
      <c r="G83" s="43">
        <f t="shared" si="29"/>
        <v>212</v>
      </c>
      <c r="H83" s="44" t="s">
        <v>12</v>
      </c>
      <c r="I83" s="45" t="str">
        <f t="shared" si="35"/>
        <v>lo 0,7 per cento è in realtà 0,719 cioè 212 mila uomini</v>
      </c>
      <c r="J83" s="46">
        <v>212123</v>
      </c>
      <c r="K83" s="47">
        <f t="shared" si="21"/>
        <v>0.71899999999999997</v>
      </c>
      <c r="L83" s="47"/>
      <c r="M83" s="48">
        <f t="shared" si="22"/>
        <v>0.7</v>
      </c>
      <c r="N83" s="49">
        <v>78</v>
      </c>
      <c r="O83" s="50">
        <f t="shared" si="23"/>
        <v>0.9</v>
      </c>
      <c r="P83" s="51"/>
      <c r="Q83" s="41" t="str">
        <f t="shared" ref="Q83:Q100" si="37">LEFT(W83,28)</f>
        <v>lo 0,9 per cento è in realtà</v>
      </c>
      <c r="R83" s="41">
        <f t="shared" si="30"/>
        <v>0.89500000000000002</v>
      </c>
      <c r="S83" s="41" t="s">
        <v>11</v>
      </c>
      <c r="T83" s="52">
        <f t="shared" si="31"/>
        <v>280</v>
      </c>
      <c r="U83" s="41" t="s">
        <v>13</v>
      </c>
      <c r="V83" s="53"/>
      <c r="W83" s="24" t="str">
        <f>CONCATENATE("lo ",O83, " per cento è in realtà ",X83, " cioè ",ROUND(Y83/1000,0)," mila donne")</f>
        <v>lo 0,9 per cento è in realtà 0,895 cioè 280 mila donne</v>
      </c>
      <c r="X83" s="33">
        <f t="shared" si="24"/>
        <v>0.89500000000000002</v>
      </c>
      <c r="Y83" s="54">
        <v>279944</v>
      </c>
      <c r="Z83" s="54"/>
      <c r="AA83" s="54">
        <v>492067</v>
      </c>
      <c r="AB83" s="54"/>
      <c r="AC83" s="55">
        <f t="shared" si="25"/>
        <v>0.7</v>
      </c>
      <c r="AD83" s="55"/>
      <c r="AE83" s="55">
        <f t="shared" si="26"/>
        <v>0.9</v>
      </c>
      <c r="AF83" s="36"/>
      <c r="AG83" s="55"/>
      <c r="AH83" s="55"/>
      <c r="AI83" s="56">
        <f t="shared" si="32"/>
        <v>7</v>
      </c>
      <c r="AJ83" s="56">
        <f t="shared" si="33"/>
        <v>9</v>
      </c>
    </row>
    <row r="84" spans="1:36" s="57" customFormat="1" ht="43.5" customHeight="1" x14ac:dyDescent="0.4">
      <c r="A84" s="2"/>
      <c r="B84" s="2"/>
      <c r="C84" s="40">
        <v>79</v>
      </c>
      <c r="D84" s="41" t="str">
        <f t="shared" si="27"/>
        <v>lo 0,7 per cento è in realtà</v>
      </c>
      <c r="E84" s="42">
        <f t="shared" si="28"/>
        <v>0.70699999999999996</v>
      </c>
      <c r="F84" s="42" t="s">
        <v>11</v>
      </c>
      <c r="G84" s="43">
        <f t="shared" si="29"/>
        <v>209</v>
      </c>
      <c r="H84" s="44" t="s">
        <v>12</v>
      </c>
      <c r="I84" s="45" t="str">
        <f t="shared" si="35"/>
        <v>lo 0,7 per cento è in realtà 0,707 cioè 209 mila uomini</v>
      </c>
      <c r="J84" s="46">
        <v>208580</v>
      </c>
      <c r="K84" s="47">
        <f t="shared" si="21"/>
        <v>0.70699999999999996</v>
      </c>
      <c r="L84" s="47"/>
      <c r="M84" s="48">
        <f t="shared" si="22"/>
        <v>0.7</v>
      </c>
      <c r="N84" s="49">
        <v>79</v>
      </c>
      <c r="O84" s="50">
        <f t="shared" si="23"/>
        <v>0.9</v>
      </c>
      <c r="P84" s="51"/>
      <c r="Q84" s="41" t="str">
        <f t="shared" si="37"/>
        <v>lo 0,9 per cento è in realtà</v>
      </c>
      <c r="R84" s="41">
        <f t="shared" si="30"/>
        <v>0.90100000000000002</v>
      </c>
      <c r="S84" s="41" t="s">
        <v>11</v>
      </c>
      <c r="T84" s="52">
        <f t="shared" si="31"/>
        <v>282</v>
      </c>
      <c r="U84" s="41" t="s">
        <v>13</v>
      </c>
      <c r="V84" s="53"/>
      <c r="W84" s="24" t="str">
        <f t="shared" ref="W84:W105" si="38">CONCATENATE("lo ",O84, " per cento è in realtà ",X84, " cioè ",ROUND(Y84/1000,0)," mila donne")</f>
        <v>lo 0,9 per cento è in realtà 0,901 cioè 282 mila donne</v>
      </c>
      <c r="X84" s="33">
        <f t="shared" si="24"/>
        <v>0.90100000000000002</v>
      </c>
      <c r="Y84" s="54">
        <v>281909</v>
      </c>
      <c r="Z84" s="54"/>
      <c r="AA84" s="54">
        <v>490489</v>
      </c>
      <c r="AB84" s="54"/>
      <c r="AC84" s="55">
        <f t="shared" si="25"/>
        <v>0.7</v>
      </c>
      <c r="AD84" s="55"/>
      <c r="AE84" s="55">
        <f t="shared" si="26"/>
        <v>0.9</v>
      </c>
      <c r="AF84" s="36"/>
      <c r="AG84" s="55"/>
      <c r="AH84" s="55"/>
      <c r="AI84" s="56">
        <f t="shared" si="32"/>
        <v>7</v>
      </c>
      <c r="AJ84" s="56">
        <f t="shared" si="33"/>
        <v>9</v>
      </c>
    </row>
    <row r="85" spans="1:36" s="57" customFormat="1" ht="43.5" customHeight="1" x14ac:dyDescent="0.4">
      <c r="A85" s="2"/>
      <c r="B85" s="2"/>
      <c r="C85" s="40">
        <v>80</v>
      </c>
      <c r="D85" s="41" t="str">
        <f t="shared" si="27"/>
        <v>lo 0,7 per cento è in realtà</v>
      </c>
      <c r="E85" s="42">
        <f t="shared" si="28"/>
        <v>0.65200000000000002</v>
      </c>
      <c r="F85" s="42" t="s">
        <v>11</v>
      </c>
      <c r="G85" s="43">
        <f t="shared" si="29"/>
        <v>192</v>
      </c>
      <c r="H85" s="44" t="s">
        <v>12</v>
      </c>
      <c r="I85" s="45" t="str">
        <f t="shared" si="35"/>
        <v>lo 0,7 per cento è in realtà 0,652 cioè 192 mila uomini</v>
      </c>
      <c r="J85" s="46">
        <v>192218</v>
      </c>
      <c r="K85" s="47">
        <f t="shared" si="21"/>
        <v>0.65200000000000002</v>
      </c>
      <c r="L85" s="47"/>
      <c r="M85" s="48">
        <f t="shared" si="22"/>
        <v>0.7</v>
      </c>
      <c r="N85" s="49">
        <v>80</v>
      </c>
      <c r="O85" s="50">
        <f t="shared" si="23"/>
        <v>0.9</v>
      </c>
      <c r="P85" s="51"/>
      <c r="Q85" s="41" t="str">
        <f t="shared" si="37"/>
        <v>lo 0,9 per cento è in realtà</v>
      </c>
      <c r="R85" s="41">
        <f t="shared" si="30"/>
        <v>0.86</v>
      </c>
      <c r="S85" s="41" t="s">
        <v>11</v>
      </c>
      <c r="T85" s="52">
        <f t="shared" si="31"/>
        <v>269</v>
      </c>
      <c r="U85" s="41" t="s">
        <v>13</v>
      </c>
      <c r="V85" s="53"/>
      <c r="W85" s="24" t="str">
        <f t="shared" si="38"/>
        <v>lo 0,9 per cento è in realtà 0,86 cioè 269 mila donne</v>
      </c>
      <c r="X85" s="33">
        <f t="shared" si="24"/>
        <v>0.86</v>
      </c>
      <c r="Y85" s="54">
        <v>269213</v>
      </c>
      <c r="Z85" s="54"/>
      <c r="AA85" s="54">
        <v>461431</v>
      </c>
      <c r="AB85" s="54"/>
      <c r="AC85" s="55">
        <f t="shared" si="25"/>
        <v>0.7</v>
      </c>
      <c r="AD85" s="55"/>
      <c r="AE85" s="55">
        <f t="shared" si="26"/>
        <v>0.9</v>
      </c>
      <c r="AF85" s="36"/>
      <c r="AG85" s="55"/>
      <c r="AH85" s="55"/>
      <c r="AI85" s="56">
        <f t="shared" si="32"/>
        <v>7</v>
      </c>
      <c r="AJ85" s="56">
        <f t="shared" si="33"/>
        <v>9</v>
      </c>
    </row>
    <row r="86" spans="1:36" s="57" customFormat="1" ht="43.5" customHeight="1" x14ac:dyDescent="0.4">
      <c r="A86" s="2"/>
      <c r="B86" s="2"/>
      <c r="C86" s="40">
        <v>81</v>
      </c>
      <c r="D86" s="41" t="str">
        <f t="shared" si="27"/>
        <v>lo 0,6 per cento è in realtà</v>
      </c>
      <c r="E86" s="42">
        <f t="shared" si="28"/>
        <v>0.59899999999999998</v>
      </c>
      <c r="F86" s="42" t="s">
        <v>11</v>
      </c>
      <c r="G86" s="43">
        <f t="shared" si="29"/>
        <v>177</v>
      </c>
      <c r="H86" s="44" t="s">
        <v>12</v>
      </c>
      <c r="I86" s="45" t="str">
        <f t="shared" si="35"/>
        <v>lo 0,6 per cento è in realtà 0,599 cioè 177 mila uomini</v>
      </c>
      <c r="J86" s="46">
        <v>176730</v>
      </c>
      <c r="K86" s="47">
        <f t="shared" si="21"/>
        <v>0.59899999999999998</v>
      </c>
      <c r="L86" s="47"/>
      <c r="M86" s="48">
        <f t="shared" si="22"/>
        <v>0.6</v>
      </c>
      <c r="N86" s="49">
        <v>81</v>
      </c>
      <c r="O86" s="50">
        <f t="shared" si="23"/>
        <v>0.8</v>
      </c>
      <c r="P86" s="51"/>
      <c r="Q86" s="41" t="str">
        <f t="shared" si="37"/>
        <v>lo 0,8 per cento è in realtà</v>
      </c>
      <c r="R86" s="41">
        <f t="shared" si="30"/>
        <v>0.81799999999999995</v>
      </c>
      <c r="S86" s="41" t="s">
        <v>11</v>
      </c>
      <c r="T86" s="52">
        <f t="shared" si="31"/>
        <v>256</v>
      </c>
      <c r="U86" s="41" t="s">
        <v>13</v>
      </c>
      <c r="V86" s="53"/>
      <c r="W86" s="24" t="str">
        <f t="shared" si="38"/>
        <v>lo 0,8 per cento è in realtà 0,818 cioè 256 mila donne</v>
      </c>
      <c r="X86" s="33">
        <f t="shared" si="24"/>
        <v>0.81799999999999995</v>
      </c>
      <c r="Y86" s="54">
        <v>256103</v>
      </c>
      <c r="Z86" s="54"/>
      <c r="AA86" s="54">
        <v>432833</v>
      </c>
      <c r="AB86" s="54"/>
      <c r="AC86" s="55">
        <f t="shared" si="25"/>
        <v>0.6</v>
      </c>
      <c r="AD86" s="55"/>
      <c r="AE86" s="55">
        <f t="shared" si="26"/>
        <v>0.8</v>
      </c>
      <c r="AF86" s="36"/>
      <c r="AG86" s="55"/>
      <c r="AH86" s="55"/>
      <c r="AI86" s="56">
        <f t="shared" si="32"/>
        <v>6</v>
      </c>
      <c r="AJ86" s="56">
        <f t="shared" si="33"/>
        <v>8</v>
      </c>
    </row>
    <row r="87" spans="1:36" s="57" customFormat="1" ht="43.5" customHeight="1" x14ac:dyDescent="0.4">
      <c r="A87" s="2"/>
      <c r="B87" s="2"/>
      <c r="C87" s="40">
        <v>82</v>
      </c>
      <c r="D87" s="41" t="str">
        <f t="shared" si="27"/>
        <v>lo 0,5 per cento è in realtà</v>
      </c>
      <c r="E87" s="42">
        <f t="shared" si="28"/>
        <v>0.53900000000000003</v>
      </c>
      <c r="F87" s="42" t="s">
        <v>11</v>
      </c>
      <c r="G87" s="43">
        <f t="shared" si="29"/>
        <v>159</v>
      </c>
      <c r="H87" s="44" t="s">
        <v>12</v>
      </c>
      <c r="I87" s="45" t="str">
        <f t="shared" si="35"/>
        <v>lo 0,5 per cento è in realtà 0,539 cioè 159 mila uomini</v>
      </c>
      <c r="J87" s="46">
        <v>159050</v>
      </c>
      <c r="K87" s="47">
        <f t="shared" si="21"/>
        <v>0.53900000000000003</v>
      </c>
      <c r="L87" s="47"/>
      <c r="M87" s="48">
        <f t="shared" si="22"/>
        <v>0.5</v>
      </c>
      <c r="N87" s="49">
        <v>82</v>
      </c>
      <c r="O87" s="50">
        <f t="shared" si="23"/>
        <v>0.8</v>
      </c>
      <c r="P87" s="51"/>
      <c r="Q87" s="41" t="str">
        <f t="shared" si="37"/>
        <v>lo 0,8 per cento è in realtà</v>
      </c>
      <c r="R87" s="41">
        <f t="shared" si="30"/>
        <v>0.77200000000000002</v>
      </c>
      <c r="S87" s="41" t="s">
        <v>11</v>
      </c>
      <c r="T87" s="52">
        <f t="shared" si="31"/>
        <v>242</v>
      </c>
      <c r="U87" s="41" t="s">
        <v>13</v>
      </c>
      <c r="V87" s="53"/>
      <c r="W87" s="24" t="str">
        <f t="shared" si="38"/>
        <v>lo 0,8 per cento è in realtà 0,772 cioè 242 mila donne</v>
      </c>
      <c r="X87" s="33">
        <f t="shared" si="24"/>
        <v>0.77200000000000002</v>
      </c>
      <c r="Y87" s="54">
        <v>241732</v>
      </c>
      <c r="Z87" s="54"/>
      <c r="AA87" s="54">
        <v>400782</v>
      </c>
      <c r="AB87" s="54"/>
      <c r="AC87" s="55">
        <f t="shared" si="25"/>
        <v>0.5</v>
      </c>
      <c r="AD87" s="55"/>
      <c r="AE87" s="55">
        <f t="shared" si="26"/>
        <v>0.8</v>
      </c>
      <c r="AF87" s="36"/>
      <c r="AG87" s="55"/>
      <c r="AH87" s="55"/>
      <c r="AI87" s="56">
        <f t="shared" si="32"/>
        <v>5</v>
      </c>
      <c r="AJ87" s="56">
        <f t="shared" si="33"/>
        <v>8</v>
      </c>
    </row>
    <row r="88" spans="1:36" s="57" customFormat="1" ht="43.5" customHeight="1" x14ac:dyDescent="0.4">
      <c r="A88" s="2"/>
      <c r="B88" s="2"/>
      <c r="C88" s="40">
        <v>83</v>
      </c>
      <c r="D88" s="41" t="str">
        <f t="shared" si="27"/>
        <v>lo 0,5 per cento è in realtà</v>
      </c>
      <c r="E88" s="42">
        <f t="shared" si="28"/>
        <v>0.5</v>
      </c>
      <c r="F88" s="42" t="s">
        <v>11</v>
      </c>
      <c r="G88" s="43">
        <f t="shared" si="29"/>
        <v>148</v>
      </c>
      <c r="H88" s="44" t="s">
        <v>12</v>
      </c>
      <c r="I88" s="45" t="str">
        <f t="shared" si="35"/>
        <v>lo 0,5 per cento è in realtà 0,5 cioè 148 mila uomini</v>
      </c>
      <c r="J88" s="46">
        <v>147569</v>
      </c>
      <c r="K88" s="47">
        <f t="shared" si="21"/>
        <v>0.5</v>
      </c>
      <c r="L88" s="47"/>
      <c r="M88" s="48">
        <f t="shared" si="22"/>
        <v>0.5</v>
      </c>
      <c r="N88" s="49">
        <v>83</v>
      </c>
      <c r="O88" s="50">
        <f t="shared" si="23"/>
        <v>0.7</v>
      </c>
      <c r="P88" s="51"/>
      <c r="Q88" s="41" t="str">
        <f t="shared" si="37"/>
        <v>lo 0,7 per cento è in realtà</v>
      </c>
      <c r="R88" s="41">
        <f t="shared" si="30"/>
        <v>0.747</v>
      </c>
      <c r="S88" s="41" t="s">
        <v>11</v>
      </c>
      <c r="T88" s="52">
        <f t="shared" si="31"/>
        <v>234</v>
      </c>
      <c r="U88" s="41" t="s">
        <v>13</v>
      </c>
      <c r="V88" s="53"/>
      <c r="W88" s="24" t="str">
        <f t="shared" si="38"/>
        <v>lo 0,7 per cento è in realtà 0,747 cioè 234 mila donne</v>
      </c>
      <c r="X88" s="33">
        <f t="shared" si="24"/>
        <v>0.747</v>
      </c>
      <c r="Y88" s="54">
        <v>233681</v>
      </c>
      <c r="Z88" s="54"/>
      <c r="AA88" s="54">
        <v>381250</v>
      </c>
      <c r="AB88" s="54"/>
      <c r="AC88" s="55">
        <f t="shared" si="25"/>
        <v>0.5</v>
      </c>
      <c r="AD88" s="55"/>
      <c r="AE88" s="55">
        <f t="shared" si="26"/>
        <v>0.7</v>
      </c>
      <c r="AF88" s="36"/>
      <c r="AG88" s="55"/>
      <c r="AH88" s="55"/>
      <c r="AI88" s="56">
        <f t="shared" si="32"/>
        <v>5</v>
      </c>
      <c r="AJ88" s="56">
        <f t="shared" si="33"/>
        <v>7</v>
      </c>
    </row>
    <row r="89" spans="1:36" s="57" customFormat="1" ht="43.5" customHeight="1" x14ac:dyDescent="0.4">
      <c r="A89" s="2"/>
      <c r="B89" s="2"/>
      <c r="C89" s="40">
        <v>84</v>
      </c>
      <c r="D89" s="41" t="str">
        <f t="shared" si="27"/>
        <v>lo 0,5 per cento è in realtà</v>
      </c>
      <c r="E89" s="42">
        <f t="shared" si="28"/>
        <v>0.47099999999999997</v>
      </c>
      <c r="F89" s="42" t="s">
        <v>11</v>
      </c>
      <c r="G89" s="43">
        <f t="shared" si="29"/>
        <v>139</v>
      </c>
      <c r="H89" s="44" t="s">
        <v>12</v>
      </c>
      <c r="I89" s="45" t="str">
        <f t="shared" si="35"/>
        <v>lo 0,5 per cento è in realtà 0,471 cioè 139 mila uomini</v>
      </c>
      <c r="J89" s="46">
        <v>138878</v>
      </c>
      <c r="K89" s="47">
        <f t="shared" si="21"/>
        <v>0.47099999999999997</v>
      </c>
      <c r="L89" s="47"/>
      <c r="M89" s="48">
        <f t="shared" si="22"/>
        <v>0.5</v>
      </c>
      <c r="N89" s="49">
        <v>84</v>
      </c>
      <c r="O89" s="50">
        <f t="shared" si="23"/>
        <v>0.7</v>
      </c>
      <c r="P89" s="51"/>
      <c r="Q89" s="41" t="str">
        <f t="shared" si="37"/>
        <v>lo 0,7 per cento è in realtà</v>
      </c>
      <c r="R89" s="41">
        <f t="shared" si="30"/>
        <v>0.74099999999999999</v>
      </c>
      <c r="S89" s="41" t="s">
        <v>11</v>
      </c>
      <c r="T89" s="52">
        <f t="shared" si="31"/>
        <v>232</v>
      </c>
      <c r="U89" s="41" t="s">
        <v>13</v>
      </c>
      <c r="V89" s="53"/>
      <c r="W89" s="24" t="str">
        <f t="shared" si="38"/>
        <v>lo 0,7 per cento è in realtà 0,741 cioè 232 mila donne</v>
      </c>
      <c r="X89" s="33">
        <f t="shared" si="24"/>
        <v>0.74099999999999999</v>
      </c>
      <c r="Y89" s="54">
        <v>231880</v>
      </c>
      <c r="Z89" s="54"/>
      <c r="AA89" s="54">
        <v>370758</v>
      </c>
      <c r="AB89" s="54"/>
      <c r="AC89" s="55">
        <f t="shared" si="25"/>
        <v>0.5</v>
      </c>
      <c r="AD89" s="55"/>
      <c r="AE89" s="55">
        <f t="shared" si="26"/>
        <v>0.7</v>
      </c>
      <c r="AF89" s="36"/>
      <c r="AG89" s="55"/>
      <c r="AH89" s="55"/>
      <c r="AI89" s="56">
        <f t="shared" si="32"/>
        <v>5</v>
      </c>
      <c r="AJ89" s="56">
        <f t="shared" si="33"/>
        <v>7</v>
      </c>
    </row>
    <row r="90" spans="1:36" s="57" customFormat="1" ht="43.5" customHeight="1" x14ac:dyDescent="0.4">
      <c r="A90" s="2"/>
      <c r="B90" s="2"/>
      <c r="C90" s="40">
        <v>85</v>
      </c>
      <c r="D90" s="41" t="str">
        <f t="shared" si="27"/>
        <v>lo 0,4 per cento è in realtà</v>
      </c>
      <c r="E90" s="42">
        <f t="shared" si="28"/>
        <v>0.38900000000000001</v>
      </c>
      <c r="F90" s="42" t="s">
        <v>11</v>
      </c>
      <c r="G90" s="43">
        <f t="shared" si="29"/>
        <v>115</v>
      </c>
      <c r="H90" s="44" t="s">
        <v>12</v>
      </c>
      <c r="I90" s="45" t="str">
        <f t="shared" si="35"/>
        <v>lo 0,4 per cento è in realtà 0,389 cioè 115 mila uomini</v>
      </c>
      <c r="J90" s="46">
        <v>114858</v>
      </c>
      <c r="K90" s="47">
        <f t="shared" si="21"/>
        <v>0.38900000000000001</v>
      </c>
      <c r="L90" s="47"/>
      <c r="M90" s="48">
        <f t="shared" si="22"/>
        <v>0.4</v>
      </c>
      <c r="N90" s="49">
        <v>85</v>
      </c>
      <c r="O90" s="50">
        <f t="shared" si="23"/>
        <v>0.6</v>
      </c>
      <c r="P90" s="51"/>
      <c r="Q90" s="41" t="str">
        <f t="shared" si="37"/>
        <v>lo 0,6 per cento è in realtà</v>
      </c>
      <c r="R90" s="41">
        <f t="shared" si="30"/>
        <v>0.64100000000000001</v>
      </c>
      <c r="S90" s="41" t="s">
        <v>11</v>
      </c>
      <c r="T90" s="52">
        <f t="shared" si="31"/>
        <v>201</v>
      </c>
      <c r="U90" s="41" t="s">
        <v>13</v>
      </c>
      <c r="V90" s="53"/>
      <c r="W90" s="24" t="str">
        <f t="shared" si="38"/>
        <v>lo 0,6 per cento è in realtà 0,641 cioè 201 mila donne</v>
      </c>
      <c r="X90" s="33">
        <f t="shared" si="24"/>
        <v>0.64100000000000001</v>
      </c>
      <c r="Y90" s="54">
        <v>200554</v>
      </c>
      <c r="Z90" s="54"/>
      <c r="AA90" s="54">
        <v>315412</v>
      </c>
      <c r="AB90" s="54"/>
      <c r="AC90" s="55">
        <f t="shared" si="25"/>
        <v>0.4</v>
      </c>
      <c r="AD90" s="55"/>
      <c r="AE90" s="55">
        <f t="shared" si="26"/>
        <v>0.6</v>
      </c>
      <c r="AF90" s="36"/>
      <c r="AG90" s="55"/>
      <c r="AH90" s="55"/>
      <c r="AI90" s="56">
        <f t="shared" si="32"/>
        <v>4</v>
      </c>
      <c r="AJ90" s="56">
        <f t="shared" si="33"/>
        <v>6</v>
      </c>
    </row>
    <row r="91" spans="1:36" s="57" customFormat="1" ht="43.5" customHeight="1" x14ac:dyDescent="0.4">
      <c r="A91" s="2"/>
      <c r="B91" s="2"/>
      <c r="C91" s="40">
        <v>86</v>
      </c>
      <c r="D91" s="41" t="str">
        <f t="shared" si="27"/>
        <v>lo 0,3 per cento è in realtà</v>
      </c>
      <c r="E91" s="42">
        <f t="shared" si="28"/>
        <v>0.33600000000000002</v>
      </c>
      <c r="F91" s="42" t="s">
        <v>11</v>
      </c>
      <c r="G91" s="43">
        <f t="shared" si="29"/>
        <v>99</v>
      </c>
      <c r="H91" s="44" t="s">
        <v>12</v>
      </c>
      <c r="I91" s="45" t="str">
        <f t="shared" si="35"/>
        <v>lo 0,3 per cento è in realtà 0,336 cioè 99 mila uomini</v>
      </c>
      <c r="J91" s="46">
        <v>99208</v>
      </c>
      <c r="K91" s="47">
        <f t="shared" si="21"/>
        <v>0.33600000000000002</v>
      </c>
      <c r="L91" s="47"/>
      <c r="M91" s="48">
        <f t="shared" si="22"/>
        <v>0.3</v>
      </c>
      <c r="N91" s="49">
        <v>86</v>
      </c>
      <c r="O91" s="50">
        <f t="shared" si="23"/>
        <v>0.6</v>
      </c>
      <c r="P91" s="51"/>
      <c r="Q91" s="41" t="str">
        <f t="shared" si="37"/>
        <v>lo 0,6 per cento è in realtà</v>
      </c>
      <c r="R91" s="41">
        <f t="shared" si="30"/>
        <v>0.59299999999999997</v>
      </c>
      <c r="S91" s="41" t="s">
        <v>11</v>
      </c>
      <c r="T91" s="52">
        <f t="shared" si="31"/>
        <v>186</v>
      </c>
      <c r="U91" s="41" t="s">
        <v>13</v>
      </c>
      <c r="V91" s="53"/>
      <c r="W91" s="24" t="str">
        <f t="shared" si="38"/>
        <v>lo 0,6 per cento è in realtà 0,593 cioè 186 mila donne</v>
      </c>
      <c r="X91" s="33">
        <f t="shared" si="24"/>
        <v>0.59299999999999997</v>
      </c>
      <c r="Y91" s="54">
        <v>185681</v>
      </c>
      <c r="Z91" s="54"/>
      <c r="AA91" s="54">
        <v>284889</v>
      </c>
      <c r="AB91" s="54"/>
      <c r="AC91" s="55">
        <f t="shared" si="25"/>
        <v>0.3</v>
      </c>
      <c r="AD91" s="55"/>
      <c r="AE91" s="55">
        <f t="shared" si="26"/>
        <v>0.6</v>
      </c>
      <c r="AF91" s="36"/>
      <c r="AG91" s="55"/>
      <c r="AH91" s="55"/>
      <c r="AI91" s="56">
        <f t="shared" si="32"/>
        <v>3</v>
      </c>
      <c r="AJ91" s="56">
        <f t="shared" si="33"/>
        <v>6</v>
      </c>
    </row>
    <row r="92" spans="1:36" s="57" customFormat="1" ht="43.5" customHeight="1" x14ac:dyDescent="0.4">
      <c r="A92" s="2"/>
      <c r="B92" s="2"/>
      <c r="C92" s="40">
        <v>87</v>
      </c>
      <c r="D92" s="41" t="str">
        <f t="shared" si="27"/>
        <v>lo 0,3 per cento è in realtà</v>
      </c>
      <c r="E92" s="42">
        <f t="shared" si="28"/>
        <v>0.28899999999999998</v>
      </c>
      <c r="F92" s="42" t="s">
        <v>11</v>
      </c>
      <c r="G92" s="43">
        <f t="shared" si="29"/>
        <v>85</v>
      </c>
      <c r="H92" s="44" t="s">
        <v>12</v>
      </c>
      <c r="I92" s="45" t="str">
        <f t="shared" si="35"/>
        <v>lo 0,3 per cento è in realtà 0,289 cioè 85 mila uomini</v>
      </c>
      <c r="J92" s="46">
        <v>85348</v>
      </c>
      <c r="K92" s="47">
        <f t="shared" si="21"/>
        <v>0.28899999999999998</v>
      </c>
      <c r="L92" s="47"/>
      <c r="M92" s="48">
        <f t="shared" si="22"/>
        <v>0.3</v>
      </c>
      <c r="N92" s="49">
        <v>87</v>
      </c>
      <c r="O92" s="50">
        <f t="shared" si="23"/>
        <v>0.5</v>
      </c>
      <c r="P92" s="51"/>
      <c r="Q92" s="41" t="str">
        <f t="shared" si="37"/>
        <v>lo 0,5 per cento è in realtà</v>
      </c>
      <c r="R92" s="41">
        <f t="shared" si="30"/>
        <v>0.54</v>
      </c>
      <c r="S92" s="41" t="s">
        <v>11</v>
      </c>
      <c r="T92" s="52">
        <f t="shared" si="31"/>
        <v>169</v>
      </c>
      <c r="U92" s="41" t="s">
        <v>13</v>
      </c>
      <c r="V92" s="53"/>
      <c r="W92" s="24" t="str">
        <f t="shared" si="38"/>
        <v>lo 0,5 per cento è in realtà 0,54 cioè 169 mila donne</v>
      </c>
      <c r="X92" s="33">
        <f t="shared" si="24"/>
        <v>0.54</v>
      </c>
      <c r="Y92" s="54">
        <v>169006</v>
      </c>
      <c r="Z92" s="54"/>
      <c r="AA92" s="54">
        <v>254354</v>
      </c>
      <c r="AB92" s="54"/>
      <c r="AC92" s="55">
        <f t="shared" si="25"/>
        <v>0.3</v>
      </c>
      <c r="AD92" s="55"/>
      <c r="AE92" s="55">
        <f t="shared" si="26"/>
        <v>0.5</v>
      </c>
      <c r="AF92" s="36"/>
      <c r="AG92" s="55"/>
      <c r="AH92" s="55"/>
      <c r="AI92" s="56">
        <f t="shared" si="32"/>
        <v>3</v>
      </c>
      <c r="AJ92" s="56">
        <f t="shared" si="33"/>
        <v>5</v>
      </c>
    </row>
    <row r="93" spans="1:36" s="57" customFormat="1" ht="43.5" customHeight="1" x14ac:dyDescent="0.4">
      <c r="A93" s="2"/>
      <c r="B93" s="2"/>
      <c r="C93" s="40">
        <v>88</v>
      </c>
      <c r="D93" s="41" t="str">
        <f t="shared" si="27"/>
        <v>lo 0,2 per cento è in realtà</v>
      </c>
      <c r="E93" s="42">
        <f t="shared" si="28"/>
        <v>0.23799999999999999</v>
      </c>
      <c r="F93" s="42" t="s">
        <v>11</v>
      </c>
      <c r="G93" s="43">
        <f t="shared" si="29"/>
        <v>70</v>
      </c>
      <c r="H93" s="44" t="s">
        <v>12</v>
      </c>
      <c r="I93" s="45" t="str">
        <f t="shared" si="35"/>
        <v>lo 0,2 per cento è in realtà 0,238 cioè 70 mila uomini</v>
      </c>
      <c r="J93" s="46">
        <v>70169</v>
      </c>
      <c r="K93" s="47">
        <f t="shared" si="21"/>
        <v>0.23799999999999999</v>
      </c>
      <c r="L93" s="47"/>
      <c r="M93" s="48">
        <f t="shared" si="22"/>
        <v>0.2</v>
      </c>
      <c r="N93" s="49">
        <v>88</v>
      </c>
      <c r="O93" s="50">
        <f t="shared" si="23"/>
        <v>0.5</v>
      </c>
      <c r="P93" s="51"/>
      <c r="Q93" s="41" t="str">
        <f t="shared" si="37"/>
        <v>lo 0,5 per cento è in realtà</v>
      </c>
      <c r="R93" s="41">
        <f t="shared" si="30"/>
        <v>0.47899999999999998</v>
      </c>
      <c r="S93" s="41" t="s">
        <v>11</v>
      </c>
      <c r="T93" s="52">
        <f t="shared" si="31"/>
        <v>150</v>
      </c>
      <c r="U93" s="41" t="s">
        <v>13</v>
      </c>
      <c r="V93" s="53"/>
      <c r="W93" s="24" t="str">
        <f t="shared" si="38"/>
        <v>lo 0,5 per cento è in realtà 0,479 cioè 150 mila donne</v>
      </c>
      <c r="X93" s="33">
        <f t="shared" si="24"/>
        <v>0.47899999999999998</v>
      </c>
      <c r="Y93" s="54">
        <v>150037</v>
      </c>
      <c r="Z93" s="54"/>
      <c r="AA93" s="54">
        <v>220206</v>
      </c>
      <c r="AB93" s="54"/>
      <c r="AC93" s="55">
        <f t="shared" si="25"/>
        <v>0.2</v>
      </c>
      <c r="AD93" s="55"/>
      <c r="AE93" s="55">
        <f t="shared" si="26"/>
        <v>0.5</v>
      </c>
      <c r="AF93" s="36"/>
      <c r="AG93" s="55"/>
      <c r="AH93" s="55"/>
      <c r="AI93" s="56">
        <f t="shared" si="32"/>
        <v>2</v>
      </c>
      <c r="AJ93" s="56">
        <f t="shared" si="33"/>
        <v>5</v>
      </c>
    </row>
    <row r="94" spans="1:36" s="57" customFormat="1" ht="43.5" customHeight="1" x14ac:dyDescent="0.4">
      <c r="A94" s="2"/>
      <c r="B94" s="2"/>
      <c r="C94" s="40">
        <v>89</v>
      </c>
      <c r="D94" s="41" t="str">
        <f t="shared" si="27"/>
        <v>lo 0,2 per cento è in realtà</v>
      </c>
      <c r="E94" s="42">
        <f t="shared" si="28"/>
        <v>0.19600000000000001</v>
      </c>
      <c r="F94" s="42" t="s">
        <v>11</v>
      </c>
      <c r="G94" s="43">
        <f t="shared" si="29"/>
        <v>58</v>
      </c>
      <c r="H94" s="44" t="s">
        <v>12</v>
      </c>
      <c r="I94" s="45" t="str">
        <f t="shared" si="35"/>
        <v>lo 0,2 per cento è in realtà 0,196 cioè 58 mila uomini</v>
      </c>
      <c r="J94" s="46">
        <v>57690</v>
      </c>
      <c r="K94" s="47">
        <f t="shared" si="21"/>
        <v>0.19600000000000001</v>
      </c>
      <c r="L94" s="47"/>
      <c r="M94" s="48">
        <f t="shared" si="22"/>
        <v>0.2</v>
      </c>
      <c r="N94" s="49">
        <v>89</v>
      </c>
      <c r="O94" s="50">
        <f t="shared" si="23"/>
        <v>0.4</v>
      </c>
      <c r="P94" s="51"/>
      <c r="Q94" s="41" t="str">
        <f t="shared" si="37"/>
        <v>lo 0,4 per cento è in realtà</v>
      </c>
      <c r="R94" s="41">
        <f t="shared" si="30"/>
        <v>0.42</v>
      </c>
      <c r="S94" s="41" t="s">
        <v>11</v>
      </c>
      <c r="T94" s="52">
        <f t="shared" si="31"/>
        <v>131</v>
      </c>
      <c r="U94" s="41" t="s">
        <v>13</v>
      </c>
      <c r="V94" s="53"/>
      <c r="W94" s="24" t="str">
        <f t="shared" si="38"/>
        <v>lo 0,4 per cento è in realtà 0,42 cioè 131 mila donne</v>
      </c>
      <c r="X94" s="33">
        <f t="shared" si="24"/>
        <v>0.42</v>
      </c>
      <c r="Y94" s="54">
        <v>131488</v>
      </c>
      <c r="Z94" s="54"/>
      <c r="AA94" s="54">
        <v>189178</v>
      </c>
      <c r="AB94" s="54"/>
      <c r="AC94" s="55">
        <f t="shared" si="25"/>
        <v>0.2</v>
      </c>
      <c r="AD94" s="55"/>
      <c r="AE94" s="55">
        <f t="shared" si="26"/>
        <v>0.4</v>
      </c>
      <c r="AF94" s="36"/>
      <c r="AG94" s="55"/>
      <c r="AH94" s="55"/>
      <c r="AI94" s="56">
        <f t="shared" si="32"/>
        <v>2</v>
      </c>
      <c r="AJ94" s="56">
        <f t="shared" si="33"/>
        <v>4</v>
      </c>
    </row>
    <row r="95" spans="1:36" s="57" customFormat="1" ht="43.5" customHeight="1" x14ac:dyDescent="0.4">
      <c r="A95" s="2"/>
      <c r="B95" s="2"/>
      <c r="C95" s="40">
        <v>90</v>
      </c>
      <c r="D95" s="41" t="str">
        <f t="shared" si="27"/>
        <v>lo 0,2 per cento è in realtà</v>
      </c>
      <c r="E95" s="42">
        <f t="shared" si="28"/>
        <v>0.159</v>
      </c>
      <c r="F95" s="42" t="s">
        <v>11</v>
      </c>
      <c r="G95" s="43">
        <f t="shared" si="29"/>
        <v>47</v>
      </c>
      <c r="H95" s="44" t="s">
        <v>12</v>
      </c>
      <c r="I95" s="45" t="str">
        <f t="shared" si="35"/>
        <v>lo 0,2 per cento è in realtà 0,159 cioè 47 mila uomini</v>
      </c>
      <c r="J95" s="46">
        <v>46820</v>
      </c>
      <c r="K95" s="47">
        <f t="shared" si="21"/>
        <v>0.159</v>
      </c>
      <c r="L95" s="47"/>
      <c r="M95" s="48">
        <f t="shared" si="22"/>
        <v>0.2</v>
      </c>
      <c r="N95" s="49">
        <v>90</v>
      </c>
      <c r="O95" s="50">
        <f t="shared" si="23"/>
        <v>0.4</v>
      </c>
      <c r="P95" s="51"/>
      <c r="Q95" s="41" t="str">
        <f t="shared" si="37"/>
        <v>lo 0,4 per cento è in realtà</v>
      </c>
      <c r="R95" s="41">
        <f t="shared" si="30"/>
        <v>0.36199999999999999</v>
      </c>
      <c r="S95" s="41" t="s">
        <v>11</v>
      </c>
      <c r="T95" s="52">
        <f t="shared" si="31"/>
        <v>113</v>
      </c>
      <c r="U95" s="41" t="s">
        <v>13</v>
      </c>
      <c r="V95" s="53"/>
      <c r="W95" s="24" t="str">
        <f t="shared" si="38"/>
        <v>lo 0,4 per cento è in realtà 0,362 cioè 113 mila donne</v>
      </c>
      <c r="X95" s="33">
        <f t="shared" si="24"/>
        <v>0.36199999999999999</v>
      </c>
      <c r="Y95" s="54">
        <v>113155</v>
      </c>
      <c r="Z95" s="54"/>
      <c r="AA95" s="54">
        <v>159975</v>
      </c>
      <c r="AB95" s="54"/>
      <c r="AC95" s="55">
        <f t="shared" si="25"/>
        <v>0.2</v>
      </c>
      <c r="AD95" s="55"/>
      <c r="AE95" s="55">
        <f t="shared" si="26"/>
        <v>0.4</v>
      </c>
      <c r="AF95" s="36"/>
      <c r="AG95" s="55"/>
      <c r="AH95" s="55"/>
      <c r="AI95" s="56">
        <f t="shared" si="32"/>
        <v>2</v>
      </c>
      <c r="AJ95" s="56">
        <f t="shared" si="33"/>
        <v>4</v>
      </c>
    </row>
    <row r="96" spans="1:36" s="57" customFormat="1" ht="43.5" customHeight="1" x14ac:dyDescent="0.4">
      <c r="A96" s="2"/>
      <c r="B96" s="2"/>
      <c r="C96" s="40">
        <v>91</v>
      </c>
      <c r="D96" s="41" t="str">
        <f t="shared" si="27"/>
        <v>lo 0,1 per cento è in realtà</v>
      </c>
      <c r="E96" s="42">
        <f t="shared" si="28"/>
        <v>0.128</v>
      </c>
      <c r="F96" s="42" t="s">
        <v>11</v>
      </c>
      <c r="G96" s="43">
        <f t="shared" si="29"/>
        <v>38</v>
      </c>
      <c r="H96" s="44" t="s">
        <v>12</v>
      </c>
      <c r="I96" s="45" t="str">
        <f t="shared" si="35"/>
        <v>lo 0,1 per cento è in realtà 0,128 cioè 38 mila uomini</v>
      </c>
      <c r="J96" s="46">
        <v>37851</v>
      </c>
      <c r="K96" s="47">
        <f t="shared" si="21"/>
        <v>0.128</v>
      </c>
      <c r="L96" s="47"/>
      <c r="M96" s="48">
        <f t="shared" si="22"/>
        <v>0.1</v>
      </c>
      <c r="N96" s="49">
        <v>91</v>
      </c>
      <c r="O96" s="50">
        <f t="shared" si="23"/>
        <v>0.3</v>
      </c>
      <c r="P96" s="51"/>
      <c r="Q96" s="41" t="str">
        <f t="shared" si="37"/>
        <v>lo 0,3 per cento è in realtà</v>
      </c>
      <c r="R96" s="41">
        <f t="shared" si="30"/>
        <v>0.309</v>
      </c>
      <c r="S96" s="41" t="s">
        <v>11</v>
      </c>
      <c r="T96" s="52">
        <f t="shared" si="31"/>
        <v>97</v>
      </c>
      <c r="U96" s="41" t="s">
        <v>13</v>
      </c>
      <c r="V96" s="53"/>
      <c r="W96" s="24" t="str">
        <f t="shared" si="38"/>
        <v>lo 0,3 per cento è in realtà 0,309 cioè 97 mila donne</v>
      </c>
      <c r="X96" s="33">
        <f t="shared" si="24"/>
        <v>0.309</v>
      </c>
      <c r="Y96" s="54">
        <v>96782</v>
      </c>
      <c r="Z96" s="54"/>
      <c r="AA96" s="54">
        <v>134633</v>
      </c>
      <c r="AB96" s="54"/>
      <c r="AC96" s="55">
        <f t="shared" si="25"/>
        <v>0.1</v>
      </c>
      <c r="AD96" s="55"/>
      <c r="AE96" s="55">
        <f t="shared" si="26"/>
        <v>0.3</v>
      </c>
      <c r="AF96" s="36"/>
      <c r="AG96" s="55"/>
      <c r="AH96" s="55"/>
      <c r="AI96" s="56">
        <f t="shared" si="32"/>
        <v>1</v>
      </c>
      <c r="AJ96" s="56">
        <f t="shared" si="33"/>
        <v>3</v>
      </c>
    </row>
    <row r="97" spans="1:36" s="57" customFormat="1" ht="43.5" customHeight="1" x14ac:dyDescent="0.4">
      <c r="A97" s="2"/>
      <c r="B97" s="2"/>
      <c r="C97" s="40">
        <v>92</v>
      </c>
      <c r="D97" s="41" t="str">
        <f t="shared" si="27"/>
        <v>lo 0,1 per cento è in realtà</v>
      </c>
      <c r="E97" s="42">
        <f t="shared" si="28"/>
        <v>9.7000000000000003E-2</v>
      </c>
      <c r="F97" s="42" t="s">
        <v>11</v>
      </c>
      <c r="G97" s="43">
        <f t="shared" si="29"/>
        <v>29</v>
      </c>
      <c r="H97" s="44" t="s">
        <v>12</v>
      </c>
      <c r="I97" s="45" t="str">
        <f t="shared" si="35"/>
        <v>lo 0,1 per cento è in realtà 0,097 cioè 29 mila uomini</v>
      </c>
      <c r="J97" s="46">
        <v>28613</v>
      </c>
      <c r="K97" s="47">
        <f t="shared" si="21"/>
        <v>9.7000000000000003E-2</v>
      </c>
      <c r="L97" s="47"/>
      <c r="M97" s="48">
        <f t="shared" si="22"/>
        <v>0.1</v>
      </c>
      <c r="N97" s="49">
        <v>92</v>
      </c>
      <c r="O97" s="50">
        <f t="shared" si="23"/>
        <v>0.3</v>
      </c>
      <c r="P97" s="51"/>
      <c r="Q97" s="41" t="str">
        <f t="shared" si="37"/>
        <v>lo 0,3 per cento è in realtà</v>
      </c>
      <c r="R97" s="41">
        <f t="shared" si="30"/>
        <v>0.254</v>
      </c>
      <c r="S97" s="41" t="s">
        <v>11</v>
      </c>
      <c r="T97" s="52">
        <f t="shared" si="31"/>
        <v>80</v>
      </c>
      <c r="U97" s="41" t="s">
        <v>13</v>
      </c>
      <c r="V97" s="53"/>
      <c r="W97" s="24" t="str">
        <f t="shared" si="38"/>
        <v>lo 0,3 per cento è in realtà 0,254 cioè 80 mila donne</v>
      </c>
      <c r="X97" s="33">
        <f t="shared" si="24"/>
        <v>0.254</v>
      </c>
      <c r="Y97" s="54">
        <v>79532</v>
      </c>
      <c r="Z97" s="54"/>
      <c r="AA97" s="54">
        <v>108145</v>
      </c>
      <c r="AB97" s="54"/>
      <c r="AC97" s="55">
        <f t="shared" si="25"/>
        <v>0.1</v>
      </c>
      <c r="AD97" s="55"/>
      <c r="AE97" s="55">
        <f t="shared" si="26"/>
        <v>0.3</v>
      </c>
      <c r="AF97" s="36"/>
      <c r="AG97" s="55"/>
      <c r="AH97" s="55"/>
      <c r="AI97" s="56">
        <f t="shared" si="32"/>
        <v>1</v>
      </c>
      <c r="AJ97" s="56">
        <f t="shared" si="33"/>
        <v>3</v>
      </c>
    </row>
    <row r="98" spans="1:36" s="57" customFormat="1" ht="43.5" customHeight="1" x14ac:dyDescent="0.4">
      <c r="A98" s="2"/>
      <c r="B98" s="2"/>
      <c r="C98" s="40">
        <v>93</v>
      </c>
      <c r="D98" s="41" t="str">
        <f t="shared" si="27"/>
        <v>lo 0,1 per cento è in realtà</v>
      </c>
      <c r="E98" s="42">
        <f t="shared" si="28"/>
        <v>7.3999999999999996E-2</v>
      </c>
      <c r="F98" s="42" t="s">
        <v>11</v>
      </c>
      <c r="G98" s="43">
        <f t="shared" si="29"/>
        <v>22</v>
      </c>
      <c r="H98" s="44" t="s">
        <v>12</v>
      </c>
      <c r="I98" s="45" t="str">
        <f t="shared" si="35"/>
        <v>lo 0,1 per cento è in realtà 0,074 cioè 22 mila uomini</v>
      </c>
      <c r="J98" s="46">
        <v>21721</v>
      </c>
      <c r="K98" s="47">
        <f t="shared" si="21"/>
        <v>7.3999999999999996E-2</v>
      </c>
      <c r="L98" s="47"/>
      <c r="M98" s="48">
        <f t="shared" si="22"/>
        <v>0.1</v>
      </c>
      <c r="N98" s="49">
        <v>93</v>
      </c>
      <c r="O98" s="50">
        <f t="shared" si="23"/>
        <v>0.2</v>
      </c>
      <c r="P98" s="51"/>
      <c r="Q98" s="41" t="str">
        <f t="shared" si="37"/>
        <v>lo 0,2 per cento è in realtà</v>
      </c>
      <c r="R98" s="41">
        <f t="shared" si="30"/>
        <v>0.20699999999999999</v>
      </c>
      <c r="S98" s="41" t="s">
        <v>11</v>
      </c>
      <c r="T98" s="52">
        <f t="shared" si="31"/>
        <v>65</v>
      </c>
      <c r="U98" s="41" t="s">
        <v>13</v>
      </c>
      <c r="V98" s="53"/>
      <c r="W98" s="24" t="str">
        <f t="shared" si="38"/>
        <v>lo 0,2 per cento è in realtà 0,207 cioè 65 mila donne</v>
      </c>
      <c r="X98" s="33">
        <f t="shared" si="24"/>
        <v>0.20699999999999999</v>
      </c>
      <c r="Y98" s="54">
        <v>64623</v>
      </c>
      <c r="Z98" s="54"/>
      <c r="AA98" s="54">
        <v>86344</v>
      </c>
      <c r="AB98" s="54"/>
      <c r="AC98" s="55">
        <f t="shared" si="25"/>
        <v>0.1</v>
      </c>
      <c r="AD98" s="55"/>
      <c r="AE98" s="55">
        <f t="shared" si="26"/>
        <v>0.2</v>
      </c>
      <c r="AF98" s="36"/>
      <c r="AG98" s="55"/>
      <c r="AH98" s="55"/>
      <c r="AI98" s="56">
        <f t="shared" si="32"/>
        <v>1</v>
      </c>
      <c r="AJ98" s="56">
        <f t="shared" si="33"/>
        <v>2</v>
      </c>
    </row>
    <row r="99" spans="1:36" s="57" customFormat="1" ht="43.5" customHeight="1" x14ac:dyDescent="0.4">
      <c r="A99" s="2"/>
      <c r="B99" s="2"/>
      <c r="C99" s="40">
        <v>94</v>
      </c>
      <c r="D99" s="41" t="str">
        <f t="shared" si="27"/>
        <v>lo 0,1 per cento è in realtà</v>
      </c>
      <c r="E99" s="42">
        <f t="shared" si="28"/>
        <v>5.3999999999999999E-2</v>
      </c>
      <c r="F99" s="42" t="s">
        <v>11</v>
      </c>
      <c r="G99" s="43">
        <f t="shared" si="29"/>
        <v>16</v>
      </c>
      <c r="H99" s="44" t="s">
        <v>12</v>
      </c>
      <c r="I99" s="45" t="str">
        <f t="shared" si="35"/>
        <v>lo 0,1 per cento è in realtà 0,054 cioè 16 mila uomini</v>
      </c>
      <c r="J99" s="46">
        <v>16055</v>
      </c>
      <c r="K99" s="47">
        <f t="shared" si="21"/>
        <v>5.3999999999999999E-2</v>
      </c>
      <c r="L99" s="47"/>
      <c r="M99" s="48">
        <f t="shared" si="22"/>
        <v>0.1</v>
      </c>
      <c r="N99" s="49">
        <v>94</v>
      </c>
      <c r="O99" s="50">
        <f t="shared" si="23"/>
        <v>0.2</v>
      </c>
      <c r="P99" s="51"/>
      <c r="Q99" s="41" t="str">
        <f t="shared" si="37"/>
        <v>lo 0,2 per cento è in realtà</v>
      </c>
      <c r="R99" s="41">
        <f t="shared" si="30"/>
        <v>0.161</v>
      </c>
      <c r="S99" s="41" t="s">
        <v>11</v>
      </c>
      <c r="T99" s="52">
        <f t="shared" si="31"/>
        <v>50</v>
      </c>
      <c r="U99" s="41" t="s">
        <v>13</v>
      </c>
      <c r="V99" s="53"/>
      <c r="W99" s="24" t="str">
        <f t="shared" si="38"/>
        <v>lo 0,2 per cento è in realtà 0,161 cioè 50 mila donne</v>
      </c>
      <c r="X99" s="33">
        <f t="shared" si="24"/>
        <v>0.161</v>
      </c>
      <c r="Y99" s="54">
        <v>50340</v>
      </c>
      <c r="Z99" s="54"/>
      <c r="AA99" s="54">
        <v>66395</v>
      </c>
      <c r="AB99" s="54"/>
      <c r="AC99" s="55">
        <f t="shared" si="25"/>
        <v>0.1</v>
      </c>
      <c r="AD99" s="55"/>
      <c r="AE99" s="55">
        <f t="shared" si="26"/>
        <v>0.2</v>
      </c>
      <c r="AF99" s="36"/>
      <c r="AG99" s="55"/>
      <c r="AH99" s="55"/>
      <c r="AI99" s="56">
        <f t="shared" si="32"/>
        <v>1</v>
      </c>
      <c r="AJ99" s="56">
        <f t="shared" si="33"/>
        <v>2</v>
      </c>
    </row>
    <row r="100" spans="1:36" s="57" customFormat="1" ht="43.5" customHeight="1" x14ac:dyDescent="0.4">
      <c r="A100" s="2"/>
      <c r="B100" s="2"/>
      <c r="C100" s="40">
        <v>95</v>
      </c>
      <c r="D100" s="41" t="str">
        <f>LEFT(I100,26)</f>
        <v>lo 0 per cento è in realtà</v>
      </c>
      <c r="E100" s="42">
        <f t="shared" si="28"/>
        <v>2.5999999999999999E-2</v>
      </c>
      <c r="F100" s="42" t="s">
        <v>11</v>
      </c>
      <c r="G100" s="43">
        <f t="shared" si="29"/>
        <v>8</v>
      </c>
      <c r="H100" s="44" t="s">
        <v>12</v>
      </c>
      <c r="I100" s="45" t="str">
        <f t="shared" si="35"/>
        <v>lo 0 per cento è in realtà 0,026 cioè 8 mila uomini</v>
      </c>
      <c r="J100" s="46">
        <v>7693</v>
      </c>
      <c r="K100" s="47">
        <f t="shared" si="21"/>
        <v>2.5999999999999999E-2</v>
      </c>
      <c r="L100" s="47"/>
      <c r="M100" s="48">
        <f t="shared" si="22"/>
        <v>0</v>
      </c>
      <c r="N100" s="49">
        <v>95</v>
      </c>
      <c r="O100" s="50">
        <f t="shared" si="23"/>
        <v>0.1</v>
      </c>
      <c r="P100" s="51"/>
      <c r="Q100" s="41" t="str">
        <f t="shared" si="37"/>
        <v>lo 0,1 per cento è in realtà</v>
      </c>
      <c r="R100" s="41">
        <f t="shared" si="30"/>
        <v>8.2000000000000003E-2</v>
      </c>
      <c r="S100" s="41" t="s">
        <v>11</v>
      </c>
      <c r="T100" s="52">
        <f t="shared" si="31"/>
        <v>26</v>
      </c>
      <c r="U100" s="41" t="s">
        <v>13</v>
      </c>
      <c r="V100" s="53"/>
      <c r="W100" s="24" t="str">
        <f t="shared" si="38"/>
        <v>lo 0,1 per cento è in realtà 0,082 cioè 26 mila donne</v>
      </c>
      <c r="X100" s="33">
        <f t="shared" si="24"/>
        <v>8.2000000000000003E-2</v>
      </c>
      <c r="Y100" s="54">
        <v>25752</v>
      </c>
      <c r="Z100" s="54"/>
      <c r="AA100" s="54">
        <v>33445</v>
      </c>
      <c r="AB100" s="54"/>
      <c r="AC100" s="55">
        <f t="shared" si="25"/>
        <v>0</v>
      </c>
      <c r="AD100" s="55"/>
      <c r="AE100" s="55">
        <f t="shared" si="26"/>
        <v>0.1</v>
      </c>
      <c r="AF100" s="36"/>
      <c r="AG100" s="55"/>
      <c r="AH100" s="55"/>
      <c r="AI100" s="56">
        <f t="shared" si="32"/>
        <v>0</v>
      </c>
      <c r="AJ100" s="56">
        <f t="shared" si="33"/>
        <v>1</v>
      </c>
    </row>
    <row r="101" spans="1:36" s="57" customFormat="1" ht="43.5" customHeight="1" x14ac:dyDescent="0.4">
      <c r="A101" s="2"/>
      <c r="B101" s="2"/>
      <c r="C101" s="40">
        <v>96</v>
      </c>
      <c r="D101" s="41" t="str">
        <f t="shared" ref="D101:D105" si="39">LEFT(I101,26)</f>
        <v>lo 0 per cento è in realtà</v>
      </c>
      <c r="E101" s="42">
        <f t="shared" si="28"/>
        <v>1.4E-2</v>
      </c>
      <c r="F101" s="42" t="s">
        <v>11</v>
      </c>
      <c r="G101" s="43">
        <f t="shared" si="29"/>
        <v>4</v>
      </c>
      <c r="H101" s="44" t="s">
        <v>12</v>
      </c>
      <c r="I101" s="45" t="str">
        <f t="shared" si="35"/>
        <v>lo 0 per cento è in realtà 0,014 cioè 4 mila uomini</v>
      </c>
      <c r="J101" s="46">
        <v>4132</v>
      </c>
      <c r="K101" s="47">
        <f t="shared" si="21"/>
        <v>1.4E-2</v>
      </c>
      <c r="L101" s="47"/>
      <c r="M101" s="48">
        <f t="shared" si="22"/>
        <v>0</v>
      </c>
      <c r="N101" s="49">
        <v>96</v>
      </c>
      <c r="O101" s="50">
        <f t="shared" si="23"/>
        <v>0</v>
      </c>
      <c r="P101" s="51"/>
      <c r="Q101" s="41" t="str">
        <f>LEFT(W101,26)</f>
        <v>lo 0 per cento è in realtà</v>
      </c>
      <c r="R101" s="41">
        <f t="shared" si="30"/>
        <v>4.8000000000000001E-2</v>
      </c>
      <c r="S101" s="41" t="s">
        <v>11</v>
      </c>
      <c r="T101" s="52">
        <f t="shared" si="31"/>
        <v>15</v>
      </c>
      <c r="U101" s="41" t="s">
        <v>13</v>
      </c>
      <c r="V101" s="53"/>
      <c r="W101" s="24" t="str">
        <f t="shared" si="38"/>
        <v>lo 0 per cento è in realtà 0,048 cioè 15 mila donne</v>
      </c>
      <c r="X101" s="33">
        <f t="shared" si="24"/>
        <v>4.8000000000000001E-2</v>
      </c>
      <c r="Y101" s="54">
        <v>14936</v>
      </c>
      <c r="Z101" s="54"/>
      <c r="AA101" s="54">
        <v>19068</v>
      </c>
      <c r="AB101" s="54"/>
      <c r="AC101" s="55">
        <f t="shared" si="25"/>
        <v>0</v>
      </c>
      <c r="AD101" s="55"/>
      <c r="AE101" s="55">
        <f t="shared" si="26"/>
        <v>0</v>
      </c>
      <c r="AF101" s="36"/>
      <c r="AG101" s="55"/>
      <c r="AH101" s="55"/>
      <c r="AI101" s="56">
        <f t="shared" si="32"/>
        <v>0</v>
      </c>
      <c r="AJ101" s="56">
        <f t="shared" si="33"/>
        <v>0</v>
      </c>
    </row>
    <row r="102" spans="1:36" s="57" customFormat="1" ht="43.5" customHeight="1" x14ac:dyDescent="0.4">
      <c r="A102" s="2"/>
      <c r="B102" s="2"/>
      <c r="C102" s="40">
        <v>97</v>
      </c>
      <c r="D102" s="41" t="str">
        <f t="shared" si="39"/>
        <v>lo 0 per cento è in realtà</v>
      </c>
      <c r="E102" s="42">
        <f t="shared" si="28"/>
        <v>0.01</v>
      </c>
      <c r="F102" s="42" t="s">
        <v>11</v>
      </c>
      <c r="G102" s="43">
        <f t="shared" si="29"/>
        <v>3</v>
      </c>
      <c r="H102" s="44" t="s">
        <v>12</v>
      </c>
      <c r="I102" s="45" t="str">
        <f t="shared" si="35"/>
        <v>lo 0 per cento è in realtà 0,01 cioè 3 mila uomini</v>
      </c>
      <c r="J102" s="46">
        <v>3078</v>
      </c>
      <c r="K102" s="47">
        <f t="shared" si="21"/>
        <v>0.01</v>
      </c>
      <c r="L102" s="47"/>
      <c r="M102" s="48">
        <f t="shared" si="22"/>
        <v>0</v>
      </c>
      <c r="N102" s="49">
        <v>97</v>
      </c>
      <c r="O102" s="50">
        <f t="shared" si="23"/>
        <v>0</v>
      </c>
      <c r="P102" s="51"/>
      <c r="Q102" s="41" t="str">
        <f t="shared" ref="Q102:Q104" si="40">LEFT(W102,26)</f>
        <v>lo 0 per cento è in realtà</v>
      </c>
      <c r="R102" s="41">
        <f t="shared" si="30"/>
        <v>3.7999999999999999E-2</v>
      </c>
      <c r="S102" s="41" t="s">
        <v>11</v>
      </c>
      <c r="T102" s="52">
        <f t="shared" si="31"/>
        <v>12</v>
      </c>
      <c r="U102" s="41" t="s">
        <v>13</v>
      </c>
      <c r="V102" s="53"/>
      <c r="W102" s="24" t="str">
        <f t="shared" si="38"/>
        <v>lo 0 per cento è in realtà 0,038 cioè 12 mila donne</v>
      </c>
      <c r="X102" s="33">
        <f t="shared" si="24"/>
        <v>3.7999999999999999E-2</v>
      </c>
      <c r="Y102" s="54">
        <v>11913</v>
      </c>
      <c r="Z102" s="54"/>
      <c r="AA102" s="54">
        <v>14991</v>
      </c>
      <c r="AB102" s="54"/>
      <c r="AC102" s="55">
        <f t="shared" si="25"/>
        <v>0</v>
      </c>
      <c r="AD102" s="55"/>
      <c r="AE102" s="55">
        <f t="shared" si="26"/>
        <v>0</v>
      </c>
      <c r="AF102" s="36"/>
      <c r="AG102" s="55"/>
      <c r="AH102" s="55"/>
      <c r="AI102" s="56">
        <f t="shared" si="32"/>
        <v>0</v>
      </c>
      <c r="AJ102" s="56">
        <f t="shared" si="33"/>
        <v>0</v>
      </c>
    </row>
    <row r="103" spans="1:36" s="57" customFormat="1" ht="43.5" customHeight="1" x14ac:dyDescent="0.4">
      <c r="A103" s="2"/>
      <c r="B103" s="2"/>
      <c r="C103" s="40">
        <v>98</v>
      </c>
      <c r="D103" s="41" t="str">
        <f t="shared" si="39"/>
        <v>lo 0 per cento è in realtà</v>
      </c>
      <c r="E103" s="42">
        <f t="shared" si="28"/>
        <v>8.9999999999999993E-3</v>
      </c>
      <c r="F103" s="42" t="s">
        <v>11</v>
      </c>
      <c r="G103" s="43">
        <f t="shared" si="29"/>
        <v>3</v>
      </c>
      <c r="H103" s="44" t="s">
        <v>12</v>
      </c>
      <c r="I103" s="45" t="str">
        <f t="shared" si="35"/>
        <v>lo 0 per cento è in realtà 0,009 cioè 3 mila uomini</v>
      </c>
      <c r="J103" s="46">
        <v>2552</v>
      </c>
      <c r="K103" s="47">
        <f t="shared" si="21"/>
        <v>8.9999999999999993E-3</v>
      </c>
      <c r="L103" s="47"/>
      <c r="M103" s="48">
        <f t="shared" si="22"/>
        <v>0</v>
      </c>
      <c r="N103" s="49">
        <v>98</v>
      </c>
      <c r="O103" s="50">
        <f t="shared" si="23"/>
        <v>0</v>
      </c>
      <c r="P103" s="51"/>
      <c r="Q103" s="41" t="str">
        <f t="shared" si="40"/>
        <v>lo 0 per cento è in realtà</v>
      </c>
      <c r="R103" s="41">
        <f t="shared" si="30"/>
        <v>3.3000000000000002E-2</v>
      </c>
      <c r="S103" s="41" t="s">
        <v>11</v>
      </c>
      <c r="T103" s="52">
        <f t="shared" si="31"/>
        <v>10</v>
      </c>
      <c r="U103" s="41" t="s">
        <v>13</v>
      </c>
      <c r="V103" s="53"/>
      <c r="W103" s="24" t="str">
        <f t="shared" si="38"/>
        <v>lo 0 per cento è in realtà 0,033 cioè 10 mila donne</v>
      </c>
      <c r="X103" s="33">
        <f t="shared" si="24"/>
        <v>3.3000000000000002E-2</v>
      </c>
      <c r="Y103" s="54">
        <v>10412</v>
      </c>
      <c r="Z103" s="54"/>
      <c r="AA103" s="54">
        <v>12964</v>
      </c>
      <c r="AB103" s="54"/>
      <c r="AC103" s="55">
        <f t="shared" si="25"/>
        <v>0</v>
      </c>
      <c r="AD103" s="55"/>
      <c r="AE103" s="55">
        <f t="shared" si="26"/>
        <v>0</v>
      </c>
      <c r="AF103" s="36"/>
      <c r="AG103" s="55"/>
      <c r="AH103" s="55"/>
      <c r="AI103" s="56">
        <f t="shared" si="32"/>
        <v>0</v>
      </c>
      <c r="AJ103" s="56">
        <f t="shared" si="33"/>
        <v>0</v>
      </c>
    </row>
    <row r="104" spans="1:36" s="57" customFormat="1" ht="43.5" customHeight="1" x14ac:dyDescent="0.4">
      <c r="A104" s="2"/>
      <c r="B104" s="2"/>
      <c r="C104" s="40">
        <v>99</v>
      </c>
      <c r="D104" s="41" t="str">
        <f t="shared" si="39"/>
        <v>lo 0 per cento è in realtà</v>
      </c>
      <c r="E104" s="42">
        <f t="shared" si="28"/>
        <v>7.0000000000000001E-3</v>
      </c>
      <c r="F104" s="42" t="s">
        <v>11</v>
      </c>
      <c r="G104" s="43">
        <f t="shared" si="29"/>
        <v>2</v>
      </c>
      <c r="H104" s="44" t="s">
        <v>12</v>
      </c>
      <c r="I104" s="45" t="str">
        <f t="shared" si="35"/>
        <v>lo 0 per cento è in realtà 0,007 cioè 2 mila uomini</v>
      </c>
      <c r="J104" s="46">
        <v>2112</v>
      </c>
      <c r="K104" s="47">
        <f t="shared" si="21"/>
        <v>7.0000000000000001E-3</v>
      </c>
      <c r="L104" s="47"/>
      <c r="M104" s="48">
        <f t="shared" si="22"/>
        <v>0</v>
      </c>
      <c r="N104" s="49">
        <v>99</v>
      </c>
      <c r="O104" s="50">
        <f t="shared" si="23"/>
        <v>0</v>
      </c>
      <c r="P104" s="51"/>
      <c r="Q104" s="41" t="str">
        <f t="shared" si="40"/>
        <v>lo 0 per cento è in realtà</v>
      </c>
      <c r="R104" s="41">
        <f t="shared" si="30"/>
        <v>2.9000000000000001E-2</v>
      </c>
      <c r="S104" s="41" t="s">
        <v>11</v>
      </c>
      <c r="T104" s="52">
        <f t="shared" si="31"/>
        <v>9</v>
      </c>
      <c r="U104" s="41" t="s">
        <v>13</v>
      </c>
      <c r="V104" s="53"/>
      <c r="W104" s="24" t="str">
        <f t="shared" si="38"/>
        <v>lo 0 per cento è in realtà 0,029 cioè 9 mila donne</v>
      </c>
      <c r="X104" s="33">
        <f t="shared" si="24"/>
        <v>2.9000000000000001E-2</v>
      </c>
      <c r="Y104" s="54">
        <v>9189</v>
      </c>
      <c r="Z104" s="54"/>
      <c r="AA104" s="54">
        <v>11301</v>
      </c>
      <c r="AB104" s="54"/>
      <c r="AC104" s="55">
        <f t="shared" si="25"/>
        <v>0</v>
      </c>
      <c r="AD104" s="55"/>
      <c r="AE104" s="55">
        <f t="shared" si="26"/>
        <v>0</v>
      </c>
      <c r="AF104" s="36"/>
      <c r="AG104" s="55"/>
      <c r="AH104" s="55"/>
      <c r="AI104" s="56">
        <f t="shared" si="32"/>
        <v>0</v>
      </c>
      <c r="AJ104" s="56">
        <f t="shared" si="33"/>
        <v>0</v>
      </c>
    </row>
    <row r="105" spans="1:36" s="74" customFormat="1" ht="48" customHeight="1" x14ac:dyDescent="0.4">
      <c r="A105" s="2"/>
      <c r="B105" s="2"/>
      <c r="C105" s="58" t="s">
        <v>14</v>
      </c>
      <c r="D105" s="59" t="str">
        <f t="shared" si="39"/>
        <v>lo 0 per cento è in realtà</v>
      </c>
      <c r="E105" s="60">
        <f t="shared" si="28"/>
        <v>1.0999999999999999E-2</v>
      </c>
      <c r="F105" s="60" t="s">
        <v>11</v>
      </c>
      <c r="G105" s="61">
        <f t="shared" si="29"/>
        <v>3</v>
      </c>
      <c r="H105" s="62" t="s">
        <v>12</v>
      </c>
      <c r="I105" s="63" t="str">
        <f t="shared" si="35"/>
        <v>lo 0 per cento è in realtà 0,011 cioè 3 mila uomini</v>
      </c>
      <c r="J105" s="64">
        <v>3101</v>
      </c>
      <c r="K105" s="65">
        <f t="shared" si="21"/>
        <v>1.0999999999999999E-2</v>
      </c>
      <c r="L105" s="65"/>
      <c r="M105" s="66">
        <f t="shared" si="22"/>
        <v>0</v>
      </c>
      <c r="N105" s="67" t="s">
        <v>14</v>
      </c>
      <c r="O105" s="68">
        <f t="shared" si="23"/>
        <v>0.1</v>
      </c>
      <c r="P105" s="69"/>
      <c r="Q105" s="59" t="str">
        <f>LEFT(W105,28)</f>
        <v>lo 0,1 per cento è in realtà</v>
      </c>
      <c r="R105" s="59">
        <f t="shared" si="30"/>
        <v>5.0999999999999997E-2</v>
      </c>
      <c r="S105" s="59" t="s">
        <v>11</v>
      </c>
      <c r="T105" s="70">
        <f t="shared" si="31"/>
        <v>16</v>
      </c>
      <c r="U105" s="59" t="s">
        <v>13</v>
      </c>
      <c r="V105" s="53"/>
      <c r="W105" s="24" t="str">
        <f t="shared" si="38"/>
        <v>lo 0,1 per cento è in realtà 0,051 cioè 16 mila donne</v>
      </c>
      <c r="X105" s="33">
        <f t="shared" si="24"/>
        <v>5.0999999999999997E-2</v>
      </c>
      <c r="Y105" s="71">
        <v>15994</v>
      </c>
      <c r="Z105" s="71"/>
      <c r="AA105" s="71">
        <v>19095</v>
      </c>
      <c r="AB105" s="71"/>
      <c r="AC105" s="72">
        <f t="shared" si="25"/>
        <v>0</v>
      </c>
      <c r="AD105" s="72"/>
      <c r="AE105" s="72">
        <f t="shared" si="26"/>
        <v>0.1</v>
      </c>
      <c r="AF105" s="36"/>
      <c r="AG105" s="72"/>
      <c r="AH105" s="72"/>
      <c r="AI105" s="73">
        <f t="shared" si="32"/>
        <v>0</v>
      </c>
      <c r="AJ105" s="73">
        <f t="shared" si="33"/>
        <v>1</v>
      </c>
    </row>
    <row r="106" spans="1:36" s="2" customFormat="1" ht="40.5" customHeight="1" thickBot="1" x14ac:dyDescent="0.55000000000000004">
      <c r="C106" s="75"/>
      <c r="D106" s="215" t="s">
        <v>15</v>
      </c>
      <c r="E106" s="215"/>
      <c r="F106" s="215"/>
      <c r="G106" s="215"/>
      <c r="H106" s="215"/>
      <c r="I106" s="76" t="s">
        <v>16</v>
      </c>
      <c r="J106" s="77">
        <v>29501590</v>
      </c>
      <c r="K106" s="77"/>
      <c r="L106" s="78"/>
      <c r="M106" s="78"/>
      <c r="N106" s="78"/>
      <c r="O106" s="78"/>
      <c r="P106" s="78"/>
      <c r="Q106" s="215" t="s">
        <v>17</v>
      </c>
      <c r="R106" s="215"/>
      <c r="S106" s="215"/>
      <c r="T106" s="215"/>
      <c r="U106" s="215"/>
      <c r="V106" s="53"/>
      <c r="W106" s="79"/>
      <c r="X106" s="24"/>
      <c r="Y106" s="80"/>
      <c r="Z106" s="80"/>
      <c r="AA106" s="80"/>
      <c r="AB106" s="80"/>
      <c r="AC106" s="36"/>
      <c r="AD106" s="36"/>
      <c r="AE106" s="36"/>
      <c r="AF106" s="36"/>
      <c r="AG106" s="36"/>
      <c r="AH106" s="36"/>
      <c r="AI106" s="81"/>
      <c r="AJ106" s="81"/>
    </row>
    <row r="107" spans="1:36" ht="63.75" customHeight="1" thickTop="1" thickBot="1" x14ac:dyDescent="0.55000000000000004">
      <c r="C107" s="82" t="s">
        <v>18</v>
      </c>
      <c r="D107" s="211" t="s">
        <v>19</v>
      </c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83"/>
      <c r="X107" s="84"/>
      <c r="Y107" s="85">
        <v>31294022</v>
      </c>
      <c r="Z107" s="85"/>
      <c r="AA107" s="85">
        <v>60795612</v>
      </c>
      <c r="AB107" s="85"/>
      <c r="AC107" s="86">
        <f>ROUND(J106/$J$106*100,1)</f>
        <v>100</v>
      </c>
      <c r="AD107" s="86"/>
      <c r="AE107" s="87">
        <f t="shared" si="26"/>
        <v>100</v>
      </c>
      <c r="AF107" s="36"/>
      <c r="AG107" s="88"/>
      <c r="AH107" s="88"/>
      <c r="AI107" s="89">
        <f t="shared" si="32"/>
        <v>1000</v>
      </c>
      <c r="AJ107" s="89">
        <f t="shared" si="33"/>
        <v>1000</v>
      </c>
    </row>
    <row r="108" spans="1:36" ht="15.75" thickTop="1" x14ac:dyDescent="0.25"/>
  </sheetData>
  <mergeCells count="7">
    <mergeCell ref="D107:U107"/>
    <mergeCell ref="B2:U2"/>
    <mergeCell ref="D4:H4"/>
    <mergeCell ref="Q4:U4"/>
    <mergeCell ref="W4:Y4"/>
    <mergeCell ref="D106:H106"/>
    <mergeCell ref="Q106:U106"/>
  </mergeCells>
  <pageMargins left="0.19685039370078741" right="0.19685039370078741" top="0.11811023622047245" bottom="0.11811023622047245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392"/>
  <sheetViews>
    <sheetView zoomScaleNormal="100" zoomScalePageLayoutView="400" workbookViewId="0"/>
  </sheetViews>
  <sheetFormatPr defaultColWidth="9.140625" defaultRowHeight="15.75" x14ac:dyDescent="0.25"/>
  <cols>
    <col min="1" max="1" width="9.140625" style="117"/>
    <col min="2" max="2" width="22.85546875" style="127" customWidth="1"/>
    <col min="3" max="3" width="4.85546875" style="117" customWidth="1"/>
    <col min="4" max="22" width="5" style="117" customWidth="1"/>
    <col min="23" max="23" width="0.85546875" style="143" customWidth="1"/>
    <col min="24" max="24" width="2.85546875" style="117" customWidth="1"/>
    <col min="25" max="25" width="0.85546875" style="143" customWidth="1"/>
    <col min="26" max="45" width="5" style="117" customWidth="1"/>
    <col min="46" max="46" width="22.42578125" style="139" customWidth="1"/>
    <col min="47" max="16384" width="9.140625" style="117"/>
  </cols>
  <sheetData>
    <row r="1" spans="2:48" ht="56.85" customHeight="1" x14ac:dyDescent="0.25">
      <c r="B1" s="138" t="s">
        <v>33</v>
      </c>
      <c r="C1" s="216" t="s">
        <v>43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U1" s="117" t="s">
        <v>30</v>
      </c>
      <c r="AV1" s="117" t="s">
        <v>31</v>
      </c>
    </row>
    <row r="2" spans="2:48" x14ac:dyDescent="0.25">
      <c r="B2" s="140" t="s">
        <v>14</v>
      </c>
      <c r="C2" s="141">
        <v>2.0000000000000004</v>
      </c>
      <c r="D2" s="142">
        <v>1.9000000000000006</v>
      </c>
      <c r="E2" s="142">
        <v>1.8000000000000005</v>
      </c>
      <c r="F2" s="142">
        <v>1.7000000000000004</v>
      </c>
      <c r="G2" s="142">
        <v>1.6000000000000003</v>
      </c>
      <c r="H2" s="142">
        <v>1.5000000000000002</v>
      </c>
      <c r="I2" s="142">
        <v>1.4000000000000001</v>
      </c>
      <c r="J2" s="142">
        <v>1.3</v>
      </c>
      <c r="K2" s="142">
        <v>1.2</v>
      </c>
      <c r="L2" s="142">
        <v>1.0999999999999999</v>
      </c>
      <c r="M2" s="142">
        <v>0.99999999999999989</v>
      </c>
      <c r="N2" s="142">
        <v>0.89999999999999991</v>
      </c>
      <c r="O2" s="142">
        <v>0.79999999999999993</v>
      </c>
      <c r="P2" s="142">
        <v>0.7</v>
      </c>
      <c r="Q2" s="142">
        <v>0.6</v>
      </c>
      <c r="R2" s="142">
        <v>0.5</v>
      </c>
      <c r="S2" s="142">
        <v>0.4</v>
      </c>
      <c r="T2" s="142">
        <v>0.30000000000000004</v>
      </c>
      <c r="U2" s="142">
        <v>0.2</v>
      </c>
      <c r="V2" s="141">
        <v>0.1</v>
      </c>
      <c r="Z2" s="142">
        <v>0.1</v>
      </c>
      <c r="AA2" s="142">
        <v>0.2</v>
      </c>
      <c r="AB2" s="142">
        <v>0.3</v>
      </c>
      <c r="AC2" s="142">
        <v>0.4</v>
      </c>
      <c r="AD2" s="142">
        <v>0.5</v>
      </c>
      <c r="AE2" s="142">
        <v>0.6</v>
      </c>
      <c r="AF2" s="142">
        <v>0.7</v>
      </c>
      <c r="AG2" s="142">
        <v>0.8</v>
      </c>
      <c r="AH2" s="142">
        <v>0.9</v>
      </c>
      <c r="AI2" s="142">
        <v>1</v>
      </c>
      <c r="AJ2" s="142">
        <v>1.1000000000000001</v>
      </c>
      <c r="AK2" s="142">
        <v>1.2</v>
      </c>
      <c r="AL2" s="142">
        <v>1.3</v>
      </c>
      <c r="AM2" s="142">
        <v>1.4</v>
      </c>
      <c r="AN2" s="142">
        <v>1.5</v>
      </c>
      <c r="AO2" s="142">
        <v>1.6</v>
      </c>
      <c r="AP2" s="142">
        <v>1.7</v>
      </c>
      <c r="AQ2" s="142">
        <v>1.8</v>
      </c>
      <c r="AR2" s="142">
        <v>1.9</v>
      </c>
      <c r="AS2" s="142">
        <v>2</v>
      </c>
      <c r="AT2" s="139" t="s">
        <v>14</v>
      </c>
      <c r="AU2" s="117">
        <f>VLOOKUP(AT2,'1. Popolazione residente'!$C$9:$J$109,7,FALSE)</f>
        <v>0</v>
      </c>
      <c r="AV2" s="117">
        <f>VLOOKUP(AT2,'1. Popolazione residente'!$C$9:$J$109,8,FALSE)</f>
        <v>0</v>
      </c>
    </row>
    <row r="3" spans="2:48" x14ac:dyDescent="0.25">
      <c r="B3" s="127">
        <v>99</v>
      </c>
      <c r="C3" s="141">
        <v>2.0000000000000004</v>
      </c>
      <c r="D3" s="142">
        <v>1.9000000000000006</v>
      </c>
      <c r="E3" s="142">
        <v>1.8000000000000005</v>
      </c>
      <c r="F3" s="142">
        <v>1.7000000000000004</v>
      </c>
      <c r="G3" s="142">
        <v>1.6000000000000003</v>
      </c>
      <c r="H3" s="142">
        <v>1.5000000000000002</v>
      </c>
      <c r="I3" s="142">
        <v>1.4000000000000001</v>
      </c>
      <c r="J3" s="142">
        <v>1.3</v>
      </c>
      <c r="K3" s="142">
        <v>1.2</v>
      </c>
      <c r="L3" s="142">
        <v>1.0999999999999999</v>
      </c>
      <c r="M3" s="142">
        <v>0.99999999999999989</v>
      </c>
      <c r="N3" s="142">
        <v>0.89999999999999991</v>
      </c>
      <c r="O3" s="142">
        <v>0.79999999999999993</v>
      </c>
      <c r="P3" s="142">
        <v>0.7</v>
      </c>
      <c r="Q3" s="142">
        <v>0.6</v>
      </c>
      <c r="R3" s="142">
        <v>0.5</v>
      </c>
      <c r="S3" s="142">
        <v>0.4</v>
      </c>
      <c r="T3" s="142">
        <v>0.30000000000000004</v>
      </c>
      <c r="U3" s="142">
        <v>0.2</v>
      </c>
      <c r="V3" s="141">
        <v>0.1</v>
      </c>
      <c r="Z3" s="142">
        <v>0.1</v>
      </c>
      <c r="AA3" s="142">
        <v>0.2</v>
      </c>
      <c r="AB3" s="142">
        <v>0.3</v>
      </c>
      <c r="AC3" s="142">
        <v>0.4</v>
      </c>
      <c r="AD3" s="142">
        <v>0.5</v>
      </c>
      <c r="AE3" s="142">
        <v>0.6</v>
      </c>
      <c r="AF3" s="142">
        <v>0.7</v>
      </c>
      <c r="AG3" s="142">
        <v>0.8</v>
      </c>
      <c r="AH3" s="142">
        <v>0.9</v>
      </c>
      <c r="AI3" s="142">
        <v>1</v>
      </c>
      <c r="AJ3" s="142">
        <v>1.1000000000000001</v>
      </c>
      <c r="AK3" s="142">
        <v>1.2</v>
      </c>
      <c r="AL3" s="142">
        <v>1.3</v>
      </c>
      <c r="AM3" s="142">
        <v>1.4</v>
      </c>
      <c r="AN3" s="142">
        <v>1.5</v>
      </c>
      <c r="AO3" s="142">
        <v>1.6</v>
      </c>
      <c r="AP3" s="142">
        <v>1.7</v>
      </c>
      <c r="AQ3" s="142">
        <v>1.8</v>
      </c>
      <c r="AR3" s="142">
        <v>1.9</v>
      </c>
      <c r="AS3" s="142">
        <v>2</v>
      </c>
      <c r="AT3" s="139">
        <v>99</v>
      </c>
      <c r="AU3" s="117">
        <f>VLOOKUP(AT3,'1. Popolazione residente'!$C$9:$J$109,7,FALSE)</f>
        <v>0</v>
      </c>
      <c r="AV3" s="117">
        <f>VLOOKUP(AT3,'1. Popolazione residente'!$C$9:$J$109,8,FALSE)</f>
        <v>0</v>
      </c>
    </row>
    <row r="4" spans="2:48" x14ac:dyDescent="0.25">
      <c r="B4" s="127">
        <v>98</v>
      </c>
      <c r="C4" s="141">
        <v>2.0000000000000004</v>
      </c>
      <c r="D4" s="142">
        <v>1.9000000000000006</v>
      </c>
      <c r="E4" s="142">
        <v>1.8000000000000005</v>
      </c>
      <c r="F4" s="142">
        <v>1.7000000000000004</v>
      </c>
      <c r="G4" s="142">
        <v>1.6000000000000003</v>
      </c>
      <c r="H4" s="142">
        <v>1.5000000000000002</v>
      </c>
      <c r="I4" s="142">
        <v>1.4000000000000001</v>
      </c>
      <c r="J4" s="142">
        <v>1.3</v>
      </c>
      <c r="K4" s="142">
        <v>1.2</v>
      </c>
      <c r="L4" s="142">
        <v>1.0999999999999999</v>
      </c>
      <c r="M4" s="142">
        <v>0.99999999999999989</v>
      </c>
      <c r="N4" s="142">
        <v>0.89999999999999991</v>
      </c>
      <c r="O4" s="142">
        <v>0.79999999999999993</v>
      </c>
      <c r="P4" s="142">
        <v>0.7</v>
      </c>
      <c r="Q4" s="142">
        <v>0.6</v>
      </c>
      <c r="R4" s="142">
        <v>0.5</v>
      </c>
      <c r="S4" s="142">
        <v>0.4</v>
      </c>
      <c r="T4" s="142">
        <v>0.30000000000000004</v>
      </c>
      <c r="U4" s="142">
        <v>0.2</v>
      </c>
      <c r="V4" s="141">
        <v>0.1</v>
      </c>
      <c r="Z4" s="142">
        <v>0.1</v>
      </c>
      <c r="AA4" s="142">
        <v>0.2</v>
      </c>
      <c r="AB4" s="142">
        <v>0.3</v>
      </c>
      <c r="AC4" s="142">
        <v>0.4</v>
      </c>
      <c r="AD4" s="142">
        <v>0.5</v>
      </c>
      <c r="AE4" s="142">
        <v>0.6</v>
      </c>
      <c r="AF4" s="142">
        <v>0.7</v>
      </c>
      <c r="AG4" s="142">
        <v>0.8</v>
      </c>
      <c r="AH4" s="142">
        <v>0.9</v>
      </c>
      <c r="AI4" s="142">
        <v>1</v>
      </c>
      <c r="AJ4" s="142">
        <v>1.1000000000000001</v>
      </c>
      <c r="AK4" s="142">
        <v>1.2</v>
      </c>
      <c r="AL4" s="142">
        <v>1.3</v>
      </c>
      <c r="AM4" s="142">
        <v>1.4</v>
      </c>
      <c r="AN4" s="142">
        <v>1.5</v>
      </c>
      <c r="AO4" s="142">
        <v>1.6</v>
      </c>
      <c r="AP4" s="142">
        <v>1.7</v>
      </c>
      <c r="AQ4" s="142">
        <v>1.8</v>
      </c>
      <c r="AR4" s="142">
        <v>1.9</v>
      </c>
      <c r="AS4" s="142">
        <v>2</v>
      </c>
      <c r="AT4" s="139">
        <v>98</v>
      </c>
      <c r="AU4" s="117">
        <f>VLOOKUP(AT4,'1. Popolazione residente'!$C$9:$J$109,7,FALSE)</f>
        <v>0</v>
      </c>
      <c r="AV4" s="117">
        <f>VLOOKUP(AT4,'1. Popolazione residente'!$C$9:$J$109,8,FALSE)</f>
        <v>0</v>
      </c>
    </row>
    <row r="5" spans="2:48" x14ac:dyDescent="0.25">
      <c r="B5" s="127">
        <v>97</v>
      </c>
      <c r="C5" s="141">
        <v>2.0000000000000004</v>
      </c>
      <c r="D5" s="142">
        <v>1.9000000000000006</v>
      </c>
      <c r="E5" s="142">
        <v>1.8000000000000005</v>
      </c>
      <c r="F5" s="142">
        <v>1.7000000000000004</v>
      </c>
      <c r="G5" s="142">
        <v>1.6000000000000003</v>
      </c>
      <c r="H5" s="142">
        <v>1.5000000000000002</v>
      </c>
      <c r="I5" s="142">
        <v>1.4000000000000001</v>
      </c>
      <c r="J5" s="142">
        <v>1.3</v>
      </c>
      <c r="K5" s="142">
        <v>1.2</v>
      </c>
      <c r="L5" s="142">
        <v>1.0999999999999999</v>
      </c>
      <c r="M5" s="142">
        <v>0.99999999999999989</v>
      </c>
      <c r="N5" s="142">
        <v>0.89999999999999991</v>
      </c>
      <c r="O5" s="142">
        <v>0.79999999999999993</v>
      </c>
      <c r="P5" s="142">
        <v>0.7</v>
      </c>
      <c r="Q5" s="142">
        <v>0.6</v>
      </c>
      <c r="R5" s="142">
        <v>0.5</v>
      </c>
      <c r="S5" s="142">
        <v>0.4</v>
      </c>
      <c r="T5" s="142">
        <v>0.30000000000000004</v>
      </c>
      <c r="U5" s="142">
        <v>0.2</v>
      </c>
      <c r="V5" s="141">
        <v>0.1</v>
      </c>
      <c r="Z5" s="142">
        <v>0.1</v>
      </c>
      <c r="AA5" s="142">
        <v>0.2</v>
      </c>
      <c r="AB5" s="142">
        <v>0.3</v>
      </c>
      <c r="AC5" s="142">
        <v>0.4</v>
      </c>
      <c r="AD5" s="142">
        <v>0.5</v>
      </c>
      <c r="AE5" s="142">
        <v>0.6</v>
      </c>
      <c r="AF5" s="142">
        <v>0.7</v>
      </c>
      <c r="AG5" s="142">
        <v>0.8</v>
      </c>
      <c r="AH5" s="142">
        <v>0.9</v>
      </c>
      <c r="AI5" s="142">
        <v>1</v>
      </c>
      <c r="AJ5" s="142">
        <v>1.1000000000000001</v>
      </c>
      <c r="AK5" s="142">
        <v>1.2</v>
      </c>
      <c r="AL5" s="142">
        <v>1.3</v>
      </c>
      <c r="AM5" s="142">
        <v>1.4</v>
      </c>
      <c r="AN5" s="142">
        <v>1.5</v>
      </c>
      <c r="AO5" s="142">
        <v>1.6</v>
      </c>
      <c r="AP5" s="142">
        <v>1.7</v>
      </c>
      <c r="AQ5" s="142">
        <v>1.8</v>
      </c>
      <c r="AR5" s="142">
        <v>1.9</v>
      </c>
      <c r="AS5" s="142">
        <v>2</v>
      </c>
      <c r="AT5" s="139">
        <v>97</v>
      </c>
      <c r="AU5" s="117">
        <f>VLOOKUP(AT5,'1. Popolazione residente'!$C$9:$J$109,7,FALSE)</f>
        <v>0</v>
      </c>
      <c r="AV5" s="117">
        <f>VLOOKUP(AT5,'1. Popolazione residente'!$C$9:$J$109,8,FALSE)</f>
        <v>0</v>
      </c>
    </row>
    <row r="6" spans="2:48" x14ac:dyDescent="0.25">
      <c r="B6" s="127">
        <v>96</v>
      </c>
      <c r="C6" s="141">
        <v>2.0000000000000004</v>
      </c>
      <c r="D6" s="142">
        <v>1.9000000000000006</v>
      </c>
      <c r="E6" s="142">
        <v>1.8000000000000005</v>
      </c>
      <c r="F6" s="142">
        <v>1.7000000000000004</v>
      </c>
      <c r="G6" s="142">
        <v>1.6000000000000003</v>
      </c>
      <c r="H6" s="142">
        <v>1.5000000000000002</v>
      </c>
      <c r="I6" s="142">
        <v>1.4000000000000001</v>
      </c>
      <c r="J6" s="142">
        <v>1.3</v>
      </c>
      <c r="K6" s="142">
        <v>1.2</v>
      </c>
      <c r="L6" s="142">
        <v>1.0999999999999999</v>
      </c>
      <c r="M6" s="142">
        <v>0.99999999999999989</v>
      </c>
      <c r="N6" s="142">
        <v>0.89999999999999991</v>
      </c>
      <c r="O6" s="142">
        <v>0.79999999999999993</v>
      </c>
      <c r="P6" s="142">
        <v>0.7</v>
      </c>
      <c r="Q6" s="142">
        <v>0.6</v>
      </c>
      <c r="R6" s="142">
        <v>0.5</v>
      </c>
      <c r="S6" s="142">
        <v>0.4</v>
      </c>
      <c r="T6" s="142">
        <v>0.30000000000000004</v>
      </c>
      <c r="U6" s="142">
        <v>0.2</v>
      </c>
      <c r="V6" s="141">
        <v>0.1</v>
      </c>
      <c r="Z6" s="142">
        <v>0.1</v>
      </c>
      <c r="AA6" s="142">
        <v>0.2</v>
      </c>
      <c r="AB6" s="142">
        <v>0.3</v>
      </c>
      <c r="AC6" s="142">
        <v>0.4</v>
      </c>
      <c r="AD6" s="142">
        <v>0.5</v>
      </c>
      <c r="AE6" s="142">
        <v>0.6</v>
      </c>
      <c r="AF6" s="142">
        <v>0.7</v>
      </c>
      <c r="AG6" s="142">
        <v>0.8</v>
      </c>
      <c r="AH6" s="142">
        <v>0.9</v>
      </c>
      <c r="AI6" s="142">
        <v>1</v>
      </c>
      <c r="AJ6" s="142">
        <v>1.1000000000000001</v>
      </c>
      <c r="AK6" s="142">
        <v>1.2</v>
      </c>
      <c r="AL6" s="142">
        <v>1.3</v>
      </c>
      <c r="AM6" s="142">
        <v>1.4</v>
      </c>
      <c r="AN6" s="142">
        <v>1.5</v>
      </c>
      <c r="AO6" s="142">
        <v>1.6</v>
      </c>
      <c r="AP6" s="142">
        <v>1.7</v>
      </c>
      <c r="AQ6" s="142">
        <v>1.8</v>
      </c>
      <c r="AR6" s="142">
        <v>1.9</v>
      </c>
      <c r="AS6" s="142">
        <v>2</v>
      </c>
      <c r="AT6" s="139">
        <v>96</v>
      </c>
      <c r="AU6" s="117">
        <f>VLOOKUP(AT6,'1. Popolazione residente'!$C$9:$J$109,7,FALSE)</f>
        <v>0</v>
      </c>
      <c r="AV6" s="117">
        <f>VLOOKUP(AT6,'1. Popolazione residente'!$C$9:$J$109,8,FALSE)</f>
        <v>0.1</v>
      </c>
    </row>
    <row r="7" spans="2:48" x14ac:dyDescent="0.25">
      <c r="B7" s="127">
        <v>95</v>
      </c>
      <c r="C7" s="141">
        <v>2.0000000000000004</v>
      </c>
      <c r="D7" s="142">
        <v>1.9000000000000006</v>
      </c>
      <c r="E7" s="142">
        <v>1.8000000000000005</v>
      </c>
      <c r="F7" s="142">
        <v>1.7000000000000004</v>
      </c>
      <c r="G7" s="142">
        <v>1.6000000000000003</v>
      </c>
      <c r="H7" s="142">
        <v>1.5000000000000002</v>
      </c>
      <c r="I7" s="142">
        <v>1.4000000000000001</v>
      </c>
      <c r="J7" s="142">
        <v>1.3</v>
      </c>
      <c r="K7" s="142">
        <v>1.2</v>
      </c>
      <c r="L7" s="142">
        <v>1.0999999999999999</v>
      </c>
      <c r="M7" s="142">
        <v>0.99999999999999989</v>
      </c>
      <c r="N7" s="142">
        <v>0.89999999999999991</v>
      </c>
      <c r="O7" s="142">
        <v>0.79999999999999993</v>
      </c>
      <c r="P7" s="142">
        <v>0.7</v>
      </c>
      <c r="Q7" s="142">
        <v>0.6</v>
      </c>
      <c r="R7" s="142">
        <v>0.5</v>
      </c>
      <c r="S7" s="142">
        <v>0.4</v>
      </c>
      <c r="T7" s="142">
        <v>0.30000000000000004</v>
      </c>
      <c r="U7" s="142">
        <v>0.2</v>
      </c>
      <c r="V7" s="141">
        <v>0.1</v>
      </c>
      <c r="Z7" s="142">
        <v>0.1</v>
      </c>
      <c r="AA7" s="142">
        <v>0.2</v>
      </c>
      <c r="AB7" s="142">
        <v>0.3</v>
      </c>
      <c r="AC7" s="142">
        <v>0.4</v>
      </c>
      <c r="AD7" s="142">
        <v>0.5</v>
      </c>
      <c r="AE7" s="142">
        <v>0.6</v>
      </c>
      <c r="AF7" s="142">
        <v>0.7</v>
      </c>
      <c r="AG7" s="142">
        <v>0.8</v>
      </c>
      <c r="AH7" s="142">
        <v>0.9</v>
      </c>
      <c r="AI7" s="142">
        <v>1</v>
      </c>
      <c r="AJ7" s="142">
        <v>1.1000000000000001</v>
      </c>
      <c r="AK7" s="142">
        <v>1.2</v>
      </c>
      <c r="AL7" s="142">
        <v>1.3</v>
      </c>
      <c r="AM7" s="142">
        <v>1.4</v>
      </c>
      <c r="AN7" s="142">
        <v>1.5</v>
      </c>
      <c r="AO7" s="142">
        <v>1.6</v>
      </c>
      <c r="AP7" s="142">
        <v>1.7</v>
      </c>
      <c r="AQ7" s="142">
        <v>1.8</v>
      </c>
      <c r="AR7" s="142">
        <v>1.9</v>
      </c>
      <c r="AS7" s="142">
        <v>2</v>
      </c>
      <c r="AT7" s="139">
        <v>95</v>
      </c>
      <c r="AU7" s="117">
        <f>VLOOKUP(AT7,'1. Popolazione residente'!$C$9:$J$109,7,FALSE)</f>
        <v>0</v>
      </c>
      <c r="AV7" s="117">
        <f>VLOOKUP(AT7,'1. Popolazione residente'!$C$9:$J$109,8,FALSE)</f>
        <v>0.1</v>
      </c>
    </row>
    <row r="8" spans="2:48" x14ac:dyDescent="0.25">
      <c r="B8" s="127">
        <v>94</v>
      </c>
      <c r="C8" s="141">
        <v>2.0000000000000004</v>
      </c>
      <c r="D8" s="142">
        <v>1.9000000000000006</v>
      </c>
      <c r="E8" s="142">
        <v>1.8000000000000005</v>
      </c>
      <c r="F8" s="142">
        <v>1.7000000000000004</v>
      </c>
      <c r="G8" s="142">
        <v>1.6000000000000003</v>
      </c>
      <c r="H8" s="142">
        <v>1.5000000000000002</v>
      </c>
      <c r="I8" s="142">
        <v>1.4000000000000001</v>
      </c>
      <c r="J8" s="142">
        <v>1.3</v>
      </c>
      <c r="K8" s="142">
        <v>1.2</v>
      </c>
      <c r="L8" s="142">
        <v>1.0999999999999999</v>
      </c>
      <c r="M8" s="142">
        <v>0.99999999999999989</v>
      </c>
      <c r="N8" s="142">
        <v>0.89999999999999991</v>
      </c>
      <c r="O8" s="142">
        <v>0.79999999999999993</v>
      </c>
      <c r="P8" s="142">
        <v>0.7</v>
      </c>
      <c r="Q8" s="142">
        <v>0.6</v>
      </c>
      <c r="R8" s="142">
        <v>0.5</v>
      </c>
      <c r="S8" s="142">
        <v>0.4</v>
      </c>
      <c r="T8" s="142">
        <v>0.30000000000000004</v>
      </c>
      <c r="U8" s="142">
        <v>0.2</v>
      </c>
      <c r="V8" s="141">
        <v>0.1</v>
      </c>
      <c r="Z8" s="142">
        <v>0.1</v>
      </c>
      <c r="AA8" s="142">
        <v>0.2</v>
      </c>
      <c r="AB8" s="142">
        <v>0.3</v>
      </c>
      <c r="AC8" s="142">
        <v>0.4</v>
      </c>
      <c r="AD8" s="142">
        <v>0.5</v>
      </c>
      <c r="AE8" s="142">
        <v>0.6</v>
      </c>
      <c r="AF8" s="142">
        <v>0.7</v>
      </c>
      <c r="AG8" s="142">
        <v>0.8</v>
      </c>
      <c r="AH8" s="142">
        <v>0.9</v>
      </c>
      <c r="AI8" s="142">
        <v>1</v>
      </c>
      <c r="AJ8" s="142">
        <v>1.1000000000000001</v>
      </c>
      <c r="AK8" s="142">
        <v>1.2</v>
      </c>
      <c r="AL8" s="142">
        <v>1.3</v>
      </c>
      <c r="AM8" s="142">
        <v>1.4</v>
      </c>
      <c r="AN8" s="142">
        <v>1.5</v>
      </c>
      <c r="AO8" s="142">
        <v>1.6</v>
      </c>
      <c r="AP8" s="142">
        <v>1.7</v>
      </c>
      <c r="AQ8" s="142">
        <v>1.8</v>
      </c>
      <c r="AR8" s="142">
        <v>1.9</v>
      </c>
      <c r="AS8" s="142">
        <v>2</v>
      </c>
      <c r="AT8" s="139">
        <v>94</v>
      </c>
      <c r="AU8" s="117">
        <f>VLOOKUP(AT8,'1. Popolazione residente'!$C$9:$J$109,7,FALSE)</f>
        <v>0</v>
      </c>
      <c r="AV8" s="117">
        <f>VLOOKUP(AT8,'1. Popolazione residente'!$C$9:$J$109,8,FALSE)</f>
        <v>0.1</v>
      </c>
    </row>
    <row r="9" spans="2:48" x14ac:dyDescent="0.25">
      <c r="B9" s="127">
        <v>93</v>
      </c>
      <c r="C9" s="141">
        <v>2.0000000000000004</v>
      </c>
      <c r="D9" s="142">
        <v>1.9000000000000006</v>
      </c>
      <c r="E9" s="142">
        <v>1.8000000000000005</v>
      </c>
      <c r="F9" s="142">
        <v>1.7000000000000004</v>
      </c>
      <c r="G9" s="142">
        <v>1.6000000000000003</v>
      </c>
      <c r="H9" s="142">
        <v>1.5000000000000002</v>
      </c>
      <c r="I9" s="142">
        <v>1.4000000000000001</v>
      </c>
      <c r="J9" s="142">
        <v>1.3</v>
      </c>
      <c r="K9" s="142">
        <v>1.2</v>
      </c>
      <c r="L9" s="142">
        <v>1.0999999999999999</v>
      </c>
      <c r="M9" s="142">
        <v>0.99999999999999989</v>
      </c>
      <c r="N9" s="142">
        <v>0.89999999999999991</v>
      </c>
      <c r="O9" s="142">
        <v>0.79999999999999993</v>
      </c>
      <c r="P9" s="142">
        <v>0.7</v>
      </c>
      <c r="Q9" s="142">
        <v>0.6</v>
      </c>
      <c r="R9" s="142">
        <v>0.5</v>
      </c>
      <c r="S9" s="142">
        <v>0.4</v>
      </c>
      <c r="T9" s="142">
        <v>0.30000000000000004</v>
      </c>
      <c r="U9" s="142">
        <v>0.2</v>
      </c>
      <c r="V9" s="141">
        <v>0.1</v>
      </c>
      <c r="Z9" s="142">
        <v>0.1</v>
      </c>
      <c r="AA9" s="142">
        <v>0.2</v>
      </c>
      <c r="AB9" s="142">
        <v>0.3</v>
      </c>
      <c r="AC9" s="142">
        <v>0.4</v>
      </c>
      <c r="AD9" s="142">
        <v>0.5</v>
      </c>
      <c r="AE9" s="142">
        <v>0.6</v>
      </c>
      <c r="AF9" s="142">
        <v>0.7</v>
      </c>
      <c r="AG9" s="142">
        <v>0.8</v>
      </c>
      <c r="AH9" s="142">
        <v>0.9</v>
      </c>
      <c r="AI9" s="142">
        <v>1</v>
      </c>
      <c r="AJ9" s="142">
        <v>1.1000000000000001</v>
      </c>
      <c r="AK9" s="142">
        <v>1.2</v>
      </c>
      <c r="AL9" s="142">
        <v>1.3</v>
      </c>
      <c r="AM9" s="142">
        <v>1.4</v>
      </c>
      <c r="AN9" s="142">
        <v>1.5</v>
      </c>
      <c r="AO9" s="142">
        <v>1.6</v>
      </c>
      <c r="AP9" s="142">
        <v>1.7</v>
      </c>
      <c r="AQ9" s="142">
        <v>1.8</v>
      </c>
      <c r="AR9" s="142">
        <v>1.9</v>
      </c>
      <c r="AS9" s="142">
        <v>2</v>
      </c>
      <c r="AT9" s="139">
        <v>93</v>
      </c>
      <c r="AU9" s="117">
        <f>VLOOKUP(AT9,'1. Popolazione residente'!$C$9:$J$109,7,FALSE)</f>
        <v>0</v>
      </c>
      <c r="AV9" s="117">
        <f>VLOOKUP(AT9,'1. Popolazione residente'!$C$9:$J$109,8,FALSE)</f>
        <v>0.1</v>
      </c>
    </row>
    <row r="10" spans="2:48" x14ac:dyDescent="0.25">
      <c r="B10" s="127">
        <v>92</v>
      </c>
      <c r="C10" s="141">
        <v>2.0000000000000004</v>
      </c>
      <c r="D10" s="142">
        <v>1.9000000000000006</v>
      </c>
      <c r="E10" s="142">
        <v>1.8000000000000005</v>
      </c>
      <c r="F10" s="142">
        <v>1.7000000000000004</v>
      </c>
      <c r="G10" s="142">
        <v>1.6000000000000003</v>
      </c>
      <c r="H10" s="142">
        <v>1.5000000000000002</v>
      </c>
      <c r="I10" s="142">
        <v>1.4000000000000001</v>
      </c>
      <c r="J10" s="142">
        <v>1.3</v>
      </c>
      <c r="K10" s="142">
        <v>1.2</v>
      </c>
      <c r="L10" s="142">
        <v>1.0999999999999999</v>
      </c>
      <c r="M10" s="142">
        <v>0.99999999999999989</v>
      </c>
      <c r="N10" s="142">
        <v>0.89999999999999991</v>
      </c>
      <c r="O10" s="142">
        <v>0.79999999999999993</v>
      </c>
      <c r="P10" s="142">
        <v>0.7</v>
      </c>
      <c r="Q10" s="142">
        <v>0.6</v>
      </c>
      <c r="R10" s="142">
        <v>0.5</v>
      </c>
      <c r="S10" s="142">
        <v>0.4</v>
      </c>
      <c r="T10" s="142">
        <v>0.30000000000000004</v>
      </c>
      <c r="U10" s="142">
        <v>0.2</v>
      </c>
      <c r="V10" s="176">
        <v>0.1</v>
      </c>
      <c r="Z10" s="142">
        <v>0.1</v>
      </c>
      <c r="AA10" s="142">
        <v>0.2</v>
      </c>
      <c r="AB10" s="142">
        <v>0.3</v>
      </c>
      <c r="AC10" s="142">
        <v>0.4</v>
      </c>
      <c r="AD10" s="142">
        <v>0.5</v>
      </c>
      <c r="AE10" s="142">
        <v>0.6</v>
      </c>
      <c r="AF10" s="142">
        <v>0.7</v>
      </c>
      <c r="AG10" s="142">
        <v>0.8</v>
      </c>
      <c r="AH10" s="142">
        <v>0.9</v>
      </c>
      <c r="AI10" s="142">
        <v>1</v>
      </c>
      <c r="AJ10" s="142">
        <v>1.1000000000000001</v>
      </c>
      <c r="AK10" s="142">
        <v>1.2</v>
      </c>
      <c r="AL10" s="142">
        <v>1.3</v>
      </c>
      <c r="AM10" s="142">
        <v>1.4</v>
      </c>
      <c r="AN10" s="142">
        <v>1.5</v>
      </c>
      <c r="AO10" s="142">
        <v>1.6</v>
      </c>
      <c r="AP10" s="142">
        <v>1.7</v>
      </c>
      <c r="AQ10" s="142">
        <v>1.8</v>
      </c>
      <c r="AR10" s="142">
        <v>1.9</v>
      </c>
      <c r="AS10" s="142">
        <v>2</v>
      </c>
      <c r="AT10" s="139">
        <v>92</v>
      </c>
      <c r="AU10" s="117">
        <f>VLOOKUP(AT10,'1. Popolazione residente'!$C$9:$J$109,7,FALSE)</f>
        <v>0.1</v>
      </c>
      <c r="AV10" s="117">
        <f>VLOOKUP(AT10,'1. Popolazione residente'!$C$9:$J$109,8,FALSE)</f>
        <v>0.1</v>
      </c>
    </row>
    <row r="11" spans="2:48" x14ac:dyDescent="0.25">
      <c r="B11" s="127">
        <v>91</v>
      </c>
      <c r="C11" s="141">
        <v>2.0000000000000004</v>
      </c>
      <c r="D11" s="142">
        <v>1.9000000000000006</v>
      </c>
      <c r="E11" s="142">
        <v>1.8000000000000005</v>
      </c>
      <c r="F11" s="142">
        <v>1.7000000000000004</v>
      </c>
      <c r="G11" s="142">
        <v>1.6000000000000003</v>
      </c>
      <c r="H11" s="142">
        <v>1.5000000000000002</v>
      </c>
      <c r="I11" s="142">
        <v>1.4000000000000001</v>
      </c>
      <c r="J11" s="142">
        <v>1.3</v>
      </c>
      <c r="K11" s="142">
        <v>1.2</v>
      </c>
      <c r="L11" s="142">
        <v>1.0999999999999999</v>
      </c>
      <c r="M11" s="142">
        <v>0.99999999999999989</v>
      </c>
      <c r="N11" s="142">
        <v>0.89999999999999991</v>
      </c>
      <c r="O11" s="142">
        <v>0.79999999999999993</v>
      </c>
      <c r="P11" s="142">
        <v>0.7</v>
      </c>
      <c r="Q11" s="142">
        <v>0.6</v>
      </c>
      <c r="R11" s="142">
        <v>0.5</v>
      </c>
      <c r="S11" s="142">
        <v>0.4</v>
      </c>
      <c r="T11" s="142">
        <v>0.30000000000000004</v>
      </c>
      <c r="U11" s="142">
        <v>0.2</v>
      </c>
      <c r="V11" s="141">
        <v>0.1</v>
      </c>
      <c r="Z11" s="142">
        <v>0.1</v>
      </c>
      <c r="AA11" s="142">
        <v>0.2</v>
      </c>
      <c r="AB11" s="142">
        <v>0.3</v>
      </c>
      <c r="AC11" s="142">
        <v>0.4</v>
      </c>
      <c r="AD11" s="142">
        <v>0.5</v>
      </c>
      <c r="AE11" s="142">
        <v>0.6</v>
      </c>
      <c r="AF11" s="142">
        <v>0.7</v>
      </c>
      <c r="AG11" s="142">
        <v>0.8</v>
      </c>
      <c r="AH11" s="142">
        <v>0.9</v>
      </c>
      <c r="AI11" s="142">
        <v>1</v>
      </c>
      <c r="AJ11" s="142">
        <v>1.1000000000000001</v>
      </c>
      <c r="AK11" s="142">
        <v>1.2</v>
      </c>
      <c r="AL11" s="142">
        <v>1.3</v>
      </c>
      <c r="AM11" s="142">
        <v>1.4</v>
      </c>
      <c r="AN11" s="142">
        <v>1.5</v>
      </c>
      <c r="AO11" s="142">
        <v>1.6</v>
      </c>
      <c r="AP11" s="142">
        <v>1.7</v>
      </c>
      <c r="AQ11" s="142">
        <v>1.8</v>
      </c>
      <c r="AR11" s="142">
        <v>1.9</v>
      </c>
      <c r="AS11" s="142">
        <v>2</v>
      </c>
      <c r="AT11" s="139">
        <v>91</v>
      </c>
      <c r="AU11" s="117">
        <f>VLOOKUP(AT11,'1. Popolazione residente'!$C$9:$J$109,7,FALSE)</f>
        <v>0.1</v>
      </c>
      <c r="AV11" s="117">
        <f>VLOOKUP(AT11,'1. Popolazione residente'!$C$9:$J$109,8,FALSE)</f>
        <v>0.2</v>
      </c>
    </row>
    <row r="12" spans="2:48" x14ac:dyDescent="0.25">
      <c r="B12" s="127">
        <v>90</v>
      </c>
      <c r="C12" s="141">
        <v>2.0000000000000004</v>
      </c>
      <c r="D12" s="142">
        <v>1.9000000000000006</v>
      </c>
      <c r="E12" s="142">
        <v>1.8000000000000005</v>
      </c>
      <c r="F12" s="142">
        <v>1.7000000000000004</v>
      </c>
      <c r="G12" s="142">
        <v>1.6000000000000003</v>
      </c>
      <c r="H12" s="142">
        <v>1.5000000000000002</v>
      </c>
      <c r="I12" s="142">
        <v>1.4000000000000001</v>
      </c>
      <c r="J12" s="142">
        <v>1.3</v>
      </c>
      <c r="K12" s="142">
        <v>1.2</v>
      </c>
      <c r="L12" s="142">
        <v>1.0999999999999999</v>
      </c>
      <c r="M12" s="142">
        <v>0.99999999999999989</v>
      </c>
      <c r="N12" s="142">
        <v>0.89999999999999991</v>
      </c>
      <c r="O12" s="142">
        <v>0.79999999999999993</v>
      </c>
      <c r="P12" s="142">
        <v>0.7</v>
      </c>
      <c r="Q12" s="142">
        <v>0.6</v>
      </c>
      <c r="R12" s="142">
        <v>0.5</v>
      </c>
      <c r="S12" s="142">
        <v>0.4</v>
      </c>
      <c r="T12" s="142">
        <v>0.30000000000000004</v>
      </c>
      <c r="U12" s="142">
        <v>0.2</v>
      </c>
      <c r="V12" s="141">
        <v>0.1</v>
      </c>
      <c r="Z12" s="142">
        <v>0.1</v>
      </c>
      <c r="AA12" s="142">
        <v>0.2</v>
      </c>
      <c r="AB12" s="142">
        <v>0.3</v>
      </c>
      <c r="AC12" s="142">
        <v>0.4</v>
      </c>
      <c r="AD12" s="142">
        <v>0.5</v>
      </c>
      <c r="AE12" s="142">
        <v>0.6</v>
      </c>
      <c r="AF12" s="142">
        <v>0.7</v>
      </c>
      <c r="AG12" s="142">
        <v>0.8</v>
      </c>
      <c r="AH12" s="142">
        <v>0.9</v>
      </c>
      <c r="AI12" s="142">
        <v>1</v>
      </c>
      <c r="AJ12" s="142">
        <v>1.1000000000000001</v>
      </c>
      <c r="AK12" s="142">
        <v>1.2</v>
      </c>
      <c r="AL12" s="142">
        <v>1.3</v>
      </c>
      <c r="AM12" s="142">
        <v>1.4</v>
      </c>
      <c r="AN12" s="142">
        <v>1.5</v>
      </c>
      <c r="AO12" s="142">
        <v>1.6</v>
      </c>
      <c r="AP12" s="142">
        <v>1.7</v>
      </c>
      <c r="AQ12" s="142">
        <v>1.8</v>
      </c>
      <c r="AR12" s="142">
        <v>1.9</v>
      </c>
      <c r="AS12" s="142">
        <v>2</v>
      </c>
      <c r="AT12" s="139">
        <v>90</v>
      </c>
      <c r="AU12" s="117">
        <f>VLOOKUP(AT12,'1. Popolazione residente'!$C$9:$J$109,7,FALSE)</f>
        <v>0.1</v>
      </c>
      <c r="AV12" s="117">
        <f>VLOOKUP(AT12,'1. Popolazione residente'!$C$9:$J$109,8,FALSE)</f>
        <v>0.2</v>
      </c>
    </row>
    <row r="13" spans="2:48" x14ac:dyDescent="0.25">
      <c r="B13" s="127">
        <v>89</v>
      </c>
      <c r="C13" s="141">
        <v>2.0000000000000004</v>
      </c>
      <c r="D13" s="142">
        <v>1.9000000000000006</v>
      </c>
      <c r="E13" s="142">
        <v>1.8000000000000005</v>
      </c>
      <c r="F13" s="142">
        <v>1.7000000000000004</v>
      </c>
      <c r="G13" s="142">
        <v>1.6000000000000003</v>
      </c>
      <c r="H13" s="142">
        <v>1.5000000000000002</v>
      </c>
      <c r="I13" s="142">
        <v>1.4000000000000001</v>
      </c>
      <c r="J13" s="142">
        <v>1.3</v>
      </c>
      <c r="K13" s="142">
        <v>1.2</v>
      </c>
      <c r="L13" s="142">
        <v>1.0999999999999999</v>
      </c>
      <c r="M13" s="142">
        <v>0.99999999999999989</v>
      </c>
      <c r="N13" s="142">
        <v>0.89999999999999991</v>
      </c>
      <c r="O13" s="142">
        <v>0.79999999999999993</v>
      </c>
      <c r="P13" s="142">
        <v>0.7</v>
      </c>
      <c r="Q13" s="142">
        <v>0.6</v>
      </c>
      <c r="R13" s="142">
        <v>0.5</v>
      </c>
      <c r="S13" s="142">
        <v>0.4</v>
      </c>
      <c r="T13" s="142">
        <v>0.30000000000000004</v>
      </c>
      <c r="U13" s="142">
        <v>0.2</v>
      </c>
      <c r="V13" s="141">
        <v>0.1</v>
      </c>
      <c r="Z13" s="142">
        <v>0.1</v>
      </c>
      <c r="AA13" s="142">
        <v>0.2</v>
      </c>
      <c r="AB13" s="142">
        <v>0.3</v>
      </c>
      <c r="AC13" s="142">
        <v>0.4</v>
      </c>
      <c r="AD13" s="142">
        <v>0.5</v>
      </c>
      <c r="AE13" s="142">
        <v>0.6</v>
      </c>
      <c r="AF13" s="142">
        <v>0.7</v>
      </c>
      <c r="AG13" s="142">
        <v>0.8</v>
      </c>
      <c r="AH13" s="142">
        <v>0.9</v>
      </c>
      <c r="AI13" s="142">
        <v>1</v>
      </c>
      <c r="AJ13" s="142">
        <v>1.1000000000000001</v>
      </c>
      <c r="AK13" s="142">
        <v>1.2</v>
      </c>
      <c r="AL13" s="142">
        <v>1.3</v>
      </c>
      <c r="AM13" s="142">
        <v>1.4</v>
      </c>
      <c r="AN13" s="142">
        <v>1.5</v>
      </c>
      <c r="AO13" s="142">
        <v>1.6</v>
      </c>
      <c r="AP13" s="142">
        <v>1.7</v>
      </c>
      <c r="AQ13" s="142">
        <v>1.8</v>
      </c>
      <c r="AR13" s="142">
        <v>1.9</v>
      </c>
      <c r="AS13" s="142">
        <v>2</v>
      </c>
      <c r="AT13" s="139">
        <v>89</v>
      </c>
      <c r="AU13" s="117">
        <f>VLOOKUP(AT13,'1. Popolazione residente'!$C$9:$J$109,7,FALSE)</f>
        <v>0.1</v>
      </c>
      <c r="AV13" s="117">
        <f>VLOOKUP(AT13,'1. Popolazione residente'!$C$9:$J$109,8,FALSE)</f>
        <v>0.2</v>
      </c>
    </row>
    <row r="14" spans="2:48" x14ac:dyDescent="0.25">
      <c r="B14" s="127">
        <v>88</v>
      </c>
      <c r="C14" s="141">
        <v>2.0000000000000004</v>
      </c>
      <c r="D14" s="142">
        <v>1.9000000000000006</v>
      </c>
      <c r="E14" s="142">
        <v>1.8000000000000005</v>
      </c>
      <c r="F14" s="142">
        <v>1.7000000000000004</v>
      </c>
      <c r="G14" s="142">
        <v>1.6000000000000003</v>
      </c>
      <c r="H14" s="142">
        <v>1.5000000000000002</v>
      </c>
      <c r="I14" s="142">
        <v>1.4000000000000001</v>
      </c>
      <c r="J14" s="142">
        <v>1.3</v>
      </c>
      <c r="K14" s="142">
        <v>1.2</v>
      </c>
      <c r="L14" s="142">
        <v>1.0999999999999999</v>
      </c>
      <c r="M14" s="142">
        <v>0.99999999999999989</v>
      </c>
      <c r="N14" s="142">
        <v>0.89999999999999991</v>
      </c>
      <c r="O14" s="142">
        <v>0.79999999999999993</v>
      </c>
      <c r="P14" s="142">
        <v>0.7</v>
      </c>
      <c r="Q14" s="142">
        <v>0.6</v>
      </c>
      <c r="R14" s="142">
        <v>0.5</v>
      </c>
      <c r="S14" s="142">
        <v>0.4</v>
      </c>
      <c r="T14" s="142">
        <v>0.30000000000000004</v>
      </c>
      <c r="U14" s="142">
        <v>0.2</v>
      </c>
      <c r="V14" s="141">
        <v>0.1</v>
      </c>
      <c r="Z14" s="142">
        <v>0.1</v>
      </c>
      <c r="AA14" s="142">
        <v>0.2</v>
      </c>
      <c r="AB14" s="142">
        <v>0.3</v>
      </c>
      <c r="AC14" s="142">
        <v>0.4</v>
      </c>
      <c r="AD14" s="142">
        <v>0.5</v>
      </c>
      <c r="AE14" s="142">
        <v>0.6</v>
      </c>
      <c r="AF14" s="142">
        <v>0.7</v>
      </c>
      <c r="AG14" s="142">
        <v>0.8</v>
      </c>
      <c r="AH14" s="142">
        <v>0.9</v>
      </c>
      <c r="AI14" s="142">
        <v>1</v>
      </c>
      <c r="AJ14" s="142">
        <v>1.1000000000000001</v>
      </c>
      <c r="AK14" s="142">
        <v>1.2</v>
      </c>
      <c r="AL14" s="142">
        <v>1.3</v>
      </c>
      <c r="AM14" s="142">
        <v>1.4</v>
      </c>
      <c r="AN14" s="142">
        <v>1.5</v>
      </c>
      <c r="AO14" s="142">
        <v>1.6</v>
      </c>
      <c r="AP14" s="142">
        <v>1.7</v>
      </c>
      <c r="AQ14" s="142">
        <v>1.8</v>
      </c>
      <c r="AR14" s="142">
        <v>1.9</v>
      </c>
      <c r="AS14" s="142">
        <v>2</v>
      </c>
      <c r="AT14" s="139">
        <v>88</v>
      </c>
      <c r="AU14" s="117">
        <f>VLOOKUP(AT14,'1. Popolazione residente'!$C$9:$J$109,7,FALSE)</f>
        <v>0.1</v>
      </c>
      <c r="AV14" s="117">
        <f>VLOOKUP(AT14,'1. Popolazione residente'!$C$9:$J$109,8,FALSE)</f>
        <v>0.3</v>
      </c>
    </row>
    <row r="15" spans="2:48" x14ac:dyDescent="0.25">
      <c r="B15" s="127">
        <v>87</v>
      </c>
      <c r="C15" s="141">
        <v>2.0000000000000004</v>
      </c>
      <c r="D15" s="142">
        <v>1.9000000000000006</v>
      </c>
      <c r="E15" s="142">
        <v>1.8000000000000005</v>
      </c>
      <c r="F15" s="142">
        <v>1.7000000000000004</v>
      </c>
      <c r="G15" s="142">
        <v>1.6000000000000003</v>
      </c>
      <c r="H15" s="142">
        <v>1.5000000000000002</v>
      </c>
      <c r="I15" s="142">
        <v>1.4000000000000001</v>
      </c>
      <c r="J15" s="142">
        <v>1.3</v>
      </c>
      <c r="K15" s="142">
        <v>1.2</v>
      </c>
      <c r="L15" s="142">
        <v>1.0999999999999999</v>
      </c>
      <c r="M15" s="142">
        <v>0.99999999999999989</v>
      </c>
      <c r="N15" s="142">
        <v>0.89999999999999991</v>
      </c>
      <c r="O15" s="142">
        <v>0.79999999999999993</v>
      </c>
      <c r="P15" s="142">
        <v>0.7</v>
      </c>
      <c r="Q15" s="142">
        <v>0.6</v>
      </c>
      <c r="R15" s="142">
        <v>0.5</v>
      </c>
      <c r="S15" s="142">
        <v>0.4</v>
      </c>
      <c r="T15" s="142">
        <v>0.30000000000000004</v>
      </c>
      <c r="U15" s="142">
        <v>0.2</v>
      </c>
      <c r="V15" s="141">
        <v>0.1</v>
      </c>
      <c r="Z15" s="142">
        <v>0.1</v>
      </c>
      <c r="AA15" s="142">
        <v>0.2</v>
      </c>
      <c r="AB15" s="142">
        <v>0.3</v>
      </c>
      <c r="AC15" s="142">
        <v>0.4</v>
      </c>
      <c r="AD15" s="142">
        <v>0.5</v>
      </c>
      <c r="AE15" s="142">
        <v>0.6</v>
      </c>
      <c r="AF15" s="142">
        <v>0.7</v>
      </c>
      <c r="AG15" s="142">
        <v>0.8</v>
      </c>
      <c r="AH15" s="142">
        <v>0.9</v>
      </c>
      <c r="AI15" s="142">
        <v>1</v>
      </c>
      <c r="AJ15" s="142">
        <v>1.1000000000000001</v>
      </c>
      <c r="AK15" s="142">
        <v>1.2</v>
      </c>
      <c r="AL15" s="142">
        <v>1.3</v>
      </c>
      <c r="AM15" s="142">
        <v>1.4</v>
      </c>
      <c r="AN15" s="142">
        <v>1.5</v>
      </c>
      <c r="AO15" s="142">
        <v>1.6</v>
      </c>
      <c r="AP15" s="142">
        <v>1.7</v>
      </c>
      <c r="AQ15" s="142">
        <v>1.8</v>
      </c>
      <c r="AR15" s="142">
        <v>1.9</v>
      </c>
      <c r="AS15" s="142">
        <v>2</v>
      </c>
      <c r="AT15" s="139">
        <v>87</v>
      </c>
      <c r="AU15" s="117">
        <f>VLOOKUP(AT15,'1. Popolazione residente'!$C$9:$J$109,7,FALSE)</f>
        <v>0.2</v>
      </c>
      <c r="AV15" s="117">
        <f>VLOOKUP(AT15,'1. Popolazione residente'!$C$9:$J$109,8,FALSE)</f>
        <v>0.3</v>
      </c>
    </row>
    <row r="16" spans="2:48" x14ac:dyDescent="0.25">
      <c r="B16" s="127">
        <v>86</v>
      </c>
      <c r="C16" s="141">
        <v>2.0000000000000004</v>
      </c>
      <c r="D16" s="142">
        <v>1.9000000000000006</v>
      </c>
      <c r="E16" s="142">
        <v>1.8000000000000005</v>
      </c>
      <c r="F16" s="142">
        <v>1.7000000000000004</v>
      </c>
      <c r="G16" s="142">
        <v>1.6000000000000003</v>
      </c>
      <c r="H16" s="142">
        <v>1.5000000000000002</v>
      </c>
      <c r="I16" s="142">
        <v>1.4000000000000001</v>
      </c>
      <c r="J16" s="142">
        <v>1.3</v>
      </c>
      <c r="K16" s="142">
        <v>1.2</v>
      </c>
      <c r="L16" s="142">
        <v>1.0999999999999999</v>
      </c>
      <c r="M16" s="142">
        <v>0.99999999999999989</v>
      </c>
      <c r="N16" s="142">
        <v>0.89999999999999991</v>
      </c>
      <c r="O16" s="142">
        <v>0.79999999999999993</v>
      </c>
      <c r="P16" s="142">
        <v>0.7</v>
      </c>
      <c r="Q16" s="142">
        <v>0.6</v>
      </c>
      <c r="R16" s="142">
        <v>0.5</v>
      </c>
      <c r="S16" s="142">
        <v>0.4</v>
      </c>
      <c r="T16" s="142">
        <v>0.30000000000000004</v>
      </c>
      <c r="U16" s="142">
        <v>0.2</v>
      </c>
      <c r="V16" s="141">
        <v>0.1</v>
      </c>
      <c r="Z16" s="142">
        <v>0.1</v>
      </c>
      <c r="AA16" s="142">
        <v>0.2</v>
      </c>
      <c r="AB16" s="142">
        <v>0.3</v>
      </c>
      <c r="AC16" s="142">
        <v>0.4</v>
      </c>
      <c r="AD16" s="142">
        <v>0.5</v>
      </c>
      <c r="AE16" s="142">
        <v>0.6</v>
      </c>
      <c r="AF16" s="142">
        <v>0.7</v>
      </c>
      <c r="AG16" s="142">
        <v>0.8</v>
      </c>
      <c r="AH16" s="142">
        <v>0.9</v>
      </c>
      <c r="AI16" s="142">
        <v>1</v>
      </c>
      <c r="AJ16" s="142">
        <v>1.1000000000000001</v>
      </c>
      <c r="AK16" s="142">
        <v>1.2</v>
      </c>
      <c r="AL16" s="142">
        <v>1.3</v>
      </c>
      <c r="AM16" s="142">
        <v>1.4</v>
      </c>
      <c r="AN16" s="142">
        <v>1.5</v>
      </c>
      <c r="AO16" s="142">
        <v>1.6</v>
      </c>
      <c r="AP16" s="142">
        <v>1.7</v>
      </c>
      <c r="AQ16" s="142">
        <v>1.8</v>
      </c>
      <c r="AR16" s="142">
        <v>1.9</v>
      </c>
      <c r="AS16" s="142">
        <v>2</v>
      </c>
      <c r="AT16" s="139">
        <v>86</v>
      </c>
      <c r="AU16" s="117">
        <f>VLOOKUP(AT16,'1. Popolazione residente'!$C$9:$J$109,7,FALSE)</f>
        <v>0.2</v>
      </c>
      <c r="AV16" s="117">
        <f>VLOOKUP(AT16,'1. Popolazione residente'!$C$9:$J$109,8,FALSE)</f>
        <v>0.3</v>
      </c>
    </row>
    <row r="17" spans="2:48" x14ac:dyDescent="0.25">
      <c r="B17" s="127">
        <v>85</v>
      </c>
      <c r="C17" s="141">
        <v>2.0000000000000004</v>
      </c>
      <c r="D17" s="142">
        <v>1.9000000000000006</v>
      </c>
      <c r="E17" s="142">
        <v>1.8000000000000005</v>
      </c>
      <c r="F17" s="142">
        <v>1.7000000000000004</v>
      </c>
      <c r="G17" s="142">
        <v>1.6000000000000003</v>
      </c>
      <c r="H17" s="142">
        <v>1.5000000000000002</v>
      </c>
      <c r="I17" s="142">
        <v>1.4000000000000001</v>
      </c>
      <c r="J17" s="142">
        <v>1.3</v>
      </c>
      <c r="K17" s="142">
        <v>1.2</v>
      </c>
      <c r="L17" s="142">
        <v>1.0999999999999999</v>
      </c>
      <c r="M17" s="142">
        <v>0.99999999999999989</v>
      </c>
      <c r="N17" s="142">
        <v>0.89999999999999991</v>
      </c>
      <c r="O17" s="142">
        <v>0.79999999999999993</v>
      </c>
      <c r="P17" s="142">
        <v>0.7</v>
      </c>
      <c r="Q17" s="142">
        <v>0.6</v>
      </c>
      <c r="R17" s="142">
        <v>0.5</v>
      </c>
      <c r="S17" s="142">
        <v>0.4</v>
      </c>
      <c r="T17" s="142">
        <v>0.30000000000000004</v>
      </c>
      <c r="U17" s="142">
        <v>0.2</v>
      </c>
      <c r="V17" s="141">
        <v>0.1</v>
      </c>
      <c r="Z17" s="142">
        <v>0.1</v>
      </c>
      <c r="AA17" s="142">
        <v>0.2</v>
      </c>
      <c r="AB17" s="142">
        <v>0.3</v>
      </c>
      <c r="AC17" s="142">
        <v>0.4</v>
      </c>
      <c r="AD17" s="142">
        <v>0.5</v>
      </c>
      <c r="AE17" s="142">
        <v>0.6</v>
      </c>
      <c r="AF17" s="142">
        <v>0.7</v>
      </c>
      <c r="AG17" s="142">
        <v>0.8</v>
      </c>
      <c r="AH17" s="142">
        <v>0.9</v>
      </c>
      <c r="AI17" s="142">
        <v>1</v>
      </c>
      <c r="AJ17" s="142">
        <v>1.1000000000000001</v>
      </c>
      <c r="AK17" s="142">
        <v>1.2</v>
      </c>
      <c r="AL17" s="142">
        <v>1.3</v>
      </c>
      <c r="AM17" s="142">
        <v>1.4</v>
      </c>
      <c r="AN17" s="142">
        <v>1.5</v>
      </c>
      <c r="AO17" s="142">
        <v>1.6</v>
      </c>
      <c r="AP17" s="142">
        <v>1.7</v>
      </c>
      <c r="AQ17" s="142">
        <v>1.8</v>
      </c>
      <c r="AR17" s="142">
        <v>1.9</v>
      </c>
      <c r="AS17" s="142">
        <v>2</v>
      </c>
      <c r="AT17" s="139">
        <v>85</v>
      </c>
      <c r="AU17" s="117">
        <f>VLOOKUP(AT17,'1. Popolazione residente'!$C$9:$J$109,7,FALSE)</f>
        <v>0.2</v>
      </c>
      <c r="AV17" s="117">
        <f>VLOOKUP(AT17,'1. Popolazione residente'!$C$9:$J$109,8,FALSE)</f>
        <v>0.4</v>
      </c>
    </row>
    <row r="18" spans="2:48" x14ac:dyDescent="0.25">
      <c r="B18" s="127">
        <v>84</v>
      </c>
      <c r="C18" s="141">
        <v>2.0000000000000004</v>
      </c>
      <c r="D18" s="142">
        <v>1.9000000000000006</v>
      </c>
      <c r="E18" s="142">
        <v>1.8000000000000005</v>
      </c>
      <c r="F18" s="142">
        <v>1.7000000000000004</v>
      </c>
      <c r="G18" s="142">
        <v>1.6000000000000003</v>
      </c>
      <c r="H18" s="142">
        <v>1.5000000000000002</v>
      </c>
      <c r="I18" s="142">
        <v>1.4000000000000001</v>
      </c>
      <c r="J18" s="142">
        <v>1.3</v>
      </c>
      <c r="K18" s="142">
        <v>1.2</v>
      </c>
      <c r="L18" s="142">
        <v>1.0999999999999999</v>
      </c>
      <c r="M18" s="142">
        <v>0.99999999999999989</v>
      </c>
      <c r="N18" s="142">
        <v>0.89999999999999991</v>
      </c>
      <c r="O18" s="142">
        <v>0.79999999999999993</v>
      </c>
      <c r="P18" s="142">
        <v>0.7</v>
      </c>
      <c r="Q18" s="142">
        <v>0.6</v>
      </c>
      <c r="R18" s="142">
        <v>0.5</v>
      </c>
      <c r="S18" s="142">
        <v>0.4</v>
      </c>
      <c r="T18" s="142">
        <v>0.30000000000000004</v>
      </c>
      <c r="U18" s="142">
        <v>0.2</v>
      </c>
      <c r="V18" s="141">
        <v>0.1</v>
      </c>
      <c r="Z18" s="142">
        <v>0.1</v>
      </c>
      <c r="AA18" s="142">
        <v>0.2</v>
      </c>
      <c r="AB18" s="142">
        <v>0.3</v>
      </c>
      <c r="AC18" s="142">
        <v>0.4</v>
      </c>
      <c r="AD18" s="142">
        <v>0.5</v>
      </c>
      <c r="AE18" s="142">
        <v>0.6</v>
      </c>
      <c r="AF18" s="142">
        <v>0.7</v>
      </c>
      <c r="AG18" s="142">
        <v>0.8</v>
      </c>
      <c r="AH18" s="142">
        <v>0.9</v>
      </c>
      <c r="AI18" s="142">
        <v>1</v>
      </c>
      <c r="AJ18" s="142">
        <v>1.1000000000000001</v>
      </c>
      <c r="AK18" s="142">
        <v>1.2</v>
      </c>
      <c r="AL18" s="142">
        <v>1.3</v>
      </c>
      <c r="AM18" s="142">
        <v>1.4</v>
      </c>
      <c r="AN18" s="142">
        <v>1.5</v>
      </c>
      <c r="AO18" s="142">
        <v>1.6</v>
      </c>
      <c r="AP18" s="142">
        <v>1.7</v>
      </c>
      <c r="AQ18" s="142">
        <v>1.8</v>
      </c>
      <c r="AR18" s="142">
        <v>1.9</v>
      </c>
      <c r="AS18" s="142">
        <v>2</v>
      </c>
      <c r="AT18" s="139">
        <v>84</v>
      </c>
      <c r="AU18" s="117">
        <f>VLOOKUP(AT18,'1. Popolazione residente'!$C$9:$J$109,7,FALSE)</f>
        <v>0.2</v>
      </c>
      <c r="AV18" s="117">
        <f>VLOOKUP(AT18,'1. Popolazione residente'!$C$9:$J$109,8,FALSE)</f>
        <v>0.4</v>
      </c>
    </row>
    <row r="19" spans="2:48" x14ac:dyDescent="0.25">
      <c r="B19" s="127">
        <v>83</v>
      </c>
      <c r="C19" s="141">
        <v>2.0000000000000004</v>
      </c>
      <c r="D19" s="142">
        <v>1.9000000000000006</v>
      </c>
      <c r="E19" s="142">
        <v>1.8000000000000005</v>
      </c>
      <c r="F19" s="142">
        <v>1.7000000000000004</v>
      </c>
      <c r="G19" s="142">
        <v>1.6000000000000003</v>
      </c>
      <c r="H19" s="142">
        <v>1.5000000000000002</v>
      </c>
      <c r="I19" s="142">
        <v>1.4000000000000001</v>
      </c>
      <c r="J19" s="142">
        <v>1.3</v>
      </c>
      <c r="K19" s="142">
        <v>1.2</v>
      </c>
      <c r="L19" s="142">
        <v>1.0999999999999999</v>
      </c>
      <c r="M19" s="142">
        <v>0.99999999999999989</v>
      </c>
      <c r="N19" s="142">
        <v>0.89999999999999991</v>
      </c>
      <c r="O19" s="142">
        <v>0.79999999999999993</v>
      </c>
      <c r="P19" s="142">
        <v>0.7</v>
      </c>
      <c r="Q19" s="142">
        <v>0.6</v>
      </c>
      <c r="R19" s="142">
        <v>0.5</v>
      </c>
      <c r="S19" s="142">
        <v>0.4</v>
      </c>
      <c r="T19" s="142">
        <v>0.30000000000000004</v>
      </c>
      <c r="U19" s="142">
        <v>0.2</v>
      </c>
      <c r="V19" s="141">
        <v>0.1</v>
      </c>
      <c r="Z19" s="142">
        <v>0.1</v>
      </c>
      <c r="AA19" s="142">
        <v>0.2</v>
      </c>
      <c r="AB19" s="142">
        <v>0.3</v>
      </c>
      <c r="AC19" s="142">
        <v>0.4</v>
      </c>
      <c r="AD19" s="142">
        <v>0.5</v>
      </c>
      <c r="AE19" s="142">
        <v>0.6</v>
      </c>
      <c r="AF19" s="142">
        <v>0.7</v>
      </c>
      <c r="AG19" s="142">
        <v>0.8</v>
      </c>
      <c r="AH19" s="142">
        <v>0.9</v>
      </c>
      <c r="AI19" s="142">
        <v>1</v>
      </c>
      <c r="AJ19" s="142">
        <v>1.1000000000000001</v>
      </c>
      <c r="AK19" s="142">
        <v>1.2</v>
      </c>
      <c r="AL19" s="142">
        <v>1.3</v>
      </c>
      <c r="AM19" s="142">
        <v>1.4</v>
      </c>
      <c r="AN19" s="142">
        <v>1.5</v>
      </c>
      <c r="AO19" s="142">
        <v>1.6</v>
      </c>
      <c r="AP19" s="142">
        <v>1.7</v>
      </c>
      <c r="AQ19" s="142">
        <v>1.8</v>
      </c>
      <c r="AR19" s="142">
        <v>1.9</v>
      </c>
      <c r="AS19" s="142">
        <v>2</v>
      </c>
      <c r="AT19" s="139">
        <v>83</v>
      </c>
      <c r="AU19" s="117">
        <f>VLOOKUP(AT19,'1. Popolazione residente'!$C$9:$J$109,7,FALSE)</f>
        <v>0.3</v>
      </c>
      <c r="AV19" s="117">
        <f>VLOOKUP(AT19,'1. Popolazione residente'!$C$9:$J$109,8,FALSE)</f>
        <v>0.4</v>
      </c>
    </row>
    <row r="20" spans="2:48" x14ac:dyDescent="0.25">
      <c r="B20" s="127">
        <v>82</v>
      </c>
      <c r="C20" s="141">
        <v>2.0000000000000004</v>
      </c>
      <c r="D20" s="142">
        <v>1.9000000000000006</v>
      </c>
      <c r="E20" s="142">
        <v>1.8000000000000005</v>
      </c>
      <c r="F20" s="142">
        <v>1.7000000000000004</v>
      </c>
      <c r="G20" s="142">
        <v>1.6000000000000003</v>
      </c>
      <c r="H20" s="142">
        <v>1.5000000000000002</v>
      </c>
      <c r="I20" s="142">
        <v>1.4000000000000001</v>
      </c>
      <c r="J20" s="142">
        <v>1.3</v>
      </c>
      <c r="K20" s="142">
        <v>1.2</v>
      </c>
      <c r="L20" s="142">
        <v>1.0999999999999999</v>
      </c>
      <c r="M20" s="142">
        <v>0.99999999999999989</v>
      </c>
      <c r="N20" s="142">
        <v>0.89999999999999991</v>
      </c>
      <c r="O20" s="142">
        <v>0.79999999999999993</v>
      </c>
      <c r="P20" s="142">
        <v>0.7</v>
      </c>
      <c r="Q20" s="142">
        <v>0.6</v>
      </c>
      <c r="R20" s="142">
        <v>0.5</v>
      </c>
      <c r="S20" s="142">
        <v>0.4</v>
      </c>
      <c r="T20" s="142">
        <v>0.30000000000000004</v>
      </c>
      <c r="U20" s="142">
        <v>0.2</v>
      </c>
      <c r="V20" s="141">
        <v>0.1</v>
      </c>
      <c r="Z20" s="142">
        <v>0.1</v>
      </c>
      <c r="AA20" s="142">
        <v>0.2</v>
      </c>
      <c r="AB20" s="142">
        <v>0.3</v>
      </c>
      <c r="AC20" s="142">
        <v>0.4</v>
      </c>
      <c r="AD20" s="142">
        <v>0.5</v>
      </c>
      <c r="AE20" s="142">
        <v>0.6</v>
      </c>
      <c r="AF20" s="142">
        <v>0.7</v>
      </c>
      <c r="AG20" s="142">
        <v>0.8</v>
      </c>
      <c r="AH20" s="142">
        <v>0.9</v>
      </c>
      <c r="AI20" s="142">
        <v>1</v>
      </c>
      <c r="AJ20" s="142">
        <v>1.1000000000000001</v>
      </c>
      <c r="AK20" s="142">
        <v>1.2</v>
      </c>
      <c r="AL20" s="142">
        <v>1.3</v>
      </c>
      <c r="AM20" s="142">
        <v>1.4</v>
      </c>
      <c r="AN20" s="142">
        <v>1.5</v>
      </c>
      <c r="AO20" s="142">
        <v>1.6</v>
      </c>
      <c r="AP20" s="142">
        <v>1.7</v>
      </c>
      <c r="AQ20" s="142">
        <v>1.8</v>
      </c>
      <c r="AR20" s="142">
        <v>1.9</v>
      </c>
      <c r="AS20" s="142">
        <v>2</v>
      </c>
      <c r="AT20" s="139">
        <v>82</v>
      </c>
      <c r="AU20" s="117">
        <f>VLOOKUP(AT20,'1. Popolazione residente'!$C$9:$J$109,7,FALSE)</f>
        <v>0.3</v>
      </c>
      <c r="AV20" s="117">
        <f>VLOOKUP(AT20,'1. Popolazione residente'!$C$9:$J$109,8,FALSE)</f>
        <v>0.5</v>
      </c>
    </row>
    <row r="21" spans="2:48" x14ac:dyDescent="0.25">
      <c r="B21" s="127">
        <v>81</v>
      </c>
      <c r="C21" s="141">
        <v>2.0000000000000004</v>
      </c>
      <c r="D21" s="142">
        <v>1.9000000000000006</v>
      </c>
      <c r="E21" s="142">
        <v>1.8000000000000005</v>
      </c>
      <c r="F21" s="142">
        <v>1.7000000000000004</v>
      </c>
      <c r="G21" s="142">
        <v>1.6000000000000003</v>
      </c>
      <c r="H21" s="142">
        <v>1.5000000000000002</v>
      </c>
      <c r="I21" s="142">
        <v>1.4000000000000001</v>
      </c>
      <c r="J21" s="142">
        <v>1.3</v>
      </c>
      <c r="K21" s="142">
        <v>1.2</v>
      </c>
      <c r="L21" s="142">
        <v>1.0999999999999999</v>
      </c>
      <c r="M21" s="142">
        <v>0.99999999999999989</v>
      </c>
      <c r="N21" s="142">
        <v>0.89999999999999991</v>
      </c>
      <c r="O21" s="142">
        <v>0.79999999999999993</v>
      </c>
      <c r="P21" s="142">
        <v>0.7</v>
      </c>
      <c r="Q21" s="142">
        <v>0.6</v>
      </c>
      <c r="R21" s="142">
        <v>0.5</v>
      </c>
      <c r="S21" s="142">
        <v>0.4</v>
      </c>
      <c r="T21" s="142">
        <v>0.30000000000000004</v>
      </c>
      <c r="U21" s="142">
        <v>0.2</v>
      </c>
      <c r="V21" s="141">
        <v>0.1</v>
      </c>
      <c r="Z21" s="142">
        <v>0.1</v>
      </c>
      <c r="AA21" s="142">
        <v>0.2</v>
      </c>
      <c r="AB21" s="142">
        <v>0.3</v>
      </c>
      <c r="AC21" s="142">
        <v>0.4</v>
      </c>
      <c r="AD21" s="142">
        <v>0.5</v>
      </c>
      <c r="AE21" s="142">
        <v>0.6</v>
      </c>
      <c r="AF21" s="142">
        <v>0.7</v>
      </c>
      <c r="AG21" s="142">
        <v>0.8</v>
      </c>
      <c r="AH21" s="142">
        <v>0.9</v>
      </c>
      <c r="AI21" s="142">
        <v>1</v>
      </c>
      <c r="AJ21" s="142">
        <v>1.1000000000000001</v>
      </c>
      <c r="AK21" s="142">
        <v>1.2</v>
      </c>
      <c r="AL21" s="142">
        <v>1.3</v>
      </c>
      <c r="AM21" s="142">
        <v>1.4</v>
      </c>
      <c r="AN21" s="142">
        <v>1.5</v>
      </c>
      <c r="AO21" s="142">
        <v>1.6</v>
      </c>
      <c r="AP21" s="142">
        <v>1.7</v>
      </c>
      <c r="AQ21" s="142">
        <v>1.8</v>
      </c>
      <c r="AR21" s="142">
        <v>1.9</v>
      </c>
      <c r="AS21" s="142">
        <v>2</v>
      </c>
      <c r="AT21" s="139">
        <v>81</v>
      </c>
      <c r="AU21" s="117">
        <f>VLOOKUP(AT21,'1. Popolazione residente'!$C$9:$J$109,7,FALSE)</f>
        <v>0.4</v>
      </c>
      <c r="AV21" s="117">
        <f>VLOOKUP(AT21,'1. Popolazione residente'!$C$9:$J$109,8,FALSE)</f>
        <v>0.5</v>
      </c>
    </row>
    <row r="22" spans="2:48" x14ac:dyDescent="0.25">
      <c r="B22" s="127">
        <v>80</v>
      </c>
      <c r="C22" s="141">
        <v>2.0000000000000004</v>
      </c>
      <c r="D22" s="142">
        <v>1.9000000000000006</v>
      </c>
      <c r="E22" s="142">
        <v>1.8000000000000005</v>
      </c>
      <c r="F22" s="142">
        <v>1.7000000000000004</v>
      </c>
      <c r="G22" s="142">
        <v>1.6000000000000003</v>
      </c>
      <c r="H22" s="142">
        <v>1.5000000000000002</v>
      </c>
      <c r="I22" s="142">
        <v>1.4000000000000001</v>
      </c>
      <c r="J22" s="142">
        <v>1.3</v>
      </c>
      <c r="K22" s="142">
        <v>1.2</v>
      </c>
      <c r="L22" s="142">
        <v>1.0999999999999999</v>
      </c>
      <c r="M22" s="142">
        <v>0.99999999999999989</v>
      </c>
      <c r="N22" s="142">
        <v>0.89999999999999991</v>
      </c>
      <c r="O22" s="142">
        <v>0.79999999999999993</v>
      </c>
      <c r="P22" s="142">
        <v>0.7</v>
      </c>
      <c r="Q22" s="142">
        <v>0.6</v>
      </c>
      <c r="R22" s="142">
        <v>0.5</v>
      </c>
      <c r="S22" s="142">
        <v>0.4</v>
      </c>
      <c r="T22" s="142">
        <v>0.30000000000000004</v>
      </c>
      <c r="U22" s="142">
        <v>0.2</v>
      </c>
      <c r="V22" s="141">
        <v>0.1</v>
      </c>
      <c r="Z22" s="142">
        <v>0.1</v>
      </c>
      <c r="AA22" s="142">
        <v>0.2</v>
      </c>
      <c r="AB22" s="142">
        <v>0.3</v>
      </c>
      <c r="AC22" s="142">
        <v>0.4</v>
      </c>
      <c r="AD22" s="142">
        <v>0.5</v>
      </c>
      <c r="AE22" s="142">
        <v>0.6</v>
      </c>
      <c r="AF22" s="142">
        <v>0.7</v>
      </c>
      <c r="AG22" s="142">
        <v>0.8</v>
      </c>
      <c r="AH22" s="142">
        <v>0.9</v>
      </c>
      <c r="AI22" s="142">
        <v>1</v>
      </c>
      <c r="AJ22" s="142">
        <v>1.1000000000000001</v>
      </c>
      <c r="AK22" s="142">
        <v>1.2</v>
      </c>
      <c r="AL22" s="142">
        <v>1.3</v>
      </c>
      <c r="AM22" s="142">
        <v>1.4</v>
      </c>
      <c r="AN22" s="142">
        <v>1.5</v>
      </c>
      <c r="AO22" s="142">
        <v>1.6</v>
      </c>
      <c r="AP22" s="142">
        <v>1.7</v>
      </c>
      <c r="AQ22" s="142">
        <v>1.8</v>
      </c>
      <c r="AR22" s="142">
        <v>1.9</v>
      </c>
      <c r="AS22" s="142">
        <v>2</v>
      </c>
      <c r="AT22" s="139">
        <v>80</v>
      </c>
      <c r="AU22" s="117">
        <f>VLOOKUP(AT22,'1. Popolazione residente'!$C$9:$J$109,7,FALSE)</f>
        <v>0.4</v>
      </c>
      <c r="AV22" s="117">
        <f>VLOOKUP(AT22,'1. Popolazione residente'!$C$9:$J$109,8,FALSE)</f>
        <v>0.5</v>
      </c>
    </row>
    <row r="23" spans="2:48" x14ac:dyDescent="0.25">
      <c r="B23" s="127">
        <v>79</v>
      </c>
      <c r="C23" s="141">
        <v>2.0000000000000004</v>
      </c>
      <c r="D23" s="142">
        <v>1.9000000000000006</v>
      </c>
      <c r="E23" s="142">
        <v>1.8000000000000005</v>
      </c>
      <c r="F23" s="142">
        <v>1.7000000000000004</v>
      </c>
      <c r="G23" s="142">
        <v>1.6000000000000003</v>
      </c>
      <c r="H23" s="142">
        <v>1.5000000000000002</v>
      </c>
      <c r="I23" s="142">
        <v>1.4000000000000001</v>
      </c>
      <c r="J23" s="142">
        <v>1.3</v>
      </c>
      <c r="K23" s="142">
        <v>1.2</v>
      </c>
      <c r="L23" s="142">
        <v>1.0999999999999999</v>
      </c>
      <c r="M23" s="142">
        <v>0.99999999999999989</v>
      </c>
      <c r="N23" s="142">
        <v>0.89999999999999991</v>
      </c>
      <c r="O23" s="142">
        <v>0.79999999999999993</v>
      </c>
      <c r="P23" s="142">
        <v>0.7</v>
      </c>
      <c r="Q23" s="142">
        <v>0.6</v>
      </c>
      <c r="R23" s="142">
        <v>0.5</v>
      </c>
      <c r="S23" s="142">
        <v>0.4</v>
      </c>
      <c r="T23" s="142">
        <v>0.30000000000000004</v>
      </c>
      <c r="U23" s="142">
        <v>0.2</v>
      </c>
      <c r="V23" s="141">
        <v>0.1</v>
      </c>
      <c r="Z23" s="142">
        <v>0.1</v>
      </c>
      <c r="AA23" s="142">
        <v>0.2</v>
      </c>
      <c r="AB23" s="142">
        <v>0.3</v>
      </c>
      <c r="AC23" s="142">
        <v>0.4</v>
      </c>
      <c r="AD23" s="142">
        <v>0.5</v>
      </c>
      <c r="AE23" s="142">
        <v>0.6</v>
      </c>
      <c r="AF23" s="142">
        <v>0.7</v>
      </c>
      <c r="AG23" s="142">
        <v>0.8</v>
      </c>
      <c r="AH23" s="142">
        <v>0.9</v>
      </c>
      <c r="AI23" s="142">
        <v>1</v>
      </c>
      <c r="AJ23" s="142">
        <v>1.1000000000000001</v>
      </c>
      <c r="AK23" s="142">
        <v>1.2</v>
      </c>
      <c r="AL23" s="142">
        <v>1.3</v>
      </c>
      <c r="AM23" s="142">
        <v>1.4</v>
      </c>
      <c r="AN23" s="142">
        <v>1.5</v>
      </c>
      <c r="AO23" s="142">
        <v>1.6</v>
      </c>
      <c r="AP23" s="142">
        <v>1.7</v>
      </c>
      <c r="AQ23" s="142">
        <v>1.8</v>
      </c>
      <c r="AR23" s="142">
        <v>1.9</v>
      </c>
      <c r="AS23" s="142">
        <v>2</v>
      </c>
      <c r="AT23" s="139">
        <v>79</v>
      </c>
      <c r="AU23" s="117">
        <f>VLOOKUP(AT23,'1. Popolazione residente'!$C$9:$J$109,7,FALSE)</f>
        <v>0.4</v>
      </c>
      <c r="AV23" s="117">
        <f>VLOOKUP(AT23,'1. Popolazione residente'!$C$9:$J$109,8,FALSE)</f>
        <v>0.5</v>
      </c>
    </row>
    <row r="24" spans="2:48" x14ac:dyDescent="0.25">
      <c r="B24" s="127">
        <v>78</v>
      </c>
      <c r="C24" s="141">
        <v>2.0000000000000004</v>
      </c>
      <c r="D24" s="142">
        <v>1.9000000000000006</v>
      </c>
      <c r="E24" s="142">
        <v>1.8000000000000005</v>
      </c>
      <c r="F24" s="142">
        <v>1.7000000000000004</v>
      </c>
      <c r="G24" s="142">
        <v>1.6000000000000003</v>
      </c>
      <c r="H24" s="142">
        <v>1.5000000000000002</v>
      </c>
      <c r="I24" s="142">
        <v>1.4000000000000001</v>
      </c>
      <c r="J24" s="142">
        <v>1.3</v>
      </c>
      <c r="K24" s="142">
        <v>1.2</v>
      </c>
      <c r="L24" s="142">
        <v>1.0999999999999999</v>
      </c>
      <c r="M24" s="142">
        <v>0.99999999999999989</v>
      </c>
      <c r="N24" s="142">
        <v>0.89999999999999991</v>
      </c>
      <c r="O24" s="142">
        <v>0.79999999999999993</v>
      </c>
      <c r="P24" s="142">
        <v>0.7</v>
      </c>
      <c r="Q24" s="142">
        <v>0.6</v>
      </c>
      <c r="R24" s="142">
        <v>0.5</v>
      </c>
      <c r="S24" s="142">
        <v>0.4</v>
      </c>
      <c r="T24" s="142">
        <v>0.30000000000000004</v>
      </c>
      <c r="U24" s="142">
        <v>0.2</v>
      </c>
      <c r="V24" s="141">
        <v>0.1</v>
      </c>
      <c r="Z24" s="142">
        <v>0.1</v>
      </c>
      <c r="AA24" s="142">
        <v>0.2</v>
      </c>
      <c r="AB24" s="142">
        <v>0.3</v>
      </c>
      <c r="AC24" s="142">
        <v>0.4</v>
      </c>
      <c r="AD24" s="142">
        <v>0.5</v>
      </c>
      <c r="AE24" s="142">
        <v>0.6</v>
      </c>
      <c r="AF24" s="142">
        <v>0.7</v>
      </c>
      <c r="AG24" s="142">
        <v>0.8</v>
      </c>
      <c r="AH24" s="142">
        <v>0.9</v>
      </c>
      <c r="AI24" s="142">
        <v>1</v>
      </c>
      <c r="AJ24" s="142">
        <v>1.1000000000000001</v>
      </c>
      <c r="AK24" s="142">
        <v>1.2</v>
      </c>
      <c r="AL24" s="142">
        <v>1.3</v>
      </c>
      <c r="AM24" s="142">
        <v>1.4</v>
      </c>
      <c r="AN24" s="142">
        <v>1.5</v>
      </c>
      <c r="AO24" s="142">
        <v>1.6</v>
      </c>
      <c r="AP24" s="142">
        <v>1.7</v>
      </c>
      <c r="AQ24" s="142">
        <v>1.8</v>
      </c>
      <c r="AR24" s="142">
        <v>1.9</v>
      </c>
      <c r="AS24" s="142">
        <v>2</v>
      </c>
      <c r="AT24" s="139">
        <v>78</v>
      </c>
      <c r="AU24" s="117">
        <f>VLOOKUP(AT24,'1. Popolazione residente'!$C$9:$J$109,7,FALSE)</f>
        <v>0.4</v>
      </c>
      <c r="AV24" s="117">
        <f>VLOOKUP(AT24,'1. Popolazione residente'!$C$9:$J$109,8,FALSE)</f>
        <v>0.5</v>
      </c>
    </row>
    <row r="25" spans="2:48" x14ac:dyDescent="0.25">
      <c r="B25" s="127">
        <v>77</v>
      </c>
      <c r="C25" s="141">
        <v>2.0000000000000004</v>
      </c>
      <c r="D25" s="142">
        <v>1.9000000000000006</v>
      </c>
      <c r="E25" s="142">
        <v>1.8000000000000005</v>
      </c>
      <c r="F25" s="142">
        <v>1.7000000000000004</v>
      </c>
      <c r="G25" s="142">
        <v>1.6000000000000003</v>
      </c>
      <c r="H25" s="142">
        <v>1.5000000000000002</v>
      </c>
      <c r="I25" s="142">
        <v>1.4000000000000001</v>
      </c>
      <c r="J25" s="142">
        <v>1.3</v>
      </c>
      <c r="K25" s="142">
        <v>1.2</v>
      </c>
      <c r="L25" s="142">
        <v>1.0999999999999999</v>
      </c>
      <c r="M25" s="142">
        <v>0.99999999999999989</v>
      </c>
      <c r="N25" s="142">
        <v>0.89999999999999991</v>
      </c>
      <c r="O25" s="142">
        <v>0.79999999999999993</v>
      </c>
      <c r="P25" s="142">
        <v>0.7</v>
      </c>
      <c r="Q25" s="142">
        <v>0.6</v>
      </c>
      <c r="R25" s="142">
        <v>0.5</v>
      </c>
      <c r="S25" s="142">
        <v>0.4</v>
      </c>
      <c r="T25" s="142">
        <v>0.30000000000000004</v>
      </c>
      <c r="U25" s="142">
        <v>0.2</v>
      </c>
      <c r="V25" s="141">
        <v>0.1</v>
      </c>
      <c r="Z25" s="142">
        <v>0.1</v>
      </c>
      <c r="AA25" s="142">
        <v>0.2</v>
      </c>
      <c r="AB25" s="142">
        <v>0.3</v>
      </c>
      <c r="AC25" s="142">
        <v>0.4</v>
      </c>
      <c r="AD25" s="142">
        <v>0.5</v>
      </c>
      <c r="AE25" s="142">
        <v>0.6</v>
      </c>
      <c r="AF25" s="142">
        <v>0.7</v>
      </c>
      <c r="AG25" s="142">
        <v>0.8</v>
      </c>
      <c r="AH25" s="142">
        <v>0.9</v>
      </c>
      <c r="AI25" s="142">
        <v>1</v>
      </c>
      <c r="AJ25" s="142">
        <v>1.1000000000000001</v>
      </c>
      <c r="AK25" s="142">
        <v>1.2</v>
      </c>
      <c r="AL25" s="142">
        <v>1.3</v>
      </c>
      <c r="AM25" s="142">
        <v>1.4</v>
      </c>
      <c r="AN25" s="142">
        <v>1.5</v>
      </c>
      <c r="AO25" s="142">
        <v>1.6</v>
      </c>
      <c r="AP25" s="142">
        <v>1.7</v>
      </c>
      <c r="AQ25" s="142">
        <v>1.8</v>
      </c>
      <c r="AR25" s="142">
        <v>1.9</v>
      </c>
      <c r="AS25" s="142">
        <v>2</v>
      </c>
      <c r="AT25" s="139">
        <v>77</v>
      </c>
      <c r="AU25" s="117">
        <f>VLOOKUP(AT25,'1. Popolazione residente'!$C$9:$J$109,7,FALSE)</f>
        <v>0.4</v>
      </c>
      <c r="AV25" s="117">
        <f>VLOOKUP(AT25,'1. Popolazione residente'!$C$9:$J$109,8,FALSE)</f>
        <v>0.5</v>
      </c>
    </row>
    <row r="26" spans="2:48" x14ac:dyDescent="0.25">
      <c r="B26" s="127">
        <v>76</v>
      </c>
      <c r="C26" s="141">
        <v>2.0000000000000004</v>
      </c>
      <c r="D26" s="142">
        <v>1.9000000000000006</v>
      </c>
      <c r="E26" s="142">
        <v>1.8000000000000005</v>
      </c>
      <c r="F26" s="142">
        <v>1.7000000000000004</v>
      </c>
      <c r="G26" s="142">
        <v>1.6000000000000003</v>
      </c>
      <c r="H26" s="142">
        <v>1.5000000000000002</v>
      </c>
      <c r="I26" s="142">
        <v>1.4000000000000001</v>
      </c>
      <c r="J26" s="142">
        <v>1.3</v>
      </c>
      <c r="K26" s="142">
        <v>1.2</v>
      </c>
      <c r="L26" s="142">
        <v>1.0999999999999999</v>
      </c>
      <c r="M26" s="142">
        <v>0.99999999999999989</v>
      </c>
      <c r="N26" s="142">
        <v>0.89999999999999991</v>
      </c>
      <c r="O26" s="142">
        <v>0.79999999999999993</v>
      </c>
      <c r="P26" s="142">
        <v>0.7</v>
      </c>
      <c r="Q26" s="142">
        <v>0.6</v>
      </c>
      <c r="R26" s="142">
        <v>0.5</v>
      </c>
      <c r="S26" s="142">
        <v>0.4</v>
      </c>
      <c r="T26" s="142">
        <v>0.30000000000000004</v>
      </c>
      <c r="U26" s="142">
        <v>0.2</v>
      </c>
      <c r="V26" s="141">
        <v>0.1</v>
      </c>
      <c r="Z26" s="142">
        <v>0.1</v>
      </c>
      <c r="AA26" s="142">
        <v>0.2</v>
      </c>
      <c r="AB26" s="142">
        <v>0.3</v>
      </c>
      <c r="AC26" s="142">
        <v>0.4</v>
      </c>
      <c r="AD26" s="142">
        <v>0.5</v>
      </c>
      <c r="AE26" s="142">
        <v>0.6</v>
      </c>
      <c r="AF26" s="142">
        <v>0.7</v>
      </c>
      <c r="AG26" s="142">
        <v>0.8</v>
      </c>
      <c r="AH26" s="142">
        <v>0.9</v>
      </c>
      <c r="AI26" s="142">
        <v>1</v>
      </c>
      <c r="AJ26" s="142">
        <v>1.1000000000000001</v>
      </c>
      <c r="AK26" s="142">
        <v>1.2</v>
      </c>
      <c r="AL26" s="142">
        <v>1.3</v>
      </c>
      <c r="AM26" s="142">
        <v>1.4</v>
      </c>
      <c r="AN26" s="142">
        <v>1.5</v>
      </c>
      <c r="AO26" s="142">
        <v>1.6</v>
      </c>
      <c r="AP26" s="142">
        <v>1.7</v>
      </c>
      <c r="AQ26" s="142">
        <v>1.8</v>
      </c>
      <c r="AR26" s="142">
        <v>1.9</v>
      </c>
      <c r="AS26" s="142">
        <v>2</v>
      </c>
      <c r="AT26" s="139">
        <v>76</v>
      </c>
      <c r="AU26" s="117">
        <f>VLOOKUP(AT26,'1. Popolazione residente'!$C$9:$J$109,7,FALSE)</f>
        <v>0.4</v>
      </c>
      <c r="AV26" s="117">
        <f>VLOOKUP(AT26,'1. Popolazione residente'!$C$9:$J$109,8,FALSE)</f>
        <v>0.5</v>
      </c>
    </row>
    <row r="27" spans="2:48" x14ac:dyDescent="0.25">
      <c r="B27" s="127">
        <v>75</v>
      </c>
      <c r="C27" s="141">
        <v>2.0000000000000004</v>
      </c>
      <c r="D27" s="142">
        <v>1.9000000000000006</v>
      </c>
      <c r="E27" s="142">
        <v>1.8000000000000005</v>
      </c>
      <c r="F27" s="142">
        <v>1.7000000000000004</v>
      </c>
      <c r="G27" s="142">
        <v>1.6000000000000003</v>
      </c>
      <c r="H27" s="142">
        <v>1.5000000000000002</v>
      </c>
      <c r="I27" s="142">
        <v>1.4000000000000001</v>
      </c>
      <c r="J27" s="142">
        <v>1.3</v>
      </c>
      <c r="K27" s="142">
        <v>1.2</v>
      </c>
      <c r="L27" s="142">
        <v>1.0999999999999999</v>
      </c>
      <c r="M27" s="142">
        <v>0.99999999999999989</v>
      </c>
      <c r="N27" s="142">
        <v>0.89999999999999991</v>
      </c>
      <c r="O27" s="142">
        <v>0.79999999999999993</v>
      </c>
      <c r="P27" s="142">
        <v>0.7</v>
      </c>
      <c r="Q27" s="142">
        <v>0.6</v>
      </c>
      <c r="R27" s="142">
        <v>0.5</v>
      </c>
      <c r="S27" s="142">
        <v>0.4</v>
      </c>
      <c r="T27" s="142">
        <v>0.30000000000000004</v>
      </c>
      <c r="U27" s="142">
        <v>0.2</v>
      </c>
      <c r="V27" s="141">
        <v>0.1</v>
      </c>
      <c r="Z27" s="142">
        <v>0.1</v>
      </c>
      <c r="AA27" s="142">
        <v>0.2</v>
      </c>
      <c r="AB27" s="142">
        <v>0.3</v>
      </c>
      <c r="AC27" s="142">
        <v>0.4</v>
      </c>
      <c r="AD27" s="142">
        <v>0.5</v>
      </c>
      <c r="AE27" s="142">
        <v>0.6</v>
      </c>
      <c r="AF27" s="142">
        <v>0.7</v>
      </c>
      <c r="AG27" s="142">
        <v>0.8</v>
      </c>
      <c r="AH27" s="142">
        <v>0.9</v>
      </c>
      <c r="AI27" s="142">
        <v>1</v>
      </c>
      <c r="AJ27" s="142">
        <v>1.1000000000000001</v>
      </c>
      <c r="AK27" s="142">
        <v>1.2</v>
      </c>
      <c r="AL27" s="142">
        <v>1.3</v>
      </c>
      <c r="AM27" s="142">
        <v>1.4</v>
      </c>
      <c r="AN27" s="142">
        <v>1.5</v>
      </c>
      <c r="AO27" s="142">
        <v>1.6</v>
      </c>
      <c r="AP27" s="142">
        <v>1.7</v>
      </c>
      <c r="AQ27" s="142">
        <v>1.8</v>
      </c>
      <c r="AR27" s="142">
        <v>1.9</v>
      </c>
      <c r="AS27" s="142">
        <v>2</v>
      </c>
      <c r="AT27" s="139">
        <v>75</v>
      </c>
      <c r="AU27" s="117">
        <f>VLOOKUP(AT27,'1. Popolazione residente'!$C$9:$J$109,7,FALSE)</f>
        <v>0.4</v>
      </c>
      <c r="AV27" s="117">
        <f>VLOOKUP(AT27,'1. Popolazione residente'!$C$9:$J$109,8,FALSE)</f>
        <v>0.5</v>
      </c>
    </row>
    <row r="28" spans="2:48" x14ac:dyDescent="0.25">
      <c r="B28" s="127">
        <v>74</v>
      </c>
      <c r="C28" s="141">
        <v>2.0000000000000004</v>
      </c>
      <c r="D28" s="142">
        <v>1.9000000000000006</v>
      </c>
      <c r="E28" s="142">
        <v>1.8000000000000005</v>
      </c>
      <c r="F28" s="142">
        <v>1.7000000000000004</v>
      </c>
      <c r="G28" s="142">
        <v>1.6000000000000003</v>
      </c>
      <c r="H28" s="142">
        <v>1.5000000000000002</v>
      </c>
      <c r="I28" s="142">
        <v>1.4000000000000001</v>
      </c>
      <c r="J28" s="142">
        <v>1.3</v>
      </c>
      <c r="K28" s="142">
        <v>1.2</v>
      </c>
      <c r="L28" s="142">
        <v>1.0999999999999999</v>
      </c>
      <c r="M28" s="142">
        <v>0.99999999999999989</v>
      </c>
      <c r="N28" s="142">
        <v>0.89999999999999991</v>
      </c>
      <c r="O28" s="142">
        <v>0.79999999999999993</v>
      </c>
      <c r="P28" s="142">
        <v>0.7</v>
      </c>
      <c r="Q28" s="142">
        <v>0.6</v>
      </c>
      <c r="R28" s="142">
        <v>0.5</v>
      </c>
      <c r="S28" s="142">
        <v>0.4</v>
      </c>
      <c r="T28" s="142">
        <v>0.30000000000000004</v>
      </c>
      <c r="U28" s="142">
        <v>0.2</v>
      </c>
      <c r="V28" s="141">
        <v>0.1</v>
      </c>
      <c r="Z28" s="142">
        <v>0.1</v>
      </c>
      <c r="AA28" s="142">
        <v>0.2</v>
      </c>
      <c r="AB28" s="142">
        <v>0.3</v>
      </c>
      <c r="AC28" s="142">
        <v>0.4</v>
      </c>
      <c r="AD28" s="142">
        <v>0.5</v>
      </c>
      <c r="AE28" s="142">
        <v>0.6</v>
      </c>
      <c r="AF28" s="142">
        <v>0.7</v>
      </c>
      <c r="AG28" s="142">
        <v>0.8</v>
      </c>
      <c r="AH28" s="142">
        <v>0.9</v>
      </c>
      <c r="AI28" s="142">
        <v>1</v>
      </c>
      <c r="AJ28" s="142">
        <v>1.1000000000000001</v>
      </c>
      <c r="AK28" s="142">
        <v>1.2</v>
      </c>
      <c r="AL28" s="142">
        <v>1.3</v>
      </c>
      <c r="AM28" s="142">
        <v>1.4</v>
      </c>
      <c r="AN28" s="142">
        <v>1.5</v>
      </c>
      <c r="AO28" s="142">
        <v>1.6</v>
      </c>
      <c r="AP28" s="142">
        <v>1.7</v>
      </c>
      <c r="AQ28" s="142">
        <v>1.8</v>
      </c>
      <c r="AR28" s="142">
        <v>1.9</v>
      </c>
      <c r="AS28" s="142">
        <v>2</v>
      </c>
      <c r="AT28" s="139">
        <v>74</v>
      </c>
      <c r="AU28" s="117">
        <f>VLOOKUP(AT28,'1. Popolazione residente'!$C$9:$J$109,7,FALSE)</f>
        <v>0.5</v>
      </c>
      <c r="AV28" s="117">
        <f>VLOOKUP(AT28,'1. Popolazione residente'!$C$9:$J$109,8,FALSE)</f>
        <v>0.6</v>
      </c>
    </row>
    <row r="29" spans="2:48" x14ac:dyDescent="0.25">
      <c r="B29" s="127">
        <v>73</v>
      </c>
      <c r="C29" s="141">
        <v>2.0000000000000004</v>
      </c>
      <c r="D29" s="142">
        <v>1.9000000000000006</v>
      </c>
      <c r="E29" s="142">
        <v>1.8000000000000005</v>
      </c>
      <c r="F29" s="142">
        <v>1.7000000000000004</v>
      </c>
      <c r="G29" s="142">
        <v>1.6000000000000003</v>
      </c>
      <c r="H29" s="142">
        <v>1.5000000000000002</v>
      </c>
      <c r="I29" s="142">
        <v>1.4000000000000001</v>
      </c>
      <c r="J29" s="142">
        <v>1.3</v>
      </c>
      <c r="K29" s="142">
        <v>1.2</v>
      </c>
      <c r="L29" s="142">
        <v>1.0999999999999999</v>
      </c>
      <c r="M29" s="142">
        <v>0.99999999999999989</v>
      </c>
      <c r="N29" s="142">
        <v>0.89999999999999991</v>
      </c>
      <c r="O29" s="142">
        <v>0.79999999999999993</v>
      </c>
      <c r="P29" s="142">
        <v>0.7</v>
      </c>
      <c r="Q29" s="142">
        <v>0.6</v>
      </c>
      <c r="R29" s="142">
        <v>0.5</v>
      </c>
      <c r="S29" s="142">
        <v>0.4</v>
      </c>
      <c r="T29" s="142">
        <v>0.30000000000000004</v>
      </c>
      <c r="U29" s="142">
        <v>0.2</v>
      </c>
      <c r="V29" s="141">
        <v>0.1</v>
      </c>
      <c r="Z29" s="142">
        <v>0.1</v>
      </c>
      <c r="AA29" s="142">
        <v>0.2</v>
      </c>
      <c r="AB29" s="142">
        <v>0.3</v>
      </c>
      <c r="AC29" s="142">
        <v>0.4</v>
      </c>
      <c r="AD29" s="142">
        <v>0.5</v>
      </c>
      <c r="AE29" s="142">
        <v>0.6</v>
      </c>
      <c r="AF29" s="142">
        <v>0.7</v>
      </c>
      <c r="AG29" s="142">
        <v>0.8</v>
      </c>
      <c r="AH29" s="142">
        <v>0.9</v>
      </c>
      <c r="AI29" s="142">
        <v>1</v>
      </c>
      <c r="AJ29" s="142">
        <v>1.1000000000000001</v>
      </c>
      <c r="AK29" s="142">
        <v>1.2</v>
      </c>
      <c r="AL29" s="142">
        <v>1.3</v>
      </c>
      <c r="AM29" s="142">
        <v>1.4</v>
      </c>
      <c r="AN29" s="142">
        <v>1.5</v>
      </c>
      <c r="AO29" s="142">
        <v>1.6</v>
      </c>
      <c r="AP29" s="142">
        <v>1.7</v>
      </c>
      <c r="AQ29" s="142">
        <v>1.8</v>
      </c>
      <c r="AR29" s="142">
        <v>1.9</v>
      </c>
      <c r="AS29" s="142">
        <v>2</v>
      </c>
      <c r="AT29" s="139">
        <v>73</v>
      </c>
      <c r="AU29" s="117">
        <f>VLOOKUP(AT29,'1. Popolazione residente'!$C$9:$J$109,7,FALSE)</f>
        <v>0.5</v>
      </c>
      <c r="AV29" s="117">
        <f>VLOOKUP(AT29,'1. Popolazione residente'!$C$9:$J$109,8,FALSE)</f>
        <v>0.6</v>
      </c>
    </row>
    <row r="30" spans="2:48" x14ac:dyDescent="0.25">
      <c r="B30" s="127">
        <v>72</v>
      </c>
      <c r="C30" s="141">
        <v>2.0000000000000004</v>
      </c>
      <c r="D30" s="142">
        <v>1.9000000000000006</v>
      </c>
      <c r="E30" s="142">
        <v>1.8000000000000005</v>
      </c>
      <c r="F30" s="142">
        <v>1.7000000000000004</v>
      </c>
      <c r="G30" s="142">
        <v>1.6000000000000003</v>
      </c>
      <c r="H30" s="142">
        <v>1.5000000000000002</v>
      </c>
      <c r="I30" s="142">
        <v>1.4000000000000001</v>
      </c>
      <c r="J30" s="142">
        <v>1.3</v>
      </c>
      <c r="K30" s="142">
        <v>1.2</v>
      </c>
      <c r="L30" s="142">
        <v>1.0999999999999999</v>
      </c>
      <c r="M30" s="142">
        <v>0.99999999999999989</v>
      </c>
      <c r="N30" s="142">
        <v>0.89999999999999991</v>
      </c>
      <c r="O30" s="142">
        <v>0.79999999999999993</v>
      </c>
      <c r="P30" s="142">
        <v>0.7</v>
      </c>
      <c r="Q30" s="142">
        <v>0.6</v>
      </c>
      <c r="R30" s="142">
        <v>0.5</v>
      </c>
      <c r="S30" s="142">
        <v>0.4</v>
      </c>
      <c r="T30" s="142">
        <v>0.30000000000000004</v>
      </c>
      <c r="U30" s="142">
        <v>0.2</v>
      </c>
      <c r="V30" s="141">
        <v>0.1</v>
      </c>
      <c r="Z30" s="142">
        <v>0.1</v>
      </c>
      <c r="AA30" s="142">
        <v>0.2</v>
      </c>
      <c r="AB30" s="142">
        <v>0.3</v>
      </c>
      <c r="AC30" s="142">
        <v>0.4</v>
      </c>
      <c r="AD30" s="142">
        <v>0.5</v>
      </c>
      <c r="AE30" s="142">
        <v>0.6</v>
      </c>
      <c r="AF30" s="142">
        <v>0.7</v>
      </c>
      <c r="AG30" s="142">
        <v>0.8</v>
      </c>
      <c r="AH30" s="142">
        <v>0.9</v>
      </c>
      <c r="AI30" s="142">
        <v>1</v>
      </c>
      <c r="AJ30" s="142">
        <v>1.1000000000000001</v>
      </c>
      <c r="AK30" s="142">
        <v>1.2</v>
      </c>
      <c r="AL30" s="142">
        <v>1.3</v>
      </c>
      <c r="AM30" s="142">
        <v>1.4</v>
      </c>
      <c r="AN30" s="142">
        <v>1.5</v>
      </c>
      <c r="AO30" s="142">
        <v>1.6</v>
      </c>
      <c r="AP30" s="142">
        <v>1.7</v>
      </c>
      <c r="AQ30" s="142">
        <v>1.8</v>
      </c>
      <c r="AR30" s="142">
        <v>1.9</v>
      </c>
      <c r="AS30" s="142">
        <v>2</v>
      </c>
      <c r="AT30" s="139">
        <v>72</v>
      </c>
      <c r="AU30" s="117">
        <f>VLOOKUP(AT30,'1. Popolazione residente'!$C$9:$J$109,7,FALSE)</f>
        <v>0.6</v>
      </c>
      <c r="AV30" s="117">
        <f>VLOOKUP(AT30,'1. Popolazione residente'!$C$9:$J$109,8,FALSE)</f>
        <v>0.6</v>
      </c>
    </row>
    <row r="31" spans="2:48" x14ac:dyDescent="0.25">
      <c r="B31" s="127">
        <v>71</v>
      </c>
      <c r="C31" s="141">
        <v>2.0000000000000004</v>
      </c>
      <c r="D31" s="142">
        <v>1.9000000000000006</v>
      </c>
      <c r="E31" s="142">
        <v>1.8000000000000005</v>
      </c>
      <c r="F31" s="142">
        <v>1.7000000000000004</v>
      </c>
      <c r="G31" s="142">
        <v>1.6000000000000003</v>
      </c>
      <c r="H31" s="142">
        <v>1.5000000000000002</v>
      </c>
      <c r="I31" s="142">
        <v>1.4000000000000001</v>
      </c>
      <c r="J31" s="142">
        <v>1.3</v>
      </c>
      <c r="K31" s="142">
        <v>1.2</v>
      </c>
      <c r="L31" s="142">
        <v>1.0999999999999999</v>
      </c>
      <c r="M31" s="142">
        <v>0.99999999999999989</v>
      </c>
      <c r="N31" s="142">
        <v>0.89999999999999991</v>
      </c>
      <c r="O31" s="142">
        <v>0.79999999999999993</v>
      </c>
      <c r="P31" s="142">
        <v>0.7</v>
      </c>
      <c r="Q31" s="142">
        <v>0.6</v>
      </c>
      <c r="R31" s="142">
        <v>0.5</v>
      </c>
      <c r="S31" s="142">
        <v>0.4</v>
      </c>
      <c r="T31" s="142">
        <v>0.30000000000000004</v>
      </c>
      <c r="U31" s="142">
        <v>0.2</v>
      </c>
      <c r="V31" s="141">
        <v>0.1</v>
      </c>
      <c r="Z31" s="142">
        <v>0.1</v>
      </c>
      <c r="AA31" s="142">
        <v>0.2</v>
      </c>
      <c r="AB31" s="142">
        <v>0.3</v>
      </c>
      <c r="AC31" s="142">
        <v>0.4</v>
      </c>
      <c r="AD31" s="142">
        <v>0.5</v>
      </c>
      <c r="AE31" s="142">
        <v>0.6</v>
      </c>
      <c r="AF31" s="142">
        <v>0.7</v>
      </c>
      <c r="AG31" s="142">
        <v>0.8</v>
      </c>
      <c r="AH31" s="142">
        <v>0.9</v>
      </c>
      <c r="AI31" s="142">
        <v>1</v>
      </c>
      <c r="AJ31" s="142">
        <v>1.1000000000000001</v>
      </c>
      <c r="AK31" s="142">
        <v>1.2</v>
      </c>
      <c r="AL31" s="142">
        <v>1.3</v>
      </c>
      <c r="AM31" s="142">
        <v>1.4</v>
      </c>
      <c r="AN31" s="142">
        <v>1.5</v>
      </c>
      <c r="AO31" s="142">
        <v>1.6</v>
      </c>
      <c r="AP31" s="142">
        <v>1.7</v>
      </c>
      <c r="AQ31" s="142">
        <v>1.8</v>
      </c>
      <c r="AR31" s="142">
        <v>1.9</v>
      </c>
      <c r="AS31" s="142">
        <v>2</v>
      </c>
      <c r="AT31" s="139">
        <v>71</v>
      </c>
      <c r="AU31" s="117">
        <f>VLOOKUP(AT31,'1. Popolazione residente'!$C$9:$J$109,7,FALSE)</f>
        <v>0.5</v>
      </c>
      <c r="AV31" s="117">
        <f>VLOOKUP(AT31,'1. Popolazione residente'!$C$9:$J$109,8,FALSE)</f>
        <v>0.6</v>
      </c>
    </row>
    <row r="32" spans="2:48" x14ac:dyDescent="0.25">
      <c r="B32" s="127">
        <v>70</v>
      </c>
      <c r="C32" s="141">
        <v>2.0000000000000004</v>
      </c>
      <c r="D32" s="142">
        <v>1.9000000000000006</v>
      </c>
      <c r="E32" s="142">
        <v>1.8000000000000005</v>
      </c>
      <c r="F32" s="142">
        <v>1.7000000000000004</v>
      </c>
      <c r="G32" s="142">
        <v>1.6000000000000003</v>
      </c>
      <c r="H32" s="142">
        <v>1.5000000000000002</v>
      </c>
      <c r="I32" s="142">
        <v>1.4000000000000001</v>
      </c>
      <c r="J32" s="142">
        <v>1.3</v>
      </c>
      <c r="K32" s="142">
        <v>1.2</v>
      </c>
      <c r="L32" s="142">
        <v>1.0999999999999999</v>
      </c>
      <c r="M32" s="142">
        <v>0.99999999999999989</v>
      </c>
      <c r="N32" s="142">
        <v>0.89999999999999991</v>
      </c>
      <c r="O32" s="142">
        <v>0.79999999999999993</v>
      </c>
      <c r="P32" s="142">
        <v>0.7</v>
      </c>
      <c r="Q32" s="142">
        <v>0.6</v>
      </c>
      <c r="R32" s="142">
        <v>0.5</v>
      </c>
      <c r="S32" s="142">
        <v>0.4</v>
      </c>
      <c r="T32" s="142">
        <v>0.30000000000000004</v>
      </c>
      <c r="U32" s="142">
        <v>0.2</v>
      </c>
      <c r="V32" s="141">
        <v>0.1</v>
      </c>
      <c r="Z32" s="142">
        <v>0.1</v>
      </c>
      <c r="AA32" s="142">
        <v>0.2</v>
      </c>
      <c r="AB32" s="142">
        <v>0.3</v>
      </c>
      <c r="AC32" s="142">
        <v>0.4</v>
      </c>
      <c r="AD32" s="142">
        <v>0.5</v>
      </c>
      <c r="AE32" s="142">
        <v>0.6</v>
      </c>
      <c r="AF32" s="142">
        <v>0.7</v>
      </c>
      <c r="AG32" s="142">
        <v>0.8</v>
      </c>
      <c r="AH32" s="142">
        <v>0.9</v>
      </c>
      <c r="AI32" s="142">
        <v>1</v>
      </c>
      <c r="AJ32" s="142">
        <v>1.1000000000000001</v>
      </c>
      <c r="AK32" s="142">
        <v>1.2</v>
      </c>
      <c r="AL32" s="142">
        <v>1.3</v>
      </c>
      <c r="AM32" s="142">
        <v>1.4</v>
      </c>
      <c r="AN32" s="142">
        <v>1.5</v>
      </c>
      <c r="AO32" s="142">
        <v>1.6</v>
      </c>
      <c r="AP32" s="142">
        <v>1.7</v>
      </c>
      <c r="AQ32" s="142">
        <v>1.8</v>
      </c>
      <c r="AR32" s="142">
        <v>1.9</v>
      </c>
      <c r="AS32" s="142">
        <v>2</v>
      </c>
      <c r="AT32" s="139">
        <v>70</v>
      </c>
      <c r="AU32" s="117">
        <f>VLOOKUP(AT32,'1. Popolazione residente'!$C$9:$J$109,7,FALSE)</f>
        <v>0.5</v>
      </c>
      <c r="AV32" s="117">
        <f>VLOOKUP(AT32,'1. Popolazione residente'!$C$9:$J$109,8,FALSE)</f>
        <v>0.6</v>
      </c>
    </row>
    <row r="33" spans="2:48" x14ac:dyDescent="0.25">
      <c r="B33" s="127">
        <v>69</v>
      </c>
      <c r="C33" s="141">
        <v>2.0000000000000004</v>
      </c>
      <c r="D33" s="142">
        <v>1.9000000000000006</v>
      </c>
      <c r="E33" s="142">
        <v>1.8000000000000005</v>
      </c>
      <c r="F33" s="142">
        <v>1.7000000000000004</v>
      </c>
      <c r="G33" s="142">
        <v>1.6000000000000003</v>
      </c>
      <c r="H33" s="142">
        <v>1.5000000000000002</v>
      </c>
      <c r="I33" s="142">
        <v>1.4000000000000001</v>
      </c>
      <c r="J33" s="142">
        <v>1.3</v>
      </c>
      <c r="K33" s="142">
        <v>1.2</v>
      </c>
      <c r="L33" s="142">
        <v>1.0999999999999999</v>
      </c>
      <c r="M33" s="142">
        <v>0.99999999999999989</v>
      </c>
      <c r="N33" s="142">
        <v>0.89999999999999991</v>
      </c>
      <c r="O33" s="142">
        <v>0.79999999999999993</v>
      </c>
      <c r="P33" s="142">
        <v>0.7</v>
      </c>
      <c r="Q33" s="142">
        <v>0.6</v>
      </c>
      <c r="R33" s="142">
        <v>0.5</v>
      </c>
      <c r="S33" s="142">
        <v>0.4</v>
      </c>
      <c r="T33" s="142">
        <v>0.30000000000000004</v>
      </c>
      <c r="U33" s="142">
        <v>0.2</v>
      </c>
      <c r="V33" s="141">
        <v>0.1</v>
      </c>
      <c r="Z33" s="142">
        <v>0.1</v>
      </c>
      <c r="AA33" s="142">
        <v>0.2</v>
      </c>
      <c r="AB33" s="142">
        <v>0.3</v>
      </c>
      <c r="AC33" s="142">
        <v>0.4</v>
      </c>
      <c r="AD33" s="142">
        <v>0.5</v>
      </c>
      <c r="AE33" s="142">
        <v>0.6</v>
      </c>
      <c r="AF33" s="142">
        <v>0.7</v>
      </c>
      <c r="AG33" s="142">
        <v>0.8</v>
      </c>
      <c r="AH33" s="142">
        <v>0.9</v>
      </c>
      <c r="AI33" s="142">
        <v>1</v>
      </c>
      <c r="AJ33" s="142">
        <v>1.1000000000000001</v>
      </c>
      <c r="AK33" s="142">
        <v>1.2</v>
      </c>
      <c r="AL33" s="142">
        <v>1.3</v>
      </c>
      <c r="AM33" s="142">
        <v>1.4</v>
      </c>
      <c r="AN33" s="142">
        <v>1.5</v>
      </c>
      <c r="AO33" s="142">
        <v>1.6</v>
      </c>
      <c r="AP33" s="142">
        <v>1.7</v>
      </c>
      <c r="AQ33" s="142">
        <v>1.8</v>
      </c>
      <c r="AR33" s="142">
        <v>1.9</v>
      </c>
      <c r="AS33" s="142">
        <v>2</v>
      </c>
      <c r="AT33" s="139">
        <v>69</v>
      </c>
      <c r="AU33" s="117">
        <f>VLOOKUP(AT33,'1. Popolazione residente'!$C$9:$J$109,7,FALSE)</f>
        <v>0.5</v>
      </c>
      <c r="AV33" s="117">
        <f>VLOOKUP(AT33,'1. Popolazione residente'!$C$9:$J$109,8,FALSE)</f>
        <v>0.6</v>
      </c>
    </row>
    <row r="34" spans="2:48" x14ac:dyDescent="0.25">
      <c r="B34" s="127">
        <v>68</v>
      </c>
      <c r="C34" s="141">
        <v>2.0000000000000004</v>
      </c>
      <c r="D34" s="142">
        <v>1.9000000000000006</v>
      </c>
      <c r="E34" s="142">
        <v>1.8000000000000005</v>
      </c>
      <c r="F34" s="142">
        <v>1.7000000000000004</v>
      </c>
      <c r="G34" s="142">
        <v>1.6000000000000003</v>
      </c>
      <c r="H34" s="142">
        <v>1.5000000000000002</v>
      </c>
      <c r="I34" s="142">
        <v>1.4000000000000001</v>
      </c>
      <c r="J34" s="142">
        <v>1.3</v>
      </c>
      <c r="K34" s="142">
        <v>1.2</v>
      </c>
      <c r="L34" s="142">
        <v>1.0999999999999999</v>
      </c>
      <c r="M34" s="142">
        <v>0.99999999999999989</v>
      </c>
      <c r="N34" s="142">
        <v>0.89999999999999991</v>
      </c>
      <c r="O34" s="142">
        <v>0.79999999999999993</v>
      </c>
      <c r="P34" s="142">
        <v>0.7</v>
      </c>
      <c r="Q34" s="142">
        <v>0.6</v>
      </c>
      <c r="R34" s="142">
        <v>0.5</v>
      </c>
      <c r="S34" s="142">
        <v>0.4</v>
      </c>
      <c r="T34" s="142">
        <v>0.30000000000000004</v>
      </c>
      <c r="U34" s="142">
        <v>0.2</v>
      </c>
      <c r="V34" s="141">
        <v>0.1</v>
      </c>
      <c r="Z34" s="142">
        <v>0.1</v>
      </c>
      <c r="AA34" s="142">
        <v>0.2</v>
      </c>
      <c r="AB34" s="142">
        <v>0.3</v>
      </c>
      <c r="AC34" s="142">
        <v>0.4</v>
      </c>
      <c r="AD34" s="142">
        <v>0.5</v>
      </c>
      <c r="AE34" s="142">
        <v>0.6</v>
      </c>
      <c r="AF34" s="142">
        <v>0.7</v>
      </c>
      <c r="AG34" s="142">
        <v>0.8</v>
      </c>
      <c r="AH34" s="142">
        <v>0.9</v>
      </c>
      <c r="AI34" s="142">
        <v>1</v>
      </c>
      <c r="AJ34" s="142">
        <v>1.1000000000000001</v>
      </c>
      <c r="AK34" s="142">
        <v>1.2</v>
      </c>
      <c r="AL34" s="142">
        <v>1.3</v>
      </c>
      <c r="AM34" s="142">
        <v>1.4</v>
      </c>
      <c r="AN34" s="142">
        <v>1.5</v>
      </c>
      <c r="AO34" s="142">
        <v>1.6</v>
      </c>
      <c r="AP34" s="142">
        <v>1.7</v>
      </c>
      <c r="AQ34" s="142">
        <v>1.8</v>
      </c>
      <c r="AR34" s="142">
        <v>1.9</v>
      </c>
      <c r="AS34" s="142">
        <v>2</v>
      </c>
      <c r="AT34" s="139">
        <v>68</v>
      </c>
      <c r="AU34" s="117">
        <f>VLOOKUP(AT34,'1. Popolazione residente'!$C$9:$J$109,7,FALSE)</f>
        <v>0.5</v>
      </c>
      <c r="AV34" s="117">
        <f>VLOOKUP(AT34,'1. Popolazione residente'!$C$9:$J$109,8,FALSE)</f>
        <v>0.6</v>
      </c>
    </row>
    <row r="35" spans="2:48" x14ac:dyDescent="0.25">
      <c r="B35" s="127">
        <v>67</v>
      </c>
      <c r="C35" s="141">
        <v>2.0000000000000004</v>
      </c>
      <c r="D35" s="142">
        <v>1.9000000000000006</v>
      </c>
      <c r="E35" s="142">
        <v>1.8000000000000005</v>
      </c>
      <c r="F35" s="142">
        <v>1.7000000000000004</v>
      </c>
      <c r="G35" s="142">
        <v>1.6000000000000003</v>
      </c>
      <c r="H35" s="142">
        <v>1.5000000000000002</v>
      </c>
      <c r="I35" s="142">
        <v>1.4000000000000001</v>
      </c>
      <c r="J35" s="142">
        <v>1.3</v>
      </c>
      <c r="K35" s="142">
        <v>1.2</v>
      </c>
      <c r="L35" s="142">
        <v>1.0999999999999999</v>
      </c>
      <c r="M35" s="142">
        <v>0.99999999999999989</v>
      </c>
      <c r="N35" s="142">
        <v>0.89999999999999991</v>
      </c>
      <c r="O35" s="142">
        <v>0.79999999999999993</v>
      </c>
      <c r="P35" s="142">
        <v>0.7</v>
      </c>
      <c r="Q35" s="142">
        <v>0.6</v>
      </c>
      <c r="R35" s="142">
        <v>0.5</v>
      </c>
      <c r="S35" s="142">
        <v>0.4</v>
      </c>
      <c r="T35" s="142">
        <v>0.30000000000000004</v>
      </c>
      <c r="U35" s="142">
        <v>0.2</v>
      </c>
      <c r="V35" s="141">
        <v>0.1</v>
      </c>
      <c r="Z35" s="142">
        <v>0.1</v>
      </c>
      <c r="AA35" s="142">
        <v>0.2</v>
      </c>
      <c r="AB35" s="142">
        <v>0.3</v>
      </c>
      <c r="AC35" s="142">
        <v>0.4</v>
      </c>
      <c r="AD35" s="142">
        <v>0.5</v>
      </c>
      <c r="AE35" s="142">
        <v>0.6</v>
      </c>
      <c r="AF35" s="142">
        <v>0.7</v>
      </c>
      <c r="AG35" s="142">
        <v>0.8</v>
      </c>
      <c r="AH35" s="142">
        <v>0.9</v>
      </c>
      <c r="AI35" s="142">
        <v>1</v>
      </c>
      <c r="AJ35" s="142">
        <v>1.1000000000000001</v>
      </c>
      <c r="AK35" s="142">
        <v>1.2</v>
      </c>
      <c r="AL35" s="142">
        <v>1.3</v>
      </c>
      <c r="AM35" s="142">
        <v>1.4</v>
      </c>
      <c r="AN35" s="142">
        <v>1.5</v>
      </c>
      <c r="AO35" s="142">
        <v>1.6</v>
      </c>
      <c r="AP35" s="142">
        <v>1.7</v>
      </c>
      <c r="AQ35" s="142">
        <v>1.8</v>
      </c>
      <c r="AR35" s="142">
        <v>1.9</v>
      </c>
      <c r="AS35" s="142">
        <v>2</v>
      </c>
      <c r="AT35" s="139">
        <v>67</v>
      </c>
      <c r="AU35" s="117">
        <f>VLOOKUP(AT35,'1. Popolazione residente'!$C$9:$J$109,7,FALSE)</f>
        <v>0.5</v>
      </c>
      <c r="AV35" s="117">
        <f>VLOOKUP(AT35,'1. Popolazione residente'!$C$9:$J$109,8,FALSE)</f>
        <v>0.6</v>
      </c>
    </row>
    <row r="36" spans="2:48" x14ac:dyDescent="0.25">
      <c r="B36" s="127">
        <v>66</v>
      </c>
      <c r="C36" s="141">
        <v>2.0000000000000004</v>
      </c>
      <c r="D36" s="142">
        <v>1.9000000000000006</v>
      </c>
      <c r="E36" s="142">
        <v>1.8000000000000005</v>
      </c>
      <c r="F36" s="142">
        <v>1.7000000000000004</v>
      </c>
      <c r="G36" s="142">
        <v>1.6000000000000003</v>
      </c>
      <c r="H36" s="142">
        <v>1.5000000000000002</v>
      </c>
      <c r="I36" s="142">
        <v>1.4000000000000001</v>
      </c>
      <c r="J36" s="142">
        <v>1.3</v>
      </c>
      <c r="K36" s="142">
        <v>1.2</v>
      </c>
      <c r="L36" s="142">
        <v>1.0999999999999999</v>
      </c>
      <c r="M36" s="142">
        <v>0.99999999999999989</v>
      </c>
      <c r="N36" s="142">
        <v>0.89999999999999991</v>
      </c>
      <c r="O36" s="142">
        <v>0.79999999999999993</v>
      </c>
      <c r="P36" s="142">
        <v>0.7</v>
      </c>
      <c r="Q36" s="142">
        <v>0.6</v>
      </c>
      <c r="R36" s="142">
        <v>0.5</v>
      </c>
      <c r="S36" s="142">
        <v>0.4</v>
      </c>
      <c r="T36" s="142">
        <v>0.30000000000000004</v>
      </c>
      <c r="U36" s="142">
        <v>0.2</v>
      </c>
      <c r="V36" s="141">
        <v>0.1</v>
      </c>
      <c r="Z36" s="142">
        <v>0.1</v>
      </c>
      <c r="AA36" s="142">
        <v>0.2</v>
      </c>
      <c r="AB36" s="142">
        <v>0.3</v>
      </c>
      <c r="AC36" s="142">
        <v>0.4</v>
      </c>
      <c r="AD36" s="142">
        <v>0.5</v>
      </c>
      <c r="AE36" s="142">
        <v>0.6</v>
      </c>
      <c r="AF36" s="142">
        <v>0.7</v>
      </c>
      <c r="AG36" s="142">
        <v>0.8</v>
      </c>
      <c r="AH36" s="142">
        <v>0.9</v>
      </c>
      <c r="AI36" s="142">
        <v>1</v>
      </c>
      <c r="AJ36" s="142">
        <v>1.1000000000000001</v>
      </c>
      <c r="AK36" s="142">
        <v>1.2</v>
      </c>
      <c r="AL36" s="142">
        <v>1.3</v>
      </c>
      <c r="AM36" s="142">
        <v>1.4</v>
      </c>
      <c r="AN36" s="142">
        <v>1.5</v>
      </c>
      <c r="AO36" s="142">
        <v>1.6</v>
      </c>
      <c r="AP36" s="142">
        <v>1.7</v>
      </c>
      <c r="AQ36" s="142">
        <v>1.8</v>
      </c>
      <c r="AR36" s="142">
        <v>1.9</v>
      </c>
      <c r="AS36" s="142">
        <v>2</v>
      </c>
      <c r="AT36" s="139">
        <v>66</v>
      </c>
      <c r="AU36" s="117">
        <f>VLOOKUP(AT36,'1. Popolazione residente'!$C$9:$J$109,7,FALSE)</f>
        <v>0.6</v>
      </c>
      <c r="AV36" s="117">
        <f>VLOOKUP(AT36,'1. Popolazione residente'!$C$9:$J$109,8,FALSE)</f>
        <v>0.6</v>
      </c>
    </row>
    <row r="37" spans="2:48" x14ac:dyDescent="0.25">
      <c r="B37" s="127">
        <v>65</v>
      </c>
      <c r="C37" s="141">
        <v>2.0000000000000004</v>
      </c>
      <c r="D37" s="142">
        <v>1.9000000000000006</v>
      </c>
      <c r="E37" s="142">
        <v>1.8000000000000005</v>
      </c>
      <c r="F37" s="142">
        <v>1.7000000000000004</v>
      </c>
      <c r="G37" s="142">
        <v>1.6000000000000003</v>
      </c>
      <c r="H37" s="142">
        <v>1.5000000000000002</v>
      </c>
      <c r="I37" s="142">
        <v>1.4000000000000001</v>
      </c>
      <c r="J37" s="142">
        <v>1.3</v>
      </c>
      <c r="K37" s="142">
        <v>1.2</v>
      </c>
      <c r="L37" s="142">
        <v>1.0999999999999999</v>
      </c>
      <c r="M37" s="142">
        <v>0.99999999999999989</v>
      </c>
      <c r="N37" s="142">
        <v>0.89999999999999991</v>
      </c>
      <c r="O37" s="142">
        <v>0.79999999999999993</v>
      </c>
      <c r="P37" s="142">
        <v>0.7</v>
      </c>
      <c r="Q37" s="142">
        <v>0.6</v>
      </c>
      <c r="R37" s="142">
        <v>0.5</v>
      </c>
      <c r="S37" s="142">
        <v>0.4</v>
      </c>
      <c r="T37" s="142">
        <v>0.30000000000000004</v>
      </c>
      <c r="U37" s="142">
        <v>0.2</v>
      </c>
      <c r="V37" s="141">
        <v>0.1</v>
      </c>
      <c r="Z37" s="142">
        <v>0.1</v>
      </c>
      <c r="AA37" s="142">
        <v>0.2</v>
      </c>
      <c r="AB37" s="142">
        <v>0.3</v>
      </c>
      <c r="AC37" s="142">
        <v>0.4</v>
      </c>
      <c r="AD37" s="142">
        <v>0.5</v>
      </c>
      <c r="AE37" s="142">
        <v>0.6</v>
      </c>
      <c r="AF37" s="142">
        <v>0.7</v>
      </c>
      <c r="AG37" s="142">
        <v>0.8</v>
      </c>
      <c r="AH37" s="142">
        <v>0.9</v>
      </c>
      <c r="AI37" s="142">
        <v>1</v>
      </c>
      <c r="AJ37" s="142">
        <v>1.1000000000000001</v>
      </c>
      <c r="AK37" s="142">
        <v>1.2</v>
      </c>
      <c r="AL37" s="142">
        <v>1.3</v>
      </c>
      <c r="AM37" s="142">
        <v>1.4</v>
      </c>
      <c r="AN37" s="142">
        <v>1.5</v>
      </c>
      <c r="AO37" s="142">
        <v>1.6</v>
      </c>
      <c r="AP37" s="142">
        <v>1.7</v>
      </c>
      <c r="AQ37" s="142">
        <v>1.8</v>
      </c>
      <c r="AR37" s="142">
        <v>1.9</v>
      </c>
      <c r="AS37" s="142">
        <v>2</v>
      </c>
      <c r="AT37" s="139">
        <v>65</v>
      </c>
      <c r="AU37" s="117">
        <f>VLOOKUP(AT37,'1. Popolazione residente'!$C$9:$J$109,7,FALSE)</f>
        <v>0.6</v>
      </c>
      <c r="AV37" s="117">
        <f>VLOOKUP(AT37,'1. Popolazione residente'!$C$9:$J$109,8,FALSE)</f>
        <v>0.6</v>
      </c>
    </row>
    <row r="38" spans="2:48" x14ac:dyDescent="0.25">
      <c r="B38" s="127">
        <v>64</v>
      </c>
      <c r="C38" s="141">
        <v>2.0000000000000004</v>
      </c>
      <c r="D38" s="142">
        <v>1.9000000000000006</v>
      </c>
      <c r="E38" s="142">
        <v>1.8000000000000005</v>
      </c>
      <c r="F38" s="142">
        <v>1.7000000000000004</v>
      </c>
      <c r="G38" s="142">
        <v>1.6000000000000003</v>
      </c>
      <c r="H38" s="142">
        <v>1.5000000000000002</v>
      </c>
      <c r="I38" s="142">
        <v>1.4000000000000001</v>
      </c>
      <c r="J38" s="142">
        <v>1.3</v>
      </c>
      <c r="K38" s="142">
        <v>1.2</v>
      </c>
      <c r="L38" s="142">
        <v>1.0999999999999999</v>
      </c>
      <c r="M38" s="142">
        <v>0.99999999999999989</v>
      </c>
      <c r="N38" s="142">
        <v>0.89999999999999991</v>
      </c>
      <c r="O38" s="142">
        <v>0.79999999999999993</v>
      </c>
      <c r="P38" s="142">
        <v>0.7</v>
      </c>
      <c r="Q38" s="142">
        <v>0.6</v>
      </c>
      <c r="R38" s="142">
        <v>0.5</v>
      </c>
      <c r="S38" s="142">
        <v>0.4</v>
      </c>
      <c r="T38" s="142">
        <v>0.30000000000000004</v>
      </c>
      <c r="U38" s="142">
        <v>0.2</v>
      </c>
      <c r="V38" s="141">
        <v>0.1</v>
      </c>
      <c r="Z38" s="142">
        <v>0.1</v>
      </c>
      <c r="AA38" s="142">
        <v>0.2</v>
      </c>
      <c r="AB38" s="142">
        <v>0.3</v>
      </c>
      <c r="AC38" s="142">
        <v>0.4</v>
      </c>
      <c r="AD38" s="142">
        <v>0.5</v>
      </c>
      <c r="AE38" s="142">
        <v>0.6</v>
      </c>
      <c r="AF38" s="142">
        <v>0.7</v>
      </c>
      <c r="AG38" s="142">
        <v>0.8</v>
      </c>
      <c r="AH38" s="142">
        <v>0.9</v>
      </c>
      <c r="AI38" s="142">
        <v>1</v>
      </c>
      <c r="AJ38" s="142">
        <v>1.1000000000000001</v>
      </c>
      <c r="AK38" s="142">
        <v>1.2</v>
      </c>
      <c r="AL38" s="142">
        <v>1.3</v>
      </c>
      <c r="AM38" s="142">
        <v>1.4</v>
      </c>
      <c r="AN38" s="142">
        <v>1.5</v>
      </c>
      <c r="AO38" s="142">
        <v>1.6</v>
      </c>
      <c r="AP38" s="142">
        <v>1.7</v>
      </c>
      <c r="AQ38" s="142">
        <v>1.8</v>
      </c>
      <c r="AR38" s="142">
        <v>1.9</v>
      </c>
      <c r="AS38" s="142">
        <v>2</v>
      </c>
      <c r="AT38" s="139">
        <v>64</v>
      </c>
      <c r="AU38" s="117">
        <f>VLOOKUP(AT38,'1. Popolazione residente'!$C$9:$J$109,7,FALSE)</f>
        <v>0.6</v>
      </c>
      <c r="AV38" s="117">
        <f>VLOOKUP(AT38,'1. Popolazione residente'!$C$9:$J$109,8,FALSE)</f>
        <v>0.7</v>
      </c>
    </row>
    <row r="39" spans="2:48" x14ac:dyDescent="0.25">
      <c r="B39" s="127">
        <v>63</v>
      </c>
      <c r="C39" s="141">
        <v>2.0000000000000004</v>
      </c>
      <c r="D39" s="142">
        <v>1.9000000000000006</v>
      </c>
      <c r="E39" s="142">
        <v>1.8000000000000005</v>
      </c>
      <c r="F39" s="142">
        <v>1.7000000000000004</v>
      </c>
      <c r="G39" s="142">
        <v>1.6000000000000003</v>
      </c>
      <c r="H39" s="142">
        <v>1.5000000000000002</v>
      </c>
      <c r="I39" s="142">
        <v>1.4000000000000001</v>
      </c>
      <c r="J39" s="142">
        <v>1.3</v>
      </c>
      <c r="K39" s="142">
        <v>1.2</v>
      </c>
      <c r="L39" s="142">
        <v>1.0999999999999999</v>
      </c>
      <c r="M39" s="142">
        <v>0.99999999999999989</v>
      </c>
      <c r="N39" s="142">
        <v>0.89999999999999991</v>
      </c>
      <c r="O39" s="142">
        <v>0.79999999999999993</v>
      </c>
      <c r="P39" s="142">
        <v>0.7</v>
      </c>
      <c r="Q39" s="142">
        <v>0.6</v>
      </c>
      <c r="R39" s="142">
        <v>0.5</v>
      </c>
      <c r="S39" s="142">
        <v>0.4</v>
      </c>
      <c r="T39" s="142">
        <v>0.30000000000000004</v>
      </c>
      <c r="U39" s="142">
        <v>0.2</v>
      </c>
      <c r="V39" s="141">
        <v>0.1</v>
      </c>
      <c r="Z39" s="142">
        <v>0.1</v>
      </c>
      <c r="AA39" s="142">
        <v>0.2</v>
      </c>
      <c r="AB39" s="142">
        <v>0.3</v>
      </c>
      <c r="AC39" s="142">
        <v>0.4</v>
      </c>
      <c r="AD39" s="142">
        <v>0.5</v>
      </c>
      <c r="AE39" s="142">
        <v>0.6</v>
      </c>
      <c r="AF39" s="142">
        <v>0.7</v>
      </c>
      <c r="AG39" s="142">
        <v>0.8</v>
      </c>
      <c r="AH39" s="142">
        <v>0.9</v>
      </c>
      <c r="AI39" s="142">
        <v>1</v>
      </c>
      <c r="AJ39" s="142">
        <v>1.1000000000000001</v>
      </c>
      <c r="AK39" s="142">
        <v>1.2</v>
      </c>
      <c r="AL39" s="142">
        <v>1.3</v>
      </c>
      <c r="AM39" s="142">
        <v>1.4</v>
      </c>
      <c r="AN39" s="142">
        <v>1.5</v>
      </c>
      <c r="AO39" s="142">
        <v>1.6</v>
      </c>
      <c r="AP39" s="142">
        <v>1.7</v>
      </c>
      <c r="AQ39" s="142">
        <v>1.8</v>
      </c>
      <c r="AR39" s="142">
        <v>1.9</v>
      </c>
      <c r="AS39" s="142">
        <v>2</v>
      </c>
      <c r="AT39" s="139">
        <v>63</v>
      </c>
      <c r="AU39" s="117">
        <f>VLOOKUP(AT39,'1. Popolazione residente'!$C$9:$J$109,7,FALSE)</f>
        <v>0.6</v>
      </c>
      <c r="AV39" s="117">
        <f>VLOOKUP(AT39,'1. Popolazione residente'!$C$9:$J$109,8,FALSE)</f>
        <v>0.7</v>
      </c>
    </row>
    <row r="40" spans="2:48" x14ac:dyDescent="0.25">
      <c r="B40" s="127">
        <v>62</v>
      </c>
      <c r="C40" s="141">
        <v>2.0000000000000004</v>
      </c>
      <c r="D40" s="142">
        <v>1.9000000000000006</v>
      </c>
      <c r="E40" s="142">
        <v>1.8000000000000005</v>
      </c>
      <c r="F40" s="142">
        <v>1.7000000000000004</v>
      </c>
      <c r="G40" s="142">
        <v>1.6000000000000003</v>
      </c>
      <c r="H40" s="142">
        <v>1.5000000000000002</v>
      </c>
      <c r="I40" s="142">
        <v>1.4000000000000001</v>
      </c>
      <c r="J40" s="142">
        <v>1.3</v>
      </c>
      <c r="K40" s="142">
        <v>1.2</v>
      </c>
      <c r="L40" s="142">
        <v>1.0999999999999999</v>
      </c>
      <c r="M40" s="142">
        <v>0.99999999999999989</v>
      </c>
      <c r="N40" s="142">
        <v>0.89999999999999991</v>
      </c>
      <c r="O40" s="142">
        <v>0.79999999999999993</v>
      </c>
      <c r="P40" s="142">
        <v>0.7</v>
      </c>
      <c r="Q40" s="142">
        <v>0.6</v>
      </c>
      <c r="R40" s="142">
        <v>0.5</v>
      </c>
      <c r="S40" s="142">
        <v>0.4</v>
      </c>
      <c r="T40" s="142">
        <v>0.30000000000000004</v>
      </c>
      <c r="U40" s="142">
        <v>0.2</v>
      </c>
      <c r="V40" s="141">
        <v>0.1</v>
      </c>
      <c r="Z40" s="142">
        <v>0.1</v>
      </c>
      <c r="AA40" s="142">
        <v>0.2</v>
      </c>
      <c r="AB40" s="142">
        <v>0.3</v>
      </c>
      <c r="AC40" s="142">
        <v>0.4</v>
      </c>
      <c r="AD40" s="142">
        <v>0.5</v>
      </c>
      <c r="AE40" s="142">
        <v>0.6</v>
      </c>
      <c r="AF40" s="142">
        <v>0.7</v>
      </c>
      <c r="AG40" s="142">
        <v>0.8</v>
      </c>
      <c r="AH40" s="142">
        <v>0.9</v>
      </c>
      <c r="AI40" s="142">
        <v>1</v>
      </c>
      <c r="AJ40" s="142">
        <v>1.1000000000000001</v>
      </c>
      <c r="AK40" s="142">
        <v>1.2</v>
      </c>
      <c r="AL40" s="142">
        <v>1.3</v>
      </c>
      <c r="AM40" s="142">
        <v>1.4</v>
      </c>
      <c r="AN40" s="142">
        <v>1.5</v>
      </c>
      <c r="AO40" s="142">
        <v>1.6</v>
      </c>
      <c r="AP40" s="142">
        <v>1.7</v>
      </c>
      <c r="AQ40" s="142">
        <v>1.8</v>
      </c>
      <c r="AR40" s="142">
        <v>1.9</v>
      </c>
      <c r="AS40" s="142">
        <v>2</v>
      </c>
      <c r="AT40" s="139">
        <v>62</v>
      </c>
      <c r="AU40" s="117">
        <f>VLOOKUP(AT40,'1. Popolazione residente'!$C$9:$J$109,7,FALSE)</f>
        <v>0.6</v>
      </c>
      <c r="AV40" s="117">
        <f>VLOOKUP(AT40,'1. Popolazione residente'!$C$9:$J$109,8,FALSE)</f>
        <v>0.7</v>
      </c>
    </row>
    <row r="41" spans="2:48" x14ac:dyDescent="0.25">
      <c r="B41" s="127">
        <v>61</v>
      </c>
      <c r="C41" s="141">
        <v>2.0000000000000004</v>
      </c>
      <c r="D41" s="142">
        <v>1.9000000000000006</v>
      </c>
      <c r="E41" s="142">
        <v>1.8000000000000005</v>
      </c>
      <c r="F41" s="142">
        <v>1.7000000000000004</v>
      </c>
      <c r="G41" s="142">
        <v>1.6000000000000003</v>
      </c>
      <c r="H41" s="142">
        <v>1.5000000000000002</v>
      </c>
      <c r="I41" s="142">
        <v>1.4000000000000001</v>
      </c>
      <c r="J41" s="142">
        <v>1.3</v>
      </c>
      <c r="K41" s="142">
        <v>1.2</v>
      </c>
      <c r="L41" s="142">
        <v>1.0999999999999999</v>
      </c>
      <c r="M41" s="142">
        <v>0.99999999999999989</v>
      </c>
      <c r="N41" s="142">
        <v>0.89999999999999991</v>
      </c>
      <c r="O41" s="142">
        <v>0.79999999999999993</v>
      </c>
      <c r="P41" s="142">
        <v>0.7</v>
      </c>
      <c r="Q41" s="142">
        <v>0.6</v>
      </c>
      <c r="R41" s="142">
        <v>0.5</v>
      </c>
      <c r="S41" s="142">
        <v>0.4</v>
      </c>
      <c r="T41" s="142">
        <v>0.30000000000000004</v>
      </c>
      <c r="U41" s="142">
        <v>0.2</v>
      </c>
      <c r="V41" s="141">
        <v>0.1</v>
      </c>
      <c r="Z41" s="142">
        <v>0.1</v>
      </c>
      <c r="AA41" s="142">
        <v>0.2</v>
      </c>
      <c r="AB41" s="142">
        <v>0.3</v>
      </c>
      <c r="AC41" s="142">
        <v>0.4</v>
      </c>
      <c r="AD41" s="142">
        <v>0.5</v>
      </c>
      <c r="AE41" s="142">
        <v>0.6</v>
      </c>
      <c r="AF41" s="142">
        <v>0.7</v>
      </c>
      <c r="AG41" s="142">
        <v>0.8</v>
      </c>
      <c r="AH41" s="142">
        <v>0.9</v>
      </c>
      <c r="AI41" s="142">
        <v>1</v>
      </c>
      <c r="AJ41" s="142">
        <v>1.1000000000000001</v>
      </c>
      <c r="AK41" s="142">
        <v>1.2</v>
      </c>
      <c r="AL41" s="142">
        <v>1.3</v>
      </c>
      <c r="AM41" s="142">
        <v>1.4</v>
      </c>
      <c r="AN41" s="142">
        <v>1.5</v>
      </c>
      <c r="AO41" s="142">
        <v>1.6</v>
      </c>
      <c r="AP41" s="142">
        <v>1.7</v>
      </c>
      <c r="AQ41" s="142">
        <v>1.8</v>
      </c>
      <c r="AR41" s="142">
        <v>1.9</v>
      </c>
      <c r="AS41" s="142">
        <v>2</v>
      </c>
      <c r="AT41" s="139">
        <v>61</v>
      </c>
      <c r="AU41" s="117">
        <f>VLOOKUP(AT41,'1. Popolazione residente'!$C$9:$J$109,7,FALSE)</f>
        <v>0.7</v>
      </c>
      <c r="AV41" s="117">
        <f>VLOOKUP(AT41,'1. Popolazione residente'!$C$9:$J$109,8,FALSE)</f>
        <v>0.7</v>
      </c>
    </row>
    <row r="42" spans="2:48" x14ac:dyDescent="0.25">
      <c r="B42" s="127">
        <v>60</v>
      </c>
      <c r="C42" s="141">
        <v>2.0000000000000004</v>
      </c>
      <c r="D42" s="142">
        <v>1.9000000000000006</v>
      </c>
      <c r="E42" s="142">
        <v>1.8000000000000005</v>
      </c>
      <c r="F42" s="142">
        <v>1.7000000000000004</v>
      </c>
      <c r="G42" s="142">
        <v>1.6000000000000003</v>
      </c>
      <c r="H42" s="142">
        <v>1.5000000000000002</v>
      </c>
      <c r="I42" s="142">
        <v>1.4000000000000001</v>
      </c>
      <c r="J42" s="142">
        <v>1.3</v>
      </c>
      <c r="K42" s="142">
        <v>1.2</v>
      </c>
      <c r="L42" s="142">
        <v>1.0999999999999999</v>
      </c>
      <c r="M42" s="142">
        <v>0.99999999999999989</v>
      </c>
      <c r="N42" s="142">
        <v>0.89999999999999991</v>
      </c>
      <c r="O42" s="142">
        <v>0.79999999999999993</v>
      </c>
      <c r="P42" s="142">
        <v>0.7</v>
      </c>
      <c r="Q42" s="142">
        <v>0.6</v>
      </c>
      <c r="R42" s="142">
        <v>0.5</v>
      </c>
      <c r="S42" s="142">
        <v>0.4</v>
      </c>
      <c r="T42" s="142">
        <v>0.30000000000000004</v>
      </c>
      <c r="U42" s="142">
        <v>0.2</v>
      </c>
      <c r="V42" s="141">
        <v>0.1</v>
      </c>
      <c r="Z42" s="142">
        <v>0.1</v>
      </c>
      <c r="AA42" s="142">
        <v>0.2</v>
      </c>
      <c r="AB42" s="142">
        <v>0.3</v>
      </c>
      <c r="AC42" s="142">
        <v>0.4</v>
      </c>
      <c r="AD42" s="142">
        <v>0.5</v>
      </c>
      <c r="AE42" s="142">
        <v>0.6</v>
      </c>
      <c r="AF42" s="142">
        <v>0.7</v>
      </c>
      <c r="AG42" s="142">
        <v>0.8</v>
      </c>
      <c r="AH42" s="142">
        <v>0.9</v>
      </c>
      <c r="AI42" s="142">
        <v>1</v>
      </c>
      <c r="AJ42" s="142">
        <v>1.1000000000000001</v>
      </c>
      <c r="AK42" s="142">
        <v>1.2</v>
      </c>
      <c r="AL42" s="142">
        <v>1.3</v>
      </c>
      <c r="AM42" s="142">
        <v>1.4</v>
      </c>
      <c r="AN42" s="142">
        <v>1.5</v>
      </c>
      <c r="AO42" s="142">
        <v>1.6</v>
      </c>
      <c r="AP42" s="142">
        <v>1.7</v>
      </c>
      <c r="AQ42" s="142">
        <v>1.8</v>
      </c>
      <c r="AR42" s="142">
        <v>1.9</v>
      </c>
      <c r="AS42" s="142">
        <v>2</v>
      </c>
      <c r="AT42" s="139">
        <v>60</v>
      </c>
      <c r="AU42" s="117">
        <f>VLOOKUP(AT42,'1. Popolazione residente'!$C$9:$J$109,7,FALSE)</f>
        <v>0.7</v>
      </c>
      <c r="AV42" s="117">
        <f>VLOOKUP(AT42,'1. Popolazione residente'!$C$9:$J$109,8,FALSE)</f>
        <v>0.7</v>
      </c>
    </row>
    <row r="43" spans="2:48" x14ac:dyDescent="0.25">
      <c r="B43" s="127">
        <v>59</v>
      </c>
      <c r="C43" s="141">
        <v>2.0000000000000004</v>
      </c>
      <c r="D43" s="142">
        <v>1.9000000000000006</v>
      </c>
      <c r="E43" s="142">
        <v>1.8000000000000005</v>
      </c>
      <c r="F43" s="142">
        <v>1.7000000000000004</v>
      </c>
      <c r="G43" s="142">
        <v>1.6000000000000003</v>
      </c>
      <c r="H43" s="142">
        <v>1.5000000000000002</v>
      </c>
      <c r="I43" s="142">
        <v>1.4000000000000001</v>
      </c>
      <c r="J43" s="142">
        <v>1.3</v>
      </c>
      <c r="K43" s="142">
        <v>1.2</v>
      </c>
      <c r="L43" s="142">
        <v>1.0999999999999999</v>
      </c>
      <c r="M43" s="142">
        <v>0.99999999999999989</v>
      </c>
      <c r="N43" s="142">
        <v>0.89999999999999991</v>
      </c>
      <c r="O43" s="142">
        <v>0.79999999999999993</v>
      </c>
      <c r="P43" s="142">
        <v>0.7</v>
      </c>
      <c r="Q43" s="142">
        <v>0.6</v>
      </c>
      <c r="R43" s="142">
        <v>0.5</v>
      </c>
      <c r="S43" s="142">
        <v>0.4</v>
      </c>
      <c r="T43" s="142">
        <v>0.30000000000000004</v>
      </c>
      <c r="U43" s="142">
        <v>0.2</v>
      </c>
      <c r="V43" s="141">
        <v>0.1</v>
      </c>
      <c r="Z43" s="142">
        <v>0.1</v>
      </c>
      <c r="AA43" s="142">
        <v>0.2</v>
      </c>
      <c r="AB43" s="142">
        <v>0.3</v>
      </c>
      <c r="AC43" s="142">
        <v>0.4</v>
      </c>
      <c r="AD43" s="142">
        <v>0.5</v>
      </c>
      <c r="AE43" s="142">
        <v>0.6</v>
      </c>
      <c r="AF43" s="142">
        <v>0.7</v>
      </c>
      <c r="AG43" s="142">
        <v>0.8</v>
      </c>
      <c r="AH43" s="142">
        <v>0.9</v>
      </c>
      <c r="AI43" s="142">
        <v>1</v>
      </c>
      <c r="AJ43" s="142">
        <v>1.1000000000000001</v>
      </c>
      <c r="AK43" s="142">
        <v>1.2</v>
      </c>
      <c r="AL43" s="142">
        <v>1.3</v>
      </c>
      <c r="AM43" s="142">
        <v>1.4</v>
      </c>
      <c r="AN43" s="142">
        <v>1.5</v>
      </c>
      <c r="AO43" s="142">
        <v>1.6</v>
      </c>
      <c r="AP43" s="142">
        <v>1.7</v>
      </c>
      <c r="AQ43" s="142">
        <v>1.8</v>
      </c>
      <c r="AR43" s="142">
        <v>1.9</v>
      </c>
      <c r="AS43" s="142">
        <v>2</v>
      </c>
      <c r="AT43" s="139">
        <v>59</v>
      </c>
      <c r="AU43" s="117">
        <f>VLOOKUP(AT43,'1. Popolazione residente'!$C$9:$J$109,7,FALSE)</f>
        <v>0.7</v>
      </c>
      <c r="AV43" s="117">
        <f>VLOOKUP(AT43,'1. Popolazione residente'!$C$9:$J$109,8,FALSE)</f>
        <v>0.8</v>
      </c>
    </row>
    <row r="44" spans="2:48" x14ac:dyDescent="0.25">
      <c r="B44" s="127">
        <v>58</v>
      </c>
      <c r="C44" s="141">
        <v>2.0000000000000004</v>
      </c>
      <c r="D44" s="142">
        <v>1.9000000000000006</v>
      </c>
      <c r="E44" s="142">
        <v>1.8000000000000005</v>
      </c>
      <c r="F44" s="142">
        <v>1.7000000000000004</v>
      </c>
      <c r="G44" s="142">
        <v>1.6000000000000003</v>
      </c>
      <c r="H44" s="142">
        <v>1.5000000000000002</v>
      </c>
      <c r="I44" s="142">
        <v>1.4000000000000001</v>
      </c>
      <c r="J44" s="142">
        <v>1.3</v>
      </c>
      <c r="K44" s="142">
        <v>1.2</v>
      </c>
      <c r="L44" s="142">
        <v>1.0999999999999999</v>
      </c>
      <c r="M44" s="142">
        <v>0.99999999999999989</v>
      </c>
      <c r="N44" s="142">
        <v>0.89999999999999991</v>
      </c>
      <c r="O44" s="142">
        <v>0.79999999999999993</v>
      </c>
      <c r="P44" s="142">
        <v>0.7</v>
      </c>
      <c r="Q44" s="142">
        <v>0.6</v>
      </c>
      <c r="R44" s="142">
        <v>0.5</v>
      </c>
      <c r="S44" s="142">
        <v>0.4</v>
      </c>
      <c r="T44" s="142">
        <v>0.30000000000000004</v>
      </c>
      <c r="U44" s="142">
        <v>0.2</v>
      </c>
      <c r="V44" s="141">
        <v>0.1</v>
      </c>
      <c r="Z44" s="142">
        <v>0.1</v>
      </c>
      <c r="AA44" s="142">
        <v>0.2</v>
      </c>
      <c r="AB44" s="142">
        <v>0.3</v>
      </c>
      <c r="AC44" s="142">
        <v>0.4</v>
      </c>
      <c r="AD44" s="142">
        <v>0.5</v>
      </c>
      <c r="AE44" s="142">
        <v>0.6</v>
      </c>
      <c r="AF44" s="142">
        <v>0.7</v>
      </c>
      <c r="AG44" s="142">
        <v>0.8</v>
      </c>
      <c r="AH44" s="142">
        <v>0.9</v>
      </c>
      <c r="AI44" s="142">
        <v>1</v>
      </c>
      <c r="AJ44" s="142">
        <v>1.1000000000000001</v>
      </c>
      <c r="AK44" s="142">
        <v>1.2</v>
      </c>
      <c r="AL44" s="142">
        <v>1.3</v>
      </c>
      <c r="AM44" s="142">
        <v>1.4</v>
      </c>
      <c r="AN44" s="142">
        <v>1.5</v>
      </c>
      <c r="AO44" s="142">
        <v>1.6</v>
      </c>
      <c r="AP44" s="142">
        <v>1.7</v>
      </c>
      <c r="AQ44" s="142">
        <v>1.8</v>
      </c>
      <c r="AR44" s="142">
        <v>1.9</v>
      </c>
      <c r="AS44" s="142">
        <v>2</v>
      </c>
      <c r="AT44" s="139">
        <v>58</v>
      </c>
      <c r="AU44" s="117">
        <f>VLOOKUP(AT44,'1. Popolazione residente'!$C$9:$J$109,7,FALSE)</f>
        <v>0.7</v>
      </c>
      <c r="AV44" s="117">
        <f>VLOOKUP(AT44,'1. Popolazione residente'!$C$9:$J$109,8,FALSE)</f>
        <v>0.8</v>
      </c>
    </row>
    <row r="45" spans="2:48" x14ac:dyDescent="0.25">
      <c r="B45" s="127">
        <v>57</v>
      </c>
      <c r="C45" s="141">
        <v>2.0000000000000004</v>
      </c>
      <c r="D45" s="142">
        <v>1.9000000000000006</v>
      </c>
      <c r="E45" s="142">
        <v>1.8000000000000005</v>
      </c>
      <c r="F45" s="142">
        <v>1.7000000000000004</v>
      </c>
      <c r="G45" s="142">
        <v>1.6000000000000003</v>
      </c>
      <c r="H45" s="142">
        <v>1.5000000000000002</v>
      </c>
      <c r="I45" s="142">
        <v>1.4000000000000001</v>
      </c>
      <c r="J45" s="142">
        <v>1.3</v>
      </c>
      <c r="K45" s="142">
        <v>1.2</v>
      </c>
      <c r="L45" s="142">
        <v>1.0999999999999999</v>
      </c>
      <c r="M45" s="142">
        <v>0.99999999999999989</v>
      </c>
      <c r="N45" s="142">
        <v>0.89999999999999991</v>
      </c>
      <c r="O45" s="142">
        <v>0.79999999999999993</v>
      </c>
      <c r="P45" s="142">
        <v>0.7</v>
      </c>
      <c r="Q45" s="142">
        <v>0.6</v>
      </c>
      <c r="R45" s="142">
        <v>0.5</v>
      </c>
      <c r="S45" s="142">
        <v>0.4</v>
      </c>
      <c r="T45" s="142">
        <v>0.30000000000000004</v>
      </c>
      <c r="U45" s="142">
        <v>0.2</v>
      </c>
      <c r="V45" s="141">
        <v>0.1</v>
      </c>
      <c r="Z45" s="142">
        <v>0.1</v>
      </c>
      <c r="AA45" s="142">
        <v>0.2</v>
      </c>
      <c r="AB45" s="142">
        <v>0.3</v>
      </c>
      <c r="AC45" s="142">
        <v>0.4</v>
      </c>
      <c r="AD45" s="142">
        <v>0.5</v>
      </c>
      <c r="AE45" s="142">
        <v>0.6</v>
      </c>
      <c r="AF45" s="142">
        <v>0.7</v>
      </c>
      <c r="AG45" s="142">
        <v>0.8</v>
      </c>
      <c r="AH45" s="142">
        <v>0.9</v>
      </c>
      <c r="AI45" s="142">
        <v>1</v>
      </c>
      <c r="AJ45" s="142">
        <v>1.1000000000000001</v>
      </c>
      <c r="AK45" s="142">
        <v>1.2</v>
      </c>
      <c r="AL45" s="142">
        <v>1.3</v>
      </c>
      <c r="AM45" s="142">
        <v>1.4</v>
      </c>
      <c r="AN45" s="142">
        <v>1.5</v>
      </c>
      <c r="AO45" s="142">
        <v>1.6</v>
      </c>
      <c r="AP45" s="142">
        <v>1.7</v>
      </c>
      <c r="AQ45" s="142">
        <v>1.8</v>
      </c>
      <c r="AR45" s="142">
        <v>1.9</v>
      </c>
      <c r="AS45" s="142">
        <v>2</v>
      </c>
      <c r="AT45" s="139">
        <v>57</v>
      </c>
      <c r="AU45" s="117">
        <f>VLOOKUP(AT45,'1. Popolazione residente'!$C$9:$J$109,7,FALSE)</f>
        <v>0.8</v>
      </c>
      <c r="AV45" s="117">
        <f>VLOOKUP(AT45,'1. Popolazione residente'!$C$9:$J$109,8,FALSE)</f>
        <v>0.8</v>
      </c>
    </row>
    <row r="46" spans="2:48" x14ac:dyDescent="0.25">
      <c r="B46" s="127">
        <v>56</v>
      </c>
      <c r="C46" s="141">
        <v>2.0000000000000004</v>
      </c>
      <c r="D46" s="142">
        <v>1.9000000000000006</v>
      </c>
      <c r="E46" s="142">
        <v>1.8000000000000005</v>
      </c>
      <c r="F46" s="142">
        <v>1.7000000000000004</v>
      </c>
      <c r="G46" s="142">
        <v>1.6000000000000003</v>
      </c>
      <c r="H46" s="142">
        <v>1.5000000000000002</v>
      </c>
      <c r="I46" s="142">
        <v>1.4000000000000001</v>
      </c>
      <c r="J46" s="142">
        <v>1.3</v>
      </c>
      <c r="K46" s="142">
        <v>1.2</v>
      </c>
      <c r="L46" s="142">
        <v>1.0999999999999999</v>
      </c>
      <c r="M46" s="142">
        <v>0.99999999999999989</v>
      </c>
      <c r="N46" s="142">
        <v>0.89999999999999991</v>
      </c>
      <c r="O46" s="142">
        <v>0.79999999999999993</v>
      </c>
      <c r="P46" s="142">
        <v>0.7</v>
      </c>
      <c r="Q46" s="142">
        <v>0.6</v>
      </c>
      <c r="R46" s="142">
        <v>0.5</v>
      </c>
      <c r="S46" s="142">
        <v>0.4</v>
      </c>
      <c r="T46" s="142">
        <v>0.30000000000000004</v>
      </c>
      <c r="U46" s="142">
        <v>0.2</v>
      </c>
      <c r="V46" s="141">
        <v>0.1</v>
      </c>
      <c r="Z46" s="142">
        <v>0.1</v>
      </c>
      <c r="AA46" s="142">
        <v>0.2</v>
      </c>
      <c r="AB46" s="142">
        <v>0.3</v>
      </c>
      <c r="AC46" s="142">
        <v>0.4</v>
      </c>
      <c r="AD46" s="142">
        <v>0.5</v>
      </c>
      <c r="AE46" s="142">
        <v>0.6</v>
      </c>
      <c r="AF46" s="142">
        <v>0.7</v>
      </c>
      <c r="AG46" s="142">
        <v>0.8</v>
      </c>
      <c r="AH46" s="142">
        <v>0.9</v>
      </c>
      <c r="AI46" s="142">
        <v>1</v>
      </c>
      <c r="AJ46" s="142">
        <v>1.1000000000000001</v>
      </c>
      <c r="AK46" s="142">
        <v>1.2</v>
      </c>
      <c r="AL46" s="142">
        <v>1.3</v>
      </c>
      <c r="AM46" s="142">
        <v>1.4</v>
      </c>
      <c r="AN46" s="142">
        <v>1.5</v>
      </c>
      <c r="AO46" s="142">
        <v>1.6</v>
      </c>
      <c r="AP46" s="142">
        <v>1.7</v>
      </c>
      <c r="AQ46" s="142">
        <v>1.8</v>
      </c>
      <c r="AR46" s="142">
        <v>1.9</v>
      </c>
      <c r="AS46" s="142">
        <v>2</v>
      </c>
      <c r="AT46" s="139">
        <v>56</v>
      </c>
      <c r="AU46" s="117">
        <f>VLOOKUP(AT46,'1. Popolazione residente'!$C$9:$J$109,7,FALSE)</f>
        <v>0.8</v>
      </c>
      <c r="AV46" s="117">
        <f>VLOOKUP(AT46,'1. Popolazione residente'!$C$9:$J$109,8,FALSE)</f>
        <v>0.8</v>
      </c>
    </row>
    <row r="47" spans="2:48" x14ac:dyDescent="0.25">
      <c r="B47" s="127">
        <v>55</v>
      </c>
      <c r="C47" s="141">
        <v>2.0000000000000004</v>
      </c>
      <c r="D47" s="142">
        <v>1.9000000000000006</v>
      </c>
      <c r="E47" s="142">
        <v>1.8000000000000005</v>
      </c>
      <c r="F47" s="142">
        <v>1.7000000000000004</v>
      </c>
      <c r="G47" s="142">
        <v>1.6000000000000003</v>
      </c>
      <c r="H47" s="142">
        <v>1.5000000000000002</v>
      </c>
      <c r="I47" s="142">
        <v>1.4000000000000001</v>
      </c>
      <c r="J47" s="142">
        <v>1.3</v>
      </c>
      <c r="K47" s="142">
        <v>1.2</v>
      </c>
      <c r="L47" s="142">
        <v>1.0999999999999999</v>
      </c>
      <c r="M47" s="142">
        <v>0.99999999999999989</v>
      </c>
      <c r="N47" s="142">
        <v>0.89999999999999991</v>
      </c>
      <c r="O47" s="142">
        <v>0.79999999999999993</v>
      </c>
      <c r="P47" s="142">
        <v>0.7</v>
      </c>
      <c r="Q47" s="142">
        <v>0.6</v>
      </c>
      <c r="R47" s="142">
        <v>0.5</v>
      </c>
      <c r="S47" s="142">
        <v>0.4</v>
      </c>
      <c r="T47" s="142">
        <v>0.30000000000000004</v>
      </c>
      <c r="U47" s="142">
        <v>0.2</v>
      </c>
      <c r="V47" s="141">
        <v>0.1</v>
      </c>
      <c r="Z47" s="142">
        <v>0.1</v>
      </c>
      <c r="AA47" s="142">
        <v>0.2</v>
      </c>
      <c r="AB47" s="142">
        <v>0.3</v>
      </c>
      <c r="AC47" s="142">
        <v>0.4</v>
      </c>
      <c r="AD47" s="142">
        <v>0.5</v>
      </c>
      <c r="AE47" s="142">
        <v>0.6</v>
      </c>
      <c r="AF47" s="142">
        <v>0.7</v>
      </c>
      <c r="AG47" s="142">
        <v>0.8</v>
      </c>
      <c r="AH47" s="142">
        <v>0.9</v>
      </c>
      <c r="AI47" s="142">
        <v>1</v>
      </c>
      <c r="AJ47" s="142">
        <v>1.1000000000000001</v>
      </c>
      <c r="AK47" s="142">
        <v>1.2</v>
      </c>
      <c r="AL47" s="142">
        <v>1.3</v>
      </c>
      <c r="AM47" s="142">
        <v>1.4</v>
      </c>
      <c r="AN47" s="142">
        <v>1.5</v>
      </c>
      <c r="AO47" s="142">
        <v>1.6</v>
      </c>
      <c r="AP47" s="142">
        <v>1.7</v>
      </c>
      <c r="AQ47" s="142">
        <v>1.8</v>
      </c>
      <c r="AR47" s="142">
        <v>1.9</v>
      </c>
      <c r="AS47" s="142">
        <v>2</v>
      </c>
      <c r="AT47" s="139">
        <v>55</v>
      </c>
      <c r="AU47" s="117">
        <f>VLOOKUP(AT47,'1. Popolazione residente'!$C$9:$J$109,7,FALSE)</f>
        <v>0.8</v>
      </c>
      <c r="AV47" s="117">
        <f>VLOOKUP(AT47,'1. Popolazione residente'!$C$9:$J$109,8,FALSE)</f>
        <v>0.8</v>
      </c>
    </row>
    <row r="48" spans="2:48" x14ac:dyDescent="0.25">
      <c r="B48" s="127">
        <v>54</v>
      </c>
      <c r="C48" s="141">
        <v>2.0000000000000004</v>
      </c>
      <c r="D48" s="142">
        <v>1.9000000000000006</v>
      </c>
      <c r="E48" s="142">
        <v>1.8000000000000005</v>
      </c>
      <c r="F48" s="142">
        <v>1.7000000000000004</v>
      </c>
      <c r="G48" s="142">
        <v>1.6000000000000003</v>
      </c>
      <c r="H48" s="142">
        <v>1.5000000000000002</v>
      </c>
      <c r="I48" s="142">
        <v>1.4000000000000001</v>
      </c>
      <c r="J48" s="142">
        <v>1.3</v>
      </c>
      <c r="K48" s="142">
        <v>1.2</v>
      </c>
      <c r="L48" s="142">
        <v>1.0999999999999999</v>
      </c>
      <c r="M48" s="142">
        <v>0.99999999999999989</v>
      </c>
      <c r="N48" s="142">
        <v>0.89999999999999991</v>
      </c>
      <c r="O48" s="142">
        <v>0.79999999999999993</v>
      </c>
      <c r="P48" s="142">
        <v>0.7</v>
      </c>
      <c r="Q48" s="142">
        <v>0.6</v>
      </c>
      <c r="R48" s="142">
        <v>0.5</v>
      </c>
      <c r="S48" s="142">
        <v>0.4</v>
      </c>
      <c r="T48" s="142">
        <v>0.30000000000000004</v>
      </c>
      <c r="U48" s="142">
        <v>0.2</v>
      </c>
      <c r="V48" s="141">
        <v>0.1</v>
      </c>
      <c r="Z48" s="142">
        <v>0.1</v>
      </c>
      <c r="AA48" s="142">
        <v>0.2</v>
      </c>
      <c r="AB48" s="142">
        <v>0.3</v>
      </c>
      <c r="AC48" s="142">
        <v>0.4</v>
      </c>
      <c r="AD48" s="142">
        <v>0.5</v>
      </c>
      <c r="AE48" s="142">
        <v>0.6</v>
      </c>
      <c r="AF48" s="142">
        <v>0.7</v>
      </c>
      <c r="AG48" s="142">
        <v>0.8</v>
      </c>
      <c r="AH48" s="142">
        <v>0.9</v>
      </c>
      <c r="AI48" s="142">
        <v>1</v>
      </c>
      <c r="AJ48" s="142">
        <v>1.1000000000000001</v>
      </c>
      <c r="AK48" s="142">
        <v>1.2</v>
      </c>
      <c r="AL48" s="142">
        <v>1.3</v>
      </c>
      <c r="AM48" s="142">
        <v>1.4</v>
      </c>
      <c r="AN48" s="142">
        <v>1.5</v>
      </c>
      <c r="AO48" s="142">
        <v>1.6</v>
      </c>
      <c r="AP48" s="142">
        <v>1.7</v>
      </c>
      <c r="AQ48" s="142">
        <v>1.8</v>
      </c>
      <c r="AR48" s="142">
        <v>1.9</v>
      </c>
      <c r="AS48" s="142">
        <v>2</v>
      </c>
      <c r="AT48" s="139">
        <v>54</v>
      </c>
      <c r="AU48" s="117">
        <f>VLOOKUP(AT48,'1. Popolazione residente'!$C$9:$J$109,7,FALSE)</f>
        <v>0.8</v>
      </c>
      <c r="AV48" s="117">
        <f>VLOOKUP(AT48,'1. Popolazione residente'!$C$9:$J$109,8,FALSE)</f>
        <v>0.8</v>
      </c>
    </row>
    <row r="49" spans="2:48" x14ac:dyDescent="0.25">
      <c r="B49" s="127">
        <v>53</v>
      </c>
      <c r="C49" s="141">
        <v>2.0000000000000004</v>
      </c>
      <c r="D49" s="142">
        <v>1.9000000000000006</v>
      </c>
      <c r="E49" s="142">
        <v>1.8000000000000005</v>
      </c>
      <c r="F49" s="142">
        <v>1.7000000000000004</v>
      </c>
      <c r="G49" s="142">
        <v>1.6000000000000003</v>
      </c>
      <c r="H49" s="142">
        <v>1.5000000000000002</v>
      </c>
      <c r="I49" s="142">
        <v>1.4000000000000001</v>
      </c>
      <c r="J49" s="142">
        <v>1.3</v>
      </c>
      <c r="K49" s="142">
        <v>1.2</v>
      </c>
      <c r="L49" s="142">
        <v>1.0999999999999999</v>
      </c>
      <c r="M49" s="142">
        <v>0.99999999999999989</v>
      </c>
      <c r="N49" s="142">
        <v>0.89999999999999991</v>
      </c>
      <c r="O49" s="142">
        <v>0.79999999999999993</v>
      </c>
      <c r="P49" s="142">
        <v>0.7</v>
      </c>
      <c r="Q49" s="142">
        <v>0.6</v>
      </c>
      <c r="R49" s="142">
        <v>0.5</v>
      </c>
      <c r="S49" s="142">
        <v>0.4</v>
      </c>
      <c r="T49" s="142">
        <v>0.30000000000000004</v>
      </c>
      <c r="U49" s="142">
        <v>0.2</v>
      </c>
      <c r="V49" s="141">
        <v>0.1</v>
      </c>
      <c r="Z49" s="142">
        <v>0.1</v>
      </c>
      <c r="AA49" s="142">
        <v>0.2</v>
      </c>
      <c r="AB49" s="142">
        <v>0.3</v>
      </c>
      <c r="AC49" s="142">
        <v>0.4</v>
      </c>
      <c r="AD49" s="142">
        <v>0.5</v>
      </c>
      <c r="AE49" s="142">
        <v>0.6</v>
      </c>
      <c r="AF49" s="142">
        <v>0.7</v>
      </c>
      <c r="AG49" s="142">
        <v>0.8</v>
      </c>
      <c r="AH49" s="142">
        <v>0.9</v>
      </c>
      <c r="AI49" s="142">
        <v>1</v>
      </c>
      <c r="AJ49" s="142">
        <v>1.1000000000000001</v>
      </c>
      <c r="AK49" s="142">
        <v>1.2</v>
      </c>
      <c r="AL49" s="142">
        <v>1.3</v>
      </c>
      <c r="AM49" s="142">
        <v>1.4</v>
      </c>
      <c r="AN49" s="142">
        <v>1.5</v>
      </c>
      <c r="AO49" s="142">
        <v>1.6</v>
      </c>
      <c r="AP49" s="142">
        <v>1.7</v>
      </c>
      <c r="AQ49" s="142">
        <v>1.8</v>
      </c>
      <c r="AR49" s="142">
        <v>1.9</v>
      </c>
      <c r="AS49" s="142">
        <v>2</v>
      </c>
      <c r="AT49" s="139">
        <v>53</v>
      </c>
      <c r="AU49" s="117">
        <f>VLOOKUP(AT49,'1. Popolazione residente'!$C$9:$J$109,7,FALSE)</f>
        <v>0.8</v>
      </c>
      <c r="AV49" s="117">
        <f>VLOOKUP(AT49,'1. Popolazione residente'!$C$9:$J$109,8,FALSE)</f>
        <v>0.8</v>
      </c>
    </row>
    <row r="50" spans="2:48" x14ac:dyDescent="0.25">
      <c r="B50" s="127">
        <v>52</v>
      </c>
      <c r="C50" s="141">
        <v>2.0000000000000004</v>
      </c>
      <c r="D50" s="142">
        <v>1.9000000000000006</v>
      </c>
      <c r="E50" s="142">
        <v>1.8000000000000005</v>
      </c>
      <c r="F50" s="142">
        <v>1.7000000000000004</v>
      </c>
      <c r="G50" s="142">
        <v>1.6000000000000003</v>
      </c>
      <c r="H50" s="142">
        <v>1.5000000000000002</v>
      </c>
      <c r="I50" s="142">
        <v>1.4000000000000001</v>
      </c>
      <c r="J50" s="142">
        <v>1.3</v>
      </c>
      <c r="K50" s="142">
        <v>1.2</v>
      </c>
      <c r="L50" s="142">
        <v>1.0999999999999999</v>
      </c>
      <c r="M50" s="142">
        <v>0.99999999999999989</v>
      </c>
      <c r="N50" s="142">
        <v>0.89999999999999991</v>
      </c>
      <c r="O50" s="142">
        <v>0.79999999999999993</v>
      </c>
      <c r="P50" s="142">
        <v>0.7</v>
      </c>
      <c r="Q50" s="142">
        <v>0.6</v>
      </c>
      <c r="R50" s="142">
        <v>0.5</v>
      </c>
      <c r="S50" s="142">
        <v>0.4</v>
      </c>
      <c r="T50" s="142">
        <v>0.30000000000000004</v>
      </c>
      <c r="U50" s="142">
        <v>0.2</v>
      </c>
      <c r="V50" s="141">
        <v>0.1</v>
      </c>
      <c r="Z50" s="142">
        <v>0.1</v>
      </c>
      <c r="AA50" s="142">
        <v>0.2</v>
      </c>
      <c r="AB50" s="142">
        <v>0.3</v>
      </c>
      <c r="AC50" s="142">
        <v>0.4</v>
      </c>
      <c r="AD50" s="142">
        <v>0.5</v>
      </c>
      <c r="AE50" s="142">
        <v>0.6</v>
      </c>
      <c r="AF50" s="142">
        <v>0.7</v>
      </c>
      <c r="AG50" s="142">
        <v>0.8</v>
      </c>
      <c r="AH50" s="142">
        <v>0.9</v>
      </c>
      <c r="AI50" s="142">
        <v>1</v>
      </c>
      <c r="AJ50" s="142">
        <v>1.1000000000000001</v>
      </c>
      <c r="AK50" s="142">
        <v>1.2</v>
      </c>
      <c r="AL50" s="142">
        <v>1.3</v>
      </c>
      <c r="AM50" s="142">
        <v>1.4</v>
      </c>
      <c r="AN50" s="142">
        <v>1.5</v>
      </c>
      <c r="AO50" s="142">
        <v>1.6</v>
      </c>
      <c r="AP50" s="142">
        <v>1.7</v>
      </c>
      <c r="AQ50" s="142">
        <v>1.8</v>
      </c>
      <c r="AR50" s="142">
        <v>1.9</v>
      </c>
      <c r="AS50" s="142">
        <v>2</v>
      </c>
      <c r="AT50" s="139">
        <v>52</v>
      </c>
      <c r="AU50" s="117">
        <f>VLOOKUP(AT50,'1. Popolazione residente'!$C$9:$J$109,7,FALSE)</f>
        <v>0.8</v>
      </c>
      <c r="AV50" s="117">
        <f>VLOOKUP(AT50,'1. Popolazione residente'!$C$9:$J$109,8,FALSE)</f>
        <v>0.8</v>
      </c>
    </row>
    <row r="51" spans="2:48" x14ac:dyDescent="0.25">
      <c r="B51" s="127">
        <v>51</v>
      </c>
      <c r="C51" s="141">
        <v>2.0000000000000004</v>
      </c>
      <c r="D51" s="142">
        <v>1.9000000000000006</v>
      </c>
      <c r="E51" s="142">
        <v>1.8000000000000005</v>
      </c>
      <c r="F51" s="142">
        <v>1.7000000000000004</v>
      </c>
      <c r="G51" s="142">
        <v>1.6000000000000003</v>
      </c>
      <c r="H51" s="142">
        <v>1.5000000000000002</v>
      </c>
      <c r="I51" s="142">
        <v>1.4000000000000001</v>
      </c>
      <c r="J51" s="142">
        <v>1.3</v>
      </c>
      <c r="K51" s="142">
        <v>1.2</v>
      </c>
      <c r="L51" s="142">
        <v>1.0999999999999999</v>
      </c>
      <c r="M51" s="142">
        <v>0.99999999999999989</v>
      </c>
      <c r="N51" s="142">
        <v>0.89999999999999991</v>
      </c>
      <c r="O51" s="142">
        <v>0.79999999999999993</v>
      </c>
      <c r="P51" s="142">
        <v>0.7</v>
      </c>
      <c r="Q51" s="142">
        <v>0.6</v>
      </c>
      <c r="R51" s="142">
        <v>0.5</v>
      </c>
      <c r="S51" s="142">
        <v>0.4</v>
      </c>
      <c r="T51" s="142">
        <v>0.30000000000000004</v>
      </c>
      <c r="U51" s="142">
        <v>0.2</v>
      </c>
      <c r="V51" s="141">
        <v>0.1</v>
      </c>
      <c r="Z51" s="142">
        <v>0.1</v>
      </c>
      <c r="AA51" s="142">
        <v>0.2</v>
      </c>
      <c r="AB51" s="142">
        <v>0.3</v>
      </c>
      <c r="AC51" s="142">
        <v>0.4</v>
      </c>
      <c r="AD51" s="142">
        <v>0.5</v>
      </c>
      <c r="AE51" s="142">
        <v>0.6</v>
      </c>
      <c r="AF51" s="142">
        <v>0.7</v>
      </c>
      <c r="AG51" s="142">
        <v>0.8</v>
      </c>
      <c r="AH51" s="142">
        <v>0.9</v>
      </c>
      <c r="AI51" s="142">
        <v>1</v>
      </c>
      <c r="AJ51" s="142">
        <v>1.1000000000000001</v>
      </c>
      <c r="AK51" s="142">
        <v>1.2</v>
      </c>
      <c r="AL51" s="142">
        <v>1.3</v>
      </c>
      <c r="AM51" s="142">
        <v>1.4</v>
      </c>
      <c r="AN51" s="142">
        <v>1.5</v>
      </c>
      <c r="AO51" s="142">
        <v>1.6</v>
      </c>
      <c r="AP51" s="142">
        <v>1.7</v>
      </c>
      <c r="AQ51" s="142">
        <v>1.8</v>
      </c>
      <c r="AR51" s="142">
        <v>1.9</v>
      </c>
      <c r="AS51" s="142">
        <v>2</v>
      </c>
      <c r="AT51" s="139">
        <v>51</v>
      </c>
      <c r="AU51" s="117">
        <f>VLOOKUP(AT51,'1. Popolazione residente'!$C$9:$J$109,7,FALSE)</f>
        <v>0.8</v>
      </c>
      <c r="AV51" s="117">
        <f>VLOOKUP(AT51,'1. Popolazione residente'!$C$9:$J$109,8,FALSE)</f>
        <v>0.8</v>
      </c>
    </row>
    <row r="52" spans="2:48" x14ac:dyDescent="0.25">
      <c r="B52" s="127">
        <v>50</v>
      </c>
      <c r="C52" s="141">
        <v>2.0000000000000004</v>
      </c>
      <c r="D52" s="142">
        <v>1.9000000000000006</v>
      </c>
      <c r="E52" s="142">
        <v>1.8000000000000005</v>
      </c>
      <c r="F52" s="142">
        <v>1.7000000000000004</v>
      </c>
      <c r="G52" s="142">
        <v>1.6000000000000003</v>
      </c>
      <c r="H52" s="142">
        <v>1.5000000000000002</v>
      </c>
      <c r="I52" s="142">
        <v>1.4000000000000001</v>
      </c>
      <c r="J52" s="142">
        <v>1.3</v>
      </c>
      <c r="K52" s="142">
        <v>1.2</v>
      </c>
      <c r="L52" s="142">
        <v>1.0999999999999999</v>
      </c>
      <c r="M52" s="142">
        <v>0.99999999999999989</v>
      </c>
      <c r="N52" s="142">
        <v>0.89999999999999991</v>
      </c>
      <c r="O52" s="142">
        <v>0.79999999999999993</v>
      </c>
      <c r="P52" s="142">
        <v>0.7</v>
      </c>
      <c r="Q52" s="142">
        <v>0.6</v>
      </c>
      <c r="R52" s="142">
        <v>0.5</v>
      </c>
      <c r="S52" s="142">
        <v>0.4</v>
      </c>
      <c r="T52" s="142">
        <v>0.30000000000000004</v>
      </c>
      <c r="U52" s="142">
        <v>0.2</v>
      </c>
      <c r="V52" s="141">
        <v>0.1</v>
      </c>
      <c r="Z52" s="142">
        <v>0.1</v>
      </c>
      <c r="AA52" s="142">
        <v>0.2</v>
      </c>
      <c r="AB52" s="142">
        <v>0.3</v>
      </c>
      <c r="AC52" s="142">
        <v>0.4</v>
      </c>
      <c r="AD52" s="142">
        <v>0.5</v>
      </c>
      <c r="AE52" s="142">
        <v>0.6</v>
      </c>
      <c r="AF52" s="142">
        <v>0.7</v>
      </c>
      <c r="AG52" s="142">
        <v>0.8</v>
      </c>
      <c r="AH52" s="142">
        <v>0.9</v>
      </c>
      <c r="AI52" s="142">
        <v>1</v>
      </c>
      <c r="AJ52" s="142">
        <v>1.1000000000000001</v>
      </c>
      <c r="AK52" s="142">
        <v>1.2</v>
      </c>
      <c r="AL52" s="142">
        <v>1.3</v>
      </c>
      <c r="AM52" s="142">
        <v>1.4</v>
      </c>
      <c r="AN52" s="142">
        <v>1.5</v>
      </c>
      <c r="AO52" s="142">
        <v>1.6</v>
      </c>
      <c r="AP52" s="142">
        <v>1.7</v>
      </c>
      <c r="AQ52" s="142">
        <v>1.8</v>
      </c>
      <c r="AR52" s="142">
        <v>1.9</v>
      </c>
      <c r="AS52" s="142">
        <v>2</v>
      </c>
      <c r="AT52" s="139">
        <v>50</v>
      </c>
      <c r="AU52" s="117">
        <f>VLOOKUP(AT52,'1. Popolazione residente'!$C$9:$J$109,7,FALSE)</f>
        <v>0.8</v>
      </c>
      <c r="AV52" s="117">
        <f>VLOOKUP(AT52,'1. Popolazione residente'!$C$9:$J$109,8,FALSE)</f>
        <v>0.8</v>
      </c>
    </row>
    <row r="53" spans="2:48" x14ac:dyDescent="0.25">
      <c r="B53" s="127">
        <v>49</v>
      </c>
      <c r="C53" s="141">
        <v>2.0000000000000004</v>
      </c>
      <c r="D53" s="142">
        <v>1.9000000000000006</v>
      </c>
      <c r="E53" s="142">
        <v>1.8000000000000005</v>
      </c>
      <c r="F53" s="142">
        <v>1.7000000000000004</v>
      </c>
      <c r="G53" s="142">
        <v>1.6000000000000003</v>
      </c>
      <c r="H53" s="142">
        <v>1.5000000000000002</v>
      </c>
      <c r="I53" s="142">
        <v>1.4000000000000001</v>
      </c>
      <c r="J53" s="142">
        <v>1.3</v>
      </c>
      <c r="K53" s="142">
        <v>1.2</v>
      </c>
      <c r="L53" s="142">
        <v>1.0999999999999999</v>
      </c>
      <c r="M53" s="142">
        <v>0.99999999999999989</v>
      </c>
      <c r="N53" s="142">
        <v>0.89999999999999991</v>
      </c>
      <c r="O53" s="142">
        <v>0.79999999999999993</v>
      </c>
      <c r="P53" s="142">
        <v>0.7</v>
      </c>
      <c r="Q53" s="142">
        <v>0.6</v>
      </c>
      <c r="R53" s="142">
        <v>0.5</v>
      </c>
      <c r="S53" s="142">
        <v>0.4</v>
      </c>
      <c r="T53" s="142">
        <v>0.30000000000000004</v>
      </c>
      <c r="U53" s="142">
        <v>0.2</v>
      </c>
      <c r="V53" s="141">
        <v>0.1</v>
      </c>
      <c r="Z53" s="142">
        <v>0.1</v>
      </c>
      <c r="AA53" s="142">
        <v>0.2</v>
      </c>
      <c r="AB53" s="142">
        <v>0.3</v>
      </c>
      <c r="AC53" s="142">
        <v>0.4</v>
      </c>
      <c r="AD53" s="142">
        <v>0.5</v>
      </c>
      <c r="AE53" s="142">
        <v>0.6</v>
      </c>
      <c r="AF53" s="142">
        <v>0.7</v>
      </c>
      <c r="AG53" s="142">
        <v>0.8</v>
      </c>
      <c r="AH53" s="142">
        <v>0.9</v>
      </c>
      <c r="AI53" s="142">
        <v>1</v>
      </c>
      <c r="AJ53" s="142">
        <v>1.1000000000000001</v>
      </c>
      <c r="AK53" s="142">
        <v>1.2</v>
      </c>
      <c r="AL53" s="142">
        <v>1.3</v>
      </c>
      <c r="AM53" s="142">
        <v>1.4</v>
      </c>
      <c r="AN53" s="142">
        <v>1.5</v>
      </c>
      <c r="AO53" s="142">
        <v>1.6</v>
      </c>
      <c r="AP53" s="142">
        <v>1.7</v>
      </c>
      <c r="AQ53" s="142">
        <v>1.8</v>
      </c>
      <c r="AR53" s="142">
        <v>1.9</v>
      </c>
      <c r="AS53" s="142">
        <v>2</v>
      </c>
      <c r="AT53" s="139">
        <v>49</v>
      </c>
      <c r="AU53" s="117">
        <f>VLOOKUP(AT53,'1. Popolazione residente'!$C$9:$J$109,7,FALSE)</f>
        <v>0.8</v>
      </c>
      <c r="AV53" s="117">
        <f>VLOOKUP(AT53,'1. Popolazione residente'!$C$9:$J$109,8,FALSE)</f>
        <v>0.8</v>
      </c>
    </row>
    <row r="54" spans="2:48" x14ac:dyDescent="0.25">
      <c r="B54" s="127">
        <v>48</v>
      </c>
      <c r="C54" s="141">
        <v>2.0000000000000004</v>
      </c>
      <c r="D54" s="142">
        <v>1.9000000000000006</v>
      </c>
      <c r="E54" s="142">
        <v>1.8000000000000005</v>
      </c>
      <c r="F54" s="142">
        <v>1.7000000000000004</v>
      </c>
      <c r="G54" s="142">
        <v>1.6000000000000003</v>
      </c>
      <c r="H54" s="142">
        <v>1.5000000000000002</v>
      </c>
      <c r="I54" s="142">
        <v>1.4000000000000001</v>
      </c>
      <c r="J54" s="142">
        <v>1.3</v>
      </c>
      <c r="K54" s="142">
        <v>1.2</v>
      </c>
      <c r="L54" s="142">
        <v>1.0999999999999999</v>
      </c>
      <c r="M54" s="142">
        <v>0.99999999999999989</v>
      </c>
      <c r="N54" s="142">
        <v>0.89999999999999991</v>
      </c>
      <c r="O54" s="142">
        <v>0.79999999999999993</v>
      </c>
      <c r="P54" s="142">
        <v>0.7</v>
      </c>
      <c r="Q54" s="142">
        <v>0.6</v>
      </c>
      <c r="R54" s="142">
        <v>0.5</v>
      </c>
      <c r="S54" s="142">
        <v>0.4</v>
      </c>
      <c r="T54" s="142">
        <v>0.30000000000000004</v>
      </c>
      <c r="U54" s="142">
        <v>0.2</v>
      </c>
      <c r="V54" s="141">
        <v>0.1</v>
      </c>
      <c r="Z54" s="142">
        <v>0.1</v>
      </c>
      <c r="AA54" s="142">
        <v>0.2</v>
      </c>
      <c r="AB54" s="142">
        <v>0.3</v>
      </c>
      <c r="AC54" s="142">
        <v>0.4</v>
      </c>
      <c r="AD54" s="142">
        <v>0.5</v>
      </c>
      <c r="AE54" s="142">
        <v>0.6</v>
      </c>
      <c r="AF54" s="142">
        <v>0.7</v>
      </c>
      <c r="AG54" s="142">
        <v>0.8</v>
      </c>
      <c r="AH54" s="142">
        <v>0.9</v>
      </c>
      <c r="AI54" s="142">
        <v>1</v>
      </c>
      <c r="AJ54" s="142">
        <v>1.1000000000000001</v>
      </c>
      <c r="AK54" s="142">
        <v>1.2</v>
      </c>
      <c r="AL54" s="142">
        <v>1.3</v>
      </c>
      <c r="AM54" s="142">
        <v>1.4</v>
      </c>
      <c r="AN54" s="142">
        <v>1.5</v>
      </c>
      <c r="AO54" s="142">
        <v>1.6</v>
      </c>
      <c r="AP54" s="142">
        <v>1.7</v>
      </c>
      <c r="AQ54" s="142">
        <v>1.8</v>
      </c>
      <c r="AR54" s="142">
        <v>1.9</v>
      </c>
      <c r="AS54" s="142">
        <v>2</v>
      </c>
      <c r="AT54" s="139">
        <v>48</v>
      </c>
      <c r="AU54" s="117">
        <f>VLOOKUP(AT54,'1. Popolazione residente'!$C$9:$J$109,7,FALSE)</f>
        <v>0.8</v>
      </c>
      <c r="AV54" s="117">
        <f>VLOOKUP(AT54,'1. Popolazione residente'!$C$9:$J$109,8,FALSE)</f>
        <v>0.8</v>
      </c>
    </row>
    <row r="55" spans="2:48" x14ac:dyDescent="0.25">
      <c r="B55" s="127">
        <v>47</v>
      </c>
      <c r="C55" s="141">
        <v>2.0000000000000004</v>
      </c>
      <c r="D55" s="142">
        <v>1.9000000000000006</v>
      </c>
      <c r="E55" s="142">
        <v>1.8000000000000005</v>
      </c>
      <c r="F55" s="142">
        <v>1.7000000000000004</v>
      </c>
      <c r="G55" s="142">
        <v>1.6000000000000003</v>
      </c>
      <c r="H55" s="142">
        <v>1.5000000000000002</v>
      </c>
      <c r="I55" s="142">
        <v>1.4000000000000001</v>
      </c>
      <c r="J55" s="142">
        <v>1.3</v>
      </c>
      <c r="K55" s="142">
        <v>1.2</v>
      </c>
      <c r="L55" s="142">
        <v>1.0999999999999999</v>
      </c>
      <c r="M55" s="142">
        <v>0.99999999999999989</v>
      </c>
      <c r="N55" s="142">
        <v>0.89999999999999991</v>
      </c>
      <c r="O55" s="142">
        <v>0.79999999999999993</v>
      </c>
      <c r="P55" s="142">
        <v>0.7</v>
      </c>
      <c r="Q55" s="142">
        <v>0.6</v>
      </c>
      <c r="R55" s="142">
        <v>0.5</v>
      </c>
      <c r="S55" s="142">
        <v>0.4</v>
      </c>
      <c r="T55" s="142">
        <v>0.30000000000000004</v>
      </c>
      <c r="U55" s="142">
        <v>0.2</v>
      </c>
      <c r="V55" s="141">
        <v>0.1</v>
      </c>
      <c r="Z55" s="142">
        <v>0.1</v>
      </c>
      <c r="AA55" s="142">
        <v>0.2</v>
      </c>
      <c r="AB55" s="142">
        <v>0.3</v>
      </c>
      <c r="AC55" s="142">
        <v>0.4</v>
      </c>
      <c r="AD55" s="142">
        <v>0.5</v>
      </c>
      <c r="AE55" s="142">
        <v>0.6</v>
      </c>
      <c r="AF55" s="142">
        <v>0.7</v>
      </c>
      <c r="AG55" s="142">
        <v>0.8</v>
      </c>
      <c r="AH55" s="142">
        <v>0.9</v>
      </c>
      <c r="AI55" s="142">
        <v>1</v>
      </c>
      <c r="AJ55" s="142">
        <v>1.1000000000000001</v>
      </c>
      <c r="AK55" s="142">
        <v>1.2</v>
      </c>
      <c r="AL55" s="142">
        <v>1.3</v>
      </c>
      <c r="AM55" s="142">
        <v>1.4</v>
      </c>
      <c r="AN55" s="142">
        <v>1.5</v>
      </c>
      <c r="AO55" s="142">
        <v>1.6</v>
      </c>
      <c r="AP55" s="142">
        <v>1.7</v>
      </c>
      <c r="AQ55" s="142">
        <v>1.8</v>
      </c>
      <c r="AR55" s="142">
        <v>1.9</v>
      </c>
      <c r="AS55" s="142">
        <v>2</v>
      </c>
      <c r="AT55" s="139">
        <v>47</v>
      </c>
      <c r="AU55" s="117">
        <f>VLOOKUP(AT55,'1. Popolazione residente'!$C$9:$J$109,7,FALSE)</f>
        <v>0.8</v>
      </c>
      <c r="AV55" s="117">
        <f>VLOOKUP(AT55,'1. Popolazione residente'!$C$9:$J$109,8,FALSE)</f>
        <v>0.8</v>
      </c>
    </row>
    <row r="56" spans="2:48" x14ac:dyDescent="0.25">
      <c r="B56" s="127">
        <v>46</v>
      </c>
      <c r="C56" s="141">
        <v>2.0000000000000004</v>
      </c>
      <c r="D56" s="142">
        <v>1.9000000000000006</v>
      </c>
      <c r="E56" s="142">
        <v>1.8000000000000005</v>
      </c>
      <c r="F56" s="142">
        <v>1.7000000000000004</v>
      </c>
      <c r="G56" s="142">
        <v>1.6000000000000003</v>
      </c>
      <c r="H56" s="142">
        <v>1.5000000000000002</v>
      </c>
      <c r="I56" s="142">
        <v>1.4000000000000001</v>
      </c>
      <c r="J56" s="142">
        <v>1.3</v>
      </c>
      <c r="K56" s="142">
        <v>1.2</v>
      </c>
      <c r="L56" s="142">
        <v>1.0999999999999999</v>
      </c>
      <c r="M56" s="142">
        <v>0.99999999999999989</v>
      </c>
      <c r="N56" s="142">
        <v>0.89999999999999991</v>
      </c>
      <c r="O56" s="142">
        <v>0.79999999999999993</v>
      </c>
      <c r="P56" s="142">
        <v>0.7</v>
      </c>
      <c r="Q56" s="142">
        <v>0.6</v>
      </c>
      <c r="R56" s="142">
        <v>0.5</v>
      </c>
      <c r="S56" s="142">
        <v>0.4</v>
      </c>
      <c r="T56" s="142">
        <v>0.30000000000000004</v>
      </c>
      <c r="U56" s="142">
        <v>0.2</v>
      </c>
      <c r="V56" s="141">
        <v>0.1</v>
      </c>
      <c r="Z56" s="142">
        <v>0.1</v>
      </c>
      <c r="AA56" s="142">
        <v>0.2</v>
      </c>
      <c r="AB56" s="142">
        <v>0.3</v>
      </c>
      <c r="AC56" s="142">
        <v>0.4</v>
      </c>
      <c r="AD56" s="142">
        <v>0.5</v>
      </c>
      <c r="AE56" s="142">
        <v>0.6</v>
      </c>
      <c r="AF56" s="142">
        <v>0.7</v>
      </c>
      <c r="AG56" s="142">
        <v>0.8</v>
      </c>
      <c r="AH56" s="142">
        <v>0.9</v>
      </c>
      <c r="AI56" s="142">
        <v>1</v>
      </c>
      <c r="AJ56" s="142">
        <v>1.1000000000000001</v>
      </c>
      <c r="AK56" s="142">
        <v>1.2</v>
      </c>
      <c r="AL56" s="142">
        <v>1.3</v>
      </c>
      <c r="AM56" s="142">
        <v>1.4</v>
      </c>
      <c r="AN56" s="142">
        <v>1.5</v>
      </c>
      <c r="AO56" s="142">
        <v>1.6</v>
      </c>
      <c r="AP56" s="142">
        <v>1.7</v>
      </c>
      <c r="AQ56" s="142">
        <v>1.8</v>
      </c>
      <c r="AR56" s="142">
        <v>1.9</v>
      </c>
      <c r="AS56" s="142">
        <v>2</v>
      </c>
      <c r="AT56" s="139">
        <v>46</v>
      </c>
      <c r="AU56" s="117">
        <f>VLOOKUP(AT56,'1. Popolazione residente'!$C$9:$J$109,7,FALSE)</f>
        <v>0.8</v>
      </c>
      <c r="AV56" s="117">
        <f>VLOOKUP(AT56,'1. Popolazione residente'!$C$9:$J$109,8,FALSE)</f>
        <v>0.8</v>
      </c>
    </row>
    <row r="57" spans="2:48" x14ac:dyDescent="0.25">
      <c r="B57" s="127">
        <v>45</v>
      </c>
      <c r="C57" s="141">
        <v>2.0000000000000004</v>
      </c>
      <c r="D57" s="142">
        <v>1.9000000000000006</v>
      </c>
      <c r="E57" s="142">
        <v>1.8000000000000005</v>
      </c>
      <c r="F57" s="142">
        <v>1.7000000000000004</v>
      </c>
      <c r="G57" s="142">
        <v>1.6000000000000003</v>
      </c>
      <c r="H57" s="142">
        <v>1.5000000000000002</v>
      </c>
      <c r="I57" s="142">
        <v>1.4000000000000001</v>
      </c>
      <c r="J57" s="142">
        <v>1.3</v>
      </c>
      <c r="K57" s="142">
        <v>1.2</v>
      </c>
      <c r="L57" s="142">
        <v>1.0999999999999999</v>
      </c>
      <c r="M57" s="142">
        <v>0.99999999999999989</v>
      </c>
      <c r="N57" s="142">
        <v>0.89999999999999991</v>
      </c>
      <c r="O57" s="142">
        <v>0.79999999999999993</v>
      </c>
      <c r="P57" s="142">
        <v>0.7</v>
      </c>
      <c r="Q57" s="142">
        <v>0.6</v>
      </c>
      <c r="R57" s="142">
        <v>0.5</v>
      </c>
      <c r="S57" s="142">
        <v>0.4</v>
      </c>
      <c r="T57" s="142">
        <v>0.30000000000000004</v>
      </c>
      <c r="U57" s="142">
        <v>0.2</v>
      </c>
      <c r="V57" s="141">
        <v>0.1</v>
      </c>
      <c r="Z57" s="142">
        <v>0.1</v>
      </c>
      <c r="AA57" s="142">
        <v>0.2</v>
      </c>
      <c r="AB57" s="142">
        <v>0.3</v>
      </c>
      <c r="AC57" s="142">
        <v>0.4</v>
      </c>
      <c r="AD57" s="142">
        <v>0.5</v>
      </c>
      <c r="AE57" s="142">
        <v>0.6</v>
      </c>
      <c r="AF57" s="142">
        <v>0.7</v>
      </c>
      <c r="AG57" s="142">
        <v>0.8</v>
      </c>
      <c r="AH57" s="142">
        <v>0.9</v>
      </c>
      <c r="AI57" s="142">
        <v>1</v>
      </c>
      <c r="AJ57" s="142">
        <v>1.1000000000000001</v>
      </c>
      <c r="AK57" s="142">
        <v>1.2</v>
      </c>
      <c r="AL57" s="142">
        <v>1.3</v>
      </c>
      <c r="AM57" s="142">
        <v>1.4</v>
      </c>
      <c r="AN57" s="142">
        <v>1.5</v>
      </c>
      <c r="AO57" s="142">
        <v>1.6</v>
      </c>
      <c r="AP57" s="142">
        <v>1.7</v>
      </c>
      <c r="AQ57" s="142">
        <v>1.8</v>
      </c>
      <c r="AR57" s="142">
        <v>1.9</v>
      </c>
      <c r="AS57" s="142">
        <v>2</v>
      </c>
      <c r="AT57" s="139">
        <v>45</v>
      </c>
      <c r="AU57" s="117">
        <f>VLOOKUP(AT57,'1. Popolazione residente'!$C$9:$J$109,7,FALSE)</f>
        <v>0.8</v>
      </c>
      <c r="AV57" s="117">
        <f>VLOOKUP(AT57,'1. Popolazione residente'!$C$9:$J$109,8,FALSE)</f>
        <v>0.8</v>
      </c>
    </row>
    <row r="58" spans="2:48" x14ac:dyDescent="0.25">
      <c r="B58" s="127">
        <v>44</v>
      </c>
      <c r="C58" s="141">
        <v>2.0000000000000004</v>
      </c>
      <c r="D58" s="142">
        <v>1.9000000000000006</v>
      </c>
      <c r="E58" s="142">
        <v>1.8000000000000005</v>
      </c>
      <c r="F58" s="142">
        <v>1.7000000000000004</v>
      </c>
      <c r="G58" s="142">
        <v>1.6000000000000003</v>
      </c>
      <c r="H58" s="142">
        <v>1.5000000000000002</v>
      </c>
      <c r="I58" s="142">
        <v>1.4000000000000001</v>
      </c>
      <c r="J58" s="142">
        <v>1.3</v>
      </c>
      <c r="K58" s="142">
        <v>1.2</v>
      </c>
      <c r="L58" s="142">
        <v>1.0999999999999999</v>
      </c>
      <c r="M58" s="142">
        <v>0.99999999999999989</v>
      </c>
      <c r="N58" s="142">
        <v>0.89999999999999991</v>
      </c>
      <c r="O58" s="142">
        <v>0.79999999999999993</v>
      </c>
      <c r="P58" s="142">
        <v>0.7</v>
      </c>
      <c r="Q58" s="142">
        <v>0.6</v>
      </c>
      <c r="R58" s="142">
        <v>0.5</v>
      </c>
      <c r="S58" s="142">
        <v>0.4</v>
      </c>
      <c r="T58" s="142">
        <v>0.30000000000000004</v>
      </c>
      <c r="U58" s="142">
        <v>0.2</v>
      </c>
      <c r="V58" s="141">
        <v>0.1</v>
      </c>
      <c r="Z58" s="142">
        <v>0.1</v>
      </c>
      <c r="AA58" s="142">
        <v>0.2</v>
      </c>
      <c r="AB58" s="142">
        <v>0.3</v>
      </c>
      <c r="AC58" s="142">
        <v>0.4</v>
      </c>
      <c r="AD58" s="142">
        <v>0.5</v>
      </c>
      <c r="AE58" s="142">
        <v>0.6</v>
      </c>
      <c r="AF58" s="142">
        <v>0.7</v>
      </c>
      <c r="AG58" s="142">
        <v>0.8</v>
      </c>
      <c r="AH58" s="142">
        <v>0.9</v>
      </c>
      <c r="AI58" s="142">
        <v>1</v>
      </c>
      <c r="AJ58" s="142">
        <v>1.1000000000000001</v>
      </c>
      <c r="AK58" s="142">
        <v>1.2</v>
      </c>
      <c r="AL58" s="142">
        <v>1.3</v>
      </c>
      <c r="AM58" s="142">
        <v>1.4</v>
      </c>
      <c r="AN58" s="142">
        <v>1.5</v>
      </c>
      <c r="AO58" s="142">
        <v>1.6</v>
      </c>
      <c r="AP58" s="142">
        <v>1.7</v>
      </c>
      <c r="AQ58" s="142">
        <v>1.8</v>
      </c>
      <c r="AR58" s="142">
        <v>1.9</v>
      </c>
      <c r="AS58" s="142">
        <v>2</v>
      </c>
      <c r="AT58" s="139">
        <v>44</v>
      </c>
      <c r="AU58" s="117">
        <f>VLOOKUP(AT58,'1. Popolazione residente'!$C$9:$J$109,7,FALSE)</f>
        <v>0.7</v>
      </c>
      <c r="AV58" s="117">
        <f>VLOOKUP(AT58,'1. Popolazione residente'!$C$9:$J$109,8,FALSE)</f>
        <v>0.7</v>
      </c>
    </row>
    <row r="59" spans="2:48" x14ac:dyDescent="0.25">
      <c r="B59" s="127">
        <v>43</v>
      </c>
      <c r="C59" s="141">
        <v>2.0000000000000004</v>
      </c>
      <c r="D59" s="142">
        <v>1.9000000000000006</v>
      </c>
      <c r="E59" s="142">
        <v>1.8000000000000005</v>
      </c>
      <c r="F59" s="142">
        <v>1.7000000000000004</v>
      </c>
      <c r="G59" s="142">
        <v>1.6000000000000003</v>
      </c>
      <c r="H59" s="142">
        <v>1.5000000000000002</v>
      </c>
      <c r="I59" s="142">
        <v>1.4000000000000001</v>
      </c>
      <c r="J59" s="142">
        <v>1.3</v>
      </c>
      <c r="K59" s="142">
        <v>1.2</v>
      </c>
      <c r="L59" s="142">
        <v>1.0999999999999999</v>
      </c>
      <c r="M59" s="142">
        <v>0.99999999999999989</v>
      </c>
      <c r="N59" s="142">
        <v>0.89999999999999991</v>
      </c>
      <c r="O59" s="142">
        <v>0.79999999999999993</v>
      </c>
      <c r="P59" s="142">
        <v>0.7</v>
      </c>
      <c r="Q59" s="142">
        <v>0.6</v>
      </c>
      <c r="R59" s="142">
        <v>0.5</v>
      </c>
      <c r="S59" s="142">
        <v>0.4</v>
      </c>
      <c r="T59" s="142">
        <v>0.30000000000000004</v>
      </c>
      <c r="U59" s="142">
        <v>0.2</v>
      </c>
      <c r="V59" s="141">
        <v>0.1</v>
      </c>
      <c r="Z59" s="142">
        <v>0.1</v>
      </c>
      <c r="AA59" s="142">
        <v>0.2</v>
      </c>
      <c r="AB59" s="142">
        <v>0.3</v>
      </c>
      <c r="AC59" s="142">
        <v>0.4</v>
      </c>
      <c r="AD59" s="142">
        <v>0.5</v>
      </c>
      <c r="AE59" s="142">
        <v>0.6</v>
      </c>
      <c r="AF59" s="142">
        <v>0.7</v>
      </c>
      <c r="AG59" s="142">
        <v>0.8</v>
      </c>
      <c r="AH59" s="142">
        <v>0.9</v>
      </c>
      <c r="AI59" s="142">
        <v>1</v>
      </c>
      <c r="AJ59" s="142">
        <v>1.1000000000000001</v>
      </c>
      <c r="AK59" s="142">
        <v>1.2</v>
      </c>
      <c r="AL59" s="142">
        <v>1.3</v>
      </c>
      <c r="AM59" s="142">
        <v>1.4</v>
      </c>
      <c r="AN59" s="142">
        <v>1.5</v>
      </c>
      <c r="AO59" s="142">
        <v>1.6</v>
      </c>
      <c r="AP59" s="142">
        <v>1.7</v>
      </c>
      <c r="AQ59" s="142">
        <v>1.8</v>
      </c>
      <c r="AR59" s="142">
        <v>1.9</v>
      </c>
      <c r="AS59" s="142">
        <v>2</v>
      </c>
      <c r="AT59" s="139">
        <v>43</v>
      </c>
      <c r="AU59" s="117">
        <f>VLOOKUP(AT59,'1. Popolazione residente'!$C$9:$J$109,7,FALSE)</f>
        <v>0.7</v>
      </c>
      <c r="AV59" s="117">
        <f>VLOOKUP(AT59,'1. Popolazione residente'!$C$9:$J$109,8,FALSE)</f>
        <v>0.7</v>
      </c>
    </row>
    <row r="60" spans="2:48" x14ac:dyDescent="0.25">
      <c r="B60" s="127">
        <v>42</v>
      </c>
      <c r="C60" s="141">
        <v>2.0000000000000004</v>
      </c>
      <c r="D60" s="142">
        <v>1.9000000000000006</v>
      </c>
      <c r="E60" s="142">
        <v>1.8000000000000005</v>
      </c>
      <c r="F60" s="142">
        <v>1.7000000000000004</v>
      </c>
      <c r="G60" s="142">
        <v>1.6000000000000003</v>
      </c>
      <c r="H60" s="142">
        <v>1.5000000000000002</v>
      </c>
      <c r="I60" s="142">
        <v>1.4000000000000001</v>
      </c>
      <c r="J60" s="142">
        <v>1.3</v>
      </c>
      <c r="K60" s="142">
        <v>1.2</v>
      </c>
      <c r="L60" s="142">
        <v>1.0999999999999999</v>
      </c>
      <c r="M60" s="142">
        <v>0.99999999999999989</v>
      </c>
      <c r="N60" s="142">
        <v>0.89999999999999991</v>
      </c>
      <c r="O60" s="142">
        <v>0.79999999999999993</v>
      </c>
      <c r="P60" s="142">
        <v>0.7</v>
      </c>
      <c r="Q60" s="142">
        <v>0.6</v>
      </c>
      <c r="R60" s="142">
        <v>0.5</v>
      </c>
      <c r="S60" s="142">
        <v>0.4</v>
      </c>
      <c r="T60" s="142">
        <v>0.30000000000000004</v>
      </c>
      <c r="U60" s="142">
        <v>0.2</v>
      </c>
      <c r="V60" s="141">
        <v>0.1</v>
      </c>
      <c r="Z60" s="142">
        <v>0.1</v>
      </c>
      <c r="AA60" s="142">
        <v>0.2</v>
      </c>
      <c r="AB60" s="142">
        <v>0.3</v>
      </c>
      <c r="AC60" s="142">
        <v>0.4</v>
      </c>
      <c r="AD60" s="142">
        <v>0.5</v>
      </c>
      <c r="AE60" s="142">
        <v>0.6</v>
      </c>
      <c r="AF60" s="142">
        <v>0.7</v>
      </c>
      <c r="AG60" s="142">
        <v>0.8</v>
      </c>
      <c r="AH60" s="142">
        <v>0.9</v>
      </c>
      <c r="AI60" s="142">
        <v>1</v>
      </c>
      <c r="AJ60" s="142">
        <v>1.1000000000000001</v>
      </c>
      <c r="AK60" s="142">
        <v>1.2</v>
      </c>
      <c r="AL60" s="142">
        <v>1.3</v>
      </c>
      <c r="AM60" s="142">
        <v>1.4</v>
      </c>
      <c r="AN60" s="142">
        <v>1.5</v>
      </c>
      <c r="AO60" s="142">
        <v>1.6</v>
      </c>
      <c r="AP60" s="142">
        <v>1.7</v>
      </c>
      <c r="AQ60" s="142">
        <v>1.8</v>
      </c>
      <c r="AR60" s="142">
        <v>1.9</v>
      </c>
      <c r="AS60" s="142">
        <v>2</v>
      </c>
      <c r="AT60" s="139">
        <v>42</v>
      </c>
      <c r="AU60" s="117">
        <f>VLOOKUP(AT60,'1. Popolazione residente'!$C$9:$J$109,7,FALSE)</f>
        <v>0.7</v>
      </c>
      <c r="AV60" s="117">
        <f>VLOOKUP(AT60,'1. Popolazione residente'!$C$9:$J$109,8,FALSE)</f>
        <v>0.7</v>
      </c>
    </row>
    <row r="61" spans="2:48" x14ac:dyDescent="0.25">
      <c r="B61" s="127">
        <v>41</v>
      </c>
      <c r="C61" s="141">
        <v>2.0000000000000004</v>
      </c>
      <c r="D61" s="142">
        <v>1.9000000000000006</v>
      </c>
      <c r="E61" s="142">
        <v>1.8000000000000005</v>
      </c>
      <c r="F61" s="142">
        <v>1.7000000000000004</v>
      </c>
      <c r="G61" s="142">
        <v>1.6000000000000003</v>
      </c>
      <c r="H61" s="142">
        <v>1.5000000000000002</v>
      </c>
      <c r="I61" s="142">
        <v>1.4000000000000001</v>
      </c>
      <c r="J61" s="142">
        <v>1.3</v>
      </c>
      <c r="K61" s="142">
        <v>1.2</v>
      </c>
      <c r="L61" s="142">
        <v>1.0999999999999999</v>
      </c>
      <c r="M61" s="142">
        <v>0.99999999999999989</v>
      </c>
      <c r="N61" s="142">
        <v>0.89999999999999991</v>
      </c>
      <c r="O61" s="142">
        <v>0.79999999999999993</v>
      </c>
      <c r="P61" s="142">
        <v>0.7</v>
      </c>
      <c r="Q61" s="142">
        <v>0.6</v>
      </c>
      <c r="R61" s="142">
        <v>0.5</v>
      </c>
      <c r="S61" s="142">
        <v>0.4</v>
      </c>
      <c r="T61" s="142">
        <v>0.30000000000000004</v>
      </c>
      <c r="U61" s="142">
        <v>0.2</v>
      </c>
      <c r="V61" s="141">
        <v>0.1</v>
      </c>
      <c r="Z61" s="142">
        <v>0.1</v>
      </c>
      <c r="AA61" s="142">
        <v>0.2</v>
      </c>
      <c r="AB61" s="142">
        <v>0.3</v>
      </c>
      <c r="AC61" s="142">
        <v>0.4</v>
      </c>
      <c r="AD61" s="142">
        <v>0.5</v>
      </c>
      <c r="AE61" s="142">
        <v>0.6</v>
      </c>
      <c r="AF61" s="142">
        <v>0.7</v>
      </c>
      <c r="AG61" s="142">
        <v>0.8</v>
      </c>
      <c r="AH61" s="142">
        <v>0.9</v>
      </c>
      <c r="AI61" s="142">
        <v>1</v>
      </c>
      <c r="AJ61" s="142">
        <v>1.1000000000000001</v>
      </c>
      <c r="AK61" s="142">
        <v>1.2</v>
      </c>
      <c r="AL61" s="142">
        <v>1.3</v>
      </c>
      <c r="AM61" s="142">
        <v>1.4</v>
      </c>
      <c r="AN61" s="142">
        <v>1.5</v>
      </c>
      <c r="AO61" s="142">
        <v>1.6</v>
      </c>
      <c r="AP61" s="142">
        <v>1.7</v>
      </c>
      <c r="AQ61" s="142">
        <v>1.8</v>
      </c>
      <c r="AR61" s="142">
        <v>1.9</v>
      </c>
      <c r="AS61" s="142">
        <v>2</v>
      </c>
      <c r="AT61" s="139">
        <v>41</v>
      </c>
      <c r="AU61" s="117">
        <f>VLOOKUP(AT61,'1. Popolazione residente'!$C$9:$J$109,7,FALSE)</f>
        <v>0.6</v>
      </c>
      <c r="AV61" s="117">
        <f>VLOOKUP(AT61,'1. Popolazione residente'!$C$9:$J$109,8,FALSE)</f>
        <v>0.6</v>
      </c>
    </row>
    <row r="62" spans="2:48" x14ac:dyDescent="0.25">
      <c r="B62" s="127">
        <v>40</v>
      </c>
      <c r="C62" s="141">
        <v>2.0000000000000004</v>
      </c>
      <c r="D62" s="142">
        <v>1.9000000000000006</v>
      </c>
      <c r="E62" s="142">
        <v>1.8000000000000005</v>
      </c>
      <c r="F62" s="142">
        <v>1.7000000000000004</v>
      </c>
      <c r="G62" s="142">
        <v>1.6000000000000003</v>
      </c>
      <c r="H62" s="142">
        <v>1.5000000000000002</v>
      </c>
      <c r="I62" s="142">
        <v>1.4000000000000001</v>
      </c>
      <c r="J62" s="142">
        <v>1.3</v>
      </c>
      <c r="K62" s="142">
        <v>1.2</v>
      </c>
      <c r="L62" s="142">
        <v>1.0999999999999999</v>
      </c>
      <c r="M62" s="142">
        <v>0.99999999999999989</v>
      </c>
      <c r="N62" s="142">
        <v>0.89999999999999991</v>
      </c>
      <c r="O62" s="142">
        <v>0.79999999999999993</v>
      </c>
      <c r="P62" s="142">
        <v>0.7</v>
      </c>
      <c r="Q62" s="142">
        <v>0.6</v>
      </c>
      <c r="R62" s="142">
        <v>0.5</v>
      </c>
      <c r="S62" s="142">
        <v>0.4</v>
      </c>
      <c r="T62" s="142">
        <v>0.30000000000000004</v>
      </c>
      <c r="U62" s="142">
        <v>0.2</v>
      </c>
      <c r="V62" s="141">
        <v>0.1</v>
      </c>
      <c r="Z62" s="142">
        <v>0.1</v>
      </c>
      <c r="AA62" s="142">
        <v>0.2</v>
      </c>
      <c r="AB62" s="142">
        <v>0.3</v>
      </c>
      <c r="AC62" s="142">
        <v>0.4</v>
      </c>
      <c r="AD62" s="142">
        <v>0.5</v>
      </c>
      <c r="AE62" s="142">
        <v>0.6</v>
      </c>
      <c r="AF62" s="142">
        <v>0.7</v>
      </c>
      <c r="AG62" s="142">
        <v>0.8</v>
      </c>
      <c r="AH62" s="142">
        <v>0.9</v>
      </c>
      <c r="AI62" s="142">
        <v>1</v>
      </c>
      <c r="AJ62" s="142">
        <v>1.1000000000000001</v>
      </c>
      <c r="AK62" s="142">
        <v>1.2</v>
      </c>
      <c r="AL62" s="142">
        <v>1.3</v>
      </c>
      <c r="AM62" s="142">
        <v>1.4</v>
      </c>
      <c r="AN62" s="142">
        <v>1.5</v>
      </c>
      <c r="AO62" s="142">
        <v>1.6</v>
      </c>
      <c r="AP62" s="142">
        <v>1.7</v>
      </c>
      <c r="AQ62" s="142">
        <v>1.8</v>
      </c>
      <c r="AR62" s="142">
        <v>1.9</v>
      </c>
      <c r="AS62" s="142">
        <v>2</v>
      </c>
      <c r="AT62" s="139">
        <v>40</v>
      </c>
      <c r="AU62" s="117">
        <f>VLOOKUP(AT62,'1. Popolazione residente'!$C$9:$J$109,7,FALSE)</f>
        <v>0.6</v>
      </c>
      <c r="AV62" s="117">
        <f>VLOOKUP(AT62,'1. Popolazione residente'!$C$9:$J$109,8,FALSE)</f>
        <v>0.6</v>
      </c>
    </row>
    <row r="63" spans="2:48" x14ac:dyDescent="0.25">
      <c r="B63" s="127">
        <v>39</v>
      </c>
      <c r="C63" s="141">
        <v>2.0000000000000004</v>
      </c>
      <c r="D63" s="142">
        <v>1.9000000000000006</v>
      </c>
      <c r="E63" s="142">
        <v>1.8000000000000005</v>
      </c>
      <c r="F63" s="142">
        <v>1.7000000000000004</v>
      </c>
      <c r="G63" s="142">
        <v>1.6000000000000003</v>
      </c>
      <c r="H63" s="142">
        <v>1.5000000000000002</v>
      </c>
      <c r="I63" s="142">
        <v>1.4000000000000001</v>
      </c>
      <c r="J63" s="142">
        <v>1.3</v>
      </c>
      <c r="K63" s="142">
        <v>1.2</v>
      </c>
      <c r="L63" s="142">
        <v>1.0999999999999999</v>
      </c>
      <c r="M63" s="142">
        <v>0.99999999999999989</v>
      </c>
      <c r="N63" s="142">
        <v>0.89999999999999991</v>
      </c>
      <c r="O63" s="142">
        <v>0.79999999999999993</v>
      </c>
      <c r="P63" s="142">
        <v>0.7</v>
      </c>
      <c r="Q63" s="142">
        <v>0.6</v>
      </c>
      <c r="R63" s="142">
        <v>0.5</v>
      </c>
      <c r="S63" s="142">
        <v>0.4</v>
      </c>
      <c r="T63" s="142">
        <v>0.30000000000000004</v>
      </c>
      <c r="U63" s="142">
        <v>0.2</v>
      </c>
      <c r="V63" s="141">
        <v>0.1</v>
      </c>
      <c r="Z63" s="142">
        <v>0.1</v>
      </c>
      <c r="AA63" s="142">
        <v>0.2</v>
      </c>
      <c r="AB63" s="142">
        <v>0.3</v>
      </c>
      <c r="AC63" s="142">
        <v>0.4</v>
      </c>
      <c r="AD63" s="142">
        <v>0.5</v>
      </c>
      <c r="AE63" s="142">
        <v>0.6</v>
      </c>
      <c r="AF63" s="142">
        <v>0.7</v>
      </c>
      <c r="AG63" s="142">
        <v>0.8</v>
      </c>
      <c r="AH63" s="142">
        <v>0.9</v>
      </c>
      <c r="AI63" s="142">
        <v>1</v>
      </c>
      <c r="AJ63" s="142">
        <v>1.1000000000000001</v>
      </c>
      <c r="AK63" s="142">
        <v>1.2</v>
      </c>
      <c r="AL63" s="142">
        <v>1.3</v>
      </c>
      <c r="AM63" s="142">
        <v>1.4</v>
      </c>
      <c r="AN63" s="142">
        <v>1.5</v>
      </c>
      <c r="AO63" s="142">
        <v>1.6</v>
      </c>
      <c r="AP63" s="142">
        <v>1.7</v>
      </c>
      <c r="AQ63" s="142">
        <v>1.8</v>
      </c>
      <c r="AR63" s="142">
        <v>1.9</v>
      </c>
      <c r="AS63" s="142">
        <v>2</v>
      </c>
      <c r="AT63" s="139">
        <v>39</v>
      </c>
      <c r="AU63" s="117">
        <f>VLOOKUP(AT63,'1. Popolazione residente'!$C$9:$J$109,7,FALSE)</f>
        <v>0.6</v>
      </c>
      <c r="AV63" s="117">
        <f>VLOOKUP(AT63,'1. Popolazione residente'!$C$9:$J$109,8,FALSE)</f>
        <v>0.6</v>
      </c>
    </row>
    <row r="64" spans="2:48" x14ac:dyDescent="0.25">
      <c r="B64" s="127">
        <v>38</v>
      </c>
      <c r="C64" s="141">
        <v>2.0000000000000004</v>
      </c>
      <c r="D64" s="142">
        <v>1.9000000000000006</v>
      </c>
      <c r="E64" s="142">
        <v>1.8000000000000005</v>
      </c>
      <c r="F64" s="142">
        <v>1.7000000000000004</v>
      </c>
      <c r="G64" s="142">
        <v>1.6000000000000003</v>
      </c>
      <c r="H64" s="142">
        <v>1.5000000000000002</v>
      </c>
      <c r="I64" s="142">
        <v>1.4000000000000001</v>
      </c>
      <c r="J64" s="142">
        <v>1.3</v>
      </c>
      <c r="K64" s="142">
        <v>1.2</v>
      </c>
      <c r="L64" s="142">
        <v>1.0999999999999999</v>
      </c>
      <c r="M64" s="142">
        <v>0.99999999999999989</v>
      </c>
      <c r="N64" s="142">
        <v>0.89999999999999991</v>
      </c>
      <c r="O64" s="142">
        <v>0.79999999999999993</v>
      </c>
      <c r="P64" s="142">
        <v>0.7</v>
      </c>
      <c r="Q64" s="142">
        <v>0.6</v>
      </c>
      <c r="R64" s="142">
        <v>0.5</v>
      </c>
      <c r="S64" s="142">
        <v>0.4</v>
      </c>
      <c r="T64" s="142">
        <v>0.30000000000000004</v>
      </c>
      <c r="U64" s="142">
        <v>0.2</v>
      </c>
      <c r="V64" s="141">
        <v>0.1</v>
      </c>
      <c r="Z64" s="142">
        <v>0.1</v>
      </c>
      <c r="AA64" s="142">
        <v>0.2</v>
      </c>
      <c r="AB64" s="142">
        <v>0.3</v>
      </c>
      <c r="AC64" s="142">
        <v>0.4</v>
      </c>
      <c r="AD64" s="142">
        <v>0.5</v>
      </c>
      <c r="AE64" s="142">
        <v>0.6</v>
      </c>
      <c r="AF64" s="142">
        <v>0.7</v>
      </c>
      <c r="AG64" s="142">
        <v>0.8</v>
      </c>
      <c r="AH64" s="142">
        <v>0.9</v>
      </c>
      <c r="AI64" s="142">
        <v>1</v>
      </c>
      <c r="AJ64" s="142">
        <v>1.1000000000000001</v>
      </c>
      <c r="AK64" s="142">
        <v>1.2</v>
      </c>
      <c r="AL64" s="142">
        <v>1.3</v>
      </c>
      <c r="AM64" s="142">
        <v>1.4</v>
      </c>
      <c r="AN64" s="142">
        <v>1.5</v>
      </c>
      <c r="AO64" s="142">
        <v>1.6</v>
      </c>
      <c r="AP64" s="142">
        <v>1.7</v>
      </c>
      <c r="AQ64" s="142">
        <v>1.8</v>
      </c>
      <c r="AR64" s="142">
        <v>1.9</v>
      </c>
      <c r="AS64" s="142">
        <v>2</v>
      </c>
      <c r="AT64" s="139">
        <v>38</v>
      </c>
      <c r="AU64" s="117">
        <f>VLOOKUP(AT64,'1. Popolazione residente'!$C$9:$J$109,7,FALSE)</f>
        <v>0.6</v>
      </c>
      <c r="AV64" s="117">
        <f>VLOOKUP(AT64,'1. Popolazione residente'!$C$9:$J$109,8,FALSE)</f>
        <v>0.6</v>
      </c>
    </row>
    <row r="65" spans="2:48" x14ac:dyDescent="0.25">
      <c r="B65" s="127">
        <v>37</v>
      </c>
      <c r="C65" s="141">
        <v>2.0000000000000004</v>
      </c>
      <c r="D65" s="142">
        <v>1.9000000000000006</v>
      </c>
      <c r="E65" s="142">
        <v>1.8000000000000005</v>
      </c>
      <c r="F65" s="142">
        <v>1.7000000000000004</v>
      </c>
      <c r="G65" s="142">
        <v>1.6000000000000003</v>
      </c>
      <c r="H65" s="142">
        <v>1.5000000000000002</v>
      </c>
      <c r="I65" s="142">
        <v>1.4000000000000001</v>
      </c>
      <c r="J65" s="142">
        <v>1.3</v>
      </c>
      <c r="K65" s="142">
        <v>1.2</v>
      </c>
      <c r="L65" s="142">
        <v>1.0999999999999999</v>
      </c>
      <c r="M65" s="142">
        <v>0.99999999999999989</v>
      </c>
      <c r="N65" s="142">
        <v>0.89999999999999991</v>
      </c>
      <c r="O65" s="142">
        <v>0.79999999999999993</v>
      </c>
      <c r="P65" s="142">
        <v>0.7</v>
      </c>
      <c r="Q65" s="142">
        <v>0.6</v>
      </c>
      <c r="R65" s="142">
        <v>0.5</v>
      </c>
      <c r="S65" s="142">
        <v>0.4</v>
      </c>
      <c r="T65" s="142">
        <v>0.30000000000000004</v>
      </c>
      <c r="U65" s="142">
        <v>0.2</v>
      </c>
      <c r="V65" s="141">
        <v>0.1</v>
      </c>
      <c r="Z65" s="142">
        <v>0.1</v>
      </c>
      <c r="AA65" s="142">
        <v>0.2</v>
      </c>
      <c r="AB65" s="142">
        <v>0.3</v>
      </c>
      <c r="AC65" s="142">
        <v>0.4</v>
      </c>
      <c r="AD65" s="142">
        <v>0.5</v>
      </c>
      <c r="AE65" s="142">
        <v>0.6</v>
      </c>
      <c r="AF65" s="142">
        <v>0.7</v>
      </c>
      <c r="AG65" s="142">
        <v>0.8</v>
      </c>
      <c r="AH65" s="142">
        <v>0.9</v>
      </c>
      <c r="AI65" s="142">
        <v>1</v>
      </c>
      <c r="AJ65" s="142">
        <v>1.1000000000000001</v>
      </c>
      <c r="AK65" s="142">
        <v>1.2</v>
      </c>
      <c r="AL65" s="142">
        <v>1.3</v>
      </c>
      <c r="AM65" s="142">
        <v>1.4</v>
      </c>
      <c r="AN65" s="142">
        <v>1.5</v>
      </c>
      <c r="AO65" s="142">
        <v>1.6</v>
      </c>
      <c r="AP65" s="142">
        <v>1.7</v>
      </c>
      <c r="AQ65" s="142">
        <v>1.8</v>
      </c>
      <c r="AR65" s="142">
        <v>1.9</v>
      </c>
      <c r="AS65" s="142">
        <v>2</v>
      </c>
      <c r="AT65" s="139">
        <v>37</v>
      </c>
      <c r="AU65" s="117">
        <f>VLOOKUP(AT65,'1. Popolazione residente'!$C$9:$J$109,7,FALSE)</f>
        <v>0.6</v>
      </c>
      <c r="AV65" s="117">
        <f>VLOOKUP(AT65,'1. Popolazione residente'!$C$9:$J$109,8,FALSE)</f>
        <v>0.6</v>
      </c>
    </row>
    <row r="66" spans="2:48" x14ac:dyDescent="0.25">
      <c r="B66" s="127">
        <v>36</v>
      </c>
      <c r="C66" s="141">
        <v>2.0000000000000004</v>
      </c>
      <c r="D66" s="142">
        <v>1.9000000000000006</v>
      </c>
      <c r="E66" s="142">
        <v>1.8000000000000005</v>
      </c>
      <c r="F66" s="142">
        <v>1.7000000000000004</v>
      </c>
      <c r="G66" s="142">
        <v>1.6000000000000003</v>
      </c>
      <c r="H66" s="142">
        <v>1.5000000000000002</v>
      </c>
      <c r="I66" s="142">
        <v>1.4000000000000001</v>
      </c>
      <c r="J66" s="142">
        <v>1.3</v>
      </c>
      <c r="K66" s="142">
        <v>1.2</v>
      </c>
      <c r="L66" s="142">
        <v>1.0999999999999999</v>
      </c>
      <c r="M66" s="142">
        <v>0.99999999999999989</v>
      </c>
      <c r="N66" s="142">
        <v>0.89999999999999991</v>
      </c>
      <c r="O66" s="142">
        <v>0.79999999999999993</v>
      </c>
      <c r="P66" s="142">
        <v>0.7</v>
      </c>
      <c r="Q66" s="142">
        <v>0.6</v>
      </c>
      <c r="R66" s="142">
        <v>0.5</v>
      </c>
      <c r="S66" s="142">
        <v>0.4</v>
      </c>
      <c r="T66" s="142">
        <v>0.30000000000000004</v>
      </c>
      <c r="U66" s="142">
        <v>0.2</v>
      </c>
      <c r="V66" s="141">
        <v>0.1</v>
      </c>
      <c r="Z66" s="142">
        <v>0.1</v>
      </c>
      <c r="AA66" s="142">
        <v>0.2</v>
      </c>
      <c r="AB66" s="142">
        <v>0.3</v>
      </c>
      <c r="AC66" s="142">
        <v>0.4</v>
      </c>
      <c r="AD66" s="142">
        <v>0.5</v>
      </c>
      <c r="AE66" s="142">
        <v>0.6</v>
      </c>
      <c r="AF66" s="142">
        <v>0.7</v>
      </c>
      <c r="AG66" s="142">
        <v>0.8</v>
      </c>
      <c r="AH66" s="142">
        <v>0.9</v>
      </c>
      <c r="AI66" s="142">
        <v>1</v>
      </c>
      <c r="AJ66" s="142">
        <v>1.1000000000000001</v>
      </c>
      <c r="AK66" s="142">
        <v>1.2</v>
      </c>
      <c r="AL66" s="142">
        <v>1.3</v>
      </c>
      <c r="AM66" s="142">
        <v>1.4</v>
      </c>
      <c r="AN66" s="142">
        <v>1.5</v>
      </c>
      <c r="AO66" s="142">
        <v>1.6</v>
      </c>
      <c r="AP66" s="142">
        <v>1.7</v>
      </c>
      <c r="AQ66" s="142">
        <v>1.8</v>
      </c>
      <c r="AR66" s="142">
        <v>1.9</v>
      </c>
      <c r="AS66" s="142">
        <v>2</v>
      </c>
      <c r="AT66" s="139">
        <v>36</v>
      </c>
      <c r="AU66" s="117">
        <f>VLOOKUP(AT66,'1. Popolazione residente'!$C$9:$J$109,7,FALSE)</f>
        <v>0.6</v>
      </c>
      <c r="AV66" s="117">
        <f>VLOOKUP(AT66,'1. Popolazione residente'!$C$9:$J$109,8,FALSE)</f>
        <v>0.6</v>
      </c>
    </row>
    <row r="67" spans="2:48" x14ac:dyDescent="0.25">
      <c r="B67" s="127">
        <v>35</v>
      </c>
      <c r="C67" s="141">
        <v>2.0000000000000004</v>
      </c>
      <c r="D67" s="142">
        <v>1.9000000000000006</v>
      </c>
      <c r="E67" s="142">
        <v>1.8000000000000005</v>
      </c>
      <c r="F67" s="142">
        <v>1.7000000000000004</v>
      </c>
      <c r="G67" s="142">
        <v>1.6000000000000003</v>
      </c>
      <c r="H67" s="142">
        <v>1.5000000000000002</v>
      </c>
      <c r="I67" s="142">
        <v>1.4000000000000001</v>
      </c>
      <c r="J67" s="142">
        <v>1.3</v>
      </c>
      <c r="K67" s="142">
        <v>1.2</v>
      </c>
      <c r="L67" s="142">
        <v>1.0999999999999999</v>
      </c>
      <c r="M67" s="142">
        <v>0.99999999999999989</v>
      </c>
      <c r="N67" s="142">
        <v>0.89999999999999991</v>
      </c>
      <c r="O67" s="142">
        <v>0.79999999999999993</v>
      </c>
      <c r="P67" s="142">
        <v>0.7</v>
      </c>
      <c r="Q67" s="142">
        <v>0.6</v>
      </c>
      <c r="R67" s="142">
        <v>0.5</v>
      </c>
      <c r="S67" s="142">
        <v>0.4</v>
      </c>
      <c r="T67" s="142">
        <v>0.30000000000000004</v>
      </c>
      <c r="U67" s="142">
        <v>0.2</v>
      </c>
      <c r="V67" s="141">
        <v>0.1</v>
      </c>
      <c r="Z67" s="142">
        <v>0.1</v>
      </c>
      <c r="AA67" s="142">
        <v>0.2</v>
      </c>
      <c r="AB67" s="142">
        <v>0.3</v>
      </c>
      <c r="AC67" s="142">
        <v>0.4</v>
      </c>
      <c r="AD67" s="142">
        <v>0.5</v>
      </c>
      <c r="AE67" s="142">
        <v>0.6</v>
      </c>
      <c r="AF67" s="142">
        <v>0.7</v>
      </c>
      <c r="AG67" s="142">
        <v>0.8</v>
      </c>
      <c r="AH67" s="142">
        <v>0.9</v>
      </c>
      <c r="AI67" s="142">
        <v>1</v>
      </c>
      <c r="AJ67" s="142">
        <v>1.1000000000000001</v>
      </c>
      <c r="AK67" s="142">
        <v>1.2</v>
      </c>
      <c r="AL67" s="142">
        <v>1.3</v>
      </c>
      <c r="AM67" s="142">
        <v>1.4</v>
      </c>
      <c r="AN67" s="142">
        <v>1.5</v>
      </c>
      <c r="AO67" s="142">
        <v>1.6</v>
      </c>
      <c r="AP67" s="142">
        <v>1.7</v>
      </c>
      <c r="AQ67" s="142">
        <v>1.8</v>
      </c>
      <c r="AR67" s="142">
        <v>1.9</v>
      </c>
      <c r="AS67" s="142">
        <v>2</v>
      </c>
      <c r="AT67" s="139">
        <v>35</v>
      </c>
      <c r="AU67" s="117">
        <f>VLOOKUP(AT67,'1. Popolazione residente'!$C$9:$J$109,7,FALSE)</f>
        <v>0.6</v>
      </c>
      <c r="AV67" s="117">
        <f>VLOOKUP(AT67,'1. Popolazione residente'!$C$9:$J$109,8,FALSE)</f>
        <v>0.6</v>
      </c>
    </row>
    <row r="68" spans="2:48" x14ac:dyDescent="0.25">
      <c r="B68" s="127">
        <v>34</v>
      </c>
      <c r="C68" s="141">
        <v>2.0000000000000004</v>
      </c>
      <c r="D68" s="142">
        <v>1.9000000000000006</v>
      </c>
      <c r="E68" s="142">
        <v>1.8000000000000005</v>
      </c>
      <c r="F68" s="142">
        <v>1.7000000000000004</v>
      </c>
      <c r="G68" s="142">
        <v>1.6000000000000003</v>
      </c>
      <c r="H68" s="142">
        <v>1.5000000000000002</v>
      </c>
      <c r="I68" s="142">
        <v>1.4000000000000001</v>
      </c>
      <c r="J68" s="142">
        <v>1.3</v>
      </c>
      <c r="K68" s="142">
        <v>1.2</v>
      </c>
      <c r="L68" s="142">
        <v>1.0999999999999999</v>
      </c>
      <c r="M68" s="142">
        <v>0.99999999999999989</v>
      </c>
      <c r="N68" s="142">
        <v>0.89999999999999991</v>
      </c>
      <c r="O68" s="142">
        <v>0.79999999999999993</v>
      </c>
      <c r="P68" s="142">
        <v>0.7</v>
      </c>
      <c r="Q68" s="142">
        <v>0.6</v>
      </c>
      <c r="R68" s="142">
        <v>0.5</v>
      </c>
      <c r="S68" s="142">
        <v>0.4</v>
      </c>
      <c r="T68" s="142">
        <v>0.30000000000000004</v>
      </c>
      <c r="U68" s="142">
        <v>0.2</v>
      </c>
      <c r="V68" s="141">
        <v>0.1</v>
      </c>
      <c r="Z68" s="142">
        <v>0.1</v>
      </c>
      <c r="AA68" s="142">
        <v>0.2</v>
      </c>
      <c r="AB68" s="142">
        <v>0.3</v>
      </c>
      <c r="AC68" s="142">
        <v>0.4</v>
      </c>
      <c r="AD68" s="142">
        <v>0.5</v>
      </c>
      <c r="AE68" s="142">
        <v>0.6</v>
      </c>
      <c r="AF68" s="142">
        <v>0.7</v>
      </c>
      <c r="AG68" s="142">
        <v>0.8</v>
      </c>
      <c r="AH68" s="142">
        <v>0.9</v>
      </c>
      <c r="AI68" s="142">
        <v>1</v>
      </c>
      <c r="AJ68" s="142">
        <v>1.1000000000000001</v>
      </c>
      <c r="AK68" s="142">
        <v>1.2</v>
      </c>
      <c r="AL68" s="142">
        <v>1.3</v>
      </c>
      <c r="AM68" s="142">
        <v>1.4</v>
      </c>
      <c r="AN68" s="142">
        <v>1.5</v>
      </c>
      <c r="AO68" s="142">
        <v>1.6</v>
      </c>
      <c r="AP68" s="142">
        <v>1.7</v>
      </c>
      <c r="AQ68" s="142">
        <v>1.8</v>
      </c>
      <c r="AR68" s="142">
        <v>1.9</v>
      </c>
      <c r="AS68" s="142">
        <v>2</v>
      </c>
      <c r="AT68" s="139">
        <v>34</v>
      </c>
      <c r="AU68" s="117">
        <f>VLOOKUP(AT68,'1. Popolazione residente'!$C$9:$J$109,7,FALSE)</f>
        <v>0.6</v>
      </c>
      <c r="AV68" s="117">
        <f>VLOOKUP(AT68,'1. Popolazione residente'!$C$9:$J$109,8,FALSE)</f>
        <v>0.5</v>
      </c>
    </row>
    <row r="69" spans="2:48" x14ac:dyDescent="0.25">
      <c r="B69" s="127">
        <v>33</v>
      </c>
      <c r="C69" s="141">
        <v>2.0000000000000004</v>
      </c>
      <c r="D69" s="142">
        <v>1.9000000000000006</v>
      </c>
      <c r="E69" s="142">
        <v>1.8000000000000005</v>
      </c>
      <c r="F69" s="142">
        <v>1.7000000000000004</v>
      </c>
      <c r="G69" s="142">
        <v>1.6000000000000003</v>
      </c>
      <c r="H69" s="142">
        <v>1.5000000000000002</v>
      </c>
      <c r="I69" s="142">
        <v>1.4000000000000001</v>
      </c>
      <c r="J69" s="142">
        <v>1.3</v>
      </c>
      <c r="K69" s="142">
        <v>1.2</v>
      </c>
      <c r="L69" s="142">
        <v>1.0999999999999999</v>
      </c>
      <c r="M69" s="142">
        <v>0.99999999999999989</v>
      </c>
      <c r="N69" s="142">
        <v>0.89999999999999991</v>
      </c>
      <c r="O69" s="142">
        <v>0.79999999999999993</v>
      </c>
      <c r="P69" s="142">
        <v>0.7</v>
      </c>
      <c r="Q69" s="142">
        <v>0.6</v>
      </c>
      <c r="R69" s="142">
        <v>0.5</v>
      </c>
      <c r="S69" s="142">
        <v>0.4</v>
      </c>
      <c r="T69" s="142">
        <v>0.30000000000000004</v>
      </c>
      <c r="U69" s="142">
        <v>0.2</v>
      </c>
      <c r="V69" s="141">
        <v>0.1</v>
      </c>
      <c r="Z69" s="142">
        <v>0.1</v>
      </c>
      <c r="AA69" s="142">
        <v>0.2</v>
      </c>
      <c r="AB69" s="142">
        <v>0.3</v>
      </c>
      <c r="AC69" s="142">
        <v>0.4</v>
      </c>
      <c r="AD69" s="142">
        <v>0.5</v>
      </c>
      <c r="AE69" s="142">
        <v>0.6</v>
      </c>
      <c r="AF69" s="142">
        <v>0.7</v>
      </c>
      <c r="AG69" s="142">
        <v>0.8</v>
      </c>
      <c r="AH69" s="142">
        <v>0.9</v>
      </c>
      <c r="AI69" s="142">
        <v>1</v>
      </c>
      <c r="AJ69" s="142">
        <v>1.1000000000000001</v>
      </c>
      <c r="AK69" s="142">
        <v>1.2</v>
      </c>
      <c r="AL69" s="142">
        <v>1.3</v>
      </c>
      <c r="AM69" s="142">
        <v>1.4</v>
      </c>
      <c r="AN69" s="142">
        <v>1.5</v>
      </c>
      <c r="AO69" s="142">
        <v>1.6</v>
      </c>
      <c r="AP69" s="142">
        <v>1.7</v>
      </c>
      <c r="AQ69" s="142">
        <v>1.8</v>
      </c>
      <c r="AR69" s="142">
        <v>1.9</v>
      </c>
      <c r="AS69" s="142">
        <v>2</v>
      </c>
      <c r="AT69" s="139">
        <v>33</v>
      </c>
      <c r="AU69" s="117">
        <f>VLOOKUP(AT69,'1. Popolazione residente'!$C$9:$J$109,7,FALSE)</f>
        <v>0.5</v>
      </c>
      <c r="AV69" s="117">
        <f>VLOOKUP(AT69,'1. Popolazione residente'!$C$9:$J$109,8,FALSE)</f>
        <v>0.5</v>
      </c>
    </row>
    <row r="70" spans="2:48" x14ac:dyDescent="0.25">
      <c r="B70" s="127">
        <v>32</v>
      </c>
      <c r="C70" s="141">
        <v>2.0000000000000004</v>
      </c>
      <c r="D70" s="142">
        <v>1.9000000000000006</v>
      </c>
      <c r="E70" s="142">
        <v>1.8000000000000005</v>
      </c>
      <c r="F70" s="142">
        <v>1.7000000000000004</v>
      </c>
      <c r="G70" s="142">
        <v>1.6000000000000003</v>
      </c>
      <c r="H70" s="142">
        <v>1.5000000000000002</v>
      </c>
      <c r="I70" s="142">
        <v>1.4000000000000001</v>
      </c>
      <c r="J70" s="142">
        <v>1.3</v>
      </c>
      <c r="K70" s="142">
        <v>1.2</v>
      </c>
      <c r="L70" s="142">
        <v>1.0999999999999999</v>
      </c>
      <c r="M70" s="142">
        <v>0.99999999999999989</v>
      </c>
      <c r="N70" s="142">
        <v>0.89999999999999991</v>
      </c>
      <c r="O70" s="142">
        <v>0.79999999999999993</v>
      </c>
      <c r="P70" s="142">
        <v>0.7</v>
      </c>
      <c r="Q70" s="142">
        <v>0.6</v>
      </c>
      <c r="R70" s="142">
        <v>0.5</v>
      </c>
      <c r="S70" s="142">
        <v>0.4</v>
      </c>
      <c r="T70" s="142">
        <v>0.30000000000000004</v>
      </c>
      <c r="U70" s="142">
        <v>0.2</v>
      </c>
      <c r="V70" s="141">
        <v>0.1</v>
      </c>
      <c r="Z70" s="142">
        <v>0.1</v>
      </c>
      <c r="AA70" s="142">
        <v>0.2</v>
      </c>
      <c r="AB70" s="142">
        <v>0.3</v>
      </c>
      <c r="AC70" s="142">
        <v>0.4</v>
      </c>
      <c r="AD70" s="142">
        <v>0.5</v>
      </c>
      <c r="AE70" s="142">
        <v>0.6</v>
      </c>
      <c r="AF70" s="142">
        <v>0.7</v>
      </c>
      <c r="AG70" s="142">
        <v>0.8</v>
      </c>
      <c r="AH70" s="142">
        <v>0.9</v>
      </c>
      <c r="AI70" s="142">
        <v>1</v>
      </c>
      <c r="AJ70" s="142">
        <v>1.1000000000000001</v>
      </c>
      <c r="AK70" s="142">
        <v>1.2</v>
      </c>
      <c r="AL70" s="142">
        <v>1.3</v>
      </c>
      <c r="AM70" s="142">
        <v>1.4</v>
      </c>
      <c r="AN70" s="142">
        <v>1.5</v>
      </c>
      <c r="AO70" s="142">
        <v>1.6</v>
      </c>
      <c r="AP70" s="142">
        <v>1.7</v>
      </c>
      <c r="AQ70" s="142">
        <v>1.8</v>
      </c>
      <c r="AR70" s="142">
        <v>1.9</v>
      </c>
      <c r="AS70" s="142">
        <v>2</v>
      </c>
      <c r="AT70" s="139">
        <v>32</v>
      </c>
      <c r="AU70" s="117">
        <f>VLOOKUP(AT70,'1. Popolazione residente'!$C$9:$J$109,7,FALSE)</f>
        <v>0.6</v>
      </c>
      <c r="AV70" s="117">
        <f>VLOOKUP(AT70,'1. Popolazione residente'!$C$9:$J$109,8,FALSE)</f>
        <v>0.5</v>
      </c>
    </row>
    <row r="71" spans="2:48" x14ac:dyDescent="0.25">
      <c r="B71" s="127">
        <v>31</v>
      </c>
      <c r="C71" s="141">
        <v>2.0000000000000004</v>
      </c>
      <c r="D71" s="142">
        <v>1.9000000000000006</v>
      </c>
      <c r="E71" s="142">
        <v>1.8000000000000005</v>
      </c>
      <c r="F71" s="142">
        <v>1.7000000000000004</v>
      </c>
      <c r="G71" s="142">
        <v>1.6000000000000003</v>
      </c>
      <c r="H71" s="142">
        <v>1.5000000000000002</v>
      </c>
      <c r="I71" s="142">
        <v>1.4000000000000001</v>
      </c>
      <c r="J71" s="142">
        <v>1.3</v>
      </c>
      <c r="K71" s="142">
        <v>1.2</v>
      </c>
      <c r="L71" s="142">
        <v>1.0999999999999999</v>
      </c>
      <c r="M71" s="142">
        <v>0.99999999999999989</v>
      </c>
      <c r="N71" s="142">
        <v>0.89999999999999991</v>
      </c>
      <c r="O71" s="142">
        <v>0.79999999999999993</v>
      </c>
      <c r="P71" s="142">
        <v>0.7</v>
      </c>
      <c r="Q71" s="142">
        <v>0.6</v>
      </c>
      <c r="R71" s="142">
        <v>0.5</v>
      </c>
      <c r="S71" s="142">
        <v>0.4</v>
      </c>
      <c r="T71" s="142">
        <v>0.30000000000000004</v>
      </c>
      <c r="U71" s="142">
        <v>0.2</v>
      </c>
      <c r="V71" s="141">
        <v>0.1</v>
      </c>
      <c r="Z71" s="142">
        <v>0.1</v>
      </c>
      <c r="AA71" s="142">
        <v>0.2</v>
      </c>
      <c r="AB71" s="142">
        <v>0.3</v>
      </c>
      <c r="AC71" s="142">
        <v>0.4</v>
      </c>
      <c r="AD71" s="142">
        <v>0.5</v>
      </c>
      <c r="AE71" s="142">
        <v>0.6</v>
      </c>
      <c r="AF71" s="142">
        <v>0.7</v>
      </c>
      <c r="AG71" s="142">
        <v>0.8</v>
      </c>
      <c r="AH71" s="142">
        <v>0.9</v>
      </c>
      <c r="AI71" s="142">
        <v>1</v>
      </c>
      <c r="AJ71" s="142">
        <v>1.1000000000000001</v>
      </c>
      <c r="AK71" s="142">
        <v>1.2</v>
      </c>
      <c r="AL71" s="142">
        <v>1.3</v>
      </c>
      <c r="AM71" s="142">
        <v>1.4</v>
      </c>
      <c r="AN71" s="142">
        <v>1.5</v>
      </c>
      <c r="AO71" s="142">
        <v>1.6</v>
      </c>
      <c r="AP71" s="142">
        <v>1.7</v>
      </c>
      <c r="AQ71" s="142">
        <v>1.8</v>
      </c>
      <c r="AR71" s="142">
        <v>1.9</v>
      </c>
      <c r="AS71" s="142">
        <v>2</v>
      </c>
      <c r="AT71" s="139">
        <v>31</v>
      </c>
      <c r="AU71" s="117">
        <f>VLOOKUP(AT71,'1. Popolazione residente'!$C$9:$J$109,7,FALSE)</f>
        <v>0.5</v>
      </c>
      <c r="AV71" s="117">
        <f>VLOOKUP(AT71,'1. Popolazione residente'!$C$9:$J$109,8,FALSE)</f>
        <v>0.5</v>
      </c>
    </row>
    <row r="72" spans="2:48" x14ac:dyDescent="0.25">
      <c r="B72" s="127">
        <v>30</v>
      </c>
      <c r="C72" s="141">
        <v>2.0000000000000004</v>
      </c>
      <c r="D72" s="142">
        <v>1.9000000000000006</v>
      </c>
      <c r="E72" s="142">
        <v>1.8000000000000005</v>
      </c>
      <c r="F72" s="142">
        <v>1.7000000000000004</v>
      </c>
      <c r="G72" s="142">
        <v>1.6000000000000003</v>
      </c>
      <c r="H72" s="142">
        <v>1.5000000000000002</v>
      </c>
      <c r="I72" s="142">
        <v>1.4000000000000001</v>
      </c>
      <c r="J72" s="142">
        <v>1.3</v>
      </c>
      <c r="K72" s="142">
        <v>1.2</v>
      </c>
      <c r="L72" s="142">
        <v>1.0999999999999999</v>
      </c>
      <c r="M72" s="142">
        <v>0.99999999999999989</v>
      </c>
      <c r="N72" s="142">
        <v>0.89999999999999991</v>
      </c>
      <c r="O72" s="142">
        <v>0.79999999999999993</v>
      </c>
      <c r="P72" s="142">
        <v>0.7</v>
      </c>
      <c r="Q72" s="142">
        <v>0.6</v>
      </c>
      <c r="R72" s="142">
        <v>0.5</v>
      </c>
      <c r="S72" s="142">
        <v>0.4</v>
      </c>
      <c r="T72" s="142">
        <v>0.30000000000000004</v>
      </c>
      <c r="U72" s="142">
        <v>0.2</v>
      </c>
      <c r="V72" s="141">
        <v>0.1</v>
      </c>
      <c r="Z72" s="142">
        <v>0.1</v>
      </c>
      <c r="AA72" s="142">
        <v>0.2</v>
      </c>
      <c r="AB72" s="142">
        <v>0.3</v>
      </c>
      <c r="AC72" s="142">
        <v>0.4</v>
      </c>
      <c r="AD72" s="142">
        <v>0.5</v>
      </c>
      <c r="AE72" s="142">
        <v>0.6</v>
      </c>
      <c r="AF72" s="142">
        <v>0.7</v>
      </c>
      <c r="AG72" s="142">
        <v>0.8</v>
      </c>
      <c r="AH72" s="142">
        <v>0.9</v>
      </c>
      <c r="AI72" s="142">
        <v>1</v>
      </c>
      <c r="AJ72" s="142">
        <v>1.1000000000000001</v>
      </c>
      <c r="AK72" s="142">
        <v>1.2</v>
      </c>
      <c r="AL72" s="142">
        <v>1.3</v>
      </c>
      <c r="AM72" s="142">
        <v>1.4</v>
      </c>
      <c r="AN72" s="142">
        <v>1.5</v>
      </c>
      <c r="AO72" s="142">
        <v>1.6</v>
      </c>
      <c r="AP72" s="142">
        <v>1.7</v>
      </c>
      <c r="AQ72" s="142">
        <v>1.8</v>
      </c>
      <c r="AR72" s="142">
        <v>1.9</v>
      </c>
      <c r="AS72" s="142">
        <v>2</v>
      </c>
      <c r="AT72" s="139">
        <v>30</v>
      </c>
      <c r="AU72" s="117">
        <f>VLOOKUP(AT72,'1. Popolazione residente'!$C$9:$J$109,7,FALSE)</f>
        <v>0.6</v>
      </c>
      <c r="AV72" s="117">
        <f>VLOOKUP(AT72,'1. Popolazione residente'!$C$9:$J$109,8,FALSE)</f>
        <v>0.5</v>
      </c>
    </row>
    <row r="73" spans="2:48" x14ac:dyDescent="0.25">
      <c r="B73" s="127">
        <v>29</v>
      </c>
      <c r="C73" s="141">
        <v>2.0000000000000004</v>
      </c>
      <c r="D73" s="142">
        <v>1.9000000000000006</v>
      </c>
      <c r="E73" s="142">
        <v>1.8000000000000005</v>
      </c>
      <c r="F73" s="142">
        <v>1.7000000000000004</v>
      </c>
      <c r="G73" s="142">
        <v>1.6000000000000003</v>
      </c>
      <c r="H73" s="142">
        <v>1.5000000000000002</v>
      </c>
      <c r="I73" s="142">
        <v>1.4000000000000001</v>
      </c>
      <c r="J73" s="142">
        <v>1.3</v>
      </c>
      <c r="K73" s="142">
        <v>1.2</v>
      </c>
      <c r="L73" s="142">
        <v>1.0999999999999999</v>
      </c>
      <c r="M73" s="142">
        <v>0.99999999999999989</v>
      </c>
      <c r="N73" s="142">
        <v>0.89999999999999991</v>
      </c>
      <c r="O73" s="142">
        <v>0.79999999999999993</v>
      </c>
      <c r="P73" s="142">
        <v>0.7</v>
      </c>
      <c r="Q73" s="142">
        <v>0.6</v>
      </c>
      <c r="R73" s="142">
        <v>0.5</v>
      </c>
      <c r="S73" s="142">
        <v>0.4</v>
      </c>
      <c r="T73" s="142">
        <v>0.30000000000000004</v>
      </c>
      <c r="U73" s="142">
        <v>0.2</v>
      </c>
      <c r="V73" s="141">
        <v>0.1</v>
      </c>
      <c r="Z73" s="142">
        <v>0.1</v>
      </c>
      <c r="AA73" s="142">
        <v>0.2</v>
      </c>
      <c r="AB73" s="142">
        <v>0.3</v>
      </c>
      <c r="AC73" s="142">
        <v>0.4</v>
      </c>
      <c r="AD73" s="142">
        <v>0.5</v>
      </c>
      <c r="AE73" s="142">
        <v>0.6</v>
      </c>
      <c r="AF73" s="142">
        <v>0.7</v>
      </c>
      <c r="AG73" s="142">
        <v>0.8</v>
      </c>
      <c r="AH73" s="142">
        <v>0.9</v>
      </c>
      <c r="AI73" s="142">
        <v>1</v>
      </c>
      <c r="AJ73" s="142">
        <v>1.1000000000000001</v>
      </c>
      <c r="AK73" s="142">
        <v>1.2</v>
      </c>
      <c r="AL73" s="142">
        <v>1.3</v>
      </c>
      <c r="AM73" s="142">
        <v>1.4</v>
      </c>
      <c r="AN73" s="142">
        <v>1.5</v>
      </c>
      <c r="AO73" s="142">
        <v>1.6</v>
      </c>
      <c r="AP73" s="142">
        <v>1.7</v>
      </c>
      <c r="AQ73" s="142">
        <v>1.8</v>
      </c>
      <c r="AR73" s="142">
        <v>1.9</v>
      </c>
      <c r="AS73" s="142">
        <v>2</v>
      </c>
      <c r="AT73" s="139">
        <v>29</v>
      </c>
      <c r="AU73" s="117">
        <f>VLOOKUP(AT73,'1. Popolazione residente'!$C$9:$J$109,7,FALSE)</f>
        <v>0.5</v>
      </c>
      <c r="AV73" s="117">
        <f>VLOOKUP(AT73,'1. Popolazione residente'!$C$9:$J$109,8,FALSE)</f>
        <v>0.5</v>
      </c>
    </row>
    <row r="74" spans="2:48" x14ac:dyDescent="0.25">
      <c r="B74" s="127">
        <v>28</v>
      </c>
      <c r="C74" s="141">
        <v>2.0000000000000004</v>
      </c>
      <c r="D74" s="142">
        <v>1.9000000000000006</v>
      </c>
      <c r="E74" s="142">
        <v>1.8000000000000005</v>
      </c>
      <c r="F74" s="142">
        <v>1.7000000000000004</v>
      </c>
      <c r="G74" s="142">
        <v>1.6000000000000003</v>
      </c>
      <c r="H74" s="142">
        <v>1.5000000000000002</v>
      </c>
      <c r="I74" s="142">
        <v>1.4000000000000001</v>
      </c>
      <c r="J74" s="142">
        <v>1.3</v>
      </c>
      <c r="K74" s="142">
        <v>1.2</v>
      </c>
      <c r="L74" s="142">
        <v>1.0999999999999999</v>
      </c>
      <c r="M74" s="142">
        <v>0.99999999999999989</v>
      </c>
      <c r="N74" s="142">
        <v>0.89999999999999991</v>
      </c>
      <c r="O74" s="142">
        <v>0.79999999999999993</v>
      </c>
      <c r="P74" s="142">
        <v>0.7</v>
      </c>
      <c r="Q74" s="142">
        <v>0.6</v>
      </c>
      <c r="R74" s="142">
        <v>0.5</v>
      </c>
      <c r="S74" s="142">
        <v>0.4</v>
      </c>
      <c r="T74" s="142">
        <v>0.30000000000000004</v>
      </c>
      <c r="U74" s="142">
        <v>0.2</v>
      </c>
      <c r="V74" s="141">
        <v>0.1</v>
      </c>
      <c r="Z74" s="142">
        <v>0.1</v>
      </c>
      <c r="AA74" s="142">
        <v>0.2</v>
      </c>
      <c r="AB74" s="142">
        <v>0.3</v>
      </c>
      <c r="AC74" s="142">
        <v>0.4</v>
      </c>
      <c r="AD74" s="142">
        <v>0.5</v>
      </c>
      <c r="AE74" s="142">
        <v>0.6</v>
      </c>
      <c r="AF74" s="142">
        <v>0.7</v>
      </c>
      <c r="AG74" s="142">
        <v>0.8</v>
      </c>
      <c r="AH74" s="142">
        <v>0.9</v>
      </c>
      <c r="AI74" s="142">
        <v>1</v>
      </c>
      <c r="AJ74" s="142">
        <v>1.1000000000000001</v>
      </c>
      <c r="AK74" s="142">
        <v>1.2</v>
      </c>
      <c r="AL74" s="142">
        <v>1.3</v>
      </c>
      <c r="AM74" s="142">
        <v>1.4</v>
      </c>
      <c r="AN74" s="142">
        <v>1.5</v>
      </c>
      <c r="AO74" s="142">
        <v>1.6</v>
      </c>
      <c r="AP74" s="142">
        <v>1.7</v>
      </c>
      <c r="AQ74" s="142">
        <v>1.8</v>
      </c>
      <c r="AR74" s="142">
        <v>1.9</v>
      </c>
      <c r="AS74" s="142">
        <v>2</v>
      </c>
      <c r="AT74" s="139">
        <v>28</v>
      </c>
      <c r="AU74" s="117">
        <f>VLOOKUP(AT74,'1. Popolazione residente'!$C$9:$J$109,7,FALSE)</f>
        <v>0.5</v>
      </c>
      <c r="AV74" s="117">
        <f>VLOOKUP(AT74,'1. Popolazione residente'!$C$9:$J$109,8,FALSE)</f>
        <v>0.5</v>
      </c>
    </row>
    <row r="75" spans="2:48" x14ac:dyDescent="0.25">
      <c r="B75" s="127">
        <v>27</v>
      </c>
      <c r="C75" s="141">
        <v>2.0000000000000004</v>
      </c>
      <c r="D75" s="142">
        <v>1.9000000000000006</v>
      </c>
      <c r="E75" s="142">
        <v>1.8000000000000005</v>
      </c>
      <c r="F75" s="142">
        <v>1.7000000000000004</v>
      </c>
      <c r="G75" s="142">
        <v>1.6000000000000003</v>
      </c>
      <c r="H75" s="142">
        <v>1.5000000000000002</v>
      </c>
      <c r="I75" s="142">
        <v>1.4000000000000001</v>
      </c>
      <c r="J75" s="142">
        <v>1.3</v>
      </c>
      <c r="K75" s="142">
        <v>1.2</v>
      </c>
      <c r="L75" s="142">
        <v>1.0999999999999999</v>
      </c>
      <c r="M75" s="142">
        <v>0.99999999999999989</v>
      </c>
      <c r="N75" s="142">
        <v>0.89999999999999991</v>
      </c>
      <c r="O75" s="142">
        <v>0.79999999999999993</v>
      </c>
      <c r="P75" s="142">
        <v>0.7</v>
      </c>
      <c r="Q75" s="142">
        <v>0.6</v>
      </c>
      <c r="R75" s="142">
        <v>0.5</v>
      </c>
      <c r="S75" s="142">
        <v>0.4</v>
      </c>
      <c r="T75" s="142">
        <v>0.30000000000000004</v>
      </c>
      <c r="U75" s="142">
        <v>0.2</v>
      </c>
      <c r="V75" s="141">
        <v>0.1</v>
      </c>
      <c r="Z75" s="142">
        <v>0.1</v>
      </c>
      <c r="AA75" s="142">
        <v>0.2</v>
      </c>
      <c r="AB75" s="142">
        <v>0.3</v>
      </c>
      <c r="AC75" s="142">
        <v>0.4</v>
      </c>
      <c r="AD75" s="142">
        <v>0.5</v>
      </c>
      <c r="AE75" s="142">
        <v>0.6</v>
      </c>
      <c r="AF75" s="142">
        <v>0.7</v>
      </c>
      <c r="AG75" s="142">
        <v>0.8</v>
      </c>
      <c r="AH75" s="142">
        <v>0.9</v>
      </c>
      <c r="AI75" s="142">
        <v>1</v>
      </c>
      <c r="AJ75" s="142">
        <v>1.1000000000000001</v>
      </c>
      <c r="AK75" s="142">
        <v>1.2</v>
      </c>
      <c r="AL75" s="142">
        <v>1.3</v>
      </c>
      <c r="AM75" s="142">
        <v>1.4</v>
      </c>
      <c r="AN75" s="142">
        <v>1.5</v>
      </c>
      <c r="AO75" s="142">
        <v>1.6</v>
      </c>
      <c r="AP75" s="142">
        <v>1.7</v>
      </c>
      <c r="AQ75" s="142">
        <v>1.8</v>
      </c>
      <c r="AR75" s="142">
        <v>1.9</v>
      </c>
      <c r="AS75" s="142">
        <v>2</v>
      </c>
      <c r="AT75" s="139">
        <v>27</v>
      </c>
      <c r="AU75" s="117">
        <f>VLOOKUP(AT75,'1. Popolazione residente'!$C$9:$J$109,7,FALSE)</f>
        <v>0.5</v>
      </c>
      <c r="AV75" s="117">
        <f>VLOOKUP(AT75,'1. Popolazione residente'!$C$9:$J$109,8,FALSE)</f>
        <v>0.5</v>
      </c>
    </row>
    <row r="76" spans="2:48" x14ac:dyDescent="0.25">
      <c r="B76" s="127">
        <v>26</v>
      </c>
      <c r="C76" s="141">
        <v>2.0000000000000004</v>
      </c>
      <c r="D76" s="142">
        <v>1.9000000000000006</v>
      </c>
      <c r="E76" s="142">
        <v>1.8000000000000005</v>
      </c>
      <c r="F76" s="142">
        <v>1.7000000000000004</v>
      </c>
      <c r="G76" s="142">
        <v>1.6000000000000003</v>
      </c>
      <c r="H76" s="142">
        <v>1.5000000000000002</v>
      </c>
      <c r="I76" s="142">
        <v>1.4000000000000001</v>
      </c>
      <c r="J76" s="142">
        <v>1.3</v>
      </c>
      <c r="K76" s="142">
        <v>1.2</v>
      </c>
      <c r="L76" s="142">
        <v>1.0999999999999999</v>
      </c>
      <c r="M76" s="142">
        <v>0.99999999999999989</v>
      </c>
      <c r="N76" s="142">
        <v>0.89999999999999991</v>
      </c>
      <c r="O76" s="142">
        <v>0.79999999999999993</v>
      </c>
      <c r="P76" s="142">
        <v>0.7</v>
      </c>
      <c r="Q76" s="142">
        <v>0.6</v>
      </c>
      <c r="R76" s="142">
        <v>0.5</v>
      </c>
      <c r="S76" s="142">
        <v>0.4</v>
      </c>
      <c r="T76" s="142">
        <v>0.30000000000000004</v>
      </c>
      <c r="U76" s="142">
        <v>0.2</v>
      </c>
      <c r="V76" s="141">
        <v>0.1</v>
      </c>
      <c r="Z76" s="142">
        <v>0.1</v>
      </c>
      <c r="AA76" s="142">
        <v>0.2</v>
      </c>
      <c r="AB76" s="142">
        <v>0.3</v>
      </c>
      <c r="AC76" s="142">
        <v>0.4</v>
      </c>
      <c r="AD76" s="142">
        <v>0.5</v>
      </c>
      <c r="AE76" s="142">
        <v>0.6</v>
      </c>
      <c r="AF76" s="142">
        <v>0.7</v>
      </c>
      <c r="AG76" s="142">
        <v>0.8</v>
      </c>
      <c r="AH76" s="142">
        <v>0.9</v>
      </c>
      <c r="AI76" s="142">
        <v>1</v>
      </c>
      <c r="AJ76" s="142">
        <v>1.1000000000000001</v>
      </c>
      <c r="AK76" s="142">
        <v>1.2</v>
      </c>
      <c r="AL76" s="142">
        <v>1.3</v>
      </c>
      <c r="AM76" s="142">
        <v>1.4</v>
      </c>
      <c r="AN76" s="142">
        <v>1.5</v>
      </c>
      <c r="AO76" s="142">
        <v>1.6</v>
      </c>
      <c r="AP76" s="142">
        <v>1.7</v>
      </c>
      <c r="AQ76" s="142">
        <v>1.8</v>
      </c>
      <c r="AR76" s="142">
        <v>1.9</v>
      </c>
      <c r="AS76" s="142">
        <v>2</v>
      </c>
      <c r="AT76" s="139">
        <v>26</v>
      </c>
      <c r="AU76" s="117">
        <f>VLOOKUP(AT76,'1. Popolazione residente'!$C$9:$J$109,7,FALSE)</f>
        <v>0.5</v>
      </c>
      <c r="AV76" s="117">
        <f>VLOOKUP(AT76,'1. Popolazione residente'!$C$9:$J$109,8,FALSE)</f>
        <v>0.5</v>
      </c>
    </row>
    <row r="77" spans="2:48" x14ac:dyDescent="0.25">
      <c r="B77" s="127">
        <v>25</v>
      </c>
      <c r="C77" s="141">
        <v>2.0000000000000004</v>
      </c>
      <c r="D77" s="142">
        <v>1.9000000000000006</v>
      </c>
      <c r="E77" s="142">
        <v>1.8000000000000005</v>
      </c>
      <c r="F77" s="142">
        <v>1.7000000000000004</v>
      </c>
      <c r="G77" s="142">
        <v>1.6000000000000003</v>
      </c>
      <c r="H77" s="142">
        <v>1.5000000000000002</v>
      </c>
      <c r="I77" s="142">
        <v>1.4000000000000001</v>
      </c>
      <c r="J77" s="142">
        <v>1.3</v>
      </c>
      <c r="K77" s="142">
        <v>1.2</v>
      </c>
      <c r="L77" s="142">
        <v>1.0999999999999999</v>
      </c>
      <c r="M77" s="142">
        <v>0.99999999999999989</v>
      </c>
      <c r="N77" s="142">
        <v>0.89999999999999991</v>
      </c>
      <c r="O77" s="142">
        <v>0.79999999999999993</v>
      </c>
      <c r="P77" s="142">
        <v>0.7</v>
      </c>
      <c r="Q77" s="142">
        <v>0.6</v>
      </c>
      <c r="R77" s="142">
        <v>0.5</v>
      </c>
      <c r="S77" s="142">
        <v>0.4</v>
      </c>
      <c r="T77" s="142">
        <v>0.30000000000000004</v>
      </c>
      <c r="U77" s="142">
        <v>0.2</v>
      </c>
      <c r="V77" s="141">
        <v>0.1</v>
      </c>
      <c r="Z77" s="142">
        <v>0.1</v>
      </c>
      <c r="AA77" s="142">
        <v>0.2</v>
      </c>
      <c r="AB77" s="142">
        <v>0.3</v>
      </c>
      <c r="AC77" s="142">
        <v>0.4</v>
      </c>
      <c r="AD77" s="142">
        <v>0.5</v>
      </c>
      <c r="AE77" s="142">
        <v>0.6</v>
      </c>
      <c r="AF77" s="142">
        <v>0.7</v>
      </c>
      <c r="AG77" s="142">
        <v>0.8</v>
      </c>
      <c r="AH77" s="142">
        <v>0.9</v>
      </c>
      <c r="AI77" s="142">
        <v>1</v>
      </c>
      <c r="AJ77" s="142">
        <v>1.1000000000000001</v>
      </c>
      <c r="AK77" s="142">
        <v>1.2</v>
      </c>
      <c r="AL77" s="142">
        <v>1.3</v>
      </c>
      <c r="AM77" s="142">
        <v>1.4</v>
      </c>
      <c r="AN77" s="142">
        <v>1.5</v>
      </c>
      <c r="AO77" s="142">
        <v>1.6</v>
      </c>
      <c r="AP77" s="142">
        <v>1.7</v>
      </c>
      <c r="AQ77" s="142">
        <v>1.8</v>
      </c>
      <c r="AR77" s="142">
        <v>1.9</v>
      </c>
      <c r="AS77" s="142">
        <v>2</v>
      </c>
      <c r="AT77" s="139">
        <v>25</v>
      </c>
      <c r="AU77" s="117">
        <f>VLOOKUP(AT77,'1. Popolazione residente'!$C$9:$J$109,7,FALSE)</f>
        <v>0.5</v>
      </c>
      <c r="AV77" s="117">
        <f>VLOOKUP(AT77,'1. Popolazione residente'!$C$9:$J$109,8,FALSE)</f>
        <v>0.5</v>
      </c>
    </row>
    <row r="78" spans="2:48" x14ac:dyDescent="0.25">
      <c r="B78" s="127">
        <v>24</v>
      </c>
      <c r="C78" s="141">
        <v>2.0000000000000004</v>
      </c>
      <c r="D78" s="142">
        <v>1.9000000000000006</v>
      </c>
      <c r="E78" s="142">
        <v>1.8000000000000005</v>
      </c>
      <c r="F78" s="142">
        <v>1.7000000000000004</v>
      </c>
      <c r="G78" s="142">
        <v>1.6000000000000003</v>
      </c>
      <c r="H78" s="142">
        <v>1.5000000000000002</v>
      </c>
      <c r="I78" s="142">
        <v>1.4000000000000001</v>
      </c>
      <c r="J78" s="142">
        <v>1.3</v>
      </c>
      <c r="K78" s="142">
        <v>1.2</v>
      </c>
      <c r="L78" s="142">
        <v>1.0999999999999999</v>
      </c>
      <c r="M78" s="142">
        <v>0.99999999999999989</v>
      </c>
      <c r="N78" s="142">
        <v>0.89999999999999991</v>
      </c>
      <c r="O78" s="142">
        <v>0.79999999999999993</v>
      </c>
      <c r="P78" s="142">
        <v>0.7</v>
      </c>
      <c r="Q78" s="142">
        <v>0.6</v>
      </c>
      <c r="R78" s="142">
        <v>0.5</v>
      </c>
      <c r="S78" s="142">
        <v>0.4</v>
      </c>
      <c r="T78" s="142">
        <v>0.30000000000000004</v>
      </c>
      <c r="U78" s="142">
        <v>0.2</v>
      </c>
      <c r="V78" s="141">
        <v>0.1</v>
      </c>
      <c r="Z78" s="142">
        <v>0.1</v>
      </c>
      <c r="AA78" s="142">
        <v>0.2</v>
      </c>
      <c r="AB78" s="142">
        <v>0.3</v>
      </c>
      <c r="AC78" s="142">
        <v>0.4</v>
      </c>
      <c r="AD78" s="142">
        <v>0.5</v>
      </c>
      <c r="AE78" s="142">
        <v>0.6</v>
      </c>
      <c r="AF78" s="142">
        <v>0.7</v>
      </c>
      <c r="AG78" s="142">
        <v>0.8</v>
      </c>
      <c r="AH78" s="142">
        <v>0.9</v>
      </c>
      <c r="AI78" s="142">
        <v>1</v>
      </c>
      <c r="AJ78" s="142">
        <v>1.1000000000000001</v>
      </c>
      <c r="AK78" s="142">
        <v>1.2</v>
      </c>
      <c r="AL78" s="142">
        <v>1.3</v>
      </c>
      <c r="AM78" s="142">
        <v>1.4</v>
      </c>
      <c r="AN78" s="142">
        <v>1.5</v>
      </c>
      <c r="AO78" s="142">
        <v>1.6</v>
      </c>
      <c r="AP78" s="142">
        <v>1.7</v>
      </c>
      <c r="AQ78" s="142">
        <v>1.8</v>
      </c>
      <c r="AR78" s="142">
        <v>1.9</v>
      </c>
      <c r="AS78" s="142">
        <v>2</v>
      </c>
      <c r="AT78" s="139">
        <v>24</v>
      </c>
      <c r="AU78" s="117">
        <f>VLOOKUP(AT78,'1. Popolazione residente'!$C$9:$J$109,7,FALSE)</f>
        <v>0.5</v>
      </c>
      <c r="AV78" s="117">
        <f>VLOOKUP(AT78,'1. Popolazione residente'!$C$9:$J$109,8,FALSE)</f>
        <v>0.5</v>
      </c>
    </row>
    <row r="79" spans="2:48" x14ac:dyDescent="0.25">
      <c r="B79" s="127">
        <v>23</v>
      </c>
      <c r="C79" s="141">
        <v>2.0000000000000004</v>
      </c>
      <c r="D79" s="142">
        <v>1.9000000000000006</v>
      </c>
      <c r="E79" s="142">
        <v>1.8000000000000005</v>
      </c>
      <c r="F79" s="142">
        <v>1.7000000000000004</v>
      </c>
      <c r="G79" s="142">
        <v>1.6000000000000003</v>
      </c>
      <c r="H79" s="142">
        <v>1.5000000000000002</v>
      </c>
      <c r="I79" s="142">
        <v>1.4000000000000001</v>
      </c>
      <c r="J79" s="142">
        <v>1.3</v>
      </c>
      <c r="K79" s="142">
        <v>1.2</v>
      </c>
      <c r="L79" s="142">
        <v>1.0999999999999999</v>
      </c>
      <c r="M79" s="142">
        <v>0.99999999999999989</v>
      </c>
      <c r="N79" s="142">
        <v>0.89999999999999991</v>
      </c>
      <c r="O79" s="142">
        <v>0.79999999999999993</v>
      </c>
      <c r="P79" s="142">
        <v>0.7</v>
      </c>
      <c r="Q79" s="142">
        <v>0.6</v>
      </c>
      <c r="R79" s="142">
        <v>0.5</v>
      </c>
      <c r="S79" s="142">
        <v>0.4</v>
      </c>
      <c r="T79" s="142">
        <v>0.30000000000000004</v>
      </c>
      <c r="U79" s="142">
        <v>0.2</v>
      </c>
      <c r="V79" s="141">
        <v>0.1</v>
      </c>
      <c r="Z79" s="142">
        <v>0.1</v>
      </c>
      <c r="AA79" s="142">
        <v>0.2</v>
      </c>
      <c r="AB79" s="142">
        <v>0.3</v>
      </c>
      <c r="AC79" s="142">
        <v>0.4</v>
      </c>
      <c r="AD79" s="142">
        <v>0.5</v>
      </c>
      <c r="AE79" s="142">
        <v>0.6</v>
      </c>
      <c r="AF79" s="142">
        <v>0.7</v>
      </c>
      <c r="AG79" s="142">
        <v>0.8</v>
      </c>
      <c r="AH79" s="142">
        <v>0.9</v>
      </c>
      <c r="AI79" s="142">
        <v>1</v>
      </c>
      <c r="AJ79" s="142">
        <v>1.1000000000000001</v>
      </c>
      <c r="AK79" s="142">
        <v>1.2</v>
      </c>
      <c r="AL79" s="142">
        <v>1.3</v>
      </c>
      <c r="AM79" s="142">
        <v>1.4</v>
      </c>
      <c r="AN79" s="142">
        <v>1.5</v>
      </c>
      <c r="AO79" s="142">
        <v>1.6</v>
      </c>
      <c r="AP79" s="142">
        <v>1.7</v>
      </c>
      <c r="AQ79" s="142">
        <v>1.8</v>
      </c>
      <c r="AR79" s="142">
        <v>1.9</v>
      </c>
      <c r="AS79" s="142">
        <v>2</v>
      </c>
      <c r="AT79" s="139">
        <v>23</v>
      </c>
      <c r="AU79" s="117">
        <f>VLOOKUP(AT79,'1. Popolazione residente'!$C$9:$J$109,7,FALSE)</f>
        <v>0.5</v>
      </c>
      <c r="AV79" s="117">
        <f>VLOOKUP(AT79,'1. Popolazione residente'!$C$9:$J$109,8,FALSE)</f>
        <v>0.5</v>
      </c>
    </row>
    <row r="80" spans="2:48" x14ac:dyDescent="0.25">
      <c r="B80" s="127">
        <v>22</v>
      </c>
      <c r="C80" s="141">
        <v>2.0000000000000004</v>
      </c>
      <c r="D80" s="142">
        <v>1.9000000000000006</v>
      </c>
      <c r="E80" s="142">
        <v>1.8000000000000005</v>
      </c>
      <c r="F80" s="142">
        <v>1.7000000000000004</v>
      </c>
      <c r="G80" s="142">
        <v>1.6000000000000003</v>
      </c>
      <c r="H80" s="142">
        <v>1.5000000000000002</v>
      </c>
      <c r="I80" s="142">
        <v>1.4000000000000001</v>
      </c>
      <c r="J80" s="142">
        <v>1.3</v>
      </c>
      <c r="K80" s="142">
        <v>1.2</v>
      </c>
      <c r="L80" s="142">
        <v>1.0999999999999999</v>
      </c>
      <c r="M80" s="142">
        <v>0.99999999999999989</v>
      </c>
      <c r="N80" s="142">
        <v>0.89999999999999991</v>
      </c>
      <c r="O80" s="142">
        <v>0.79999999999999993</v>
      </c>
      <c r="P80" s="142">
        <v>0.7</v>
      </c>
      <c r="Q80" s="142">
        <v>0.6</v>
      </c>
      <c r="R80" s="142">
        <v>0.5</v>
      </c>
      <c r="S80" s="142">
        <v>0.4</v>
      </c>
      <c r="T80" s="142">
        <v>0.30000000000000004</v>
      </c>
      <c r="U80" s="142">
        <v>0.2</v>
      </c>
      <c r="V80" s="141">
        <v>0.1</v>
      </c>
      <c r="Z80" s="142">
        <v>0.1</v>
      </c>
      <c r="AA80" s="142">
        <v>0.2</v>
      </c>
      <c r="AB80" s="142">
        <v>0.3</v>
      </c>
      <c r="AC80" s="142">
        <v>0.4</v>
      </c>
      <c r="AD80" s="142">
        <v>0.5</v>
      </c>
      <c r="AE80" s="142">
        <v>0.6</v>
      </c>
      <c r="AF80" s="142">
        <v>0.7</v>
      </c>
      <c r="AG80" s="142">
        <v>0.8</v>
      </c>
      <c r="AH80" s="142">
        <v>0.9</v>
      </c>
      <c r="AI80" s="142">
        <v>1</v>
      </c>
      <c r="AJ80" s="142">
        <v>1.1000000000000001</v>
      </c>
      <c r="AK80" s="142">
        <v>1.2</v>
      </c>
      <c r="AL80" s="142">
        <v>1.3</v>
      </c>
      <c r="AM80" s="142">
        <v>1.4</v>
      </c>
      <c r="AN80" s="142">
        <v>1.5</v>
      </c>
      <c r="AO80" s="142">
        <v>1.6</v>
      </c>
      <c r="AP80" s="142">
        <v>1.7</v>
      </c>
      <c r="AQ80" s="142">
        <v>1.8</v>
      </c>
      <c r="AR80" s="142">
        <v>1.9</v>
      </c>
      <c r="AS80" s="142">
        <v>2</v>
      </c>
      <c r="AT80" s="139">
        <v>22</v>
      </c>
      <c r="AU80" s="117">
        <f>VLOOKUP(AT80,'1. Popolazione residente'!$C$9:$J$109,7,FALSE)</f>
        <v>0.5</v>
      </c>
      <c r="AV80" s="117">
        <f>VLOOKUP(AT80,'1. Popolazione residente'!$C$9:$J$109,8,FALSE)</f>
        <v>0.5</v>
      </c>
    </row>
    <row r="81" spans="2:48" x14ac:dyDescent="0.25">
      <c r="B81" s="127">
        <v>21</v>
      </c>
      <c r="C81" s="141">
        <v>2.0000000000000004</v>
      </c>
      <c r="D81" s="142">
        <v>1.9000000000000006</v>
      </c>
      <c r="E81" s="142">
        <v>1.8000000000000005</v>
      </c>
      <c r="F81" s="142">
        <v>1.7000000000000004</v>
      </c>
      <c r="G81" s="142">
        <v>1.6000000000000003</v>
      </c>
      <c r="H81" s="142">
        <v>1.5000000000000002</v>
      </c>
      <c r="I81" s="142">
        <v>1.4000000000000001</v>
      </c>
      <c r="J81" s="142">
        <v>1.3</v>
      </c>
      <c r="K81" s="142">
        <v>1.2</v>
      </c>
      <c r="L81" s="142">
        <v>1.0999999999999999</v>
      </c>
      <c r="M81" s="142">
        <v>0.99999999999999989</v>
      </c>
      <c r="N81" s="142">
        <v>0.89999999999999991</v>
      </c>
      <c r="O81" s="142">
        <v>0.79999999999999993</v>
      </c>
      <c r="P81" s="142">
        <v>0.7</v>
      </c>
      <c r="Q81" s="142">
        <v>0.6</v>
      </c>
      <c r="R81" s="142">
        <v>0.5</v>
      </c>
      <c r="S81" s="142">
        <v>0.4</v>
      </c>
      <c r="T81" s="142">
        <v>0.30000000000000004</v>
      </c>
      <c r="U81" s="142">
        <v>0.2</v>
      </c>
      <c r="V81" s="141">
        <v>0.1</v>
      </c>
      <c r="Z81" s="142">
        <v>0.1</v>
      </c>
      <c r="AA81" s="142">
        <v>0.2</v>
      </c>
      <c r="AB81" s="142">
        <v>0.3</v>
      </c>
      <c r="AC81" s="142">
        <v>0.4</v>
      </c>
      <c r="AD81" s="142">
        <v>0.5</v>
      </c>
      <c r="AE81" s="142">
        <v>0.6</v>
      </c>
      <c r="AF81" s="142">
        <v>0.7</v>
      </c>
      <c r="AG81" s="142">
        <v>0.8</v>
      </c>
      <c r="AH81" s="142">
        <v>0.9</v>
      </c>
      <c r="AI81" s="142">
        <v>1</v>
      </c>
      <c r="AJ81" s="142">
        <v>1.1000000000000001</v>
      </c>
      <c r="AK81" s="142">
        <v>1.2</v>
      </c>
      <c r="AL81" s="142">
        <v>1.3</v>
      </c>
      <c r="AM81" s="142">
        <v>1.4</v>
      </c>
      <c r="AN81" s="142">
        <v>1.5</v>
      </c>
      <c r="AO81" s="142">
        <v>1.6</v>
      </c>
      <c r="AP81" s="142">
        <v>1.7</v>
      </c>
      <c r="AQ81" s="142">
        <v>1.8</v>
      </c>
      <c r="AR81" s="142">
        <v>1.9</v>
      </c>
      <c r="AS81" s="142">
        <v>2</v>
      </c>
      <c r="AT81" s="139">
        <v>21</v>
      </c>
      <c r="AU81" s="117">
        <f>VLOOKUP(AT81,'1. Popolazione residente'!$C$9:$J$109,7,FALSE)</f>
        <v>0.5</v>
      </c>
      <c r="AV81" s="117">
        <f>VLOOKUP(AT81,'1. Popolazione residente'!$C$9:$J$109,8,FALSE)</f>
        <v>0.5</v>
      </c>
    </row>
    <row r="82" spans="2:48" x14ac:dyDescent="0.25">
      <c r="B82" s="127">
        <v>20</v>
      </c>
      <c r="C82" s="141">
        <v>2.0000000000000004</v>
      </c>
      <c r="D82" s="142">
        <v>1.9000000000000006</v>
      </c>
      <c r="E82" s="142">
        <v>1.8000000000000005</v>
      </c>
      <c r="F82" s="142">
        <v>1.7000000000000004</v>
      </c>
      <c r="G82" s="142">
        <v>1.6000000000000003</v>
      </c>
      <c r="H82" s="142">
        <v>1.5000000000000002</v>
      </c>
      <c r="I82" s="142">
        <v>1.4000000000000001</v>
      </c>
      <c r="J82" s="142">
        <v>1.3</v>
      </c>
      <c r="K82" s="142">
        <v>1.2</v>
      </c>
      <c r="L82" s="142">
        <v>1.0999999999999999</v>
      </c>
      <c r="M82" s="142">
        <v>0.99999999999999989</v>
      </c>
      <c r="N82" s="142">
        <v>0.89999999999999991</v>
      </c>
      <c r="O82" s="142">
        <v>0.79999999999999993</v>
      </c>
      <c r="P82" s="142">
        <v>0.7</v>
      </c>
      <c r="Q82" s="142">
        <v>0.6</v>
      </c>
      <c r="R82" s="142">
        <v>0.5</v>
      </c>
      <c r="S82" s="142">
        <v>0.4</v>
      </c>
      <c r="T82" s="142">
        <v>0.30000000000000004</v>
      </c>
      <c r="U82" s="142">
        <v>0.2</v>
      </c>
      <c r="V82" s="141">
        <v>0.1</v>
      </c>
      <c r="Z82" s="142">
        <v>0.1</v>
      </c>
      <c r="AA82" s="142">
        <v>0.2</v>
      </c>
      <c r="AB82" s="142">
        <v>0.3</v>
      </c>
      <c r="AC82" s="142">
        <v>0.4</v>
      </c>
      <c r="AD82" s="142">
        <v>0.5</v>
      </c>
      <c r="AE82" s="142">
        <v>0.6</v>
      </c>
      <c r="AF82" s="142">
        <v>0.7</v>
      </c>
      <c r="AG82" s="142">
        <v>0.8</v>
      </c>
      <c r="AH82" s="142">
        <v>0.9</v>
      </c>
      <c r="AI82" s="142">
        <v>1</v>
      </c>
      <c r="AJ82" s="142">
        <v>1.1000000000000001</v>
      </c>
      <c r="AK82" s="142">
        <v>1.2</v>
      </c>
      <c r="AL82" s="142">
        <v>1.3</v>
      </c>
      <c r="AM82" s="142">
        <v>1.4</v>
      </c>
      <c r="AN82" s="142">
        <v>1.5</v>
      </c>
      <c r="AO82" s="142">
        <v>1.6</v>
      </c>
      <c r="AP82" s="142">
        <v>1.7</v>
      </c>
      <c r="AQ82" s="142">
        <v>1.8</v>
      </c>
      <c r="AR82" s="142">
        <v>1.9</v>
      </c>
      <c r="AS82" s="142">
        <v>2</v>
      </c>
      <c r="AT82" s="139">
        <v>20</v>
      </c>
      <c r="AU82" s="117">
        <f>VLOOKUP(AT82,'1. Popolazione residente'!$C$9:$J$109,7,FALSE)</f>
        <v>0.5</v>
      </c>
      <c r="AV82" s="117">
        <f>VLOOKUP(AT82,'1. Popolazione residente'!$C$9:$J$109,8,FALSE)</f>
        <v>0.5</v>
      </c>
    </row>
    <row r="83" spans="2:48" x14ac:dyDescent="0.25">
      <c r="B83" s="127">
        <v>19</v>
      </c>
      <c r="C83" s="141">
        <v>2.0000000000000004</v>
      </c>
      <c r="D83" s="142">
        <v>1.9000000000000006</v>
      </c>
      <c r="E83" s="142">
        <v>1.8000000000000005</v>
      </c>
      <c r="F83" s="142">
        <v>1.7000000000000004</v>
      </c>
      <c r="G83" s="142">
        <v>1.6000000000000003</v>
      </c>
      <c r="H83" s="142">
        <v>1.5000000000000002</v>
      </c>
      <c r="I83" s="142">
        <v>1.4000000000000001</v>
      </c>
      <c r="J83" s="142">
        <v>1.3</v>
      </c>
      <c r="K83" s="142">
        <v>1.2</v>
      </c>
      <c r="L83" s="142">
        <v>1.0999999999999999</v>
      </c>
      <c r="M83" s="142">
        <v>0.99999999999999989</v>
      </c>
      <c r="N83" s="142">
        <v>0.89999999999999991</v>
      </c>
      <c r="O83" s="142">
        <v>0.79999999999999993</v>
      </c>
      <c r="P83" s="142">
        <v>0.7</v>
      </c>
      <c r="Q83" s="142">
        <v>0.6</v>
      </c>
      <c r="R83" s="142">
        <v>0.5</v>
      </c>
      <c r="S83" s="142">
        <v>0.4</v>
      </c>
      <c r="T83" s="142">
        <v>0.30000000000000004</v>
      </c>
      <c r="U83" s="142">
        <v>0.2</v>
      </c>
      <c r="V83" s="141">
        <v>0.1</v>
      </c>
      <c r="Z83" s="142">
        <v>0.1</v>
      </c>
      <c r="AA83" s="142">
        <v>0.2</v>
      </c>
      <c r="AB83" s="142">
        <v>0.3</v>
      </c>
      <c r="AC83" s="142">
        <v>0.4</v>
      </c>
      <c r="AD83" s="142">
        <v>0.5</v>
      </c>
      <c r="AE83" s="142">
        <v>0.6</v>
      </c>
      <c r="AF83" s="142">
        <v>0.7</v>
      </c>
      <c r="AG83" s="142">
        <v>0.8</v>
      </c>
      <c r="AH83" s="142">
        <v>0.9</v>
      </c>
      <c r="AI83" s="142">
        <v>1</v>
      </c>
      <c r="AJ83" s="142">
        <v>1.1000000000000001</v>
      </c>
      <c r="AK83" s="142">
        <v>1.2</v>
      </c>
      <c r="AL83" s="142">
        <v>1.3</v>
      </c>
      <c r="AM83" s="142">
        <v>1.4</v>
      </c>
      <c r="AN83" s="142">
        <v>1.5</v>
      </c>
      <c r="AO83" s="142">
        <v>1.6</v>
      </c>
      <c r="AP83" s="142">
        <v>1.7</v>
      </c>
      <c r="AQ83" s="142">
        <v>1.8</v>
      </c>
      <c r="AR83" s="142">
        <v>1.9</v>
      </c>
      <c r="AS83" s="142">
        <v>2</v>
      </c>
      <c r="AT83" s="139">
        <v>19</v>
      </c>
      <c r="AU83" s="117">
        <f>VLOOKUP(AT83,'1. Popolazione residente'!$C$9:$J$109,7,FALSE)</f>
        <v>0.5</v>
      </c>
      <c r="AV83" s="117">
        <f>VLOOKUP(AT83,'1. Popolazione residente'!$C$9:$J$109,8,FALSE)</f>
        <v>0.5</v>
      </c>
    </row>
    <row r="84" spans="2:48" x14ac:dyDescent="0.25">
      <c r="B84" s="127">
        <v>18</v>
      </c>
      <c r="C84" s="141">
        <v>2.0000000000000004</v>
      </c>
      <c r="D84" s="142">
        <v>1.9000000000000006</v>
      </c>
      <c r="E84" s="142">
        <v>1.8000000000000005</v>
      </c>
      <c r="F84" s="142">
        <v>1.7000000000000004</v>
      </c>
      <c r="G84" s="142">
        <v>1.6000000000000003</v>
      </c>
      <c r="H84" s="142">
        <v>1.5000000000000002</v>
      </c>
      <c r="I84" s="142">
        <v>1.4000000000000001</v>
      </c>
      <c r="J84" s="142">
        <v>1.3</v>
      </c>
      <c r="K84" s="142">
        <v>1.2</v>
      </c>
      <c r="L84" s="142">
        <v>1.0999999999999999</v>
      </c>
      <c r="M84" s="142">
        <v>0.99999999999999989</v>
      </c>
      <c r="N84" s="142">
        <v>0.89999999999999991</v>
      </c>
      <c r="O84" s="142">
        <v>0.79999999999999993</v>
      </c>
      <c r="P84" s="142">
        <v>0.7</v>
      </c>
      <c r="Q84" s="142">
        <v>0.6</v>
      </c>
      <c r="R84" s="142">
        <v>0.5</v>
      </c>
      <c r="S84" s="142">
        <v>0.4</v>
      </c>
      <c r="T84" s="142">
        <v>0.30000000000000004</v>
      </c>
      <c r="U84" s="142">
        <v>0.2</v>
      </c>
      <c r="V84" s="141">
        <v>0.1</v>
      </c>
      <c r="Z84" s="142">
        <v>0.1</v>
      </c>
      <c r="AA84" s="142">
        <v>0.2</v>
      </c>
      <c r="AB84" s="142">
        <v>0.3</v>
      </c>
      <c r="AC84" s="142">
        <v>0.4</v>
      </c>
      <c r="AD84" s="142">
        <v>0.5</v>
      </c>
      <c r="AE84" s="142">
        <v>0.6</v>
      </c>
      <c r="AF84" s="142">
        <v>0.7</v>
      </c>
      <c r="AG84" s="142">
        <v>0.8</v>
      </c>
      <c r="AH84" s="142">
        <v>0.9</v>
      </c>
      <c r="AI84" s="142">
        <v>1</v>
      </c>
      <c r="AJ84" s="142">
        <v>1.1000000000000001</v>
      </c>
      <c r="AK84" s="142">
        <v>1.2</v>
      </c>
      <c r="AL84" s="142">
        <v>1.3</v>
      </c>
      <c r="AM84" s="142">
        <v>1.4</v>
      </c>
      <c r="AN84" s="142">
        <v>1.5</v>
      </c>
      <c r="AO84" s="142">
        <v>1.6</v>
      </c>
      <c r="AP84" s="142">
        <v>1.7</v>
      </c>
      <c r="AQ84" s="142">
        <v>1.8</v>
      </c>
      <c r="AR84" s="142">
        <v>1.9</v>
      </c>
      <c r="AS84" s="142">
        <v>2</v>
      </c>
      <c r="AT84" s="139">
        <v>18</v>
      </c>
      <c r="AU84" s="117">
        <f>VLOOKUP(AT84,'1. Popolazione residente'!$C$9:$J$109,7,FALSE)</f>
        <v>0.5</v>
      </c>
      <c r="AV84" s="117">
        <f>VLOOKUP(AT84,'1. Popolazione residente'!$C$9:$J$109,8,FALSE)</f>
        <v>0.5</v>
      </c>
    </row>
    <row r="85" spans="2:48" x14ac:dyDescent="0.25">
      <c r="B85" s="127">
        <v>17</v>
      </c>
      <c r="C85" s="141">
        <v>2.0000000000000004</v>
      </c>
      <c r="D85" s="142">
        <v>1.9000000000000006</v>
      </c>
      <c r="E85" s="142">
        <v>1.8000000000000005</v>
      </c>
      <c r="F85" s="142">
        <v>1.7000000000000004</v>
      </c>
      <c r="G85" s="142">
        <v>1.6000000000000003</v>
      </c>
      <c r="H85" s="142">
        <v>1.5000000000000002</v>
      </c>
      <c r="I85" s="142">
        <v>1.4000000000000001</v>
      </c>
      <c r="J85" s="142">
        <v>1.3</v>
      </c>
      <c r="K85" s="142">
        <v>1.2</v>
      </c>
      <c r="L85" s="142">
        <v>1.0999999999999999</v>
      </c>
      <c r="M85" s="142">
        <v>0.99999999999999989</v>
      </c>
      <c r="N85" s="142">
        <v>0.89999999999999991</v>
      </c>
      <c r="O85" s="142">
        <v>0.79999999999999993</v>
      </c>
      <c r="P85" s="142">
        <v>0.7</v>
      </c>
      <c r="Q85" s="142">
        <v>0.6</v>
      </c>
      <c r="R85" s="142">
        <v>0.5</v>
      </c>
      <c r="S85" s="142">
        <v>0.4</v>
      </c>
      <c r="T85" s="142">
        <v>0.30000000000000004</v>
      </c>
      <c r="U85" s="142">
        <v>0.2</v>
      </c>
      <c r="V85" s="141">
        <v>0.1</v>
      </c>
      <c r="Z85" s="142">
        <v>0.1</v>
      </c>
      <c r="AA85" s="142">
        <v>0.2</v>
      </c>
      <c r="AB85" s="142">
        <v>0.3</v>
      </c>
      <c r="AC85" s="142">
        <v>0.4</v>
      </c>
      <c r="AD85" s="142">
        <v>0.5</v>
      </c>
      <c r="AE85" s="142">
        <v>0.6</v>
      </c>
      <c r="AF85" s="142">
        <v>0.7</v>
      </c>
      <c r="AG85" s="142">
        <v>0.8</v>
      </c>
      <c r="AH85" s="142">
        <v>0.9</v>
      </c>
      <c r="AI85" s="142">
        <v>1</v>
      </c>
      <c r="AJ85" s="142">
        <v>1.1000000000000001</v>
      </c>
      <c r="AK85" s="142">
        <v>1.2</v>
      </c>
      <c r="AL85" s="142">
        <v>1.3</v>
      </c>
      <c r="AM85" s="142">
        <v>1.4</v>
      </c>
      <c r="AN85" s="142">
        <v>1.5</v>
      </c>
      <c r="AO85" s="142">
        <v>1.6</v>
      </c>
      <c r="AP85" s="142">
        <v>1.7</v>
      </c>
      <c r="AQ85" s="142">
        <v>1.8</v>
      </c>
      <c r="AR85" s="142">
        <v>1.9</v>
      </c>
      <c r="AS85" s="142">
        <v>2</v>
      </c>
      <c r="AT85" s="139">
        <v>17</v>
      </c>
      <c r="AU85" s="117">
        <f>VLOOKUP(AT85,'1. Popolazione residente'!$C$9:$J$109,7,FALSE)</f>
        <v>0.5</v>
      </c>
      <c r="AV85" s="117">
        <f>VLOOKUP(AT85,'1. Popolazione residente'!$C$9:$J$109,8,FALSE)</f>
        <v>0.5</v>
      </c>
    </row>
    <row r="86" spans="2:48" x14ac:dyDescent="0.25">
      <c r="B86" s="127">
        <v>16</v>
      </c>
      <c r="C86" s="141">
        <v>2.0000000000000004</v>
      </c>
      <c r="D86" s="142">
        <v>1.9000000000000006</v>
      </c>
      <c r="E86" s="142">
        <v>1.8000000000000005</v>
      </c>
      <c r="F86" s="142">
        <v>1.7000000000000004</v>
      </c>
      <c r="G86" s="142">
        <v>1.6000000000000003</v>
      </c>
      <c r="H86" s="142">
        <v>1.5000000000000002</v>
      </c>
      <c r="I86" s="142">
        <v>1.4000000000000001</v>
      </c>
      <c r="J86" s="142">
        <v>1.3</v>
      </c>
      <c r="K86" s="142">
        <v>1.2</v>
      </c>
      <c r="L86" s="142">
        <v>1.0999999999999999</v>
      </c>
      <c r="M86" s="142">
        <v>0.99999999999999989</v>
      </c>
      <c r="N86" s="142">
        <v>0.89999999999999991</v>
      </c>
      <c r="O86" s="142">
        <v>0.79999999999999993</v>
      </c>
      <c r="P86" s="142">
        <v>0.7</v>
      </c>
      <c r="Q86" s="142">
        <v>0.6</v>
      </c>
      <c r="R86" s="142">
        <v>0.5</v>
      </c>
      <c r="S86" s="142">
        <v>0.4</v>
      </c>
      <c r="T86" s="142">
        <v>0.30000000000000004</v>
      </c>
      <c r="U86" s="142">
        <v>0.2</v>
      </c>
      <c r="V86" s="141">
        <v>0.1</v>
      </c>
      <c r="Z86" s="142">
        <v>0.1</v>
      </c>
      <c r="AA86" s="142">
        <v>0.2</v>
      </c>
      <c r="AB86" s="142">
        <v>0.3</v>
      </c>
      <c r="AC86" s="142">
        <v>0.4</v>
      </c>
      <c r="AD86" s="142">
        <v>0.5</v>
      </c>
      <c r="AE86" s="142">
        <v>0.6</v>
      </c>
      <c r="AF86" s="142">
        <v>0.7</v>
      </c>
      <c r="AG86" s="142">
        <v>0.8</v>
      </c>
      <c r="AH86" s="142">
        <v>0.9</v>
      </c>
      <c r="AI86" s="142">
        <v>1</v>
      </c>
      <c r="AJ86" s="142">
        <v>1.1000000000000001</v>
      </c>
      <c r="AK86" s="142">
        <v>1.2</v>
      </c>
      <c r="AL86" s="142">
        <v>1.3</v>
      </c>
      <c r="AM86" s="142">
        <v>1.4</v>
      </c>
      <c r="AN86" s="142">
        <v>1.5</v>
      </c>
      <c r="AO86" s="142">
        <v>1.6</v>
      </c>
      <c r="AP86" s="142">
        <v>1.7</v>
      </c>
      <c r="AQ86" s="142">
        <v>1.8</v>
      </c>
      <c r="AR86" s="142">
        <v>1.9</v>
      </c>
      <c r="AS86" s="142">
        <v>2</v>
      </c>
      <c r="AT86" s="139">
        <v>16</v>
      </c>
      <c r="AU86" s="117">
        <f>VLOOKUP(AT86,'1. Popolazione residente'!$C$9:$J$109,7,FALSE)</f>
        <v>0.5</v>
      </c>
      <c r="AV86" s="117">
        <f>VLOOKUP(AT86,'1. Popolazione residente'!$C$9:$J$109,8,FALSE)</f>
        <v>0.5</v>
      </c>
    </row>
    <row r="87" spans="2:48" x14ac:dyDescent="0.25">
      <c r="B87" s="127">
        <v>15</v>
      </c>
      <c r="C87" s="141">
        <v>2.0000000000000004</v>
      </c>
      <c r="D87" s="142">
        <v>1.9000000000000006</v>
      </c>
      <c r="E87" s="142">
        <v>1.8000000000000005</v>
      </c>
      <c r="F87" s="142">
        <v>1.7000000000000004</v>
      </c>
      <c r="G87" s="142">
        <v>1.6000000000000003</v>
      </c>
      <c r="H87" s="142">
        <v>1.5000000000000002</v>
      </c>
      <c r="I87" s="142">
        <v>1.4000000000000001</v>
      </c>
      <c r="J87" s="142">
        <v>1.3</v>
      </c>
      <c r="K87" s="142">
        <v>1.2</v>
      </c>
      <c r="L87" s="142">
        <v>1.0999999999999999</v>
      </c>
      <c r="M87" s="142">
        <v>0.99999999999999989</v>
      </c>
      <c r="N87" s="142">
        <v>0.89999999999999991</v>
      </c>
      <c r="O87" s="142">
        <v>0.79999999999999993</v>
      </c>
      <c r="P87" s="142">
        <v>0.7</v>
      </c>
      <c r="Q87" s="142">
        <v>0.6</v>
      </c>
      <c r="R87" s="142">
        <v>0.5</v>
      </c>
      <c r="S87" s="142">
        <v>0.4</v>
      </c>
      <c r="T87" s="142">
        <v>0.30000000000000004</v>
      </c>
      <c r="U87" s="142">
        <v>0.2</v>
      </c>
      <c r="V87" s="141">
        <v>0.1</v>
      </c>
      <c r="Z87" s="142">
        <v>0.1</v>
      </c>
      <c r="AA87" s="142">
        <v>0.2</v>
      </c>
      <c r="AB87" s="142">
        <v>0.3</v>
      </c>
      <c r="AC87" s="142">
        <v>0.4</v>
      </c>
      <c r="AD87" s="142">
        <v>0.5</v>
      </c>
      <c r="AE87" s="142">
        <v>0.6</v>
      </c>
      <c r="AF87" s="142">
        <v>0.7</v>
      </c>
      <c r="AG87" s="142">
        <v>0.8</v>
      </c>
      <c r="AH87" s="142">
        <v>0.9</v>
      </c>
      <c r="AI87" s="142">
        <v>1</v>
      </c>
      <c r="AJ87" s="142">
        <v>1.1000000000000001</v>
      </c>
      <c r="AK87" s="142">
        <v>1.2</v>
      </c>
      <c r="AL87" s="142">
        <v>1.3</v>
      </c>
      <c r="AM87" s="142">
        <v>1.4</v>
      </c>
      <c r="AN87" s="142">
        <v>1.5</v>
      </c>
      <c r="AO87" s="142">
        <v>1.6</v>
      </c>
      <c r="AP87" s="142">
        <v>1.7</v>
      </c>
      <c r="AQ87" s="142">
        <v>1.8</v>
      </c>
      <c r="AR87" s="142">
        <v>1.9</v>
      </c>
      <c r="AS87" s="142">
        <v>2</v>
      </c>
      <c r="AT87" s="139">
        <v>15</v>
      </c>
      <c r="AU87" s="117">
        <f>VLOOKUP(AT87,'1. Popolazione residente'!$C$9:$J$109,7,FALSE)</f>
        <v>0.5</v>
      </c>
      <c r="AV87" s="117">
        <f>VLOOKUP(AT87,'1. Popolazione residente'!$C$9:$J$109,8,FALSE)</f>
        <v>0.5</v>
      </c>
    </row>
    <row r="88" spans="2:48" x14ac:dyDescent="0.25">
      <c r="B88" s="127">
        <v>14</v>
      </c>
      <c r="C88" s="141">
        <v>2.0000000000000004</v>
      </c>
      <c r="D88" s="142">
        <v>1.9000000000000006</v>
      </c>
      <c r="E88" s="142">
        <v>1.8000000000000005</v>
      </c>
      <c r="F88" s="142">
        <v>1.7000000000000004</v>
      </c>
      <c r="G88" s="142">
        <v>1.6000000000000003</v>
      </c>
      <c r="H88" s="142">
        <v>1.5000000000000002</v>
      </c>
      <c r="I88" s="142">
        <v>1.4000000000000001</v>
      </c>
      <c r="J88" s="142">
        <v>1.3</v>
      </c>
      <c r="K88" s="142">
        <v>1.2</v>
      </c>
      <c r="L88" s="142">
        <v>1.0999999999999999</v>
      </c>
      <c r="M88" s="142">
        <v>0.99999999999999989</v>
      </c>
      <c r="N88" s="142">
        <v>0.89999999999999991</v>
      </c>
      <c r="O88" s="142">
        <v>0.79999999999999993</v>
      </c>
      <c r="P88" s="142">
        <v>0.7</v>
      </c>
      <c r="Q88" s="142">
        <v>0.6</v>
      </c>
      <c r="R88" s="142">
        <v>0.5</v>
      </c>
      <c r="S88" s="142">
        <v>0.4</v>
      </c>
      <c r="T88" s="142">
        <v>0.30000000000000004</v>
      </c>
      <c r="U88" s="142">
        <v>0.2</v>
      </c>
      <c r="V88" s="141">
        <v>0.1</v>
      </c>
      <c r="Z88" s="142">
        <v>0.1</v>
      </c>
      <c r="AA88" s="142">
        <v>0.2</v>
      </c>
      <c r="AB88" s="142">
        <v>0.3</v>
      </c>
      <c r="AC88" s="142">
        <v>0.4</v>
      </c>
      <c r="AD88" s="142">
        <v>0.5</v>
      </c>
      <c r="AE88" s="142">
        <v>0.6</v>
      </c>
      <c r="AF88" s="142">
        <v>0.7</v>
      </c>
      <c r="AG88" s="142">
        <v>0.8</v>
      </c>
      <c r="AH88" s="142">
        <v>0.9</v>
      </c>
      <c r="AI88" s="142">
        <v>1</v>
      </c>
      <c r="AJ88" s="142">
        <v>1.1000000000000001</v>
      </c>
      <c r="AK88" s="142">
        <v>1.2</v>
      </c>
      <c r="AL88" s="142">
        <v>1.3</v>
      </c>
      <c r="AM88" s="142">
        <v>1.4</v>
      </c>
      <c r="AN88" s="142">
        <v>1.5</v>
      </c>
      <c r="AO88" s="142">
        <v>1.6</v>
      </c>
      <c r="AP88" s="142">
        <v>1.7</v>
      </c>
      <c r="AQ88" s="142">
        <v>1.8</v>
      </c>
      <c r="AR88" s="142">
        <v>1.9</v>
      </c>
      <c r="AS88" s="142">
        <v>2</v>
      </c>
      <c r="AT88" s="139">
        <v>14</v>
      </c>
      <c r="AU88" s="117">
        <f>VLOOKUP(AT88,'1. Popolazione residente'!$C$9:$J$109,7,FALSE)</f>
        <v>0.5</v>
      </c>
      <c r="AV88" s="117">
        <f>VLOOKUP(AT88,'1. Popolazione residente'!$C$9:$J$109,8,FALSE)</f>
        <v>0.5</v>
      </c>
    </row>
    <row r="89" spans="2:48" x14ac:dyDescent="0.25">
      <c r="B89" s="127">
        <v>13</v>
      </c>
      <c r="C89" s="141">
        <v>2.0000000000000004</v>
      </c>
      <c r="D89" s="142">
        <v>1.9000000000000006</v>
      </c>
      <c r="E89" s="142">
        <v>1.8000000000000005</v>
      </c>
      <c r="F89" s="142">
        <v>1.7000000000000004</v>
      </c>
      <c r="G89" s="142">
        <v>1.6000000000000003</v>
      </c>
      <c r="H89" s="142">
        <v>1.5000000000000002</v>
      </c>
      <c r="I89" s="142">
        <v>1.4000000000000001</v>
      </c>
      <c r="J89" s="142">
        <v>1.3</v>
      </c>
      <c r="K89" s="142">
        <v>1.2</v>
      </c>
      <c r="L89" s="142">
        <v>1.0999999999999999</v>
      </c>
      <c r="M89" s="142">
        <v>0.99999999999999989</v>
      </c>
      <c r="N89" s="142">
        <v>0.89999999999999991</v>
      </c>
      <c r="O89" s="142">
        <v>0.79999999999999993</v>
      </c>
      <c r="P89" s="142">
        <v>0.7</v>
      </c>
      <c r="Q89" s="142">
        <v>0.6</v>
      </c>
      <c r="R89" s="142">
        <v>0.5</v>
      </c>
      <c r="S89" s="142">
        <v>0.4</v>
      </c>
      <c r="T89" s="142">
        <v>0.30000000000000004</v>
      </c>
      <c r="U89" s="142">
        <v>0.2</v>
      </c>
      <c r="V89" s="141">
        <v>0.1</v>
      </c>
      <c r="Z89" s="142">
        <v>0.1</v>
      </c>
      <c r="AA89" s="142">
        <v>0.2</v>
      </c>
      <c r="AB89" s="142">
        <v>0.3</v>
      </c>
      <c r="AC89" s="142">
        <v>0.4</v>
      </c>
      <c r="AD89" s="142">
        <v>0.5</v>
      </c>
      <c r="AE89" s="142">
        <v>0.6</v>
      </c>
      <c r="AF89" s="142">
        <v>0.7</v>
      </c>
      <c r="AG89" s="142">
        <v>0.8</v>
      </c>
      <c r="AH89" s="142">
        <v>0.9</v>
      </c>
      <c r="AI89" s="142">
        <v>1</v>
      </c>
      <c r="AJ89" s="142">
        <v>1.1000000000000001</v>
      </c>
      <c r="AK89" s="142">
        <v>1.2</v>
      </c>
      <c r="AL89" s="142">
        <v>1.3</v>
      </c>
      <c r="AM89" s="142">
        <v>1.4</v>
      </c>
      <c r="AN89" s="142">
        <v>1.5</v>
      </c>
      <c r="AO89" s="142">
        <v>1.6</v>
      </c>
      <c r="AP89" s="142">
        <v>1.7</v>
      </c>
      <c r="AQ89" s="142">
        <v>1.8</v>
      </c>
      <c r="AR89" s="142">
        <v>1.9</v>
      </c>
      <c r="AS89" s="142">
        <v>2</v>
      </c>
      <c r="AT89" s="139">
        <v>13</v>
      </c>
      <c r="AU89" s="117">
        <f>VLOOKUP(AT89,'1. Popolazione residente'!$C$9:$J$109,7,FALSE)</f>
        <v>0.5</v>
      </c>
      <c r="AV89" s="117">
        <f>VLOOKUP(AT89,'1. Popolazione residente'!$C$9:$J$109,8,FALSE)</f>
        <v>0.5</v>
      </c>
    </row>
    <row r="90" spans="2:48" x14ac:dyDescent="0.25">
      <c r="B90" s="127">
        <v>12</v>
      </c>
      <c r="C90" s="141">
        <v>2.0000000000000004</v>
      </c>
      <c r="D90" s="142">
        <v>1.9000000000000006</v>
      </c>
      <c r="E90" s="142">
        <v>1.8000000000000005</v>
      </c>
      <c r="F90" s="142">
        <v>1.7000000000000004</v>
      </c>
      <c r="G90" s="142">
        <v>1.6000000000000003</v>
      </c>
      <c r="H90" s="142">
        <v>1.5000000000000002</v>
      </c>
      <c r="I90" s="142">
        <v>1.4000000000000001</v>
      </c>
      <c r="J90" s="142">
        <v>1.3</v>
      </c>
      <c r="K90" s="142">
        <v>1.2</v>
      </c>
      <c r="L90" s="142">
        <v>1.0999999999999999</v>
      </c>
      <c r="M90" s="142">
        <v>0.99999999999999989</v>
      </c>
      <c r="N90" s="142">
        <v>0.89999999999999991</v>
      </c>
      <c r="O90" s="142">
        <v>0.79999999999999993</v>
      </c>
      <c r="P90" s="142">
        <v>0.7</v>
      </c>
      <c r="Q90" s="142">
        <v>0.6</v>
      </c>
      <c r="R90" s="142">
        <v>0.5</v>
      </c>
      <c r="S90" s="142">
        <v>0.4</v>
      </c>
      <c r="T90" s="142">
        <v>0.30000000000000004</v>
      </c>
      <c r="U90" s="142">
        <v>0.2</v>
      </c>
      <c r="V90" s="141">
        <v>0.1</v>
      </c>
      <c r="Z90" s="142">
        <v>0.1</v>
      </c>
      <c r="AA90" s="142">
        <v>0.2</v>
      </c>
      <c r="AB90" s="142">
        <v>0.3</v>
      </c>
      <c r="AC90" s="142">
        <v>0.4</v>
      </c>
      <c r="AD90" s="142">
        <v>0.5</v>
      </c>
      <c r="AE90" s="142">
        <v>0.6</v>
      </c>
      <c r="AF90" s="142">
        <v>0.7</v>
      </c>
      <c r="AG90" s="142">
        <v>0.8</v>
      </c>
      <c r="AH90" s="142">
        <v>0.9</v>
      </c>
      <c r="AI90" s="142">
        <v>1</v>
      </c>
      <c r="AJ90" s="142">
        <v>1.1000000000000001</v>
      </c>
      <c r="AK90" s="142">
        <v>1.2</v>
      </c>
      <c r="AL90" s="142">
        <v>1.3</v>
      </c>
      <c r="AM90" s="142">
        <v>1.4</v>
      </c>
      <c r="AN90" s="142">
        <v>1.5</v>
      </c>
      <c r="AO90" s="142">
        <v>1.6</v>
      </c>
      <c r="AP90" s="142">
        <v>1.7</v>
      </c>
      <c r="AQ90" s="142">
        <v>1.8</v>
      </c>
      <c r="AR90" s="142">
        <v>1.9</v>
      </c>
      <c r="AS90" s="142">
        <v>2</v>
      </c>
      <c r="AT90" s="139">
        <v>12</v>
      </c>
      <c r="AU90" s="117">
        <f>VLOOKUP(AT90,'1. Popolazione residente'!$C$9:$J$109,7,FALSE)</f>
        <v>0.5</v>
      </c>
      <c r="AV90" s="117">
        <f>VLOOKUP(AT90,'1. Popolazione residente'!$C$9:$J$109,8,FALSE)</f>
        <v>0.5</v>
      </c>
    </row>
    <row r="91" spans="2:48" x14ac:dyDescent="0.25">
      <c r="B91" s="127">
        <v>11</v>
      </c>
      <c r="C91" s="141">
        <v>2.0000000000000004</v>
      </c>
      <c r="D91" s="142">
        <v>1.9000000000000006</v>
      </c>
      <c r="E91" s="142">
        <v>1.8000000000000005</v>
      </c>
      <c r="F91" s="142">
        <v>1.7000000000000004</v>
      </c>
      <c r="G91" s="142">
        <v>1.6000000000000003</v>
      </c>
      <c r="H91" s="142">
        <v>1.5000000000000002</v>
      </c>
      <c r="I91" s="142">
        <v>1.4000000000000001</v>
      </c>
      <c r="J91" s="142">
        <v>1.3</v>
      </c>
      <c r="K91" s="142">
        <v>1.2</v>
      </c>
      <c r="L91" s="142">
        <v>1.0999999999999999</v>
      </c>
      <c r="M91" s="142">
        <v>0.99999999999999989</v>
      </c>
      <c r="N91" s="142">
        <v>0.89999999999999991</v>
      </c>
      <c r="O91" s="142">
        <v>0.79999999999999993</v>
      </c>
      <c r="P91" s="142">
        <v>0.7</v>
      </c>
      <c r="Q91" s="142">
        <v>0.6</v>
      </c>
      <c r="R91" s="142">
        <v>0.5</v>
      </c>
      <c r="S91" s="142">
        <v>0.4</v>
      </c>
      <c r="T91" s="142">
        <v>0.30000000000000004</v>
      </c>
      <c r="U91" s="142">
        <v>0.2</v>
      </c>
      <c r="V91" s="141">
        <v>0.1</v>
      </c>
      <c r="Z91" s="142">
        <v>0.1</v>
      </c>
      <c r="AA91" s="142">
        <v>0.2</v>
      </c>
      <c r="AB91" s="142">
        <v>0.3</v>
      </c>
      <c r="AC91" s="142">
        <v>0.4</v>
      </c>
      <c r="AD91" s="142">
        <v>0.5</v>
      </c>
      <c r="AE91" s="142">
        <v>0.6</v>
      </c>
      <c r="AF91" s="142">
        <v>0.7</v>
      </c>
      <c r="AG91" s="142">
        <v>0.8</v>
      </c>
      <c r="AH91" s="142">
        <v>0.9</v>
      </c>
      <c r="AI91" s="142">
        <v>1</v>
      </c>
      <c r="AJ91" s="142">
        <v>1.1000000000000001</v>
      </c>
      <c r="AK91" s="142">
        <v>1.2</v>
      </c>
      <c r="AL91" s="142">
        <v>1.3</v>
      </c>
      <c r="AM91" s="142">
        <v>1.4</v>
      </c>
      <c r="AN91" s="142">
        <v>1.5</v>
      </c>
      <c r="AO91" s="142">
        <v>1.6</v>
      </c>
      <c r="AP91" s="142">
        <v>1.7</v>
      </c>
      <c r="AQ91" s="142">
        <v>1.8</v>
      </c>
      <c r="AR91" s="142">
        <v>1.9</v>
      </c>
      <c r="AS91" s="142">
        <v>2</v>
      </c>
      <c r="AT91" s="139">
        <v>11</v>
      </c>
      <c r="AU91" s="117">
        <f>VLOOKUP(AT91,'1. Popolazione residente'!$C$9:$J$109,7,FALSE)</f>
        <v>0.5</v>
      </c>
      <c r="AV91" s="117">
        <f>VLOOKUP(AT91,'1. Popolazione residente'!$C$9:$J$109,8,FALSE)</f>
        <v>0.5</v>
      </c>
    </row>
    <row r="92" spans="2:48" x14ac:dyDescent="0.25">
      <c r="B92" s="127">
        <v>10</v>
      </c>
      <c r="C92" s="141">
        <v>2.0000000000000004</v>
      </c>
      <c r="D92" s="142">
        <v>1.9000000000000006</v>
      </c>
      <c r="E92" s="142">
        <v>1.8000000000000005</v>
      </c>
      <c r="F92" s="142">
        <v>1.7000000000000004</v>
      </c>
      <c r="G92" s="142">
        <v>1.6000000000000003</v>
      </c>
      <c r="H92" s="142">
        <v>1.5000000000000002</v>
      </c>
      <c r="I92" s="142">
        <v>1.4000000000000001</v>
      </c>
      <c r="J92" s="142">
        <v>1.3</v>
      </c>
      <c r="K92" s="142">
        <v>1.2</v>
      </c>
      <c r="L92" s="142">
        <v>1.0999999999999999</v>
      </c>
      <c r="M92" s="142">
        <v>0.99999999999999989</v>
      </c>
      <c r="N92" s="142">
        <v>0.89999999999999991</v>
      </c>
      <c r="O92" s="142">
        <v>0.79999999999999993</v>
      </c>
      <c r="P92" s="142">
        <v>0.7</v>
      </c>
      <c r="Q92" s="142">
        <v>0.6</v>
      </c>
      <c r="R92" s="142">
        <v>0.5</v>
      </c>
      <c r="S92" s="142">
        <v>0.4</v>
      </c>
      <c r="T92" s="142">
        <v>0.30000000000000004</v>
      </c>
      <c r="U92" s="142">
        <v>0.2</v>
      </c>
      <c r="V92" s="141">
        <v>0.1</v>
      </c>
      <c r="Z92" s="142">
        <v>0.1</v>
      </c>
      <c r="AA92" s="142">
        <v>0.2</v>
      </c>
      <c r="AB92" s="142">
        <v>0.3</v>
      </c>
      <c r="AC92" s="142">
        <v>0.4</v>
      </c>
      <c r="AD92" s="142">
        <v>0.5</v>
      </c>
      <c r="AE92" s="142">
        <v>0.6</v>
      </c>
      <c r="AF92" s="142">
        <v>0.7</v>
      </c>
      <c r="AG92" s="142">
        <v>0.8</v>
      </c>
      <c r="AH92" s="142">
        <v>0.9</v>
      </c>
      <c r="AI92" s="142">
        <v>1</v>
      </c>
      <c r="AJ92" s="142">
        <v>1.1000000000000001</v>
      </c>
      <c r="AK92" s="142">
        <v>1.2</v>
      </c>
      <c r="AL92" s="142">
        <v>1.3</v>
      </c>
      <c r="AM92" s="142">
        <v>1.4</v>
      </c>
      <c r="AN92" s="142">
        <v>1.5</v>
      </c>
      <c r="AO92" s="142">
        <v>1.6</v>
      </c>
      <c r="AP92" s="142">
        <v>1.7</v>
      </c>
      <c r="AQ92" s="142">
        <v>1.8</v>
      </c>
      <c r="AR92" s="142">
        <v>1.9</v>
      </c>
      <c r="AS92" s="142">
        <v>2</v>
      </c>
      <c r="AT92" s="139">
        <v>10</v>
      </c>
      <c r="AU92" s="117">
        <f>VLOOKUP(AT92,'1. Popolazione residente'!$C$9:$J$109,7,FALSE)</f>
        <v>0.5</v>
      </c>
      <c r="AV92" s="117">
        <f>VLOOKUP(AT92,'1. Popolazione residente'!$C$9:$J$109,8,FALSE)</f>
        <v>0.5</v>
      </c>
    </row>
    <row r="93" spans="2:48" x14ac:dyDescent="0.25">
      <c r="B93" s="127">
        <v>9</v>
      </c>
      <c r="C93" s="141">
        <v>2.0000000000000004</v>
      </c>
      <c r="D93" s="142">
        <v>1.9000000000000006</v>
      </c>
      <c r="E93" s="142">
        <v>1.8000000000000005</v>
      </c>
      <c r="F93" s="142">
        <v>1.7000000000000004</v>
      </c>
      <c r="G93" s="142">
        <v>1.6000000000000003</v>
      </c>
      <c r="H93" s="142">
        <v>1.5000000000000002</v>
      </c>
      <c r="I93" s="142">
        <v>1.4000000000000001</v>
      </c>
      <c r="J93" s="142">
        <v>1.3</v>
      </c>
      <c r="K93" s="142">
        <v>1.2</v>
      </c>
      <c r="L93" s="142">
        <v>1.0999999999999999</v>
      </c>
      <c r="M93" s="142">
        <v>0.99999999999999989</v>
      </c>
      <c r="N93" s="142">
        <v>0.89999999999999991</v>
      </c>
      <c r="O93" s="142">
        <v>0.79999999999999993</v>
      </c>
      <c r="P93" s="142">
        <v>0.7</v>
      </c>
      <c r="Q93" s="142">
        <v>0.6</v>
      </c>
      <c r="R93" s="142">
        <v>0.5</v>
      </c>
      <c r="S93" s="142">
        <v>0.4</v>
      </c>
      <c r="T93" s="142">
        <v>0.30000000000000004</v>
      </c>
      <c r="U93" s="142">
        <v>0.2</v>
      </c>
      <c r="V93" s="141">
        <v>0.1</v>
      </c>
      <c r="Z93" s="142">
        <v>0.1</v>
      </c>
      <c r="AA93" s="142">
        <v>0.2</v>
      </c>
      <c r="AB93" s="142">
        <v>0.3</v>
      </c>
      <c r="AC93" s="142">
        <v>0.4</v>
      </c>
      <c r="AD93" s="142">
        <v>0.5</v>
      </c>
      <c r="AE93" s="142">
        <v>0.6</v>
      </c>
      <c r="AF93" s="142">
        <v>0.7</v>
      </c>
      <c r="AG93" s="142">
        <v>0.8</v>
      </c>
      <c r="AH93" s="142">
        <v>0.9</v>
      </c>
      <c r="AI93" s="142">
        <v>1</v>
      </c>
      <c r="AJ93" s="142">
        <v>1.1000000000000001</v>
      </c>
      <c r="AK93" s="142">
        <v>1.2</v>
      </c>
      <c r="AL93" s="142">
        <v>1.3</v>
      </c>
      <c r="AM93" s="142">
        <v>1.4</v>
      </c>
      <c r="AN93" s="142">
        <v>1.5</v>
      </c>
      <c r="AO93" s="142">
        <v>1.6</v>
      </c>
      <c r="AP93" s="142">
        <v>1.7</v>
      </c>
      <c r="AQ93" s="142">
        <v>1.8</v>
      </c>
      <c r="AR93" s="142">
        <v>1.9</v>
      </c>
      <c r="AS93" s="142">
        <v>2</v>
      </c>
      <c r="AT93" s="139">
        <v>9</v>
      </c>
      <c r="AU93" s="117">
        <f>VLOOKUP(AT93,'1. Popolazione residente'!$C$9:$J$109,7,FALSE)</f>
        <v>0.5</v>
      </c>
      <c r="AV93" s="117">
        <f>VLOOKUP(AT93,'1. Popolazione residente'!$C$9:$J$109,8,FALSE)</f>
        <v>0.4</v>
      </c>
    </row>
    <row r="94" spans="2:48" x14ac:dyDescent="0.25">
      <c r="B94" s="127">
        <v>8</v>
      </c>
      <c r="C94" s="141">
        <v>2.0000000000000004</v>
      </c>
      <c r="D94" s="142">
        <v>1.9000000000000006</v>
      </c>
      <c r="E94" s="142">
        <v>1.8000000000000005</v>
      </c>
      <c r="F94" s="142">
        <v>1.7000000000000004</v>
      </c>
      <c r="G94" s="142">
        <v>1.6000000000000003</v>
      </c>
      <c r="H94" s="142">
        <v>1.5000000000000002</v>
      </c>
      <c r="I94" s="142">
        <v>1.4000000000000001</v>
      </c>
      <c r="J94" s="142">
        <v>1.3</v>
      </c>
      <c r="K94" s="142">
        <v>1.2</v>
      </c>
      <c r="L94" s="142">
        <v>1.0999999999999999</v>
      </c>
      <c r="M94" s="142">
        <v>0.99999999999999989</v>
      </c>
      <c r="N94" s="142">
        <v>0.89999999999999991</v>
      </c>
      <c r="O94" s="142">
        <v>0.79999999999999993</v>
      </c>
      <c r="P94" s="142">
        <v>0.7</v>
      </c>
      <c r="Q94" s="142">
        <v>0.6</v>
      </c>
      <c r="R94" s="142">
        <v>0.5</v>
      </c>
      <c r="S94" s="142">
        <v>0.4</v>
      </c>
      <c r="T94" s="142">
        <v>0.30000000000000004</v>
      </c>
      <c r="U94" s="142">
        <v>0.2</v>
      </c>
      <c r="V94" s="141">
        <v>0.1</v>
      </c>
      <c r="Z94" s="142">
        <v>0.1</v>
      </c>
      <c r="AA94" s="142">
        <v>0.2</v>
      </c>
      <c r="AB94" s="142">
        <v>0.3</v>
      </c>
      <c r="AC94" s="142">
        <v>0.4</v>
      </c>
      <c r="AD94" s="142">
        <v>0.5</v>
      </c>
      <c r="AE94" s="142">
        <v>0.6</v>
      </c>
      <c r="AF94" s="142">
        <v>0.7</v>
      </c>
      <c r="AG94" s="142">
        <v>0.8</v>
      </c>
      <c r="AH94" s="142">
        <v>0.9</v>
      </c>
      <c r="AI94" s="142">
        <v>1</v>
      </c>
      <c r="AJ94" s="142">
        <v>1.1000000000000001</v>
      </c>
      <c r="AK94" s="142">
        <v>1.2</v>
      </c>
      <c r="AL94" s="142">
        <v>1.3</v>
      </c>
      <c r="AM94" s="142">
        <v>1.4</v>
      </c>
      <c r="AN94" s="142">
        <v>1.5</v>
      </c>
      <c r="AO94" s="142">
        <v>1.6</v>
      </c>
      <c r="AP94" s="142">
        <v>1.7</v>
      </c>
      <c r="AQ94" s="142">
        <v>1.8</v>
      </c>
      <c r="AR94" s="142">
        <v>1.9</v>
      </c>
      <c r="AS94" s="142">
        <v>2</v>
      </c>
      <c r="AT94" s="139">
        <v>8</v>
      </c>
      <c r="AU94" s="117">
        <f>VLOOKUP(AT94,'1. Popolazione residente'!$C$9:$J$109,7,FALSE)</f>
        <v>0.5</v>
      </c>
      <c r="AV94" s="117">
        <f>VLOOKUP(AT94,'1. Popolazione residente'!$C$9:$J$109,8,FALSE)</f>
        <v>0.4</v>
      </c>
    </row>
    <row r="95" spans="2:48" x14ac:dyDescent="0.25">
      <c r="B95" s="127">
        <v>7</v>
      </c>
      <c r="C95" s="141">
        <v>2.0000000000000004</v>
      </c>
      <c r="D95" s="142">
        <v>1.9000000000000006</v>
      </c>
      <c r="E95" s="142">
        <v>1.8000000000000005</v>
      </c>
      <c r="F95" s="142">
        <v>1.7000000000000004</v>
      </c>
      <c r="G95" s="142">
        <v>1.6000000000000003</v>
      </c>
      <c r="H95" s="142">
        <v>1.5000000000000002</v>
      </c>
      <c r="I95" s="142">
        <v>1.4000000000000001</v>
      </c>
      <c r="J95" s="142">
        <v>1.3</v>
      </c>
      <c r="K95" s="142">
        <v>1.2</v>
      </c>
      <c r="L95" s="142">
        <v>1.0999999999999999</v>
      </c>
      <c r="M95" s="142">
        <v>0.99999999999999989</v>
      </c>
      <c r="N95" s="142">
        <v>0.89999999999999991</v>
      </c>
      <c r="O95" s="142">
        <v>0.79999999999999993</v>
      </c>
      <c r="P95" s="142">
        <v>0.7</v>
      </c>
      <c r="Q95" s="142">
        <v>0.6</v>
      </c>
      <c r="R95" s="142">
        <v>0.5</v>
      </c>
      <c r="S95" s="142">
        <v>0.4</v>
      </c>
      <c r="T95" s="142">
        <v>0.30000000000000004</v>
      </c>
      <c r="U95" s="142">
        <v>0.2</v>
      </c>
      <c r="V95" s="141">
        <v>0.1</v>
      </c>
      <c r="Z95" s="142">
        <v>0.1</v>
      </c>
      <c r="AA95" s="142">
        <v>0.2</v>
      </c>
      <c r="AB95" s="142">
        <v>0.3</v>
      </c>
      <c r="AC95" s="142">
        <v>0.4</v>
      </c>
      <c r="AD95" s="142">
        <v>0.5</v>
      </c>
      <c r="AE95" s="142">
        <v>0.6</v>
      </c>
      <c r="AF95" s="142">
        <v>0.7</v>
      </c>
      <c r="AG95" s="142">
        <v>0.8</v>
      </c>
      <c r="AH95" s="142">
        <v>0.9</v>
      </c>
      <c r="AI95" s="142">
        <v>1</v>
      </c>
      <c r="AJ95" s="142">
        <v>1.1000000000000001</v>
      </c>
      <c r="AK95" s="142">
        <v>1.2</v>
      </c>
      <c r="AL95" s="142">
        <v>1.3</v>
      </c>
      <c r="AM95" s="142">
        <v>1.4</v>
      </c>
      <c r="AN95" s="142">
        <v>1.5</v>
      </c>
      <c r="AO95" s="142">
        <v>1.6</v>
      </c>
      <c r="AP95" s="142">
        <v>1.7</v>
      </c>
      <c r="AQ95" s="142">
        <v>1.8</v>
      </c>
      <c r="AR95" s="142">
        <v>1.9</v>
      </c>
      <c r="AS95" s="142">
        <v>2</v>
      </c>
      <c r="AT95" s="139">
        <v>7</v>
      </c>
      <c r="AU95" s="117">
        <f>VLOOKUP(AT95,'1. Popolazione residente'!$C$9:$J$109,7,FALSE)</f>
        <v>0.4</v>
      </c>
      <c r="AV95" s="117">
        <f>VLOOKUP(AT95,'1. Popolazione residente'!$C$9:$J$109,8,FALSE)</f>
        <v>0.4</v>
      </c>
    </row>
    <row r="96" spans="2:48" x14ac:dyDescent="0.25">
      <c r="B96" s="127">
        <v>6</v>
      </c>
      <c r="C96" s="141">
        <v>2.0000000000000004</v>
      </c>
      <c r="D96" s="142">
        <v>1.9000000000000006</v>
      </c>
      <c r="E96" s="142">
        <v>1.8000000000000005</v>
      </c>
      <c r="F96" s="142">
        <v>1.7000000000000004</v>
      </c>
      <c r="G96" s="142">
        <v>1.6000000000000003</v>
      </c>
      <c r="H96" s="142">
        <v>1.5000000000000002</v>
      </c>
      <c r="I96" s="142">
        <v>1.4000000000000001</v>
      </c>
      <c r="J96" s="142">
        <v>1.3</v>
      </c>
      <c r="K96" s="142">
        <v>1.2</v>
      </c>
      <c r="L96" s="142">
        <v>1.0999999999999999</v>
      </c>
      <c r="M96" s="142">
        <v>0.99999999999999989</v>
      </c>
      <c r="N96" s="142">
        <v>0.89999999999999991</v>
      </c>
      <c r="O96" s="142">
        <v>0.79999999999999993</v>
      </c>
      <c r="P96" s="142">
        <v>0.7</v>
      </c>
      <c r="Q96" s="142">
        <v>0.6</v>
      </c>
      <c r="R96" s="142">
        <v>0.5</v>
      </c>
      <c r="S96" s="142">
        <v>0.4</v>
      </c>
      <c r="T96" s="142">
        <v>0.30000000000000004</v>
      </c>
      <c r="U96" s="142">
        <v>0.2</v>
      </c>
      <c r="V96" s="141">
        <v>0.1</v>
      </c>
      <c r="Z96" s="142">
        <v>0.1</v>
      </c>
      <c r="AA96" s="142">
        <v>0.2</v>
      </c>
      <c r="AB96" s="142">
        <v>0.3</v>
      </c>
      <c r="AC96" s="142">
        <v>0.4</v>
      </c>
      <c r="AD96" s="142">
        <v>0.5</v>
      </c>
      <c r="AE96" s="142">
        <v>0.6</v>
      </c>
      <c r="AF96" s="142">
        <v>0.7</v>
      </c>
      <c r="AG96" s="142">
        <v>0.8</v>
      </c>
      <c r="AH96" s="142">
        <v>0.9</v>
      </c>
      <c r="AI96" s="142">
        <v>1</v>
      </c>
      <c r="AJ96" s="142">
        <v>1.1000000000000001</v>
      </c>
      <c r="AK96" s="142">
        <v>1.2</v>
      </c>
      <c r="AL96" s="142">
        <v>1.3</v>
      </c>
      <c r="AM96" s="142">
        <v>1.4</v>
      </c>
      <c r="AN96" s="142">
        <v>1.5</v>
      </c>
      <c r="AO96" s="142">
        <v>1.6</v>
      </c>
      <c r="AP96" s="142">
        <v>1.7</v>
      </c>
      <c r="AQ96" s="142">
        <v>1.8</v>
      </c>
      <c r="AR96" s="142">
        <v>1.9</v>
      </c>
      <c r="AS96" s="142">
        <v>2</v>
      </c>
      <c r="AT96" s="139">
        <v>6</v>
      </c>
      <c r="AU96" s="117">
        <f>VLOOKUP(AT96,'1. Popolazione residente'!$C$9:$J$109,7,FALSE)</f>
        <v>0.4</v>
      </c>
      <c r="AV96" s="117">
        <f>VLOOKUP(AT96,'1. Popolazione residente'!$C$9:$J$109,8,FALSE)</f>
        <v>0.4</v>
      </c>
    </row>
    <row r="97" spans="2:48" x14ac:dyDescent="0.25">
      <c r="B97" s="127">
        <v>5</v>
      </c>
      <c r="C97" s="141">
        <v>2.0000000000000004</v>
      </c>
      <c r="D97" s="142">
        <v>1.9000000000000006</v>
      </c>
      <c r="E97" s="142">
        <v>1.8000000000000005</v>
      </c>
      <c r="F97" s="142">
        <v>1.7000000000000004</v>
      </c>
      <c r="G97" s="142">
        <v>1.6000000000000003</v>
      </c>
      <c r="H97" s="142">
        <v>1.5000000000000002</v>
      </c>
      <c r="I97" s="142">
        <v>1.4000000000000001</v>
      </c>
      <c r="J97" s="142">
        <v>1.3</v>
      </c>
      <c r="K97" s="142">
        <v>1.2</v>
      </c>
      <c r="L97" s="142">
        <v>1.0999999999999999</v>
      </c>
      <c r="M97" s="142">
        <v>0.99999999999999989</v>
      </c>
      <c r="N97" s="142">
        <v>0.89999999999999991</v>
      </c>
      <c r="O97" s="142">
        <v>0.79999999999999993</v>
      </c>
      <c r="P97" s="142">
        <v>0.7</v>
      </c>
      <c r="Q97" s="142">
        <v>0.6</v>
      </c>
      <c r="R97" s="142">
        <v>0.5</v>
      </c>
      <c r="S97" s="142">
        <v>0.4</v>
      </c>
      <c r="T97" s="142">
        <v>0.30000000000000004</v>
      </c>
      <c r="U97" s="142">
        <v>0.2</v>
      </c>
      <c r="V97" s="141">
        <v>0.1</v>
      </c>
      <c r="Z97" s="142">
        <v>0.1</v>
      </c>
      <c r="AA97" s="142">
        <v>0.2</v>
      </c>
      <c r="AB97" s="142">
        <v>0.3</v>
      </c>
      <c r="AC97" s="142">
        <v>0.4</v>
      </c>
      <c r="AD97" s="142">
        <v>0.5</v>
      </c>
      <c r="AE97" s="142">
        <v>0.6</v>
      </c>
      <c r="AF97" s="142">
        <v>0.7</v>
      </c>
      <c r="AG97" s="142">
        <v>0.8</v>
      </c>
      <c r="AH97" s="142">
        <v>0.9</v>
      </c>
      <c r="AI97" s="142">
        <v>1</v>
      </c>
      <c r="AJ97" s="142">
        <v>1.1000000000000001</v>
      </c>
      <c r="AK97" s="142">
        <v>1.2</v>
      </c>
      <c r="AL97" s="142">
        <v>1.3</v>
      </c>
      <c r="AM97" s="142">
        <v>1.4</v>
      </c>
      <c r="AN97" s="142">
        <v>1.5</v>
      </c>
      <c r="AO97" s="142">
        <v>1.6</v>
      </c>
      <c r="AP97" s="142">
        <v>1.7</v>
      </c>
      <c r="AQ97" s="142">
        <v>1.8</v>
      </c>
      <c r="AR97" s="142">
        <v>1.9</v>
      </c>
      <c r="AS97" s="142">
        <v>2</v>
      </c>
      <c r="AT97" s="139">
        <v>5</v>
      </c>
      <c r="AU97" s="117">
        <f>VLOOKUP(AT97,'1. Popolazione residente'!$C$9:$J$109,7,FALSE)</f>
        <v>0.4</v>
      </c>
      <c r="AV97" s="117">
        <f>VLOOKUP(AT97,'1. Popolazione residente'!$C$9:$J$109,8,FALSE)</f>
        <v>0.4</v>
      </c>
    </row>
    <row r="98" spans="2:48" x14ac:dyDescent="0.25">
      <c r="B98" s="127">
        <v>4</v>
      </c>
      <c r="C98" s="141">
        <v>2.0000000000000004</v>
      </c>
      <c r="D98" s="142">
        <v>1.9000000000000006</v>
      </c>
      <c r="E98" s="142">
        <v>1.8000000000000005</v>
      </c>
      <c r="F98" s="142">
        <v>1.7000000000000004</v>
      </c>
      <c r="G98" s="142">
        <v>1.6000000000000003</v>
      </c>
      <c r="H98" s="142">
        <v>1.5000000000000002</v>
      </c>
      <c r="I98" s="142">
        <v>1.4000000000000001</v>
      </c>
      <c r="J98" s="142">
        <v>1.3</v>
      </c>
      <c r="K98" s="142">
        <v>1.2</v>
      </c>
      <c r="L98" s="142">
        <v>1.0999999999999999</v>
      </c>
      <c r="M98" s="142">
        <v>0.99999999999999989</v>
      </c>
      <c r="N98" s="142">
        <v>0.89999999999999991</v>
      </c>
      <c r="O98" s="142">
        <v>0.79999999999999993</v>
      </c>
      <c r="P98" s="142">
        <v>0.7</v>
      </c>
      <c r="Q98" s="142">
        <v>0.6</v>
      </c>
      <c r="R98" s="142">
        <v>0.5</v>
      </c>
      <c r="S98" s="142">
        <v>0.4</v>
      </c>
      <c r="T98" s="142">
        <v>0.30000000000000004</v>
      </c>
      <c r="U98" s="142">
        <v>0.2</v>
      </c>
      <c r="V98" s="141">
        <v>0.1</v>
      </c>
      <c r="Z98" s="142">
        <v>0.1</v>
      </c>
      <c r="AA98" s="142">
        <v>0.2</v>
      </c>
      <c r="AB98" s="142">
        <v>0.3</v>
      </c>
      <c r="AC98" s="142">
        <v>0.4</v>
      </c>
      <c r="AD98" s="142">
        <v>0.5</v>
      </c>
      <c r="AE98" s="142">
        <v>0.6</v>
      </c>
      <c r="AF98" s="142">
        <v>0.7</v>
      </c>
      <c r="AG98" s="142">
        <v>0.8</v>
      </c>
      <c r="AH98" s="142">
        <v>0.9</v>
      </c>
      <c r="AI98" s="142">
        <v>1</v>
      </c>
      <c r="AJ98" s="142">
        <v>1.1000000000000001</v>
      </c>
      <c r="AK98" s="142">
        <v>1.2</v>
      </c>
      <c r="AL98" s="142">
        <v>1.3</v>
      </c>
      <c r="AM98" s="142">
        <v>1.4</v>
      </c>
      <c r="AN98" s="142">
        <v>1.5</v>
      </c>
      <c r="AO98" s="142">
        <v>1.6</v>
      </c>
      <c r="AP98" s="142">
        <v>1.7</v>
      </c>
      <c r="AQ98" s="142">
        <v>1.8</v>
      </c>
      <c r="AR98" s="142">
        <v>1.9</v>
      </c>
      <c r="AS98" s="142">
        <v>2</v>
      </c>
      <c r="AT98" s="139">
        <v>4</v>
      </c>
      <c r="AU98" s="117">
        <f>VLOOKUP(AT98,'1. Popolazione residente'!$C$9:$J$109,7,FALSE)</f>
        <v>0.4</v>
      </c>
      <c r="AV98" s="117">
        <f>VLOOKUP(AT98,'1. Popolazione residente'!$C$9:$J$109,8,FALSE)</f>
        <v>0.4</v>
      </c>
    </row>
    <row r="99" spans="2:48" x14ac:dyDescent="0.25">
      <c r="B99" s="127">
        <v>3</v>
      </c>
      <c r="C99" s="141">
        <v>2.0000000000000004</v>
      </c>
      <c r="D99" s="142">
        <v>1.9000000000000006</v>
      </c>
      <c r="E99" s="142">
        <v>1.8000000000000005</v>
      </c>
      <c r="F99" s="142">
        <v>1.7000000000000004</v>
      </c>
      <c r="G99" s="142">
        <v>1.6000000000000003</v>
      </c>
      <c r="H99" s="142">
        <v>1.5000000000000002</v>
      </c>
      <c r="I99" s="142">
        <v>1.4000000000000001</v>
      </c>
      <c r="J99" s="142">
        <v>1.3</v>
      </c>
      <c r="K99" s="142">
        <v>1.2</v>
      </c>
      <c r="L99" s="142">
        <v>1.0999999999999999</v>
      </c>
      <c r="M99" s="142">
        <v>0.99999999999999989</v>
      </c>
      <c r="N99" s="142">
        <v>0.89999999999999991</v>
      </c>
      <c r="O99" s="142">
        <v>0.79999999999999993</v>
      </c>
      <c r="P99" s="142">
        <v>0.7</v>
      </c>
      <c r="Q99" s="142">
        <v>0.6</v>
      </c>
      <c r="R99" s="142">
        <v>0.5</v>
      </c>
      <c r="S99" s="142">
        <v>0.4</v>
      </c>
      <c r="T99" s="142">
        <v>0.30000000000000004</v>
      </c>
      <c r="U99" s="142">
        <v>0.2</v>
      </c>
      <c r="V99" s="141">
        <v>0.1</v>
      </c>
      <c r="Z99" s="142">
        <v>0.1</v>
      </c>
      <c r="AA99" s="142">
        <v>0.2</v>
      </c>
      <c r="AB99" s="142">
        <v>0.3</v>
      </c>
      <c r="AC99" s="142">
        <v>0.4</v>
      </c>
      <c r="AD99" s="142">
        <v>0.5</v>
      </c>
      <c r="AE99" s="142">
        <v>0.6</v>
      </c>
      <c r="AF99" s="142">
        <v>0.7</v>
      </c>
      <c r="AG99" s="142">
        <v>0.8</v>
      </c>
      <c r="AH99" s="142">
        <v>0.9</v>
      </c>
      <c r="AI99" s="142">
        <v>1</v>
      </c>
      <c r="AJ99" s="142">
        <v>1.1000000000000001</v>
      </c>
      <c r="AK99" s="142">
        <v>1.2</v>
      </c>
      <c r="AL99" s="142">
        <v>1.3</v>
      </c>
      <c r="AM99" s="142">
        <v>1.4</v>
      </c>
      <c r="AN99" s="142">
        <v>1.5</v>
      </c>
      <c r="AO99" s="142">
        <v>1.6</v>
      </c>
      <c r="AP99" s="142">
        <v>1.7</v>
      </c>
      <c r="AQ99" s="142">
        <v>1.8</v>
      </c>
      <c r="AR99" s="142">
        <v>1.9</v>
      </c>
      <c r="AS99" s="142">
        <v>2</v>
      </c>
      <c r="AT99" s="139">
        <v>3</v>
      </c>
      <c r="AU99" s="117">
        <f>VLOOKUP(AT99,'1. Popolazione residente'!$C$9:$J$109,7,FALSE)</f>
        <v>0.4</v>
      </c>
      <c r="AV99" s="117">
        <f>VLOOKUP(AT99,'1. Popolazione residente'!$C$9:$J$109,8,FALSE)</f>
        <v>0.4</v>
      </c>
    </row>
    <row r="100" spans="2:48" x14ac:dyDescent="0.25">
      <c r="B100" s="127">
        <v>2</v>
      </c>
      <c r="C100" s="141">
        <v>2.0000000000000004</v>
      </c>
      <c r="D100" s="142">
        <v>1.9000000000000006</v>
      </c>
      <c r="E100" s="142">
        <v>1.8000000000000005</v>
      </c>
      <c r="F100" s="142">
        <v>1.7000000000000004</v>
      </c>
      <c r="G100" s="142">
        <v>1.6000000000000003</v>
      </c>
      <c r="H100" s="142">
        <v>1.5000000000000002</v>
      </c>
      <c r="I100" s="142">
        <v>1.4000000000000001</v>
      </c>
      <c r="J100" s="142">
        <v>1.3</v>
      </c>
      <c r="K100" s="142">
        <v>1.2</v>
      </c>
      <c r="L100" s="142">
        <v>1.0999999999999999</v>
      </c>
      <c r="M100" s="142">
        <v>0.99999999999999989</v>
      </c>
      <c r="N100" s="142">
        <v>0.89999999999999991</v>
      </c>
      <c r="O100" s="142">
        <v>0.79999999999999993</v>
      </c>
      <c r="P100" s="142">
        <v>0.7</v>
      </c>
      <c r="Q100" s="142">
        <v>0.6</v>
      </c>
      <c r="R100" s="142">
        <v>0.5</v>
      </c>
      <c r="S100" s="142">
        <v>0.4</v>
      </c>
      <c r="T100" s="142">
        <v>0.30000000000000004</v>
      </c>
      <c r="U100" s="142">
        <v>0.2</v>
      </c>
      <c r="V100" s="141">
        <v>0.1</v>
      </c>
      <c r="Z100" s="142">
        <v>0.1</v>
      </c>
      <c r="AA100" s="142">
        <v>0.2</v>
      </c>
      <c r="AB100" s="142">
        <v>0.3</v>
      </c>
      <c r="AC100" s="142">
        <v>0.4</v>
      </c>
      <c r="AD100" s="142">
        <v>0.5</v>
      </c>
      <c r="AE100" s="142">
        <v>0.6</v>
      </c>
      <c r="AF100" s="142">
        <v>0.7</v>
      </c>
      <c r="AG100" s="142">
        <v>0.8</v>
      </c>
      <c r="AH100" s="142">
        <v>0.9</v>
      </c>
      <c r="AI100" s="142">
        <v>1</v>
      </c>
      <c r="AJ100" s="142">
        <v>1.1000000000000001</v>
      </c>
      <c r="AK100" s="142">
        <v>1.2</v>
      </c>
      <c r="AL100" s="142">
        <v>1.3</v>
      </c>
      <c r="AM100" s="142">
        <v>1.4</v>
      </c>
      <c r="AN100" s="142">
        <v>1.5</v>
      </c>
      <c r="AO100" s="142">
        <v>1.6</v>
      </c>
      <c r="AP100" s="142">
        <v>1.7</v>
      </c>
      <c r="AQ100" s="142">
        <v>1.8</v>
      </c>
      <c r="AR100" s="142">
        <v>1.9</v>
      </c>
      <c r="AS100" s="142">
        <v>2</v>
      </c>
      <c r="AT100" s="139">
        <v>2</v>
      </c>
      <c r="AU100" s="117">
        <f>VLOOKUP(AT100,'1. Popolazione residente'!$C$9:$J$109,7,FALSE)</f>
        <v>0.4</v>
      </c>
      <c r="AV100" s="117">
        <f>VLOOKUP(AT100,'1. Popolazione residente'!$C$9:$J$109,8,FALSE)</f>
        <v>0.4</v>
      </c>
    </row>
    <row r="101" spans="2:48" x14ac:dyDescent="0.25">
      <c r="B101" s="127">
        <v>1</v>
      </c>
      <c r="C101" s="141">
        <v>2.0000000000000004</v>
      </c>
      <c r="D101" s="142">
        <v>1.9000000000000006</v>
      </c>
      <c r="E101" s="142">
        <v>1.8000000000000005</v>
      </c>
      <c r="F101" s="142">
        <v>1.7000000000000004</v>
      </c>
      <c r="G101" s="142">
        <v>1.6000000000000003</v>
      </c>
      <c r="H101" s="142">
        <v>1.5000000000000002</v>
      </c>
      <c r="I101" s="142">
        <v>1.4000000000000001</v>
      </c>
      <c r="J101" s="142">
        <v>1.3</v>
      </c>
      <c r="K101" s="142">
        <v>1.2</v>
      </c>
      <c r="L101" s="142">
        <v>1.0999999999999999</v>
      </c>
      <c r="M101" s="142">
        <v>0.99999999999999989</v>
      </c>
      <c r="N101" s="142">
        <v>0.89999999999999991</v>
      </c>
      <c r="O101" s="142">
        <v>0.79999999999999993</v>
      </c>
      <c r="P101" s="142">
        <v>0.7</v>
      </c>
      <c r="Q101" s="142">
        <v>0.6</v>
      </c>
      <c r="R101" s="142">
        <v>0.5</v>
      </c>
      <c r="S101" s="142">
        <v>0.4</v>
      </c>
      <c r="T101" s="142">
        <v>0.30000000000000004</v>
      </c>
      <c r="U101" s="142">
        <v>0.2</v>
      </c>
      <c r="V101" s="141">
        <v>0.1</v>
      </c>
      <c r="Z101" s="142">
        <v>0.1</v>
      </c>
      <c r="AA101" s="142">
        <v>0.2</v>
      </c>
      <c r="AB101" s="142">
        <v>0.3</v>
      </c>
      <c r="AC101" s="142">
        <v>0.4</v>
      </c>
      <c r="AD101" s="142">
        <v>0.5</v>
      </c>
      <c r="AE101" s="142">
        <v>0.6</v>
      </c>
      <c r="AF101" s="142">
        <v>0.7</v>
      </c>
      <c r="AG101" s="142">
        <v>0.8</v>
      </c>
      <c r="AH101" s="142">
        <v>0.9</v>
      </c>
      <c r="AI101" s="142">
        <v>1</v>
      </c>
      <c r="AJ101" s="142">
        <v>1.1000000000000001</v>
      </c>
      <c r="AK101" s="142">
        <v>1.2</v>
      </c>
      <c r="AL101" s="142">
        <v>1.3</v>
      </c>
      <c r="AM101" s="142">
        <v>1.4</v>
      </c>
      <c r="AN101" s="142">
        <v>1.5</v>
      </c>
      <c r="AO101" s="142">
        <v>1.6</v>
      </c>
      <c r="AP101" s="142">
        <v>1.7</v>
      </c>
      <c r="AQ101" s="142">
        <v>1.8</v>
      </c>
      <c r="AR101" s="142">
        <v>1.9</v>
      </c>
      <c r="AS101" s="142">
        <v>2</v>
      </c>
      <c r="AT101" s="139">
        <v>1</v>
      </c>
      <c r="AU101" s="117">
        <f>VLOOKUP(AT101,'1. Popolazione residente'!$C$9:$J$109,7,FALSE)</f>
        <v>0.4</v>
      </c>
      <c r="AV101" s="117">
        <f>VLOOKUP(AT101,'1. Popolazione residente'!$C$9:$J$109,8,FALSE)</f>
        <v>0.3</v>
      </c>
    </row>
    <row r="102" spans="2:48" x14ac:dyDescent="0.25">
      <c r="B102" s="127">
        <v>0</v>
      </c>
      <c r="C102" s="141">
        <f t="shared" ref="C102:T102" si="0">D102+0.1</f>
        <v>2.0000000000000004</v>
      </c>
      <c r="D102" s="142">
        <f t="shared" si="0"/>
        <v>1.9000000000000006</v>
      </c>
      <c r="E102" s="142">
        <f t="shared" si="0"/>
        <v>1.8000000000000005</v>
      </c>
      <c r="F102" s="142">
        <f t="shared" si="0"/>
        <v>1.7000000000000004</v>
      </c>
      <c r="G102" s="142">
        <f t="shared" si="0"/>
        <v>1.6000000000000003</v>
      </c>
      <c r="H102" s="142">
        <f t="shared" si="0"/>
        <v>1.5000000000000002</v>
      </c>
      <c r="I102" s="142">
        <f t="shared" si="0"/>
        <v>1.4000000000000001</v>
      </c>
      <c r="J102" s="142">
        <f t="shared" si="0"/>
        <v>1.3</v>
      </c>
      <c r="K102" s="142">
        <f t="shared" si="0"/>
        <v>1.2</v>
      </c>
      <c r="L102" s="142">
        <f t="shared" si="0"/>
        <v>1.0999999999999999</v>
      </c>
      <c r="M102" s="142">
        <f t="shared" si="0"/>
        <v>0.99999999999999989</v>
      </c>
      <c r="N102" s="142">
        <f t="shared" si="0"/>
        <v>0.89999999999999991</v>
      </c>
      <c r="O102" s="142">
        <f t="shared" si="0"/>
        <v>0.79999999999999993</v>
      </c>
      <c r="P102" s="142">
        <f t="shared" si="0"/>
        <v>0.7</v>
      </c>
      <c r="Q102" s="142">
        <f t="shared" si="0"/>
        <v>0.6</v>
      </c>
      <c r="R102" s="142">
        <f t="shared" si="0"/>
        <v>0.5</v>
      </c>
      <c r="S102" s="142">
        <f t="shared" si="0"/>
        <v>0.4</v>
      </c>
      <c r="T102" s="142">
        <f t="shared" si="0"/>
        <v>0.30000000000000004</v>
      </c>
      <c r="U102" s="142">
        <f>V102+0.1</f>
        <v>0.2</v>
      </c>
      <c r="V102" s="141">
        <v>0.1</v>
      </c>
      <c r="Z102" s="142">
        <v>0.1</v>
      </c>
      <c r="AA102" s="142">
        <v>0.2</v>
      </c>
      <c r="AB102" s="142">
        <v>0.3</v>
      </c>
      <c r="AC102" s="142">
        <v>0.4</v>
      </c>
      <c r="AD102" s="142">
        <v>0.5</v>
      </c>
      <c r="AE102" s="142">
        <v>0.6</v>
      </c>
      <c r="AF102" s="142">
        <v>0.7</v>
      </c>
      <c r="AG102" s="142">
        <v>0.8</v>
      </c>
      <c r="AH102" s="142">
        <v>0.9</v>
      </c>
      <c r="AI102" s="142">
        <v>1</v>
      </c>
      <c r="AJ102" s="142">
        <v>1.1000000000000001</v>
      </c>
      <c r="AK102" s="142">
        <v>1.2</v>
      </c>
      <c r="AL102" s="142">
        <v>1.3</v>
      </c>
      <c r="AM102" s="142">
        <v>1.4</v>
      </c>
      <c r="AN102" s="142">
        <v>1.5</v>
      </c>
      <c r="AO102" s="142">
        <v>1.6</v>
      </c>
      <c r="AP102" s="142">
        <v>1.7</v>
      </c>
      <c r="AQ102" s="142">
        <v>1.8</v>
      </c>
      <c r="AR102" s="142">
        <v>1.9</v>
      </c>
      <c r="AS102" s="142">
        <v>2</v>
      </c>
      <c r="AT102" s="139">
        <v>0</v>
      </c>
      <c r="AU102" s="117">
        <f>VLOOKUP(AT102,'1. Popolazione residente'!$C$9:$J$109,7,FALSE)</f>
        <v>0.4</v>
      </c>
      <c r="AV102" s="117">
        <f>VLOOKUP(AT102,'1. Popolazione residente'!$C$9:$J$109,8,FALSE)</f>
        <v>0.3</v>
      </c>
    </row>
    <row r="103" spans="2:48" ht="6" customHeight="1" x14ac:dyDescent="0.25">
      <c r="W103" s="117"/>
      <c r="Y103" s="117"/>
    </row>
    <row r="104" spans="2:48" ht="12" customHeight="1" x14ac:dyDescent="0.25">
      <c r="W104" s="117"/>
      <c r="Y104" s="117"/>
      <c r="AU104" s="117">
        <f>SUM(AU2:AU102)</f>
        <v>48.300000000000004</v>
      </c>
      <c r="AV104" s="117">
        <f>SUM(AV2:AV102)</f>
        <v>51.29999999999999</v>
      </c>
    </row>
    <row r="105" spans="2:48" ht="4.5" customHeight="1" x14ac:dyDescent="0.25"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5"/>
      <c r="W105" s="146"/>
      <c r="X105" s="146"/>
      <c r="Y105" s="146"/>
      <c r="Z105" s="147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</row>
    <row r="106" spans="2:48" ht="4.5" customHeight="1" x14ac:dyDescent="0.25"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W106" s="117"/>
      <c r="Y106" s="117"/>
      <c r="Z106" s="149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</row>
    <row r="107" spans="2:48" x14ac:dyDescent="0.25">
      <c r="W107" s="117"/>
      <c r="Y107" s="117"/>
    </row>
    <row r="108" spans="2:48" x14ac:dyDescent="0.25">
      <c r="W108" s="117"/>
      <c r="Y108" s="117"/>
    </row>
    <row r="109" spans="2:48" ht="42.6" customHeight="1" x14ac:dyDescent="0.25">
      <c r="C109" s="217" t="s">
        <v>26</v>
      </c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117"/>
      <c r="Y109" s="117"/>
      <c r="Z109" s="217" t="s">
        <v>28</v>
      </c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</row>
    <row r="110" spans="2:48" x14ac:dyDescent="0.25">
      <c r="W110" s="117"/>
      <c r="Y110" s="117"/>
    </row>
    <row r="111" spans="2:48" x14ac:dyDescent="0.25">
      <c r="W111" s="117"/>
      <c r="Y111" s="117"/>
    </row>
    <row r="112" spans="2:48" x14ac:dyDescent="0.25">
      <c r="W112" s="117"/>
      <c r="Y112" s="117"/>
    </row>
    <row r="113" spans="23:25" x14ac:dyDescent="0.25">
      <c r="W113" s="117"/>
      <c r="Y113" s="117"/>
    </row>
    <row r="114" spans="23:25" x14ac:dyDescent="0.25">
      <c r="W114" s="117"/>
      <c r="Y114" s="117"/>
    </row>
    <row r="115" spans="23:25" x14ac:dyDescent="0.25">
      <c r="W115" s="117"/>
      <c r="Y115" s="117"/>
    </row>
    <row r="116" spans="23:25" x14ac:dyDescent="0.25">
      <c r="W116" s="117"/>
      <c r="Y116" s="117"/>
    </row>
    <row r="117" spans="23:25" x14ac:dyDescent="0.25">
      <c r="W117" s="117"/>
      <c r="Y117" s="117"/>
    </row>
    <row r="118" spans="23:25" x14ac:dyDescent="0.25">
      <c r="W118" s="117"/>
      <c r="Y118" s="117"/>
    </row>
    <row r="119" spans="23:25" x14ac:dyDescent="0.25">
      <c r="W119" s="117"/>
      <c r="Y119" s="117"/>
    </row>
    <row r="120" spans="23:25" x14ac:dyDescent="0.25">
      <c r="W120" s="117"/>
      <c r="Y120" s="117"/>
    </row>
    <row r="121" spans="23:25" x14ac:dyDescent="0.25">
      <c r="W121" s="117"/>
      <c r="Y121" s="117"/>
    </row>
    <row r="122" spans="23:25" x14ac:dyDescent="0.25">
      <c r="W122" s="117"/>
      <c r="Y122" s="117"/>
    </row>
    <row r="123" spans="23:25" x14ac:dyDescent="0.25">
      <c r="W123" s="117"/>
      <c r="Y123" s="117"/>
    </row>
    <row r="124" spans="23:25" x14ac:dyDescent="0.25">
      <c r="W124" s="117"/>
      <c r="Y124" s="117"/>
    </row>
    <row r="125" spans="23:25" x14ac:dyDescent="0.25">
      <c r="W125" s="117"/>
      <c r="Y125" s="117"/>
    </row>
    <row r="126" spans="23:25" x14ac:dyDescent="0.25">
      <c r="W126" s="117"/>
      <c r="Y126" s="117"/>
    </row>
    <row r="127" spans="23:25" x14ac:dyDescent="0.25">
      <c r="W127" s="117"/>
      <c r="Y127" s="117"/>
    </row>
    <row r="128" spans="23:25" x14ac:dyDescent="0.25">
      <c r="W128" s="117"/>
      <c r="Y128" s="117"/>
    </row>
    <row r="129" spans="23:25" x14ac:dyDescent="0.25">
      <c r="W129" s="117"/>
      <c r="Y129" s="117"/>
    </row>
    <row r="130" spans="23:25" x14ac:dyDescent="0.25">
      <c r="W130" s="117"/>
      <c r="Y130" s="117"/>
    </row>
    <row r="131" spans="23:25" x14ac:dyDescent="0.25">
      <c r="W131" s="117"/>
      <c r="Y131" s="117"/>
    </row>
    <row r="132" spans="23:25" x14ac:dyDescent="0.25">
      <c r="W132" s="117"/>
      <c r="Y132" s="117"/>
    </row>
    <row r="133" spans="23:25" x14ac:dyDescent="0.25">
      <c r="W133" s="117"/>
      <c r="Y133" s="117"/>
    </row>
    <row r="134" spans="23:25" x14ac:dyDescent="0.25">
      <c r="W134" s="117"/>
      <c r="Y134" s="117"/>
    </row>
    <row r="135" spans="23:25" x14ac:dyDescent="0.25">
      <c r="W135" s="117"/>
      <c r="Y135" s="117"/>
    </row>
    <row r="136" spans="23:25" x14ac:dyDescent="0.25">
      <c r="W136" s="117"/>
      <c r="Y136" s="117"/>
    </row>
    <row r="137" spans="23:25" x14ac:dyDescent="0.25">
      <c r="W137" s="117"/>
      <c r="Y137" s="117"/>
    </row>
    <row r="138" spans="23:25" x14ac:dyDescent="0.25">
      <c r="W138" s="117"/>
      <c r="Y138" s="117"/>
    </row>
    <row r="139" spans="23:25" x14ac:dyDescent="0.25">
      <c r="W139" s="117"/>
      <c r="Y139" s="117"/>
    </row>
    <row r="140" spans="23:25" x14ac:dyDescent="0.25">
      <c r="W140" s="117"/>
      <c r="Y140" s="117"/>
    </row>
    <row r="141" spans="23:25" x14ac:dyDescent="0.25">
      <c r="W141" s="117"/>
      <c r="Y141" s="117"/>
    </row>
    <row r="142" spans="23:25" x14ac:dyDescent="0.25">
      <c r="W142" s="117"/>
      <c r="Y142" s="117"/>
    </row>
    <row r="143" spans="23:25" x14ac:dyDescent="0.25">
      <c r="W143" s="117"/>
      <c r="Y143" s="117"/>
    </row>
    <row r="144" spans="23:25" x14ac:dyDescent="0.25">
      <c r="W144" s="117"/>
      <c r="Y144" s="117"/>
    </row>
    <row r="145" spans="23:25" x14ac:dyDescent="0.25">
      <c r="W145" s="117"/>
      <c r="Y145" s="117"/>
    </row>
    <row r="146" spans="23:25" x14ac:dyDescent="0.25">
      <c r="W146" s="117"/>
      <c r="Y146" s="117"/>
    </row>
    <row r="147" spans="23:25" x14ac:dyDescent="0.25">
      <c r="W147" s="117"/>
      <c r="Y147" s="117"/>
    </row>
    <row r="148" spans="23:25" x14ac:dyDescent="0.25">
      <c r="W148" s="117"/>
      <c r="Y148" s="117"/>
    </row>
    <row r="149" spans="23:25" x14ac:dyDescent="0.25">
      <c r="W149" s="117"/>
      <c r="Y149" s="117"/>
    </row>
    <row r="150" spans="23:25" x14ac:dyDescent="0.25">
      <c r="W150" s="117"/>
      <c r="Y150" s="117"/>
    </row>
    <row r="151" spans="23:25" x14ac:dyDescent="0.25">
      <c r="W151" s="117"/>
      <c r="Y151" s="117"/>
    </row>
    <row r="152" spans="23:25" x14ac:dyDescent="0.25">
      <c r="W152" s="117"/>
      <c r="Y152" s="117"/>
    </row>
    <row r="153" spans="23:25" x14ac:dyDescent="0.25">
      <c r="W153" s="117"/>
      <c r="Y153" s="117"/>
    </row>
    <row r="154" spans="23:25" x14ac:dyDescent="0.25">
      <c r="W154" s="117"/>
      <c r="Y154" s="117"/>
    </row>
    <row r="155" spans="23:25" x14ac:dyDescent="0.25">
      <c r="W155" s="117"/>
      <c r="Y155" s="117"/>
    </row>
    <row r="156" spans="23:25" x14ac:dyDescent="0.25">
      <c r="W156" s="117"/>
      <c r="Y156" s="117"/>
    </row>
    <row r="157" spans="23:25" x14ac:dyDescent="0.25">
      <c r="W157" s="117"/>
      <c r="Y157" s="117"/>
    </row>
    <row r="158" spans="23:25" x14ac:dyDescent="0.25">
      <c r="W158" s="117"/>
      <c r="Y158" s="117"/>
    </row>
    <row r="159" spans="23:25" x14ac:dyDescent="0.25">
      <c r="W159" s="117"/>
      <c r="Y159" s="117"/>
    </row>
    <row r="160" spans="23:25" x14ac:dyDescent="0.25">
      <c r="W160" s="117"/>
      <c r="Y160" s="117"/>
    </row>
    <row r="161" spans="23:25" x14ac:dyDescent="0.25">
      <c r="W161" s="117"/>
      <c r="Y161" s="117"/>
    </row>
    <row r="162" spans="23:25" x14ac:dyDescent="0.25">
      <c r="W162" s="117"/>
      <c r="Y162" s="117"/>
    </row>
    <row r="163" spans="23:25" x14ac:dyDescent="0.25">
      <c r="W163" s="117"/>
      <c r="Y163" s="117"/>
    </row>
    <row r="164" spans="23:25" x14ac:dyDescent="0.25">
      <c r="W164" s="117"/>
      <c r="Y164" s="117"/>
    </row>
    <row r="165" spans="23:25" x14ac:dyDescent="0.25">
      <c r="W165" s="117"/>
      <c r="Y165" s="117"/>
    </row>
    <row r="166" spans="23:25" x14ac:dyDescent="0.25">
      <c r="W166" s="117"/>
      <c r="Y166" s="117"/>
    </row>
    <row r="167" spans="23:25" x14ac:dyDescent="0.25">
      <c r="W167" s="117"/>
      <c r="Y167" s="117"/>
    </row>
    <row r="168" spans="23:25" x14ac:dyDescent="0.25">
      <c r="W168" s="117"/>
      <c r="Y168" s="117"/>
    </row>
    <row r="169" spans="23:25" x14ac:dyDescent="0.25">
      <c r="W169" s="117"/>
      <c r="Y169" s="117"/>
    </row>
    <row r="170" spans="23:25" x14ac:dyDescent="0.25">
      <c r="W170" s="117"/>
      <c r="Y170" s="117"/>
    </row>
    <row r="171" spans="23:25" x14ac:dyDescent="0.25">
      <c r="W171" s="117"/>
      <c r="Y171" s="117"/>
    </row>
    <row r="172" spans="23:25" x14ac:dyDescent="0.25">
      <c r="W172" s="117"/>
      <c r="Y172" s="117"/>
    </row>
    <row r="173" spans="23:25" x14ac:dyDescent="0.25">
      <c r="W173" s="117"/>
      <c r="Y173" s="117"/>
    </row>
    <row r="174" spans="23:25" x14ac:dyDescent="0.25">
      <c r="W174" s="117"/>
      <c r="Y174" s="117"/>
    </row>
    <row r="175" spans="23:25" x14ac:dyDescent="0.25">
      <c r="W175" s="117"/>
      <c r="Y175" s="117"/>
    </row>
    <row r="176" spans="23:25" x14ac:dyDescent="0.25">
      <c r="W176" s="117"/>
      <c r="Y176" s="117"/>
    </row>
    <row r="177" spans="23:25" x14ac:dyDescent="0.25">
      <c r="W177" s="117"/>
      <c r="Y177" s="117"/>
    </row>
    <row r="178" spans="23:25" x14ac:dyDescent="0.25">
      <c r="W178" s="117"/>
      <c r="Y178" s="117"/>
    </row>
    <row r="179" spans="23:25" x14ac:dyDescent="0.25">
      <c r="W179" s="117"/>
      <c r="Y179" s="117"/>
    </row>
    <row r="180" spans="23:25" x14ac:dyDescent="0.25">
      <c r="W180" s="117"/>
      <c r="Y180" s="117"/>
    </row>
    <row r="181" spans="23:25" x14ac:dyDescent="0.25">
      <c r="W181" s="117"/>
      <c r="Y181" s="117"/>
    </row>
    <row r="182" spans="23:25" x14ac:dyDescent="0.25">
      <c r="W182" s="117"/>
      <c r="Y182" s="117"/>
    </row>
    <row r="183" spans="23:25" x14ac:dyDescent="0.25">
      <c r="W183" s="117"/>
      <c r="Y183" s="117"/>
    </row>
    <row r="184" spans="23:25" x14ac:dyDescent="0.25">
      <c r="W184" s="117"/>
      <c r="Y184" s="117"/>
    </row>
    <row r="185" spans="23:25" x14ac:dyDescent="0.25">
      <c r="W185" s="117"/>
      <c r="Y185" s="117"/>
    </row>
    <row r="186" spans="23:25" x14ac:dyDescent="0.25">
      <c r="W186" s="117"/>
      <c r="Y186" s="117"/>
    </row>
    <row r="187" spans="23:25" x14ac:dyDescent="0.25">
      <c r="W187" s="117"/>
      <c r="Y187" s="117"/>
    </row>
    <row r="188" spans="23:25" x14ac:dyDescent="0.25">
      <c r="W188" s="117"/>
      <c r="Y188" s="117"/>
    </row>
    <row r="189" spans="23:25" x14ac:dyDescent="0.25">
      <c r="W189" s="117"/>
      <c r="Y189" s="117"/>
    </row>
    <row r="190" spans="23:25" x14ac:dyDescent="0.25">
      <c r="W190" s="117"/>
      <c r="Y190" s="117"/>
    </row>
    <row r="191" spans="23:25" x14ac:dyDescent="0.25">
      <c r="W191" s="117"/>
      <c r="Y191" s="117"/>
    </row>
    <row r="192" spans="23:25" x14ac:dyDescent="0.25">
      <c r="W192" s="117"/>
      <c r="Y192" s="117"/>
    </row>
    <row r="193" spans="23:25" x14ac:dyDescent="0.25">
      <c r="W193" s="117"/>
      <c r="Y193" s="117"/>
    </row>
    <row r="194" spans="23:25" x14ac:dyDescent="0.25">
      <c r="W194" s="117"/>
      <c r="Y194" s="117"/>
    </row>
    <row r="195" spans="23:25" x14ac:dyDescent="0.25">
      <c r="W195" s="117"/>
      <c r="Y195" s="117"/>
    </row>
    <row r="196" spans="23:25" x14ac:dyDescent="0.25">
      <c r="W196" s="117"/>
      <c r="Y196" s="117"/>
    </row>
    <row r="197" spans="23:25" x14ac:dyDescent="0.25">
      <c r="W197" s="117"/>
      <c r="Y197" s="117"/>
    </row>
    <row r="198" spans="23:25" x14ac:dyDescent="0.25">
      <c r="W198" s="117"/>
      <c r="Y198" s="117"/>
    </row>
    <row r="199" spans="23:25" x14ac:dyDescent="0.25">
      <c r="W199" s="117"/>
      <c r="Y199" s="117"/>
    </row>
    <row r="200" spans="23:25" x14ac:dyDescent="0.25">
      <c r="W200" s="117"/>
      <c r="Y200" s="117"/>
    </row>
    <row r="201" spans="23:25" x14ac:dyDescent="0.25">
      <c r="W201" s="117"/>
      <c r="Y201" s="117"/>
    </row>
    <row r="202" spans="23:25" x14ac:dyDescent="0.25">
      <c r="W202" s="117"/>
      <c r="Y202" s="117"/>
    </row>
    <row r="203" spans="23:25" x14ac:dyDescent="0.25">
      <c r="W203" s="117"/>
      <c r="Y203" s="117"/>
    </row>
    <row r="204" spans="23:25" x14ac:dyDescent="0.25">
      <c r="W204" s="117"/>
      <c r="Y204" s="117"/>
    </row>
    <row r="205" spans="23:25" x14ac:dyDescent="0.25">
      <c r="W205" s="117"/>
      <c r="Y205" s="117"/>
    </row>
    <row r="206" spans="23:25" x14ac:dyDescent="0.25">
      <c r="W206" s="117"/>
      <c r="Y206" s="117"/>
    </row>
    <row r="207" spans="23:25" x14ac:dyDescent="0.25">
      <c r="W207" s="117"/>
      <c r="Y207" s="117"/>
    </row>
    <row r="208" spans="23:25" x14ac:dyDescent="0.25">
      <c r="W208" s="117"/>
      <c r="Y208" s="117"/>
    </row>
    <row r="209" spans="23:25" x14ac:dyDescent="0.25">
      <c r="W209" s="117"/>
      <c r="Y209" s="117"/>
    </row>
    <row r="210" spans="23:25" x14ac:dyDescent="0.25">
      <c r="W210" s="117"/>
      <c r="Y210" s="117"/>
    </row>
    <row r="211" spans="23:25" x14ac:dyDescent="0.25">
      <c r="W211" s="117"/>
      <c r="Y211" s="117"/>
    </row>
    <row r="212" spans="23:25" x14ac:dyDescent="0.25">
      <c r="W212" s="117"/>
      <c r="Y212" s="117"/>
    </row>
    <row r="213" spans="23:25" x14ac:dyDescent="0.25">
      <c r="W213" s="117"/>
      <c r="Y213" s="117"/>
    </row>
    <row r="214" spans="23:25" x14ac:dyDescent="0.25">
      <c r="W214" s="117"/>
      <c r="Y214" s="117"/>
    </row>
    <row r="215" spans="23:25" x14ac:dyDescent="0.25">
      <c r="W215" s="117"/>
      <c r="Y215" s="117"/>
    </row>
    <row r="216" spans="23:25" x14ac:dyDescent="0.25">
      <c r="W216" s="117"/>
      <c r="Y216" s="117"/>
    </row>
    <row r="217" spans="23:25" x14ac:dyDescent="0.25">
      <c r="W217" s="117"/>
      <c r="Y217" s="117"/>
    </row>
    <row r="218" spans="23:25" x14ac:dyDescent="0.25">
      <c r="W218" s="117"/>
      <c r="Y218" s="117"/>
    </row>
    <row r="219" spans="23:25" x14ac:dyDescent="0.25">
      <c r="W219" s="117"/>
      <c r="Y219" s="117"/>
    </row>
    <row r="220" spans="23:25" x14ac:dyDescent="0.25">
      <c r="W220" s="117"/>
      <c r="Y220" s="117"/>
    </row>
    <row r="221" spans="23:25" x14ac:dyDescent="0.25">
      <c r="W221" s="117"/>
      <c r="Y221" s="117"/>
    </row>
    <row r="222" spans="23:25" x14ac:dyDescent="0.25">
      <c r="W222" s="117"/>
      <c r="Y222" s="117"/>
    </row>
    <row r="223" spans="23:25" x14ac:dyDescent="0.25">
      <c r="W223" s="117"/>
      <c r="Y223" s="117"/>
    </row>
    <row r="224" spans="23:25" x14ac:dyDescent="0.25">
      <c r="W224" s="117"/>
      <c r="Y224" s="117"/>
    </row>
    <row r="225" spans="23:25" x14ac:dyDescent="0.25">
      <c r="W225" s="117"/>
      <c r="Y225" s="117"/>
    </row>
    <row r="226" spans="23:25" x14ac:dyDescent="0.25">
      <c r="W226" s="117"/>
      <c r="Y226" s="117"/>
    </row>
    <row r="227" spans="23:25" x14ac:dyDescent="0.25">
      <c r="W227" s="117"/>
      <c r="Y227" s="117"/>
    </row>
    <row r="228" spans="23:25" x14ac:dyDescent="0.25">
      <c r="W228" s="117"/>
      <c r="Y228" s="117"/>
    </row>
    <row r="229" spans="23:25" x14ac:dyDescent="0.25">
      <c r="W229" s="117"/>
      <c r="Y229" s="117"/>
    </row>
    <row r="230" spans="23:25" x14ac:dyDescent="0.25">
      <c r="W230" s="117"/>
      <c r="Y230" s="117"/>
    </row>
    <row r="231" spans="23:25" x14ac:dyDescent="0.25">
      <c r="W231" s="117"/>
      <c r="Y231" s="117"/>
    </row>
    <row r="232" spans="23:25" x14ac:dyDescent="0.25">
      <c r="W232" s="117"/>
      <c r="Y232" s="117"/>
    </row>
    <row r="233" spans="23:25" x14ac:dyDescent="0.25">
      <c r="W233" s="117"/>
      <c r="Y233" s="117"/>
    </row>
    <row r="234" spans="23:25" x14ac:dyDescent="0.25">
      <c r="W234" s="117"/>
      <c r="Y234" s="117"/>
    </row>
    <row r="235" spans="23:25" x14ac:dyDescent="0.25">
      <c r="W235" s="117"/>
      <c r="Y235" s="117"/>
    </row>
    <row r="236" spans="23:25" x14ac:dyDescent="0.25">
      <c r="W236" s="117"/>
      <c r="Y236" s="117"/>
    </row>
    <row r="237" spans="23:25" x14ac:dyDescent="0.25">
      <c r="W237" s="117"/>
      <c r="Y237" s="117"/>
    </row>
    <row r="238" spans="23:25" x14ac:dyDescent="0.25">
      <c r="W238" s="117"/>
      <c r="Y238" s="117"/>
    </row>
    <row r="239" spans="23:25" x14ac:dyDescent="0.25">
      <c r="W239" s="117"/>
      <c r="Y239" s="117"/>
    </row>
    <row r="240" spans="23:25" x14ac:dyDescent="0.25">
      <c r="W240" s="117"/>
      <c r="Y240" s="117"/>
    </row>
    <row r="241" spans="23:25" x14ac:dyDescent="0.25">
      <c r="W241" s="117"/>
      <c r="Y241" s="117"/>
    </row>
    <row r="242" spans="23:25" x14ac:dyDescent="0.25">
      <c r="W242" s="117"/>
      <c r="Y242" s="117"/>
    </row>
    <row r="243" spans="23:25" x14ac:dyDescent="0.25">
      <c r="W243" s="117"/>
      <c r="Y243" s="117"/>
    </row>
    <row r="244" spans="23:25" x14ac:dyDescent="0.25">
      <c r="W244" s="117"/>
      <c r="Y244" s="117"/>
    </row>
    <row r="245" spans="23:25" x14ac:dyDescent="0.25">
      <c r="W245" s="117"/>
      <c r="Y245" s="117"/>
    </row>
    <row r="246" spans="23:25" x14ac:dyDescent="0.25">
      <c r="W246" s="117"/>
      <c r="Y246" s="117"/>
    </row>
    <row r="247" spans="23:25" x14ac:dyDescent="0.25">
      <c r="W247" s="117"/>
      <c r="Y247" s="117"/>
    </row>
    <row r="248" spans="23:25" x14ac:dyDescent="0.25">
      <c r="W248" s="117"/>
      <c r="Y248" s="117"/>
    </row>
    <row r="249" spans="23:25" x14ac:dyDescent="0.25">
      <c r="W249" s="117"/>
      <c r="Y249" s="117"/>
    </row>
    <row r="250" spans="23:25" x14ac:dyDescent="0.25">
      <c r="W250" s="117"/>
      <c r="Y250" s="117"/>
    </row>
    <row r="251" spans="23:25" x14ac:dyDescent="0.25">
      <c r="W251" s="117"/>
      <c r="Y251" s="117"/>
    </row>
    <row r="252" spans="23:25" x14ac:dyDescent="0.25">
      <c r="W252" s="117"/>
      <c r="Y252" s="117"/>
    </row>
    <row r="253" spans="23:25" x14ac:dyDescent="0.25">
      <c r="W253" s="117"/>
      <c r="Y253" s="117"/>
    </row>
    <row r="254" spans="23:25" x14ac:dyDescent="0.25">
      <c r="W254" s="117"/>
      <c r="Y254" s="117"/>
    </row>
    <row r="255" spans="23:25" x14ac:dyDescent="0.25">
      <c r="W255" s="117"/>
      <c r="Y255" s="117"/>
    </row>
    <row r="256" spans="23:25" x14ac:dyDescent="0.25">
      <c r="W256" s="117"/>
      <c r="Y256" s="117"/>
    </row>
    <row r="257" spans="23:25" x14ac:dyDescent="0.25">
      <c r="W257" s="117"/>
      <c r="Y257" s="117"/>
    </row>
    <row r="258" spans="23:25" x14ac:dyDescent="0.25">
      <c r="W258" s="117"/>
      <c r="Y258" s="117"/>
    </row>
    <row r="259" spans="23:25" x14ac:dyDescent="0.25">
      <c r="W259" s="117"/>
      <c r="Y259" s="117"/>
    </row>
    <row r="260" spans="23:25" x14ac:dyDescent="0.25">
      <c r="W260" s="117"/>
      <c r="Y260" s="117"/>
    </row>
    <row r="261" spans="23:25" x14ac:dyDescent="0.25">
      <c r="W261" s="117"/>
      <c r="Y261" s="117"/>
    </row>
    <row r="262" spans="23:25" x14ac:dyDescent="0.25">
      <c r="W262" s="117"/>
      <c r="Y262" s="117"/>
    </row>
    <row r="263" spans="23:25" x14ac:dyDescent="0.25">
      <c r="W263" s="117"/>
      <c r="Y263" s="117"/>
    </row>
    <row r="264" spans="23:25" x14ac:dyDescent="0.25">
      <c r="W264" s="117"/>
      <c r="Y264" s="117"/>
    </row>
    <row r="265" spans="23:25" x14ac:dyDescent="0.25">
      <c r="W265" s="117"/>
      <c r="Y265" s="117"/>
    </row>
    <row r="266" spans="23:25" x14ac:dyDescent="0.25">
      <c r="W266" s="117"/>
      <c r="Y266" s="117"/>
    </row>
    <row r="267" spans="23:25" x14ac:dyDescent="0.25">
      <c r="W267" s="117"/>
      <c r="Y267" s="117"/>
    </row>
    <row r="268" spans="23:25" x14ac:dyDescent="0.25">
      <c r="W268" s="117"/>
      <c r="Y268" s="117"/>
    </row>
    <row r="269" spans="23:25" x14ac:dyDescent="0.25">
      <c r="W269" s="117"/>
      <c r="Y269" s="117"/>
    </row>
    <row r="270" spans="23:25" x14ac:dyDescent="0.25">
      <c r="W270" s="117"/>
      <c r="Y270" s="117"/>
    </row>
    <row r="271" spans="23:25" x14ac:dyDescent="0.25">
      <c r="W271" s="117"/>
      <c r="Y271" s="117"/>
    </row>
    <row r="272" spans="23:25" x14ac:dyDescent="0.25">
      <c r="W272" s="117"/>
      <c r="Y272" s="117"/>
    </row>
    <row r="273" spans="23:25" x14ac:dyDescent="0.25">
      <c r="W273" s="117"/>
      <c r="Y273" s="117"/>
    </row>
    <row r="274" spans="23:25" x14ac:dyDescent="0.25">
      <c r="W274" s="117"/>
      <c r="Y274" s="117"/>
    </row>
    <row r="275" spans="23:25" x14ac:dyDescent="0.25">
      <c r="W275" s="117"/>
      <c r="Y275" s="117"/>
    </row>
    <row r="276" spans="23:25" x14ac:dyDescent="0.25">
      <c r="W276" s="117"/>
      <c r="Y276" s="117"/>
    </row>
    <row r="277" spans="23:25" x14ac:dyDescent="0.25">
      <c r="W277" s="117"/>
      <c r="Y277" s="117"/>
    </row>
    <row r="278" spans="23:25" x14ac:dyDescent="0.25">
      <c r="W278" s="117"/>
      <c r="Y278" s="117"/>
    </row>
    <row r="279" spans="23:25" x14ac:dyDescent="0.25">
      <c r="W279" s="117"/>
      <c r="Y279" s="117"/>
    </row>
    <row r="280" spans="23:25" x14ac:dyDescent="0.25">
      <c r="W280" s="117"/>
      <c r="Y280" s="117"/>
    </row>
    <row r="281" spans="23:25" x14ac:dyDescent="0.25">
      <c r="W281" s="117"/>
      <c r="Y281" s="117"/>
    </row>
    <row r="282" spans="23:25" x14ac:dyDescent="0.25">
      <c r="W282" s="117"/>
      <c r="Y282" s="117"/>
    </row>
    <row r="283" spans="23:25" x14ac:dyDescent="0.25">
      <c r="W283" s="117"/>
      <c r="Y283" s="117"/>
    </row>
    <row r="284" spans="23:25" x14ac:dyDescent="0.25">
      <c r="W284" s="117"/>
      <c r="Y284" s="117"/>
    </row>
    <row r="285" spans="23:25" x14ac:dyDescent="0.25">
      <c r="W285" s="117"/>
      <c r="Y285" s="117"/>
    </row>
    <row r="286" spans="23:25" x14ac:dyDescent="0.25">
      <c r="W286" s="117"/>
      <c r="Y286" s="117"/>
    </row>
    <row r="287" spans="23:25" x14ac:dyDescent="0.25">
      <c r="W287" s="117"/>
      <c r="Y287" s="117"/>
    </row>
    <row r="288" spans="23:25" x14ac:dyDescent="0.25">
      <c r="W288" s="117"/>
      <c r="Y288" s="117"/>
    </row>
    <row r="289" spans="23:25" x14ac:dyDescent="0.25">
      <c r="W289" s="117"/>
      <c r="Y289" s="117"/>
    </row>
    <row r="290" spans="23:25" x14ac:dyDescent="0.25">
      <c r="W290" s="117"/>
      <c r="Y290" s="117"/>
    </row>
    <row r="291" spans="23:25" x14ac:dyDescent="0.25">
      <c r="W291" s="117"/>
      <c r="Y291" s="117"/>
    </row>
    <row r="292" spans="23:25" x14ac:dyDescent="0.25">
      <c r="W292" s="117"/>
      <c r="Y292" s="117"/>
    </row>
    <row r="293" spans="23:25" x14ac:dyDescent="0.25">
      <c r="W293" s="117"/>
      <c r="Y293" s="117"/>
    </row>
    <row r="294" spans="23:25" x14ac:dyDescent="0.25">
      <c r="W294" s="117"/>
      <c r="Y294" s="117"/>
    </row>
    <row r="295" spans="23:25" x14ac:dyDescent="0.25">
      <c r="W295" s="117"/>
      <c r="Y295" s="117"/>
    </row>
    <row r="296" spans="23:25" x14ac:dyDescent="0.25">
      <c r="W296" s="117"/>
      <c r="Y296" s="117"/>
    </row>
    <row r="297" spans="23:25" x14ac:dyDescent="0.25">
      <c r="W297" s="117"/>
      <c r="Y297" s="117"/>
    </row>
    <row r="298" spans="23:25" x14ac:dyDescent="0.25">
      <c r="W298" s="117"/>
      <c r="Y298" s="117"/>
    </row>
    <row r="299" spans="23:25" x14ac:dyDescent="0.25">
      <c r="W299" s="117"/>
      <c r="Y299" s="117"/>
    </row>
    <row r="300" spans="23:25" x14ac:dyDescent="0.25">
      <c r="W300" s="117"/>
      <c r="Y300" s="117"/>
    </row>
    <row r="301" spans="23:25" x14ac:dyDescent="0.25">
      <c r="W301" s="117"/>
      <c r="Y301" s="117"/>
    </row>
    <row r="302" spans="23:25" x14ac:dyDescent="0.25">
      <c r="W302" s="117"/>
      <c r="Y302" s="117"/>
    </row>
    <row r="303" spans="23:25" x14ac:dyDescent="0.25">
      <c r="W303" s="117"/>
      <c r="Y303" s="117"/>
    </row>
    <row r="304" spans="23:25" x14ac:dyDescent="0.25">
      <c r="W304" s="117"/>
      <c r="Y304" s="117"/>
    </row>
    <row r="305" spans="23:25" x14ac:dyDescent="0.25">
      <c r="W305" s="117"/>
      <c r="Y305" s="117"/>
    </row>
    <row r="306" spans="23:25" x14ac:dyDescent="0.25">
      <c r="W306" s="117"/>
      <c r="Y306" s="117"/>
    </row>
    <row r="307" spans="23:25" x14ac:dyDescent="0.25">
      <c r="W307" s="117"/>
      <c r="Y307" s="117"/>
    </row>
    <row r="308" spans="23:25" x14ac:dyDescent="0.25">
      <c r="W308" s="117"/>
      <c r="Y308" s="117"/>
    </row>
    <row r="309" spans="23:25" x14ac:dyDescent="0.25">
      <c r="W309" s="117"/>
      <c r="Y309" s="117"/>
    </row>
    <row r="310" spans="23:25" x14ac:dyDescent="0.25">
      <c r="W310" s="117"/>
      <c r="Y310" s="117"/>
    </row>
    <row r="311" spans="23:25" x14ac:dyDescent="0.25">
      <c r="W311" s="117"/>
      <c r="Y311" s="117"/>
    </row>
    <row r="312" spans="23:25" x14ac:dyDescent="0.25">
      <c r="W312" s="117"/>
      <c r="Y312" s="117"/>
    </row>
    <row r="313" spans="23:25" x14ac:dyDescent="0.25">
      <c r="W313" s="117"/>
      <c r="Y313" s="117"/>
    </row>
    <row r="314" spans="23:25" x14ac:dyDescent="0.25">
      <c r="W314" s="117"/>
      <c r="Y314" s="117"/>
    </row>
    <row r="315" spans="23:25" x14ac:dyDescent="0.25">
      <c r="W315" s="117"/>
      <c r="Y315" s="117"/>
    </row>
    <row r="316" spans="23:25" x14ac:dyDescent="0.25">
      <c r="W316" s="117"/>
      <c r="Y316" s="117"/>
    </row>
    <row r="317" spans="23:25" x14ac:dyDescent="0.25">
      <c r="W317" s="117"/>
      <c r="Y317" s="117"/>
    </row>
    <row r="318" spans="23:25" x14ac:dyDescent="0.25">
      <c r="W318" s="117"/>
      <c r="Y318" s="117"/>
    </row>
    <row r="319" spans="23:25" x14ac:dyDescent="0.25">
      <c r="W319" s="117"/>
      <c r="Y319" s="117"/>
    </row>
    <row r="320" spans="23:25" x14ac:dyDescent="0.25">
      <c r="W320" s="117"/>
      <c r="Y320" s="117"/>
    </row>
    <row r="321" spans="23:25" x14ac:dyDescent="0.25">
      <c r="W321" s="117"/>
      <c r="Y321" s="117"/>
    </row>
    <row r="322" spans="23:25" x14ac:dyDescent="0.25">
      <c r="W322" s="117"/>
      <c r="Y322" s="117"/>
    </row>
    <row r="323" spans="23:25" x14ac:dyDescent="0.25">
      <c r="W323" s="117"/>
      <c r="Y323" s="117"/>
    </row>
    <row r="324" spans="23:25" x14ac:dyDescent="0.25">
      <c r="W324" s="117"/>
      <c r="Y324" s="117"/>
    </row>
    <row r="325" spans="23:25" x14ac:dyDescent="0.25">
      <c r="W325" s="117"/>
      <c r="Y325" s="117"/>
    </row>
    <row r="326" spans="23:25" x14ac:dyDescent="0.25">
      <c r="W326" s="117"/>
      <c r="Y326" s="117"/>
    </row>
    <row r="327" spans="23:25" x14ac:dyDescent="0.25">
      <c r="W327" s="117"/>
      <c r="Y327" s="117"/>
    </row>
    <row r="328" spans="23:25" x14ac:dyDescent="0.25">
      <c r="W328" s="117"/>
      <c r="Y328" s="117"/>
    </row>
    <row r="329" spans="23:25" x14ac:dyDescent="0.25">
      <c r="W329" s="117"/>
      <c r="Y329" s="117"/>
    </row>
    <row r="330" spans="23:25" x14ac:dyDescent="0.25">
      <c r="W330" s="117"/>
      <c r="Y330" s="117"/>
    </row>
    <row r="331" spans="23:25" x14ac:dyDescent="0.25">
      <c r="W331" s="117"/>
      <c r="Y331" s="117"/>
    </row>
    <row r="332" spans="23:25" x14ac:dyDescent="0.25">
      <c r="W332" s="117"/>
      <c r="Y332" s="117"/>
    </row>
    <row r="333" spans="23:25" x14ac:dyDescent="0.25">
      <c r="W333" s="117"/>
      <c r="Y333" s="117"/>
    </row>
    <row r="334" spans="23:25" x14ac:dyDescent="0.25">
      <c r="W334" s="117"/>
      <c r="Y334" s="117"/>
    </row>
    <row r="335" spans="23:25" x14ac:dyDescent="0.25">
      <c r="W335" s="117"/>
      <c r="Y335" s="117"/>
    </row>
    <row r="336" spans="23:25" x14ac:dyDescent="0.25">
      <c r="W336" s="117"/>
      <c r="Y336" s="117"/>
    </row>
    <row r="337" spans="23:25" x14ac:dyDescent="0.25">
      <c r="W337" s="117"/>
      <c r="Y337" s="117"/>
    </row>
    <row r="338" spans="23:25" x14ac:dyDescent="0.25">
      <c r="W338" s="117"/>
      <c r="Y338" s="117"/>
    </row>
    <row r="339" spans="23:25" x14ac:dyDescent="0.25">
      <c r="W339" s="117"/>
      <c r="Y339" s="117"/>
    </row>
    <row r="340" spans="23:25" x14ac:dyDescent="0.25">
      <c r="W340" s="117"/>
      <c r="Y340" s="117"/>
    </row>
    <row r="341" spans="23:25" x14ac:dyDescent="0.25">
      <c r="W341" s="117"/>
      <c r="Y341" s="117"/>
    </row>
    <row r="342" spans="23:25" x14ac:dyDescent="0.25">
      <c r="W342" s="117"/>
      <c r="Y342" s="117"/>
    </row>
    <row r="343" spans="23:25" x14ac:dyDescent="0.25">
      <c r="W343" s="117"/>
      <c r="Y343" s="117"/>
    </row>
    <row r="344" spans="23:25" x14ac:dyDescent="0.25">
      <c r="W344" s="117"/>
      <c r="Y344" s="117"/>
    </row>
    <row r="345" spans="23:25" x14ac:dyDescent="0.25">
      <c r="W345" s="117"/>
      <c r="Y345" s="117"/>
    </row>
    <row r="346" spans="23:25" x14ac:dyDescent="0.25">
      <c r="W346" s="117"/>
      <c r="Y346" s="117"/>
    </row>
    <row r="347" spans="23:25" x14ac:dyDescent="0.25">
      <c r="W347" s="117"/>
      <c r="Y347" s="117"/>
    </row>
    <row r="348" spans="23:25" x14ac:dyDescent="0.25">
      <c r="W348" s="117"/>
      <c r="Y348" s="117"/>
    </row>
    <row r="349" spans="23:25" x14ac:dyDescent="0.25">
      <c r="W349" s="117"/>
      <c r="Y349" s="117"/>
    </row>
    <row r="350" spans="23:25" x14ac:dyDescent="0.25">
      <c r="W350" s="117"/>
      <c r="Y350" s="117"/>
    </row>
    <row r="351" spans="23:25" x14ac:dyDescent="0.25">
      <c r="W351" s="117"/>
      <c r="Y351" s="117"/>
    </row>
    <row r="352" spans="23:25" x14ac:dyDescent="0.25">
      <c r="W352" s="117"/>
      <c r="Y352" s="117"/>
    </row>
    <row r="353" spans="23:25" x14ac:dyDescent="0.25">
      <c r="W353" s="117"/>
      <c r="Y353" s="117"/>
    </row>
    <row r="354" spans="23:25" x14ac:dyDescent="0.25">
      <c r="W354" s="117"/>
      <c r="Y354" s="117"/>
    </row>
    <row r="355" spans="23:25" x14ac:dyDescent="0.25">
      <c r="W355" s="117"/>
      <c r="Y355" s="117"/>
    </row>
    <row r="356" spans="23:25" x14ac:dyDescent="0.25">
      <c r="W356" s="117"/>
      <c r="Y356" s="117"/>
    </row>
    <row r="357" spans="23:25" x14ac:dyDescent="0.25">
      <c r="W357" s="117"/>
      <c r="Y357" s="117"/>
    </row>
    <row r="358" spans="23:25" x14ac:dyDescent="0.25">
      <c r="W358" s="117"/>
      <c r="Y358" s="117"/>
    </row>
    <row r="359" spans="23:25" x14ac:dyDescent="0.25">
      <c r="W359" s="117"/>
      <c r="Y359" s="117"/>
    </row>
    <row r="360" spans="23:25" x14ac:dyDescent="0.25">
      <c r="W360" s="117"/>
      <c r="Y360" s="117"/>
    </row>
    <row r="361" spans="23:25" x14ac:dyDescent="0.25">
      <c r="W361" s="117"/>
      <c r="Y361" s="117"/>
    </row>
    <row r="362" spans="23:25" x14ac:dyDescent="0.25">
      <c r="W362" s="117"/>
      <c r="Y362" s="117"/>
    </row>
    <row r="363" spans="23:25" x14ac:dyDescent="0.25">
      <c r="W363" s="117"/>
      <c r="Y363" s="117"/>
    </row>
    <row r="364" spans="23:25" x14ac:dyDescent="0.25">
      <c r="W364" s="117"/>
      <c r="Y364" s="117"/>
    </row>
    <row r="365" spans="23:25" x14ac:dyDescent="0.25">
      <c r="W365" s="117"/>
      <c r="Y365" s="117"/>
    </row>
    <row r="366" spans="23:25" x14ac:dyDescent="0.25">
      <c r="W366" s="117"/>
      <c r="Y366" s="117"/>
    </row>
    <row r="367" spans="23:25" x14ac:dyDescent="0.25">
      <c r="W367" s="117"/>
      <c r="Y367" s="117"/>
    </row>
    <row r="368" spans="23:25" x14ac:dyDescent="0.25">
      <c r="W368" s="117"/>
      <c r="Y368" s="117"/>
    </row>
    <row r="369" spans="23:25" x14ac:dyDescent="0.25">
      <c r="W369" s="117"/>
      <c r="Y369" s="117"/>
    </row>
    <row r="370" spans="23:25" x14ac:dyDescent="0.25">
      <c r="W370" s="117"/>
      <c r="Y370" s="117"/>
    </row>
    <row r="371" spans="23:25" x14ac:dyDescent="0.25">
      <c r="W371" s="117"/>
      <c r="Y371" s="117"/>
    </row>
    <row r="372" spans="23:25" x14ac:dyDescent="0.25">
      <c r="W372" s="117"/>
      <c r="Y372" s="117"/>
    </row>
    <row r="373" spans="23:25" x14ac:dyDescent="0.25">
      <c r="W373" s="117"/>
      <c r="Y373" s="117"/>
    </row>
    <row r="374" spans="23:25" x14ac:dyDescent="0.25">
      <c r="W374" s="117"/>
      <c r="Y374" s="117"/>
    </row>
    <row r="375" spans="23:25" x14ac:dyDescent="0.25">
      <c r="W375" s="117"/>
      <c r="Y375" s="117"/>
    </row>
    <row r="376" spans="23:25" x14ac:dyDescent="0.25">
      <c r="W376" s="117"/>
      <c r="Y376" s="117"/>
    </row>
    <row r="377" spans="23:25" x14ac:dyDescent="0.25">
      <c r="W377" s="117"/>
      <c r="Y377" s="117"/>
    </row>
    <row r="378" spans="23:25" x14ac:dyDescent="0.25">
      <c r="W378" s="117"/>
      <c r="Y378" s="117"/>
    </row>
    <row r="379" spans="23:25" x14ac:dyDescent="0.25">
      <c r="W379" s="117"/>
      <c r="Y379" s="117"/>
    </row>
    <row r="380" spans="23:25" x14ac:dyDescent="0.25">
      <c r="W380" s="117"/>
      <c r="Y380" s="117"/>
    </row>
    <row r="381" spans="23:25" x14ac:dyDescent="0.25">
      <c r="W381" s="117"/>
      <c r="Y381" s="117"/>
    </row>
    <row r="382" spans="23:25" x14ac:dyDescent="0.25">
      <c r="W382" s="117"/>
      <c r="Y382" s="117"/>
    </row>
    <row r="383" spans="23:25" x14ac:dyDescent="0.25">
      <c r="W383" s="117"/>
      <c r="Y383" s="117"/>
    </row>
    <row r="384" spans="23:25" x14ac:dyDescent="0.25">
      <c r="W384" s="117"/>
      <c r="Y384" s="117"/>
    </row>
    <row r="385" spans="23:25" x14ac:dyDescent="0.25">
      <c r="W385" s="117"/>
      <c r="Y385" s="117"/>
    </row>
    <row r="386" spans="23:25" x14ac:dyDescent="0.25">
      <c r="W386" s="117"/>
      <c r="Y386" s="117"/>
    </row>
    <row r="387" spans="23:25" x14ac:dyDescent="0.25">
      <c r="W387" s="117"/>
      <c r="Y387" s="117"/>
    </row>
    <row r="388" spans="23:25" x14ac:dyDescent="0.25">
      <c r="W388" s="117"/>
      <c r="Y388" s="117"/>
    </row>
    <row r="389" spans="23:25" x14ac:dyDescent="0.25">
      <c r="W389" s="117"/>
      <c r="Y389" s="117"/>
    </row>
    <row r="390" spans="23:25" x14ac:dyDescent="0.25">
      <c r="W390" s="117"/>
      <c r="Y390" s="117"/>
    </row>
    <row r="391" spans="23:25" x14ac:dyDescent="0.25">
      <c r="W391" s="117"/>
      <c r="Y391" s="117"/>
    </row>
    <row r="392" spans="23:25" x14ac:dyDescent="0.25">
      <c r="W392" s="117"/>
      <c r="Y392" s="117"/>
    </row>
  </sheetData>
  <mergeCells count="3">
    <mergeCell ref="C1:AS1"/>
    <mergeCell ref="C109:V109"/>
    <mergeCell ref="Z109:AS109"/>
  </mergeCells>
  <conditionalFormatting sqref="Z2:AS2">
    <cfRule type="cellIs" dxfId="807" priority="403" operator="greaterThan">
      <formula>$AV2</formula>
    </cfRule>
    <cfRule type="cellIs" dxfId="806" priority="404" operator="lessThanOrEqual">
      <formula>$AV$2</formula>
    </cfRule>
  </conditionalFormatting>
  <conditionalFormatting sqref="Z3:AS3">
    <cfRule type="cellIs" dxfId="805" priority="401" operator="greaterThan">
      <formula>$AV3</formula>
    </cfRule>
    <cfRule type="cellIs" dxfId="804" priority="402" operator="lessThanOrEqual">
      <formula>$AV$2</formula>
    </cfRule>
  </conditionalFormatting>
  <conditionalFormatting sqref="Z4:AS4">
    <cfRule type="cellIs" dxfId="803" priority="399" operator="greaterThan">
      <formula>$AV4</formula>
    </cfRule>
    <cfRule type="cellIs" dxfId="802" priority="400" operator="lessThanOrEqual">
      <formula>$AV4</formula>
    </cfRule>
  </conditionalFormatting>
  <conditionalFormatting sqref="Z5:AS5">
    <cfRule type="cellIs" dxfId="801" priority="397" operator="greaterThan">
      <formula>$AV5</formula>
    </cfRule>
    <cfRule type="cellIs" dxfId="800" priority="398" operator="lessThanOrEqual">
      <formula>$AV5</formula>
    </cfRule>
  </conditionalFormatting>
  <conditionalFormatting sqref="Z6:AS6">
    <cfRule type="cellIs" dxfId="799" priority="395" operator="greaterThan">
      <formula>$AV6</formula>
    </cfRule>
    <cfRule type="cellIs" dxfId="798" priority="396" operator="lessThanOrEqual">
      <formula>$AV6</formula>
    </cfRule>
  </conditionalFormatting>
  <conditionalFormatting sqref="Z7:AS7">
    <cfRule type="cellIs" dxfId="797" priority="393" operator="greaterThan">
      <formula>$AV7</formula>
    </cfRule>
    <cfRule type="cellIs" dxfId="796" priority="394" operator="lessThanOrEqual">
      <formula>$AV7</formula>
    </cfRule>
  </conditionalFormatting>
  <conditionalFormatting sqref="Z8:AS8">
    <cfRule type="cellIs" dxfId="795" priority="391" operator="greaterThan">
      <formula>$AV8</formula>
    </cfRule>
    <cfRule type="cellIs" dxfId="794" priority="392" operator="lessThanOrEqual">
      <formula>$AV8</formula>
    </cfRule>
  </conditionalFormatting>
  <conditionalFormatting sqref="Z9:AS9">
    <cfRule type="cellIs" dxfId="793" priority="389" operator="greaterThan">
      <formula>$AV9</formula>
    </cfRule>
    <cfRule type="cellIs" dxfId="792" priority="390" operator="lessThanOrEqual">
      <formula>$AV9</formula>
    </cfRule>
  </conditionalFormatting>
  <conditionalFormatting sqref="Z10:AS10">
    <cfRule type="cellIs" dxfId="791" priority="387" operator="greaterThan">
      <formula>$AV10</formula>
    </cfRule>
    <cfRule type="cellIs" dxfId="790" priority="388" operator="lessThanOrEqual">
      <formula>$AV10</formula>
    </cfRule>
  </conditionalFormatting>
  <conditionalFormatting sqref="Z11:AS11">
    <cfRule type="cellIs" dxfId="789" priority="385" operator="greaterThan">
      <formula>$AV11</formula>
    </cfRule>
    <cfRule type="cellIs" dxfId="404" priority="386" operator="lessThanOrEqual">
      <formula>$AV11</formula>
    </cfRule>
  </conditionalFormatting>
  <conditionalFormatting sqref="Z12:AS12">
    <cfRule type="cellIs" dxfId="788" priority="383" operator="greaterThan">
      <formula>$AV12</formula>
    </cfRule>
    <cfRule type="cellIs" dxfId="405" priority="384" operator="lessThanOrEqual">
      <formula>$AV12</formula>
    </cfRule>
  </conditionalFormatting>
  <conditionalFormatting sqref="Z13:AS13">
    <cfRule type="cellIs" dxfId="787" priority="381" operator="greaterThan">
      <formula>$AV13</formula>
    </cfRule>
    <cfRule type="cellIs" dxfId="406" priority="382" operator="lessThanOrEqual">
      <formula>$AV13</formula>
    </cfRule>
  </conditionalFormatting>
  <conditionalFormatting sqref="Z14:AS14">
    <cfRule type="cellIs" dxfId="786" priority="379" operator="greaterThan">
      <formula>$AV14</formula>
    </cfRule>
    <cfRule type="cellIs" dxfId="407" priority="380" operator="lessThanOrEqual">
      <formula>$AV14</formula>
    </cfRule>
  </conditionalFormatting>
  <conditionalFormatting sqref="Z15:AS15">
    <cfRule type="cellIs" dxfId="785" priority="377" operator="greaterThan">
      <formula>$AV15</formula>
    </cfRule>
    <cfRule type="cellIs" dxfId="408" priority="378" operator="lessThanOrEqual">
      <formula>$AV15</formula>
    </cfRule>
  </conditionalFormatting>
  <conditionalFormatting sqref="Z16:AS16">
    <cfRule type="cellIs" dxfId="784" priority="375" operator="greaterThan">
      <formula>$AV16</formula>
    </cfRule>
    <cfRule type="cellIs" dxfId="783" priority="376" operator="lessThanOrEqual">
      <formula>$AV16</formula>
    </cfRule>
  </conditionalFormatting>
  <conditionalFormatting sqref="Z17:AS17">
    <cfRule type="cellIs" dxfId="782" priority="373" operator="greaterThan">
      <formula>$AV17</formula>
    </cfRule>
    <cfRule type="cellIs" dxfId="781" priority="374" operator="lessThanOrEqual">
      <formula>$AV17</formula>
    </cfRule>
  </conditionalFormatting>
  <conditionalFormatting sqref="Z18:AS18">
    <cfRule type="cellIs" dxfId="780" priority="371" operator="greaterThan">
      <formula>$AV18</formula>
    </cfRule>
    <cfRule type="cellIs" dxfId="779" priority="372" operator="lessThanOrEqual">
      <formula>$AV18</formula>
    </cfRule>
  </conditionalFormatting>
  <conditionalFormatting sqref="Z19:AS19">
    <cfRule type="cellIs" dxfId="778" priority="369" operator="greaterThan">
      <formula>$AV19</formula>
    </cfRule>
    <cfRule type="cellIs" dxfId="777" priority="370" operator="lessThanOrEqual">
      <formula>$AV19</formula>
    </cfRule>
  </conditionalFormatting>
  <conditionalFormatting sqref="Z20:AS20">
    <cfRule type="cellIs" dxfId="776" priority="367" operator="greaterThan">
      <formula>$AV20</formula>
    </cfRule>
    <cfRule type="cellIs" dxfId="775" priority="368" operator="lessThanOrEqual">
      <formula>$AV20</formula>
    </cfRule>
  </conditionalFormatting>
  <conditionalFormatting sqref="Z21:AS21">
    <cfRule type="cellIs" dxfId="774" priority="365" operator="greaterThan">
      <formula>$AV21</formula>
    </cfRule>
    <cfRule type="cellIs" dxfId="773" priority="366" operator="lessThanOrEqual">
      <formula>$AV21</formula>
    </cfRule>
  </conditionalFormatting>
  <conditionalFormatting sqref="Z22:AS22">
    <cfRule type="cellIs" dxfId="772" priority="363" operator="greaterThan">
      <formula>$AV22</formula>
    </cfRule>
    <cfRule type="cellIs" dxfId="771" priority="364" operator="lessThanOrEqual">
      <formula>$AV22</formula>
    </cfRule>
  </conditionalFormatting>
  <conditionalFormatting sqref="Z23:AS23">
    <cfRule type="cellIs" dxfId="770" priority="361" operator="greaterThan">
      <formula>$AV23</formula>
    </cfRule>
    <cfRule type="cellIs" dxfId="769" priority="362" operator="lessThanOrEqual">
      <formula>$AV23</formula>
    </cfRule>
  </conditionalFormatting>
  <conditionalFormatting sqref="Z24:AS24">
    <cfRule type="cellIs" dxfId="768" priority="359" operator="greaterThan">
      <formula>$AV24</formula>
    </cfRule>
    <cfRule type="cellIs" dxfId="767" priority="360" operator="lessThanOrEqual">
      <formula>$AV24</formula>
    </cfRule>
  </conditionalFormatting>
  <conditionalFormatting sqref="Z25:AS25">
    <cfRule type="cellIs" dxfId="766" priority="357" operator="greaterThan">
      <formula>$AV25</formula>
    </cfRule>
    <cfRule type="cellIs" dxfId="765" priority="358" operator="lessThanOrEqual">
      <formula>$AV25</formula>
    </cfRule>
  </conditionalFormatting>
  <conditionalFormatting sqref="Z26:AS26">
    <cfRule type="cellIs" dxfId="764" priority="355" operator="greaterThan">
      <formula>$AV26</formula>
    </cfRule>
    <cfRule type="cellIs" dxfId="763" priority="356" operator="lessThanOrEqual">
      <formula>$AV26</formula>
    </cfRule>
  </conditionalFormatting>
  <conditionalFormatting sqref="Z27:AS27">
    <cfRule type="cellIs" dxfId="762" priority="353" operator="greaterThan">
      <formula>$AV27</formula>
    </cfRule>
    <cfRule type="cellIs" dxfId="761" priority="354" operator="lessThanOrEqual">
      <formula>$AV27</formula>
    </cfRule>
  </conditionalFormatting>
  <conditionalFormatting sqref="Z28:AS28">
    <cfRule type="cellIs" dxfId="760" priority="351" operator="greaterThan">
      <formula>$AV28</formula>
    </cfRule>
    <cfRule type="cellIs" dxfId="759" priority="352" operator="lessThanOrEqual">
      <formula>$AV28</formula>
    </cfRule>
  </conditionalFormatting>
  <conditionalFormatting sqref="Z29:AS29">
    <cfRule type="cellIs" dxfId="758" priority="349" operator="greaterThan">
      <formula>$AV29</formula>
    </cfRule>
    <cfRule type="cellIs" dxfId="757" priority="350" operator="lessThanOrEqual">
      <formula>$AV29</formula>
    </cfRule>
  </conditionalFormatting>
  <conditionalFormatting sqref="Z30:AS30">
    <cfRule type="cellIs" dxfId="756" priority="347" operator="greaterThan">
      <formula>$AV30</formula>
    </cfRule>
    <cfRule type="cellIs" dxfId="755" priority="348" operator="lessThanOrEqual">
      <formula>$AV30</formula>
    </cfRule>
  </conditionalFormatting>
  <conditionalFormatting sqref="Z31:AS31">
    <cfRule type="cellIs" dxfId="754" priority="345" operator="greaterThan">
      <formula>$AV31</formula>
    </cfRule>
    <cfRule type="cellIs" dxfId="753" priority="346" operator="lessThanOrEqual">
      <formula>$AV31</formula>
    </cfRule>
  </conditionalFormatting>
  <conditionalFormatting sqref="Z32:AS32">
    <cfRule type="cellIs" dxfId="752" priority="343" operator="greaterThan">
      <formula>$AV32</formula>
    </cfRule>
    <cfRule type="cellIs" dxfId="751" priority="344" operator="lessThanOrEqual">
      <formula>$AV32</formula>
    </cfRule>
  </conditionalFormatting>
  <conditionalFormatting sqref="Z33:AS33">
    <cfRule type="cellIs" dxfId="750" priority="341" operator="greaterThan">
      <formula>$AV33</formula>
    </cfRule>
    <cfRule type="cellIs" dxfId="749" priority="342" operator="lessThanOrEqual">
      <formula>$AV33</formula>
    </cfRule>
  </conditionalFormatting>
  <conditionalFormatting sqref="Z34:AS34">
    <cfRule type="cellIs" dxfId="748" priority="339" operator="greaterThan">
      <formula>$AV34</formula>
    </cfRule>
    <cfRule type="cellIs" dxfId="747" priority="340" operator="lessThanOrEqual">
      <formula>$AV34</formula>
    </cfRule>
  </conditionalFormatting>
  <conditionalFormatting sqref="Z35:AS35">
    <cfRule type="cellIs" dxfId="746" priority="337" operator="greaterThan">
      <formula>$AV35</formula>
    </cfRule>
    <cfRule type="cellIs" dxfId="745" priority="338" operator="lessThanOrEqual">
      <formula>$AV35</formula>
    </cfRule>
  </conditionalFormatting>
  <conditionalFormatting sqref="Z36:AS36">
    <cfRule type="cellIs" dxfId="744" priority="335" operator="greaterThan">
      <formula>$AV36</formula>
    </cfRule>
    <cfRule type="cellIs" dxfId="743" priority="336" operator="lessThanOrEqual">
      <formula>$AV36</formula>
    </cfRule>
  </conditionalFormatting>
  <conditionalFormatting sqref="Z37:AS37">
    <cfRule type="cellIs" dxfId="742" priority="333" operator="greaterThan">
      <formula>$AV37</formula>
    </cfRule>
    <cfRule type="cellIs" dxfId="741" priority="334" operator="lessThanOrEqual">
      <formula>$AV37</formula>
    </cfRule>
  </conditionalFormatting>
  <conditionalFormatting sqref="Z38:AS38">
    <cfRule type="cellIs" dxfId="740" priority="331" operator="greaterThan">
      <formula>$AV38</formula>
    </cfRule>
    <cfRule type="cellIs" dxfId="739" priority="332" operator="lessThanOrEqual">
      <formula>$AV38</formula>
    </cfRule>
  </conditionalFormatting>
  <conditionalFormatting sqref="Z39:AS39">
    <cfRule type="cellIs" dxfId="738" priority="329" operator="greaterThan">
      <formula>$AV39</formula>
    </cfRule>
    <cfRule type="cellIs" dxfId="737" priority="330" operator="lessThanOrEqual">
      <formula>$AV39</formula>
    </cfRule>
  </conditionalFormatting>
  <conditionalFormatting sqref="Z40:AS40">
    <cfRule type="cellIs" dxfId="736" priority="327" operator="greaterThan">
      <formula>$AV40</formula>
    </cfRule>
    <cfRule type="cellIs" dxfId="735" priority="328" operator="lessThanOrEqual">
      <formula>$AV40</formula>
    </cfRule>
  </conditionalFormatting>
  <conditionalFormatting sqref="Z41:AS41">
    <cfRule type="cellIs" dxfId="734" priority="325" operator="greaterThan">
      <formula>$AV41</formula>
    </cfRule>
    <cfRule type="cellIs" dxfId="733" priority="326" operator="lessThanOrEqual">
      <formula>$AV41</formula>
    </cfRule>
  </conditionalFormatting>
  <conditionalFormatting sqref="Z42:AS42">
    <cfRule type="cellIs" dxfId="732" priority="323" operator="greaterThan">
      <formula>$AV42</formula>
    </cfRule>
    <cfRule type="cellIs" dxfId="731" priority="324" operator="lessThanOrEqual">
      <formula>$AV42</formula>
    </cfRule>
  </conditionalFormatting>
  <conditionalFormatting sqref="Z43:AS43">
    <cfRule type="cellIs" dxfId="730" priority="321" operator="greaterThan">
      <formula>$AV43</formula>
    </cfRule>
    <cfRule type="cellIs" dxfId="729" priority="322" operator="lessThanOrEqual">
      <formula>$AV43</formula>
    </cfRule>
  </conditionalFormatting>
  <conditionalFormatting sqref="Z44:AS44">
    <cfRule type="cellIs" dxfId="728" priority="319" operator="greaterThan">
      <formula>$AV44</formula>
    </cfRule>
    <cfRule type="cellIs" dxfId="727" priority="320" operator="lessThanOrEqual">
      <formula>$AV44</formula>
    </cfRule>
  </conditionalFormatting>
  <conditionalFormatting sqref="Z45:AS45">
    <cfRule type="cellIs" dxfId="726" priority="317" operator="greaterThan">
      <formula>$AV45</formula>
    </cfRule>
    <cfRule type="cellIs" dxfId="725" priority="318" operator="lessThanOrEqual">
      <formula>$AV45</formula>
    </cfRule>
  </conditionalFormatting>
  <conditionalFormatting sqref="Z46:AS46">
    <cfRule type="cellIs" dxfId="724" priority="315" operator="greaterThan">
      <formula>$AV46</formula>
    </cfRule>
    <cfRule type="cellIs" dxfId="723" priority="316" operator="lessThanOrEqual">
      <formula>$AV46</formula>
    </cfRule>
  </conditionalFormatting>
  <conditionalFormatting sqref="Z47:AS47">
    <cfRule type="cellIs" dxfId="722" priority="313" operator="greaterThan">
      <formula>$AV47</formula>
    </cfRule>
    <cfRule type="cellIs" dxfId="721" priority="314" operator="lessThanOrEqual">
      <formula>$AV47</formula>
    </cfRule>
  </conditionalFormatting>
  <conditionalFormatting sqref="Z48:AS48">
    <cfRule type="cellIs" dxfId="720" priority="311" operator="greaterThan">
      <formula>$AV48</formula>
    </cfRule>
    <cfRule type="cellIs" dxfId="719" priority="312" operator="lessThanOrEqual">
      <formula>$AV48</formula>
    </cfRule>
  </conditionalFormatting>
  <conditionalFormatting sqref="Z49:AS49">
    <cfRule type="cellIs" dxfId="718" priority="309" operator="greaterThan">
      <formula>$AV49</formula>
    </cfRule>
    <cfRule type="cellIs" dxfId="717" priority="310" operator="lessThanOrEqual">
      <formula>$AV49</formula>
    </cfRule>
  </conditionalFormatting>
  <conditionalFormatting sqref="Z50:AS50">
    <cfRule type="cellIs" dxfId="716" priority="307" operator="greaterThan">
      <formula>$AV50</formula>
    </cfRule>
    <cfRule type="cellIs" dxfId="715" priority="308" operator="lessThanOrEqual">
      <formula>$AV50</formula>
    </cfRule>
  </conditionalFormatting>
  <conditionalFormatting sqref="Z51:AS51">
    <cfRule type="cellIs" dxfId="714" priority="305" operator="greaterThan">
      <formula>$AV51</formula>
    </cfRule>
    <cfRule type="cellIs" dxfId="713" priority="306" operator="lessThanOrEqual">
      <formula>$AV51</formula>
    </cfRule>
  </conditionalFormatting>
  <conditionalFormatting sqref="Z52:AS52">
    <cfRule type="cellIs" dxfId="712" priority="303" operator="greaterThan">
      <formula>$AV52</formula>
    </cfRule>
    <cfRule type="cellIs" dxfId="711" priority="304" operator="lessThanOrEqual">
      <formula>$AV52</formula>
    </cfRule>
  </conditionalFormatting>
  <conditionalFormatting sqref="Z53:AS53">
    <cfRule type="cellIs" dxfId="710" priority="301" operator="greaterThan">
      <formula>$AV53</formula>
    </cfRule>
    <cfRule type="cellIs" dxfId="709" priority="302" operator="lessThanOrEqual">
      <formula>$AV53</formula>
    </cfRule>
  </conditionalFormatting>
  <conditionalFormatting sqref="Z54:AS54">
    <cfRule type="cellIs" dxfId="708" priority="299" operator="greaterThan">
      <formula>$AV54</formula>
    </cfRule>
    <cfRule type="cellIs" dxfId="707" priority="300" operator="lessThanOrEqual">
      <formula>$AV54</formula>
    </cfRule>
  </conditionalFormatting>
  <conditionalFormatting sqref="Z55:AS55">
    <cfRule type="cellIs" dxfId="706" priority="297" operator="greaterThan">
      <formula>$AV55</formula>
    </cfRule>
    <cfRule type="cellIs" dxfId="705" priority="298" operator="lessThanOrEqual">
      <formula>$AV55</formula>
    </cfRule>
  </conditionalFormatting>
  <conditionalFormatting sqref="Z56:AS56">
    <cfRule type="cellIs" dxfId="704" priority="295" operator="greaterThan">
      <formula>$AV56</formula>
    </cfRule>
    <cfRule type="cellIs" dxfId="703" priority="296" operator="lessThanOrEqual">
      <formula>$AV56</formula>
    </cfRule>
  </conditionalFormatting>
  <conditionalFormatting sqref="Z57:AS57">
    <cfRule type="cellIs" dxfId="702" priority="293" operator="greaterThan">
      <formula>$AV57</formula>
    </cfRule>
    <cfRule type="cellIs" dxfId="701" priority="294" operator="lessThanOrEqual">
      <formula>$AV57</formula>
    </cfRule>
  </conditionalFormatting>
  <conditionalFormatting sqref="Z58:AS58">
    <cfRule type="cellIs" dxfId="700" priority="291" operator="greaterThan">
      <formula>$AV58</formula>
    </cfRule>
    <cfRule type="cellIs" dxfId="699" priority="292" operator="lessThanOrEqual">
      <formula>$AV58</formula>
    </cfRule>
  </conditionalFormatting>
  <conditionalFormatting sqref="Z59:AS59">
    <cfRule type="cellIs" dxfId="698" priority="289" operator="greaterThan">
      <formula>$AV59</formula>
    </cfRule>
    <cfRule type="cellIs" dxfId="697" priority="290" operator="lessThanOrEqual">
      <formula>$AV59</formula>
    </cfRule>
  </conditionalFormatting>
  <conditionalFormatting sqref="Z60:AS60">
    <cfRule type="cellIs" dxfId="696" priority="287" operator="greaterThan">
      <formula>$AV60</formula>
    </cfRule>
    <cfRule type="cellIs" dxfId="695" priority="288" operator="lessThanOrEqual">
      <formula>$AV60</formula>
    </cfRule>
  </conditionalFormatting>
  <conditionalFormatting sqref="Z61:AS61">
    <cfRule type="cellIs" dxfId="694" priority="285" operator="greaterThan">
      <formula>$AV61</formula>
    </cfRule>
    <cfRule type="cellIs" dxfId="693" priority="286" operator="lessThanOrEqual">
      <formula>$AV61</formula>
    </cfRule>
  </conditionalFormatting>
  <conditionalFormatting sqref="Z62:AS62">
    <cfRule type="cellIs" dxfId="692" priority="283" operator="greaterThan">
      <formula>$AV62</formula>
    </cfRule>
    <cfRule type="cellIs" dxfId="691" priority="284" operator="lessThanOrEqual">
      <formula>$AV62</formula>
    </cfRule>
  </conditionalFormatting>
  <conditionalFormatting sqref="Z63:AS63">
    <cfRule type="cellIs" dxfId="690" priority="281" operator="greaterThan">
      <formula>$AV63</formula>
    </cfRule>
    <cfRule type="cellIs" dxfId="689" priority="282" operator="lessThanOrEqual">
      <formula>$AV63</formula>
    </cfRule>
  </conditionalFormatting>
  <conditionalFormatting sqref="Z64:AS64">
    <cfRule type="cellIs" dxfId="688" priority="279" operator="greaterThan">
      <formula>$AV64</formula>
    </cfRule>
    <cfRule type="cellIs" dxfId="687" priority="280" operator="lessThanOrEqual">
      <formula>$AV64</formula>
    </cfRule>
  </conditionalFormatting>
  <conditionalFormatting sqref="Z65:AS65">
    <cfRule type="cellIs" dxfId="686" priority="277" operator="greaterThan">
      <formula>$AV65</formula>
    </cfRule>
    <cfRule type="cellIs" dxfId="685" priority="278" operator="lessThanOrEqual">
      <formula>$AV65</formula>
    </cfRule>
  </conditionalFormatting>
  <conditionalFormatting sqref="Z66:AS66">
    <cfRule type="cellIs" dxfId="684" priority="275" operator="greaterThan">
      <formula>$AV66</formula>
    </cfRule>
    <cfRule type="cellIs" dxfId="683" priority="276" operator="lessThanOrEqual">
      <formula>$AV66</formula>
    </cfRule>
  </conditionalFormatting>
  <conditionalFormatting sqref="Z67:AS67">
    <cfRule type="cellIs" dxfId="682" priority="273" operator="greaterThan">
      <formula>$AV67</formula>
    </cfRule>
    <cfRule type="cellIs" dxfId="681" priority="274" operator="lessThanOrEqual">
      <formula>$AV67</formula>
    </cfRule>
  </conditionalFormatting>
  <conditionalFormatting sqref="Z68:AS68">
    <cfRule type="cellIs" dxfId="680" priority="271" operator="greaterThan">
      <formula>$AV68</formula>
    </cfRule>
    <cfRule type="cellIs" dxfId="679" priority="272" operator="lessThanOrEqual">
      <formula>$AV68</formula>
    </cfRule>
  </conditionalFormatting>
  <conditionalFormatting sqref="Z69:AS69">
    <cfRule type="cellIs" dxfId="678" priority="269" operator="greaterThan">
      <formula>$AV69</formula>
    </cfRule>
    <cfRule type="cellIs" dxfId="677" priority="270" operator="lessThanOrEqual">
      <formula>$AV69</formula>
    </cfRule>
  </conditionalFormatting>
  <conditionalFormatting sqref="Z70:AS70">
    <cfRule type="cellIs" dxfId="676" priority="267" operator="greaterThan">
      <formula>$AV70</formula>
    </cfRule>
    <cfRule type="cellIs" dxfId="675" priority="268" operator="lessThanOrEqual">
      <formula>$AV70</formula>
    </cfRule>
  </conditionalFormatting>
  <conditionalFormatting sqref="Z71:AS71">
    <cfRule type="cellIs" dxfId="674" priority="265" operator="greaterThan">
      <formula>$AV71</formula>
    </cfRule>
    <cfRule type="cellIs" dxfId="673" priority="266" operator="lessThanOrEqual">
      <formula>$AV71</formula>
    </cfRule>
  </conditionalFormatting>
  <conditionalFormatting sqref="Z72:AS72">
    <cfRule type="cellIs" dxfId="672" priority="263" operator="greaterThan">
      <formula>$AV72</formula>
    </cfRule>
    <cfRule type="cellIs" dxfId="671" priority="264" operator="lessThanOrEqual">
      <formula>$AV72</formula>
    </cfRule>
  </conditionalFormatting>
  <conditionalFormatting sqref="Z73:AS73">
    <cfRule type="cellIs" dxfId="670" priority="261" operator="greaterThan">
      <formula>$AV73</formula>
    </cfRule>
    <cfRule type="cellIs" dxfId="669" priority="262" operator="lessThanOrEqual">
      <formula>$AV73</formula>
    </cfRule>
  </conditionalFormatting>
  <conditionalFormatting sqref="Z74:AS74">
    <cfRule type="cellIs" dxfId="668" priority="259" operator="greaterThan">
      <formula>$AV74</formula>
    </cfRule>
    <cfRule type="cellIs" dxfId="667" priority="260" operator="lessThanOrEqual">
      <formula>$AV74</formula>
    </cfRule>
  </conditionalFormatting>
  <conditionalFormatting sqref="Z75:AS75">
    <cfRule type="cellIs" dxfId="666" priority="257" operator="greaterThan">
      <formula>$AV75</formula>
    </cfRule>
    <cfRule type="cellIs" dxfId="665" priority="258" operator="lessThanOrEqual">
      <formula>$AV75</formula>
    </cfRule>
  </conditionalFormatting>
  <conditionalFormatting sqref="Z76:AS76">
    <cfRule type="cellIs" dxfId="664" priority="255" operator="greaterThan">
      <formula>$AV76</formula>
    </cfRule>
    <cfRule type="cellIs" dxfId="663" priority="256" operator="lessThanOrEqual">
      <formula>$AV76</formula>
    </cfRule>
  </conditionalFormatting>
  <conditionalFormatting sqref="Z77:AS77">
    <cfRule type="cellIs" dxfId="662" priority="253" operator="greaterThan">
      <formula>$AV77</formula>
    </cfRule>
    <cfRule type="cellIs" dxfId="661" priority="254" operator="lessThanOrEqual">
      <formula>$AV77</formula>
    </cfRule>
  </conditionalFormatting>
  <conditionalFormatting sqref="Z78:AS78">
    <cfRule type="cellIs" dxfId="660" priority="251" operator="greaterThan">
      <formula>$AV78</formula>
    </cfRule>
    <cfRule type="cellIs" dxfId="659" priority="252" operator="lessThanOrEqual">
      <formula>$AV78</formula>
    </cfRule>
  </conditionalFormatting>
  <conditionalFormatting sqref="Z79:AS79">
    <cfRule type="cellIs" dxfId="658" priority="249" operator="greaterThan">
      <formula>$AV79</formula>
    </cfRule>
    <cfRule type="cellIs" dxfId="657" priority="250" operator="lessThanOrEqual">
      <formula>$AV79</formula>
    </cfRule>
  </conditionalFormatting>
  <conditionalFormatting sqref="Z80:AS80">
    <cfRule type="cellIs" dxfId="656" priority="247" operator="greaterThan">
      <formula>$AV80</formula>
    </cfRule>
    <cfRule type="cellIs" dxfId="655" priority="248" operator="lessThanOrEqual">
      <formula>$AV80</formula>
    </cfRule>
  </conditionalFormatting>
  <conditionalFormatting sqref="Z81:AS81">
    <cfRule type="cellIs" dxfId="654" priority="245" operator="greaterThan">
      <formula>$AV81</formula>
    </cfRule>
    <cfRule type="cellIs" dxfId="653" priority="246" operator="lessThanOrEqual">
      <formula>$AV81</formula>
    </cfRule>
  </conditionalFormatting>
  <conditionalFormatting sqref="Z82:AS82">
    <cfRule type="cellIs" dxfId="652" priority="243" operator="greaterThan">
      <formula>$AV82</formula>
    </cfRule>
    <cfRule type="cellIs" dxfId="651" priority="244" operator="lessThanOrEqual">
      <formula>$AV82</formula>
    </cfRule>
  </conditionalFormatting>
  <conditionalFormatting sqref="Z83:AS83">
    <cfRule type="cellIs" dxfId="650" priority="241" operator="greaterThan">
      <formula>$AV83</formula>
    </cfRule>
    <cfRule type="cellIs" dxfId="649" priority="242" operator="lessThanOrEqual">
      <formula>$AV83</formula>
    </cfRule>
  </conditionalFormatting>
  <conditionalFormatting sqref="Z84:AS84">
    <cfRule type="cellIs" dxfId="648" priority="239" operator="greaterThan">
      <formula>$AV84</formula>
    </cfRule>
    <cfRule type="cellIs" dxfId="647" priority="240" operator="lessThanOrEqual">
      <formula>$AV84</formula>
    </cfRule>
  </conditionalFormatting>
  <conditionalFormatting sqref="Z85:AS85">
    <cfRule type="cellIs" dxfId="646" priority="237" operator="greaterThan">
      <formula>$AV85</formula>
    </cfRule>
    <cfRule type="cellIs" dxfId="645" priority="238" operator="lessThanOrEqual">
      <formula>$AV85</formula>
    </cfRule>
  </conditionalFormatting>
  <conditionalFormatting sqref="Z86:AS86">
    <cfRule type="cellIs" dxfId="644" priority="235" operator="greaterThan">
      <formula>$AV86</formula>
    </cfRule>
    <cfRule type="cellIs" dxfId="643" priority="236" operator="lessThanOrEqual">
      <formula>$AV86</formula>
    </cfRule>
  </conditionalFormatting>
  <conditionalFormatting sqref="Z87:AS87">
    <cfRule type="cellIs" dxfId="642" priority="233" operator="greaterThan">
      <formula>$AV87</formula>
    </cfRule>
    <cfRule type="cellIs" dxfId="641" priority="234" operator="lessThanOrEqual">
      <formula>$AV87</formula>
    </cfRule>
  </conditionalFormatting>
  <conditionalFormatting sqref="Z88:AS88">
    <cfRule type="cellIs" dxfId="640" priority="231" operator="greaterThan">
      <formula>$AV88</formula>
    </cfRule>
    <cfRule type="cellIs" dxfId="639" priority="232" operator="lessThanOrEqual">
      <formula>$AV88</formula>
    </cfRule>
  </conditionalFormatting>
  <conditionalFormatting sqref="Z89:AS89">
    <cfRule type="cellIs" dxfId="638" priority="229" operator="greaterThan">
      <formula>$AV89</formula>
    </cfRule>
    <cfRule type="cellIs" dxfId="637" priority="230" operator="lessThanOrEqual">
      <formula>$AV89</formula>
    </cfRule>
  </conditionalFormatting>
  <conditionalFormatting sqref="Z90:AS90">
    <cfRule type="cellIs" dxfId="636" priority="227" operator="greaterThan">
      <formula>$AV90</formula>
    </cfRule>
    <cfRule type="cellIs" dxfId="635" priority="228" operator="lessThanOrEqual">
      <formula>$AV90</formula>
    </cfRule>
  </conditionalFormatting>
  <conditionalFormatting sqref="Z91:AS91">
    <cfRule type="cellIs" dxfId="634" priority="225" operator="greaterThan">
      <formula>$AV91</formula>
    </cfRule>
    <cfRule type="cellIs" dxfId="633" priority="226" operator="lessThanOrEqual">
      <formula>$AV91</formula>
    </cfRule>
  </conditionalFormatting>
  <conditionalFormatting sqref="Z92:AS92">
    <cfRule type="cellIs" dxfId="632" priority="223" operator="greaterThan">
      <formula>$AV92</formula>
    </cfRule>
    <cfRule type="cellIs" dxfId="631" priority="224" operator="lessThanOrEqual">
      <formula>$AV92</formula>
    </cfRule>
  </conditionalFormatting>
  <conditionalFormatting sqref="Z93:AS93">
    <cfRule type="cellIs" dxfId="630" priority="221" operator="greaterThan">
      <formula>$AV93</formula>
    </cfRule>
    <cfRule type="cellIs" dxfId="629" priority="222" operator="lessThanOrEqual">
      <formula>$AV93</formula>
    </cfRule>
  </conditionalFormatting>
  <conditionalFormatting sqref="Z94:AS94">
    <cfRule type="cellIs" dxfId="628" priority="219" operator="greaterThan">
      <formula>$AV94</formula>
    </cfRule>
    <cfRule type="cellIs" dxfId="627" priority="220" operator="lessThanOrEqual">
      <formula>$AV94</formula>
    </cfRule>
  </conditionalFormatting>
  <conditionalFormatting sqref="Z95:AS95">
    <cfRule type="cellIs" dxfId="626" priority="217" operator="greaterThan">
      <formula>$AV95</formula>
    </cfRule>
    <cfRule type="cellIs" dxfId="625" priority="218" operator="lessThanOrEqual">
      <formula>$AV95</formula>
    </cfRule>
  </conditionalFormatting>
  <conditionalFormatting sqref="Z96:AS96">
    <cfRule type="cellIs" dxfId="624" priority="215" operator="greaterThan">
      <formula>$AV96</formula>
    </cfRule>
    <cfRule type="cellIs" dxfId="623" priority="216" operator="lessThanOrEqual">
      <formula>$AV96</formula>
    </cfRule>
  </conditionalFormatting>
  <conditionalFormatting sqref="Z97:AS97">
    <cfRule type="cellIs" dxfId="622" priority="213" operator="greaterThan">
      <formula>$AV97</formula>
    </cfRule>
    <cfRule type="cellIs" dxfId="621" priority="214" operator="lessThanOrEqual">
      <formula>$AV97</formula>
    </cfRule>
  </conditionalFormatting>
  <conditionalFormatting sqref="Z98:AS98">
    <cfRule type="cellIs" dxfId="620" priority="211" operator="greaterThan">
      <formula>$AV98</formula>
    </cfRule>
    <cfRule type="cellIs" dxfId="619" priority="212" operator="lessThanOrEqual">
      <formula>$AV98</formula>
    </cfRule>
  </conditionalFormatting>
  <conditionalFormatting sqref="Z99:AS99">
    <cfRule type="cellIs" dxfId="618" priority="209" operator="greaterThan">
      <formula>$AV99</formula>
    </cfRule>
    <cfRule type="cellIs" dxfId="617" priority="210" operator="lessThanOrEqual">
      <formula>$AV99</formula>
    </cfRule>
  </conditionalFormatting>
  <conditionalFormatting sqref="Z100:AS100">
    <cfRule type="cellIs" dxfId="616" priority="207" operator="greaterThan">
      <formula>$AV100</formula>
    </cfRule>
    <cfRule type="cellIs" dxfId="615" priority="208" operator="lessThanOrEqual">
      <formula>$AV100</formula>
    </cfRule>
  </conditionalFormatting>
  <conditionalFormatting sqref="Z101:AS101">
    <cfRule type="cellIs" dxfId="614" priority="205" operator="greaterThan">
      <formula>$AV101</formula>
    </cfRule>
    <cfRule type="cellIs" dxfId="613" priority="206" operator="lessThanOrEqual">
      <formula>$AV101</formula>
    </cfRule>
  </conditionalFormatting>
  <conditionalFormatting sqref="Z102:AS102">
    <cfRule type="cellIs" dxfId="612" priority="203" operator="greaterThan">
      <formula>$AV102</formula>
    </cfRule>
    <cfRule type="cellIs" dxfId="611" priority="204" operator="lessThanOrEqual">
      <formula>$AV102</formula>
    </cfRule>
  </conditionalFormatting>
  <conditionalFormatting sqref="C2:V2">
    <cfRule type="cellIs" dxfId="610" priority="201" operator="greaterThan">
      <formula>$AU2</formula>
    </cfRule>
    <cfRule type="cellIs" dxfId="609" priority="202" operator="lessThanOrEqual">
      <formula>$AU2</formula>
    </cfRule>
  </conditionalFormatting>
  <conditionalFormatting sqref="C3:V3">
    <cfRule type="cellIs" dxfId="608" priority="199" operator="greaterThan">
      <formula>$AU3</formula>
    </cfRule>
    <cfRule type="cellIs" dxfId="607" priority="200" operator="lessThanOrEqual">
      <formula>$AU3</formula>
    </cfRule>
  </conditionalFormatting>
  <conditionalFormatting sqref="C4:V4">
    <cfRule type="cellIs" dxfId="606" priority="197" operator="greaterThan">
      <formula>$AU4</formula>
    </cfRule>
    <cfRule type="cellIs" dxfId="605" priority="198" operator="lessThanOrEqual">
      <formula>$AU4</formula>
    </cfRule>
  </conditionalFormatting>
  <conditionalFormatting sqref="C5:V5">
    <cfRule type="cellIs" dxfId="604" priority="195" operator="greaterThan">
      <formula>$AU5</formula>
    </cfRule>
    <cfRule type="cellIs" dxfId="603" priority="196" operator="lessThanOrEqual">
      <formula>$AU5</formula>
    </cfRule>
  </conditionalFormatting>
  <conditionalFormatting sqref="C6:V6">
    <cfRule type="cellIs" dxfId="602" priority="193" operator="greaterThan">
      <formula>$AU6</formula>
    </cfRule>
    <cfRule type="cellIs" dxfId="601" priority="194" operator="lessThanOrEqual">
      <formula>$AU6</formula>
    </cfRule>
  </conditionalFormatting>
  <conditionalFormatting sqref="C7:V7">
    <cfRule type="cellIs" dxfId="600" priority="191" operator="greaterThan">
      <formula>$AU7</formula>
    </cfRule>
    <cfRule type="cellIs" dxfId="599" priority="192" operator="lessThanOrEqual">
      <formula>$AU7</formula>
    </cfRule>
  </conditionalFormatting>
  <conditionalFormatting sqref="C8:V8">
    <cfRule type="cellIs" dxfId="598" priority="189" operator="greaterThan">
      <formula>$AU8</formula>
    </cfRule>
    <cfRule type="cellIs" dxfId="597" priority="190" operator="lessThanOrEqual">
      <formula>$AU8</formula>
    </cfRule>
  </conditionalFormatting>
  <conditionalFormatting sqref="C9:V9">
    <cfRule type="cellIs" dxfId="596" priority="187" operator="greaterThan">
      <formula>$AU9</formula>
    </cfRule>
    <cfRule type="cellIs" dxfId="595" priority="188" operator="lessThanOrEqual">
      <formula>$AU9</formula>
    </cfRule>
  </conditionalFormatting>
  <conditionalFormatting sqref="C10:V10">
    <cfRule type="cellIs" dxfId="594" priority="185" operator="greaterThan">
      <formula>$AU10</formula>
    </cfRule>
    <cfRule type="cellIs" dxfId="593" priority="186" operator="lessThanOrEqual">
      <formula>$AU10</formula>
    </cfRule>
  </conditionalFormatting>
  <conditionalFormatting sqref="C11:V11">
    <cfRule type="cellIs" dxfId="592" priority="183" operator="greaterThan">
      <formula>$AU11</formula>
    </cfRule>
    <cfRule type="cellIs" dxfId="591" priority="184" operator="lessThanOrEqual">
      <formula>$AU11</formula>
    </cfRule>
  </conditionalFormatting>
  <conditionalFormatting sqref="C12:V12">
    <cfRule type="cellIs" dxfId="590" priority="181" operator="greaterThan">
      <formula>$AU12</formula>
    </cfRule>
    <cfRule type="cellIs" dxfId="589" priority="182" operator="lessThanOrEqual">
      <formula>$AU12</formula>
    </cfRule>
  </conditionalFormatting>
  <conditionalFormatting sqref="C13:V13">
    <cfRule type="cellIs" dxfId="588" priority="179" operator="greaterThan">
      <formula>$AU13</formula>
    </cfRule>
    <cfRule type="cellIs" dxfId="587" priority="180" operator="lessThanOrEqual">
      <formula>$AU13</formula>
    </cfRule>
  </conditionalFormatting>
  <conditionalFormatting sqref="C14:V14">
    <cfRule type="cellIs" dxfId="586" priority="177" operator="greaterThan">
      <formula>$AU14</formula>
    </cfRule>
    <cfRule type="cellIs" dxfId="585" priority="178" operator="lessThanOrEqual">
      <formula>$AU14</formula>
    </cfRule>
  </conditionalFormatting>
  <conditionalFormatting sqref="C15:V15">
    <cfRule type="cellIs" dxfId="584" priority="175" operator="greaterThan">
      <formula>$AU15</formula>
    </cfRule>
    <cfRule type="cellIs" dxfId="583" priority="176" operator="lessThanOrEqual">
      <formula>$AU15</formula>
    </cfRule>
  </conditionalFormatting>
  <conditionalFormatting sqref="C16:V16">
    <cfRule type="cellIs" dxfId="582" priority="173" operator="greaterThan">
      <formula>$AU16</formula>
    </cfRule>
    <cfRule type="cellIs" dxfId="581" priority="174" operator="lessThanOrEqual">
      <formula>$AU16</formula>
    </cfRule>
  </conditionalFormatting>
  <conditionalFormatting sqref="C17:V17">
    <cfRule type="cellIs" dxfId="580" priority="171" operator="greaterThan">
      <formula>$AU17</formula>
    </cfRule>
    <cfRule type="cellIs" dxfId="579" priority="172" operator="lessThanOrEqual">
      <formula>$AU17</formula>
    </cfRule>
  </conditionalFormatting>
  <conditionalFormatting sqref="C18:V18">
    <cfRule type="cellIs" dxfId="578" priority="169" operator="greaterThan">
      <formula>$AU18</formula>
    </cfRule>
    <cfRule type="cellIs" dxfId="577" priority="170" operator="lessThanOrEqual">
      <formula>$AU18</formula>
    </cfRule>
  </conditionalFormatting>
  <conditionalFormatting sqref="C19:V19">
    <cfRule type="cellIs" dxfId="576" priority="167" operator="greaterThan">
      <formula>$AU19</formula>
    </cfRule>
    <cfRule type="cellIs" dxfId="575" priority="168" operator="lessThanOrEqual">
      <formula>$AU19</formula>
    </cfRule>
  </conditionalFormatting>
  <conditionalFormatting sqref="C20:V20">
    <cfRule type="cellIs" dxfId="574" priority="165" operator="greaterThan">
      <formula>$AU20</formula>
    </cfRule>
    <cfRule type="cellIs" dxfId="573" priority="166" operator="lessThanOrEqual">
      <formula>$AU20</formula>
    </cfRule>
  </conditionalFormatting>
  <conditionalFormatting sqref="C21:V21">
    <cfRule type="cellIs" dxfId="572" priority="163" operator="greaterThan">
      <formula>$AU21</formula>
    </cfRule>
    <cfRule type="cellIs" dxfId="571" priority="164" operator="lessThanOrEqual">
      <formula>$AU21</formula>
    </cfRule>
  </conditionalFormatting>
  <conditionalFormatting sqref="C22:V22">
    <cfRule type="cellIs" dxfId="570" priority="161" operator="greaterThan">
      <formula>$AU22</formula>
    </cfRule>
    <cfRule type="cellIs" dxfId="569" priority="162" operator="lessThanOrEqual">
      <formula>$AU22</formula>
    </cfRule>
  </conditionalFormatting>
  <conditionalFormatting sqref="C23:V23">
    <cfRule type="cellIs" dxfId="568" priority="159" operator="greaterThan">
      <formula>$AU23</formula>
    </cfRule>
    <cfRule type="cellIs" dxfId="567" priority="160" operator="lessThanOrEqual">
      <formula>$AU23</formula>
    </cfRule>
  </conditionalFormatting>
  <conditionalFormatting sqref="C24:V24">
    <cfRule type="cellIs" dxfId="566" priority="157" operator="greaterThan">
      <formula>$AU24</formula>
    </cfRule>
    <cfRule type="cellIs" dxfId="565" priority="158" operator="lessThanOrEqual">
      <formula>$AU24</formula>
    </cfRule>
  </conditionalFormatting>
  <conditionalFormatting sqref="C25:V25">
    <cfRule type="cellIs" dxfId="564" priority="155" operator="greaterThan">
      <formula>$AU25</formula>
    </cfRule>
    <cfRule type="cellIs" dxfId="563" priority="156" operator="lessThanOrEqual">
      <formula>$AU25</formula>
    </cfRule>
  </conditionalFormatting>
  <conditionalFormatting sqref="C26:V26">
    <cfRule type="cellIs" dxfId="562" priority="153" operator="greaterThan">
      <formula>$AU26</formula>
    </cfRule>
    <cfRule type="cellIs" dxfId="561" priority="154" operator="lessThanOrEqual">
      <formula>$AU26</formula>
    </cfRule>
  </conditionalFormatting>
  <conditionalFormatting sqref="C27:V27">
    <cfRule type="cellIs" dxfId="560" priority="151" operator="greaterThan">
      <formula>$AU27</formula>
    </cfRule>
    <cfRule type="cellIs" dxfId="559" priority="152" operator="lessThanOrEqual">
      <formula>$AU27</formula>
    </cfRule>
  </conditionalFormatting>
  <conditionalFormatting sqref="C28:V28">
    <cfRule type="cellIs" dxfId="558" priority="149" operator="greaterThan">
      <formula>$AU28</formula>
    </cfRule>
    <cfRule type="cellIs" dxfId="557" priority="150" operator="lessThanOrEqual">
      <formula>$AU28</formula>
    </cfRule>
  </conditionalFormatting>
  <conditionalFormatting sqref="C29:V29">
    <cfRule type="cellIs" dxfId="556" priority="147" operator="greaterThan">
      <formula>$AU29</formula>
    </cfRule>
    <cfRule type="cellIs" dxfId="555" priority="148" operator="lessThanOrEqual">
      <formula>$AU29</formula>
    </cfRule>
  </conditionalFormatting>
  <conditionalFormatting sqref="C30:V30">
    <cfRule type="cellIs" dxfId="554" priority="145" operator="greaterThan">
      <formula>$AU30</formula>
    </cfRule>
    <cfRule type="cellIs" dxfId="553" priority="146" operator="lessThanOrEqual">
      <formula>$AU30</formula>
    </cfRule>
  </conditionalFormatting>
  <conditionalFormatting sqref="C31:V31">
    <cfRule type="cellIs" dxfId="552" priority="143" operator="greaterThan">
      <formula>$AU31</formula>
    </cfRule>
    <cfRule type="cellIs" dxfId="551" priority="144" operator="lessThanOrEqual">
      <formula>$AU31</formula>
    </cfRule>
  </conditionalFormatting>
  <conditionalFormatting sqref="C32:V32">
    <cfRule type="cellIs" dxfId="550" priority="141" operator="greaterThan">
      <formula>$AU32</formula>
    </cfRule>
    <cfRule type="cellIs" dxfId="549" priority="142" operator="lessThanOrEqual">
      <formula>$AU32</formula>
    </cfRule>
  </conditionalFormatting>
  <conditionalFormatting sqref="C33:V33">
    <cfRule type="cellIs" dxfId="548" priority="139" operator="greaterThan">
      <formula>$AU33</formula>
    </cfRule>
    <cfRule type="cellIs" dxfId="547" priority="140" operator="lessThanOrEqual">
      <formula>$AU33</formula>
    </cfRule>
  </conditionalFormatting>
  <conditionalFormatting sqref="C34:V34">
    <cfRule type="cellIs" dxfId="546" priority="137" operator="greaterThan">
      <formula>$AU34</formula>
    </cfRule>
    <cfRule type="cellIs" dxfId="545" priority="138" operator="lessThanOrEqual">
      <formula>$AU34</formula>
    </cfRule>
  </conditionalFormatting>
  <conditionalFormatting sqref="C35:V35">
    <cfRule type="cellIs" dxfId="544" priority="135" operator="greaterThan">
      <formula>$AU35</formula>
    </cfRule>
    <cfRule type="cellIs" dxfId="543" priority="136" operator="lessThanOrEqual">
      <formula>$AU35</formula>
    </cfRule>
  </conditionalFormatting>
  <conditionalFormatting sqref="C36:V36">
    <cfRule type="cellIs" dxfId="542" priority="133" operator="greaterThan">
      <formula>$AU36</formula>
    </cfRule>
    <cfRule type="cellIs" dxfId="541" priority="134" operator="lessThanOrEqual">
      <formula>$AU36</formula>
    </cfRule>
  </conditionalFormatting>
  <conditionalFormatting sqref="C37:V37">
    <cfRule type="cellIs" dxfId="540" priority="131" operator="greaterThan">
      <formula>$AU37</formula>
    </cfRule>
    <cfRule type="cellIs" dxfId="539" priority="132" operator="lessThanOrEqual">
      <formula>$AU37</formula>
    </cfRule>
  </conditionalFormatting>
  <conditionalFormatting sqref="C38:V38">
    <cfRule type="cellIs" dxfId="538" priority="129" operator="greaterThan">
      <formula>$AU38</formula>
    </cfRule>
    <cfRule type="cellIs" dxfId="537" priority="130" operator="lessThanOrEqual">
      <formula>$AU38</formula>
    </cfRule>
  </conditionalFormatting>
  <conditionalFormatting sqref="C39:V39">
    <cfRule type="cellIs" dxfId="536" priority="127" operator="greaterThan">
      <formula>$AU39</formula>
    </cfRule>
    <cfRule type="cellIs" dxfId="535" priority="128" operator="lessThanOrEqual">
      <formula>$AU39</formula>
    </cfRule>
  </conditionalFormatting>
  <conditionalFormatting sqref="C40:V40">
    <cfRule type="cellIs" dxfId="534" priority="125" operator="greaterThan">
      <formula>$AU40</formula>
    </cfRule>
    <cfRule type="cellIs" dxfId="533" priority="126" operator="lessThanOrEqual">
      <formula>$AU40</formula>
    </cfRule>
  </conditionalFormatting>
  <conditionalFormatting sqref="C41:V41">
    <cfRule type="cellIs" dxfId="532" priority="123" operator="greaterThan">
      <formula>$AU41</formula>
    </cfRule>
    <cfRule type="cellIs" dxfId="531" priority="124" operator="lessThanOrEqual">
      <formula>$AU41</formula>
    </cfRule>
  </conditionalFormatting>
  <conditionalFormatting sqref="C42:V42">
    <cfRule type="cellIs" dxfId="530" priority="121" operator="greaterThan">
      <formula>$AU42</formula>
    </cfRule>
    <cfRule type="cellIs" dxfId="529" priority="122" operator="lessThanOrEqual">
      <formula>$AU42</formula>
    </cfRule>
  </conditionalFormatting>
  <conditionalFormatting sqref="C43:V43">
    <cfRule type="cellIs" dxfId="528" priority="119" operator="greaterThan">
      <formula>$AU43</formula>
    </cfRule>
    <cfRule type="cellIs" dxfId="527" priority="120" operator="lessThanOrEqual">
      <formula>$AU43</formula>
    </cfRule>
  </conditionalFormatting>
  <conditionalFormatting sqref="C44:V44">
    <cfRule type="cellIs" dxfId="526" priority="117" operator="greaterThan">
      <formula>$AU44</formula>
    </cfRule>
    <cfRule type="cellIs" dxfId="525" priority="118" operator="lessThanOrEqual">
      <formula>$AU44</formula>
    </cfRule>
  </conditionalFormatting>
  <conditionalFormatting sqref="C45:V45">
    <cfRule type="cellIs" dxfId="524" priority="115" operator="greaterThan">
      <formula>$AU45</formula>
    </cfRule>
    <cfRule type="cellIs" dxfId="523" priority="116" operator="lessThanOrEqual">
      <formula>$AU45</formula>
    </cfRule>
  </conditionalFormatting>
  <conditionalFormatting sqref="C46:V46">
    <cfRule type="cellIs" dxfId="522" priority="113" operator="greaterThan">
      <formula>$AU46</formula>
    </cfRule>
    <cfRule type="cellIs" dxfId="521" priority="114" operator="lessThanOrEqual">
      <formula>$AU46</formula>
    </cfRule>
  </conditionalFormatting>
  <conditionalFormatting sqref="C47:V47">
    <cfRule type="cellIs" dxfId="520" priority="111" operator="greaterThan">
      <formula>$AU47</formula>
    </cfRule>
    <cfRule type="cellIs" dxfId="519" priority="112" operator="lessThanOrEqual">
      <formula>$AU47</formula>
    </cfRule>
  </conditionalFormatting>
  <conditionalFormatting sqref="C48:V48">
    <cfRule type="cellIs" dxfId="518" priority="109" operator="greaterThan">
      <formula>$AU48</formula>
    </cfRule>
    <cfRule type="cellIs" dxfId="517" priority="110" operator="lessThanOrEqual">
      <formula>$AU48</formula>
    </cfRule>
  </conditionalFormatting>
  <conditionalFormatting sqref="C49:V49">
    <cfRule type="cellIs" dxfId="516" priority="107" operator="greaterThan">
      <formula>$AU49</formula>
    </cfRule>
    <cfRule type="cellIs" dxfId="515" priority="108" operator="lessThanOrEqual">
      <formula>$AU49</formula>
    </cfRule>
  </conditionalFormatting>
  <conditionalFormatting sqref="C50:V50">
    <cfRule type="cellIs" dxfId="514" priority="105" operator="greaterThan">
      <formula>$AU50</formula>
    </cfRule>
    <cfRule type="cellIs" dxfId="513" priority="106" operator="lessThanOrEqual">
      <formula>$AU50</formula>
    </cfRule>
  </conditionalFormatting>
  <conditionalFormatting sqref="C51:V51">
    <cfRule type="cellIs" dxfId="512" priority="103" operator="greaterThan">
      <formula>$AU51</formula>
    </cfRule>
    <cfRule type="cellIs" dxfId="511" priority="104" operator="lessThanOrEqual">
      <formula>$AU51</formula>
    </cfRule>
  </conditionalFormatting>
  <conditionalFormatting sqref="C52:V52">
    <cfRule type="cellIs" dxfId="510" priority="101" operator="greaterThan">
      <formula>$AU52</formula>
    </cfRule>
    <cfRule type="cellIs" dxfId="509" priority="102" operator="lessThanOrEqual">
      <formula>$AU52</formula>
    </cfRule>
  </conditionalFormatting>
  <conditionalFormatting sqref="C53:V53">
    <cfRule type="cellIs" dxfId="508" priority="99" operator="greaterThan">
      <formula>$AU53</formula>
    </cfRule>
    <cfRule type="cellIs" dxfId="507" priority="100" operator="lessThanOrEqual">
      <formula>$AU53</formula>
    </cfRule>
  </conditionalFormatting>
  <conditionalFormatting sqref="C54:V54">
    <cfRule type="cellIs" dxfId="506" priority="97" operator="greaterThan">
      <formula>$AU54</formula>
    </cfRule>
    <cfRule type="cellIs" dxfId="505" priority="98" operator="lessThanOrEqual">
      <formula>$AU54</formula>
    </cfRule>
  </conditionalFormatting>
  <conditionalFormatting sqref="C55:V55">
    <cfRule type="cellIs" dxfId="504" priority="95" operator="greaterThan">
      <formula>$AU55</formula>
    </cfRule>
    <cfRule type="cellIs" dxfId="503" priority="96" operator="lessThanOrEqual">
      <formula>$AU55</formula>
    </cfRule>
  </conditionalFormatting>
  <conditionalFormatting sqref="C56:V56">
    <cfRule type="cellIs" dxfId="502" priority="93" operator="greaterThan">
      <formula>$AU56</formula>
    </cfRule>
    <cfRule type="cellIs" dxfId="501" priority="94" operator="lessThanOrEqual">
      <formula>$AU56</formula>
    </cfRule>
  </conditionalFormatting>
  <conditionalFormatting sqref="C57:V57">
    <cfRule type="cellIs" dxfId="500" priority="91" operator="greaterThan">
      <formula>$AU57</formula>
    </cfRule>
    <cfRule type="cellIs" dxfId="499" priority="92" operator="lessThanOrEqual">
      <formula>$AU57</formula>
    </cfRule>
  </conditionalFormatting>
  <conditionalFormatting sqref="C58:V58">
    <cfRule type="cellIs" dxfId="498" priority="89" operator="greaterThan">
      <formula>$AU58</formula>
    </cfRule>
    <cfRule type="cellIs" dxfId="497" priority="90" operator="lessThanOrEqual">
      <formula>$AU58</formula>
    </cfRule>
  </conditionalFormatting>
  <conditionalFormatting sqref="C59:V59">
    <cfRule type="cellIs" dxfId="496" priority="87" operator="greaterThan">
      <formula>$AU59</formula>
    </cfRule>
    <cfRule type="cellIs" dxfId="495" priority="88" operator="lessThanOrEqual">
      <formula>$AU59</formula>
    </cfRule>
  </conditionalFormatting>
  <conditionalFormatting sqref="C60:V60">
    <cfRule type="cellIs" dxfId="494" priority="85" operator="greaterThan">
      <formula>$AU60</formula>
    </cfRule>
    <cfRule type="cellIs" dxfId="493" priority="86" operator="lessThanOrEqual">
      <formula>$AU60</formula>
    </cfRule>
  </conditionalFormatting>
  <conditionalFormatting sqref="C61:V61">
    <cfRule type="cellIs" dxfId="492" priority="83" operator="greaterThan">
      <formula>$AU61</formula>
    </cfRule>
    <cfRule type="cellIs" dxfId="491" priority="84" operator="lessThanOrEqual">
      <formula>$AU61</formula>
    </cfRule>
  </conditionalFormatting>
  <conditionalFormatting sqref="C62:V62">
    <cfRule type="cellIs" dxfId="490" priority="81" operator="greaterThan">
      <formula>$AU62</formula>
    </cfRule>
    <cfRule type="cellIs" dxfId="489" priority="82" operator="lessThanOrEqual">
      <formula>$AU62</formula>
    </cfRule>
  </conditionalFormatting>
  <conditionalFormatting sqref="C63:V63">
    <cfRule type="cellIs" dxfId="488" priority="79" operator="greaterThan">
      <formula>$AU63</formula>
    </cfRule>
    <cfRule type="cellIs" dxfId="487" priority="80" operator="lessThanOrEqual">
      <formula>$AU63</formula>
    </cfRule>
  </conditionalFormatting>
  <conditionalFormatting sqref="C64:V64">
    <cfRule type="cellIs" dxfId="486" priority="77" operator="greaterThan">
      <formula>$AU64</formula>
    </cfRule>
    <cfRule type="cellIs" dxfId="485" priority="78" operator="lessThanOrEqual">
      <formula>$AU64</formula>
    </cfRule>
  </conditionalFormatting>
  <conditionalFormatting sqref="C65:V65">
    <cfRule type="cellIs" dxfId="484" priority="75" operator="greaterThan">
      <formula>$AU65</formula>
    </cfRule>
    <cfRule type="cellIs" dxfId="483" priority="76" operator="lessThanOrEqual">
      <formula>$AU65</formula>
    </cfRule>
  </conditionalFormatting>
  <conditionalFormatting sqref="C66:V66">
    <cfRule type="cellIs" dxfId="482" priority="73" operator="greaterThan">
      <formula>$AU66</formula>
    </cfRule>
    <cfRule type="cellIs" dxfId="481" priority="74" operator="lessThanOrEqual">
      <formula>$AU66</formula>
    </cfRule>
  </conditionalFormatting>
  <conditionalFormatting sqref="C67:V67">
    <cfRule type="cellIs" dxfId="480" priority="71" operator="greaterThan">
      <formula>$AU67</formula>
    </cfRule>
    <cfRule type="cellIs" dxfId="479" priority="72" operator="lessThanOrEqual">
      <formula>$AU67</formula>
    </cfRule>
  </conditionalFormatting>
  <conditionalFormatting sqref="C68:V68">
    <cfRule type="cellIs" dxfId="478" priority="69" operator="greaterThan">
      <formula>$AU68</formula>
    </cfRule>
    <cfRule type="cellIs" dxfId="477" priority="70" operator="lessThanOrEqual">
      <formula>$AU68</formula>
    </cfRule>
  </conditionalFormatting>
  <conditionalFormatting sqref="C69:V69">
    <cfRule type="cellIs" dxfId="476" priority="67" operator="greaterThan">
      <formula>$AU69</formula>
    </cfRule>
    <cfRule type="cellIs" dxfId="475" priority="68" operator="lessThanOrEqual">
      <formula>$AU69</formula>
    </cfRule>
  </conditionalFormatting>
  <conditionalFormatting sqref="C70:V70">
    <cfRule type="cellIs" dxfId="474" priority="65" operator="greaterThan">
      <formula>$AU70</formula>
    </cfRule>
    <cfRule type="cellIs" dxfId="473" priority="66" operator="lessThanOrEqual">
      <formula>$AU70</formula>
    </cfRule>
  </conditionalFormatting>
  <conditionalFormatting sqref="C71:V71">
    <cfRule type="cellIs" dxfId="472" priority="63" operator="greaterThan">
      <formula>$AU71</formula>
    </cfRule>
    <cfRule type="cellIs" dxfId="471" priority="64" operator="lessThanOrEqual">
      <formula>$AU71</formula>
    </cfRule>
  </conditionalFormatting>
  <conditionalFormatting sqref="C72:V72">
    <cfRule type="cellIs" dxfId="470" priority="61" operator="greaterThan">
      <formula>$AU72</formula>
    </cfRule>
    <cfRule type="cellIs" dxfId="469" priority="62" operator="lessThanOrEqual">
      <formula>$AU72</formula>
    </cfRule>
  </conditionalFormatting>
  <conditionalFormatting sqref="C73:V73">
    <cfRule type="cellIs" dxfId="468" priority="59" operator="greaterThan">
      <formula>$AU73</formula>
    </cfRule>
    <cfRule type="cellIs" dxfId="467" priority="60" operator="lessThanOrEqual">
      <formula>$AU73</formula>
    </cfRule>
  </conditionalFormatting>
  <conditionalFormatting sqref="C74:V74">
    <cfRule type="cellIs" dxfId="466" priority="57" operator="greaterThan">
      <formula>$AU74</formula>
    </cfRule>
    <cfRule type="cellIs" dxfId="465" priority="58" operator="lessThanOrEqual">
      <formula>$AU74</formula>
    </cfRule>
  </conditionalFormatting>
  <conditionalFormatting sqref="C75:V75">
    <cfRule type="cellIs" dxfId="464" priority="55" operator="greaterThan">
      <formula>$AU75</formula>
    </cfRule>
    <cfRule type="cellIs" dxfId="463" priority="56" operator="lessThanOrEqual">
      <formula>$AU75</formula>
    </cfRule>
  </conditionalFormatting>
  <conditionalFormatting sqref="C76:V76">
    <cfRule type="cellIs" dxfId="462" priority="53" operator="greaterThan">
      <formula>$AU76</formula>
    </cfRule>
    <cfRule type="cellIs" dxfId="461" priority="54" operator="lessThanOrEqual">
      <formula>$AU76</formula>
    </cfRule>
  </conditionalFormatting>
  <conditionalFormatting sqref="C77:V77">
    <cfRule type="cellIs" dxfId="460" priority="51" operator="greaterThan">
      <formula>$AU77</formula>
    </cfRule>
    <cfRule type="cellIs" dxfId="459" priority="52" operator="lessThanOrEqual">
      <formula>$AU77</formula>
    </cfRule>
  </conditionalFormatting>
  <conditionalFormatting sqref="C78:V78">
    <cfRule type="cellIs" dxfId="458" priority="49" operator="greaterThan">
      <formula>$AU78</formula>
    </cfRule>
    <cfRule type="cellIs" dxfId="457" priority="50" operator="lessThanOrEqual">
      <formula>$AU78</formula>
    </cfRule>
  </conditionalFormatting>
  <conditionalFormatting sqref="C79:V79">
    <cfRule type="cellIs" dxfId="456" priority="47" operator="greaterThan">
      <formula>$AU79</formula>
    </cfRule>
    <cfRule type="cellIs" dxfId="455" priority="48" operator="lessThanOrEqual">
      <formula>$AU79</formula>
    </cfRule>
  </conditionalFormatting>
  <conditionalFormatting sqref="C80:V80">
    <cfRule type="cellIs" dxfId="454" priority="45" operator="greaterThan">
      <formula>$AU80</formula>
    </cfRule>
    <cfRule type="cellIs" dxfId="453" priority="46" operator="lessThanOrEqual">
      <formula>$AU80</formula>
    </cfRule>
  </conditionalFormatting>
  <conditionalFormatting sqref="C81:V81">
    <cfRule type="cellIs" dxfId="452" priority="43" operator="greaterThan">
      <formula>$AU81</formula>
    </cfRule>
    <cfRule type="cellIs" dxfId="451" priority="44" operator="lessThanOrEqual">
      <formula>$AU81</formula>
    </cfRule>
  </conditionalFormatting>
  <conditionalFormatting sqref="C82:V82">
    <cfRule type="cellIs" dxfId="450" priority="41" operator="greaterThan">
      <formula>$AU82</formula>
    </cfRule>
    <cfRule type="cellIs" dxfId="449" priority="42" operator="lessThanOrEqual">
      <formula>$AU82</formula>
    </cfRule>
  </conditionalFormatting>
  <conditionalFormatting sqref="C83:V83">
    <cfRule type="cellIs" dxfId="448" priority="39" operator="greaterThan">
      <formula>$AU83</formula>
    </cfRule>
    <cfRule type="cellIs" dxfId="447" priority="40" operator="lessThanOrEqual">
      <formula>$AU83</formula>
    </cfRule>
  </conditionalFormatting>
  <conditionalFormatting sqref="C84:V84">
    <cfRule type="cellIs" dxfId="446" priority="37" operator="greaterThan">
      <formula>$AU84</formula>
    </cfRule>
    <cfRule type="cellIs" dxfId="445" priority="38" operator="lessThanOrEqual">
      <formula>$AU84</formula>
    </cfRule>
  </conditionalFormatting>
  <conditionalFormatting sqref="C85:V85">
    <cfRule type="cellIs" dxfId="444" priority="35" operator="greaterThan">
      <formula>$AU85</formula>
    </cfRule>
    <cfRule type="cellIs" dxfId="443" priority="36" operator="lessThanOrEqual">
      <formula>$AU85</formula>
    </cfRule>
  </conditionalFormatting>
  <conditionalFormatting sqref="C86:V86">
    <cfRule type="cellIs" dxfId="442" priority="33" operator="greaterThan">
      <formula>$AU86</formula>
    </cfRule>
    <cfRule type="cellIs" dxfId="441" priority="34" operator="lessThanOrEqual">
      <formula>$AU86</formula>
    </cfRule>
  </conditionalFormatting>
  <conditionalFormatting sqref="C87:V87">
    <cfRule type="cellIs" dxfId="440" priority="31" operator="greaterThan">
      <formula>$AU87</formula>
    </cfRule>
    <cfRule type="cellIs" dxfId="439" priority="32" operator="lessThanOrEqual">
      <formula>$AU87</formula>
    </cfRule>
  </conditionalFormatting>
  <conditionalFormatting sqref="C88:V88">
    <cfRule type="cellIs" dxfId="438" priority="29" operator="greaterThan">
      <formula>$AU88</formula>
    </cfRule>
    <cfRule type="cellIs" dxfId="437" priority="30" operator="lessThanOrEqual">
      <formula>$AU88</formula>
    </cfRule>
  </conditionalFormatting>
  <conditionalFormatting sqref="C89:V89">
    <cfRule type="cellIs" dxfId="436" priority="27" operator="greaterThan">
      <formula>$AU89</formula>
    </cfRule>
    <cfRule type="cellIs" dxfId="435" priority="28" operator="lessThanOrEqual">
      <formula>$AU89</formula>
    </cfRule>
  </conditionalFormatting>
  <conditionalFormatting sqref="C90:V90">
    <cfRule type="cellIs" dxfId="434" priority="25" operator="greaterThan">
      <formula>$AU90</formula>
    </cfRule>
    <cfRule type="cellIs" dxfId="433" priority="26" operator="lessThanOrEqual">
      <formula>$AU90</formula>
    </cfRule>
  </conditionalFormatting>
  <conditionalFormatting sqref="C91:V91">
    <cfRule type="cellIs" dxfId="432" priority="23" operator="greaterThan">
      <formula>$AU91</formula>
    </cfRule>
    <cfRule type="cellIs" dxfId="431" priority="24" operator="lessThanOrEqual">
      <formula>$AU91</formula>
    </cfRule>
  </conditionalFormatting>
  <conditionalFormatting sqref="C92:V92">
    <cfRule type="cellIs" dxfId="430" priority="21" operator="greaterThan">
      <formula>$AU92</formula>
    </cfRule>
    <cfRule type="cellIs" dxfId="429" priority="22" operator="lessThanOrEqual">
      <formula>$AU92</formula>
    </cfRule>
  </conditionalFormatting>
  <conditionalFormatting sqref="C93:V93">
    <cfRule type="cellIs" dxfId="428" priority="19" operator="greaterThan">
      <formula>$AU93</formula>
    </cfRule>
    <cfRule type="cellIs" dxfId="427" priority="20" operator="lessThanOrEqual">
      <formula>$AU93</formula>
    </cfRule>
  </conditionalFormatting>
  <conditionalFormatting sqref="C94:V94">
    <cfRule type="cellIs" dxfId="426" priority="17" operator="greaterThan">
      <formula>$AU94</formula>
    </cfRule>
    <cfRule type="cellIs" dxfId="425" priority="18" operator="lessThanOrEqual">
      <formula>$AU94</formula>
    </cfRule>
  </conditionalFormatting>
  <conditionalFormatting sqref="C95:V95">
    <cfRule type="cellIs" dxfId="424" priority="15" operator="greaterThan">
      <formula>$AU95</formula>
    </cfRule>
    <cfRule type="cellIs" dxfId="423" priority="16" operator="lessThanOrEqual">
      <formula>$AU95</formula>
    </cfRule>
  </conditionalFormatting>
  <conditionalFormatting sqref="C96:V96">
    <cfRule type="cellIs" dxfId="422" priority="13" operator="greaterThan">
      <formula>$AU96</formula>
    </cfRule>
    <cfRule type="cellIs" dxfId="421" priority="14" operator="lessThanOrEqual">
      <formula>$AU96</formula>
    </cfRule>
  </conditionalFormatting>
  <conditionalFormatting sqref="C97:V97">
    <cfRule type="cellIs" dxfId="420" priority="11" operator="greaterThan">
      <formula>$AU97</formula>
    </cfRule>
    <cfRule type="cellIs" dxfId="419" priority="12" operator="lessThanOrEqual">
      <formula>$AU97</formula>
    </cfRule>
  </conditionalFormatting>
  <conditionalFormatting sqref="C98:V98">
    <cfRule type="cellIs" dxfId="418" priority="9" operator="greaterThan">
      <formula>$AU98</formula>
    </cfRule>
    <cfRule type="cellIs" dxfId="417" priority="10" operator="lessThanOrEqual">
      <formula>$AU98</formula>
    </cfRule>
  </conditionalFormatting>
  <conditionalFormatting sqref="C99:V99">
    <cfRule type="cellIs" dxfId="416" priority="7" operator="greaterThan">
      <formula>$AU99</formula>
    </cfRule>
    <cfRule type="cellIs" dxfId="415" priority="8" operator="lessThanOrEqual">
      <formula>$AU99</formula>
    </cfRule>
  </conditionalFormatting>
  <conditionalFormatting sqref="C100:V100">
    <cfRule type="cellIs" dxfId="414" priority="5" operator="greaterThan">
      <formula>$AU100</formula>
    </cfRule>
    <cfRule type="cellIs" dxfId="413" priority="6" operator="lessThanOrEqual">
      <formula>$AU100</formula>
    </cfRule>
  </conditionalFormatting>
  <conditionalFormatting sqref="C101:V101">
    <cfRule type="cellIs" dxfId="412" priority="3" operator="greaterThan">
      <formula>$AU101</formula>
    </cfRule>
    <cfRule type="cellIs" dxfId="411" priority="4" operator="lessThanOrEqual">
      <formula>$AU101</formula>
    </cfRule>
  </conditionalFormatting>
  <conditionalFormatting sqref="C102:V102">
    <cfRule type="cellIs" dxfId="410" priority="1" operator="greaterThan">
      <formula>$AU102</formula>
    </cfRule>
    <cfRule type="cellIs" dxfId="409" priority="2" operator="lessThanOrEqual">
      <formula>$AU102</formula>
    </cfRule>
  </conditionalFormatting>
  <hyperlinks>
    <hyperlink ref="B1" location="Note!A1" display="Torna a &quot;Note&quot;"/>
  </hyperlinks>
  <pageMargins left="0.56999999999999995" right="0.19685039370078741" top="0.82" bottom="0.19685039370078741" header="1" footer="0.31496062992125984"/>
  <pageSetup paperSize="32767" scale="3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392"/>
  <sheetViews>
    <sheetView topLeftCell="B1" zoomScaleNormal="100" zoomScalePageLayoutView="400" workbookViewId="0">
      <selection activeCell="B1" sqref="B1"/>
    </sheetView>
  </sheetViews>
  <sheetFormatPr defaultColWidth="9.140625" defaultRowHeight="15.75" x14ac:dyDescent="0.25"/>
  <cols>
    <col min="1" max="1" width="9.140625" style="117"/>
    <col min="2" max="2" width="22.85546875" style="127" customWidth="1"/>
    <col min="3" max="3" width="4.85546875" style="117" customWidth="1"/>
    <col min="4" max="22" width="5" style="117" customWidth="1"/>
    <col min="23" max="23" width="0.85546875" style="143" customWidth="1"/>
    <col min="24" max="24" width="2.85546875" style="117" customWidth="1"/>
    <col min="25" max="25" width="0.85546875" style="143" customWidth="1"/>
    <col min="26" max="45" width="5" style="117" customWidth="1"/>
    <col min="46" max="46" width="22.42578125" style="139" customWidth="1"/>
    <col min="47" max="16384" width="9.140625" style="117"/>
  </cols>
  <sheetData>
    <row r="1" spans="2:48" ht="56.85" customHeight="1" x14ac:dyDescent="0.25">
      <c r="B1" s="138" t="s">
        <v>33</v>
      </c>
      <c r="C1" s="216" t="s">
        <v>43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U1" s="117" t="s">
        <v>30</v>
      </c>
      <c r="AV1" s="117" t="s">
        <v>31</v>
      </c>
    </row>
    <row r="2" spans="2:48" x14ac:dyDescent="0.25">
      <c r="B2" s="140" t="s">
        <v>14</v>
      </c>
      <c r="C2" s="141">
        <v>2.0000000000000004</v>
      </c>
      <c r="D2" s="142">
        <v>1.9000000000000006</v>
      </c>
      <c r="E2" s="142">
        <v>1.8000000000000005</v>
      </c>
      <c r="F2" s="142">
        <v>1.7000000000000004</v>
      </c>
      <c r="G2" s="142">
        <v>1.6000000000000003</v>
      </c>
      <c r="H2" s="142">
        <v>1.5000000000000002</v>
      </c>
      <c r="I2" s="142">
        <v>1.4000000000000001</v>
      </c>
      <c r="J2" s="142">
        <v>1.3</v>
      </c>
      <c r="K2" s="142">
        <v>1.2</v>
      </c>
      <c r="L2" s="142">
        <v>1.0999999999999999</v>
      </c>
      <c r="M2" s="142">
        <v>0.99999999999999989</v>
      </c>
      <c r="N2" s="142">
        <v>0.89999999999999991</v>
      </c>
      <c r="O2" s="142">
        <v>0.79999999999999993</v>
      </c>
      <c r="P2" s="142">
        <v>0.7</v>
      </c>
      <c r="Q2" s="142">
        <v>0.6</v>
      </c>
      <c r="R2" s="142">
        <v>0.5</v>
      </c>
      <c r="S2" s="142">
        <v>0.4</v>
      </c>
      <c r="T2" s="142">
        <v>0.30000000000000004</v>
      </c>
      <c r="U2" s="142">
        <v>0.2</v>
      </c>
      <c r="V2" s="141">
        <v>0.1</v>
      </c>
      <c r="Z2" s="142">
        <v>0.1</v>
      </c>
      <c r="AA2" s="142">
        <v>0.2</v>
      </c>
      <c r="AB2" s="142">
        <v>0.3</v>
      </c>
      <c r="AC2" s="142">
        <v>0.4</v>
      </c>
      <c r="AD2" s="142">
        <v>0.5</v>
      </c>
      <c r="AE2" s="142">
        <v>0.6</v>
      </c>
      <c r="AF2" s="142">
        <v>0.7</v>
      </c>
      <c r="AG2" s="142">
        <v>0.8</v>
      </c>
      <c r="AH2" s="142">
        <v>0.9</v>
      </c>
      <c r="AI2" s="142">
        <v>1</v>
      </c>
      <c r="AJ2" s="142">
        <v>1.1000000000000001</v>
      </c>
      <c r="AK2" s="142">
        <v>1.2</v>
      </c>
      <c r="AL2" s="142">
        <v>1.3</v>
      </c>
      <c r="AM2" s="142">
        <v>1.4</v>
      </c>
      <c r="AN2" s="142">
        <v>1.5</v>
      </c>
      <c r="AO2" s="142">
        <v>1.6</v>
      </c>
      <c r="AP2" s="142">
        <v>1.7</v>
      </c>
      <c r="AQ2" s="142">
        <v>1.8</v>
      </c>
      <c r="AR2" s="142">
        <v>1.9</v>
      </c>
      <c r="AS2" s="142">
        <v>2</v>
      </c>
      <c r="AT2" s="139" t="s">
        <v>14</v>
      </c>
      <c r="AU2" s="117">
        <f>VLOOKUP(AT2,'1. Popolazione residente'!$C$9:$J$109,5,FALSE)</f>
        <v>0</v>
      </c>
      <c r="AV2" s="117">
        <f>VLOOKUP(AT2,'1. Popolazione residente'!$C$9:$J$109,6,FALSE)</f>
        <v>0</v>
      </c>
    </row>
    <row r="3" spans="2:48" x14ac:dyDescent="0.25">
      <c r="B3" s="127">
        <v>99</v>
      </c>
      <c r="C3" s="141">
        <v>2.0000000000000004</v>
      </c>
      <c r="D3" s="142">
        <v>1.9000000000000006</v>
      </c>
      <c r="E3" s="142">
        <v>1.8000000000000005</v>
      </c>
      <c r="F3" s="142">
        <v>1.7000000000000004</v>
      </c>
      <c r="G3" s="142">
        <v>1.6000000000000003</v>
      </c>
      <c r="H3" s="142">
        <v>1.5000000000000002</v>
      </c>
      <c r="I3" s="142">
        <v>1.4000000000000001</v>
      </c>
      <c r="J3" s="142">
        <v>1.3</v>
      </c>
      <c r="K3" s="142">
        <v>1.2</v>
      </c>
      <c r="L3" s="142">
        <v>1.0999999999999999</v>
      </c>
      <c r="M3" s="142">
        <v>0.99999999999999989</v>
      </c>
      <c r="N3" s="142">
        <v>0.89999999999999991</v>
      </c>
      <c r="O3" s="142">
        <v>0.79999999999999993</v>
      </c>
      <c r="P3" s="142">
        <v>0.7</v>
      </c>
      <c r="Q3" s="142">
        <v>0.6</v>
      </c>
      <c r="R3" s="142">
        <v>0.5</v>
      </c>
      <c r="S3" s="142">
        <v>0.4</v>
      </c>
      <c r="T3" s="142">
        <v>0.30000000000000004</v>
      </c>
      <c r="U3" s="142">
        <v>0.2</v>
      </c>
      <c r="V3" s="141">
        <v>0.1</v>
      </c>
      <c r="Z3" s="142">
        <v>0.1</v>
      </c>
      <c r="AA3" s="142">
        <v>0.2</v>
      </c>
      <c r="AB3" s="142">
        <v>0.3</v>
      </c>
      <c r="AC3" s="142">
        <v>0.4</v>
      </c>
      <c r="AD3" s="142">
        <v>0.5</v>
      </c>
      <c r="AE3" s="142">
        <v>0.6</v>
      </c>
      <c r="AF3" s="142">
        <v>0.7</v>
      </c>
      <c r="AG3" s="142">
        <v>0.8</v>
      </c>
      <c r="AH3" s="142">
        <v>0.9</v>
      </c>
      <c r="AI3" s="142">
        <v>1</v>
      </c>
      <c r="AJ3" s="142">
        <v>1.1000000000000001</v>
      </c>
      <c r="AK3" s="142">
        <v>1.2</v>
      </c>
      <c r="AL3" s="142">
        <v>1.3</v>
      </c>
      <c r="AM3" s="142">
        <v>1.4</v>
      </c>
      <c r="AN3" s="142">
        <v>1.5</v>
      </c>
      <c r="AO3" s="142">
        <v>1.6</v>
      </c>
      <c r="AP3" s="142">
        <v>1.7</v>
      </c>
      <c r="AQ3" s="142">
        <v>1.8</v>
      </c>
      <c r="AR3" s="142">
        <v>1.9</v>
      </c>
      <c r="AS3" s="142">
        <v>2</v>
      </c>
      <c r="AT3" s="139">
        <v>99</v>
      </c>
      <c r="AU3" s="117">
        <f>VLOOKUP(AT3,'1. Popolazione residente'!$C$9:$J$109,5,FALSE)</f>
        <v>0</v>
      </c>
      <c r="AV3" s="117">
        <f>VLOOKUP(AT3,'1. Popolazione residente'!$C$9:$J$109,6,FALSE)</f>
        <v>0</v>
      </c>
    </row>
    <row r="4" spans="2:48" x14ac:dyDescent="0.25">
      <c r="B4" s="127">
        <v>98</v>
      </c>
      <c r="C4" s="141">
        <v>2.0000000000000004</v>
      </c>
      <c r="D4" s="142">
        <v>1.9000000000000006</v>
      </c>
      <c r="E4" s="142">
        <v>1.8000000000000005</v>
      </c>
      <c r="F4" s="142">
        <v>1.7000000000000004</v>
      </c>
      <c r="G4" s="142">
        <v>1.6000000000000003</v>
      </c>
      <c r="H4" s="142">
        <v>1.5000000000000002</v>
      </c>
      <c r="I4" s="142">
        <v>1.4000000000000001</v>
      </c>
      <c r="J4" s="142">
        <v>1.3</v>
      </c>
      <c r="K4" s="142">
        <v>1.2</v>
      </c>
      <c r="L4" s="142">
        <v>1.0999999999999999</v>
      </c>
      <c r="M4" s="142">
        <v>0.99999999999999989</v>
      </c>
      <c r="N4" s="142">
        <v>0.89999999999999991</v>
      </c>
      <c r="O4" s="142">
        <v>0.79999999999999993</v>
      </c>
      <c r="P4" s="142">
        <v>0.7</v>
      </c>
      <c r="Q4" s="142">
        <v>0.6</v>
      </c>
      <c r="R4" s="142">
        <v>0.5</v>
      </c>
      <c r="S4" s="142">
        <v>0.4</v>
      </c>
      <c r="T4" s="142">
        <v>0.30000000000000004</v>
      </c>
      <c r="U4" s="142">
        <v>0.2</v>
      </c>
      <c r="V4" s="141">
        <v>0.1</v>
      </c>
      <c r="Z4" s="142">
        <v>0.1</v>
      </c>
      <c r="AA4" s="142">
        <v>0.2</v>
      </c>
      <c r="AB4" s="142">
        <v>0.3</v>
      </c>
      <c r="AC4" s="142">
        <v>0.4</v>
      </c>
      <c r="AD4" s="142">
        <v>0.5</v>
      </c>
      <c r="AE4" s="142">
        <v>0.6</v>
      </c>
      <c r="AF4" s="142">
        <v>0.7</v>
      </c>
      <c r="AG4" s="142">
        <v>0.8</v>
      </c>
      <c r="AH4" s="142">
        <v>0.9</v>
      </c>
      <c r="AI4" s="142">
        <v>1</v>
      </c>
      <c r="AJ4" s="142">
        <v>1.1000000000000001</v>
      </c>
      <c r="AK4" s="142">
        <v>1.2</v>
      </c>
      <c r="AL4" s="142">
        <v>1.3</v>
      </c>
      <c r="AM4" s="142">
        <v>1.4</v>
      </c>
      <c r="AN4" s="142">
        <v>1.5</v>
      </c>
      <c r="AO4" s="142">
        <v>1.6</v>
      </c>
      <c r="AP4" s="142">
        <v>1.7</v>
      </c>
      <c r="AQ4" s="142">
        <v>1.8</v>
      </c>
      <c r="AR4" s="142">
        <v>1.9</v>
      </c>
      <c r="AS4" s="142">
        <v>2</v>
      </c>
      <c r="AT4" s="139">
        <v>98</v>
      </c>
      <c r="AU4" s="117">
        <f>VLOOKUP(AT4,'1. Popolazione residente'!$C$9:$J$109,5,FALSE)</f>
        <v>0</v>
      </c>
      <c r="AV4" s="117">
        <f>VLOOKUP(AT4,'1. Popolazione residente'!$C$9:$J$109,6,FALSE)</f>
        <v>0.1</v>
      </c>
    </row>
    <row r="5" spans="2:48" x14ac:dyDescent="0.25">
      <c r="B5" s="127">
        <v>97</v>
      </c>
      <c r="C5" s="141">
        <v>2.0000000000000004</v>
      </c>
      <c r="D5" s="142">
        <v>1.9000000000000006</v>
      </c>
      <c r="E5" s="142">
        <v>1.8000000000000005</v>
      </c>
      <c r="F5" s="142">
        <v>1.7000000000000004</v>
      </c>
      <c r="G5" s="142">
        <v>1.6000000000000003</v>
      </c>
      <c r="H5" s="142">
        <v>1.5000000000000002</v>
      </c>
      <c r="I5" s="142">
        <v>1.4000000000000001</v>
      </c>
      <c r="J5" s="142">
        <v>1.3</v>
      </c>
      <c r="K5" s="142">
        <v>1.2</v>
      </c>
      <c r="L5" s="142">
        <v>1.0999999999999999</v>
      </c>
      <c r="M5" s="142">
        <v>0.99999999999999989</v>
      </c>
      <c r="N5" s="142">
        <v>0.89999999999999991</v>
      </c>
      <c r="O5" s="142">
        <v>0.79999999999999993</v>
      </c>
      <c r="P5" s="142">
        <v>0.7</v>
      </c>
      <c r="Q5" s="142">
        <v>0.6</v>
      </c>
      <c r="R5" s="142">
        <v>0.5</v>
      </c>
      <c r="S5" s="142">
        <v>0.4</v>
      </c>
      <c r="T5" s="142">
        <v>0.30000000000000004</v>
      </c>
      <c r="U5" s="142">
        <v>0.2</v>
      </c>
      <c r="V5" s="141">
        <v>0.1</v>
      </c>
      <c r="Z5" s="142">
        <v>0.1</v>
      </c>
      <c r="AA5" s="142">
        <v>0.2</v>
      </c>
      <c r="AB5" s="142">
        <v>0.3</v>
      </c>
      <c r="AC5" s="142">
        <v>0.4</v>
      </c>
      <c r="AD5" s="142">
        <v>0.5</v>
      </c>
      <c r="AE5" s="142">
        <v>0.6</v>
      </c>
      <c r="AF5" s="142">
        <v>0.7</v>
      </c>
      <c r="AG5" s="142">
        <v>0.8</v>
      </c>
      <c r="AH5" s="142">
        <v>0.9</v>
      </c>
      <c r="AI5" s="142">
        <v>1</v>
      </c>
      <c r="AJ5" s="142">
        <v>1.1000000000000001</v>
      </c>
      <c r="AK5" s="142">
        <v>1.2</v>
      </c>
      <c r="AL5" s="142">
        <v>1.3</v>
      </c>
      <c r="AM5" s="142">
        <v>1.4</v>
      </c>
      <c r="AN5" s="142">
        <v>1.5</v>
      </c>
      <c r="AO5" s="142">
        <v>1.6</v>
      </c>
      <c r="AP5" s="142">
        <v>1.7</v>
      </c>
      <c r="AQ5" s="142">
        <v>1.8</v>
      </c>
      <c r="AR5" s="142">
        <v>1.9</v>
      </c>
      <c r="AS5" s="142">
        <v>2</v>
      </c>
      <c r="AT5" s="139">
        <v>97</v>
      </c>
      <c r="AU5" s="117">
        <f>VLOOKUP(AT5,'1. Popolazione residente'!$C$9:$J$109,5,FALSE)</f>
        <v>0</v>
      </c>
      <c r="AV5" s="117">
        <f>VLOOKUP(AT5,'1. Popolazione residente'!$C$9:$J$109,6,FALSE)</f>
        <v>0.1</v>
      </c>
    </row>
    <row r="6" spans="2:48" x14ac:dyDescent="0.25">
      <c r="B6" s="127">
        <v>96</v>
      </c>
      <c r="C6" s="141">
        <v>2.0000000000000004</v>
      </c>
      <c r="D6" s="142">
        <v>1.9000000000000006</v>
      </c>
      <c r="E6" s="142">
        <v>1.8000000000000005</v>
      </c>
      <c r="F6" s="142">
        <v>1.7000000000000004</v>
      </c>
      <c r="G6" s="142">
        <v>1.6000000000000003</v>
      </c>
      <c r="H6" s="142">
        <v>1.5000000000000002</v>
      </c>
      <c r="I6" s="142">
        <v>1.4000000000000001</v>
      </c>
      <c r="J6" s="142">
        <v>1.3</v>
      </c>
      <c r="K6" s="142">
        <v>1.2</v>
      </c>
      <c r="L6" s="142">
        <v>1.0999999999999999</v>
      </c>
      <c r="M6" s="142">
        <v>0.99999999999999989</v>
      </c>
      <c r="N6" s="142">
        <v>0.89999999999999991</v>
      </c>
      <c r="O6" s="142">
        <v>0.79999999999999993</v>
      </c>
      <c r="P6" s="142">
        <v>0.7</v>
      </c>
      <c r="Q6" s="142">
        <v>0.6</v>
      </c>
      <c r="R6" s="142">
        <v>0.5</v>
      </c>
      <c r="S6" s="142">
        <v>0.4</v>
      </c>
      <c r="T6" s="142">
        <v>0.30000000000000004</v>
      </c>
      <c r="U6" s="142">
        <v>0.2</v>
      </c>
      <c r="V6" s="141">
        <v>0.1</v>
      </c>
      <c r="Z6" s="142">
        <v>0.1</v>
      </c>
      <c r="AA6" s="142">
        <v>0.2</v>
      </c>
      <c r="AB6" s="142">
        <v>0.3</v>
      </c>
      <c r="AC6" s="142">
        <v>0.4</v>
      </c>
      <c r="AD6" s="142">
        <v>0.5</v>
      </c>
      <c r="AE6" s="142">
        <v>0.6</v>
      </c>
      <c r="AF6" s="142">
        <v>0.7</v>
      </c>
      <c r="AG6" s="142">
        <v>0.8</v>
      </c>
      <c r="AH6" s="142">
        <v>0.9</v>
      </c>
      <c r="AI6" s="142">
        <v>1</v>
      </c>
      <c r="AJ6" s="142">
        <v>1.1000000000000001</v>
      </c>
      <c r="AK6" s="142">
        <v>1.2</v>
      </c>
      <c r="AL6" s="142">
        <v>1.3</v>
      </c>
      <c r="AM6" s="142">
        <v>1.4</v>
      </c>
      <c r="AN6" s="142">
        <v>1.5</v>
      </c>
      <c r="AO6" s="142">
        <v>1.6</v>
      </c>
      <c r="AP6" s="142">
        <v>1.7</v>
      </c>
      <c r="AQ6" s="142">
        <v>1.8</v>
      </c>
      <c r="AR6" s="142">
        <v>1.9</v>
      </c>
      <c r="AS6" s="142">
        <v>2</v>
      </c>
      <c r="AT6" s="139">
        <v>96</v>
      </c>
      <c r="AU6" s="117">
        <f>VLOOKUP(AT6,'1. Popolazione residente'!$C$9:$J$109,5,FALSE)</f>
        <v>0</v>
      </c>
      <c r="AV6" s="117">
        <f>VLOOKUP(AT6,'1. Popolazione residente'!$C$9:$J$109,6,FALSE)</f>
        <v>0.1</v>
      </c>
    </row>
    <row r="7" spans="2:48" x14ac:dyDescent="0.25">
      <c r="B7" s="127">
        <v>95</v>
      </c>
      <c r="C7" s="141">
        <v>2.0000000000000004</v>
      </c>
      <c r="D7" s="142">
        <v>1.9000000000000006</v>
      </c>
      <c r="E7" s="142">
        <v>1.8000000000000005</v>
      </c>
      <c r="F7" s="142">
        <v>1.7000000000000004</v>
      </c>
      <c r="G7" s="142">
        <v>1.6000000000000003</v>
      </c>
      <c r="H7" s="142">
        <v>1.5000000000000002</v>
      </c>
      <c r="I7" s="142">
        <v>1.4000000000000001</v>
      </c>
      <c r="J7" s="142">
        <v>1.3</v>
      </c>
      <c r="K7" s="142">
        <v>1.2</v>
      </c>
      <c r="L7" s="142">
        <v>1.0999999999999999</v>
      </c>
      <c r="M7" s="142">
        <v>0.99999999999999989</v>
      </c>
      <c r="N7" s="142">
        <v>0.89999999999999991</v>
      </c>
      <c r="O7" s="142">
        <v>0.79999999999999993</v>
      </c>
      <c r="P7" s="142">
        <v>0.7</v>
      </c>
      <c r="Q7" s="142">
        <v>0.6</v>
      </c>
      <c r="R7" s="142">
        <v>0.5</v>
      </c>
      <c r="S7" s="142">
        <v>0.4</v>
      </c>
      <c r="T7" s="142">
        <v>0.30000000000000004</v>
      </c>
      <c r="U7" s="142">
        <v>0.2</v>
      </c>
      <c r="V7" s="141">
        <v>0.1</v>
      </c>
      <c r="Z7" s="142">
        <v>0.1</v>
      </c>
      <c r="AA7" s="142">
        <v>0.2</v>
      </c>
      <c r="AB7" s="142">
        <v>0.3</v>
      </c>
      <c r="AC7" s="142">
        <v>0.4</v>
      </c>
      <c r="AD7" s="142">
        <v>0.5</v>
      </c>
      <c r="AE7" s="142">
        <v>0.6</v>
      </c>
      <c r="AF7" s="142">
        <v>0.7</v>
      </c>
      <c r="AG7" s="142">
        <v>0.8</v>
      </c>
      <c r="AH7" s="142">
        <v>0.9</v>
      </c>
      <c r="AI7" s="142">
        <v>1</v>
      </c>
      <c r="AJ7" s="142">
        <v>1.1000000000000001</v>
      </c>
      <c r="AK7" s="142">
        <v>1.2</v>
      </c>
      <c r="AL7" s="142">
        <v>1.3</v>
      </c>
      <c r="AM7" s="142">
        <v>1.4</v>
      </c>
      <c r="AN7" s="142">
        <v>1.5</v>
      </c>
      <c r="AO7" s="142">
        <v>1.6</v>
      </c>
      <c r="AP7" s="142">
        <v>1.7</v>
      </c>
      <c r="AQ7" s="142">
        <v>1.8</v>
      </c>
      <c r="AR7" s="142">
        <v>1.9</v>
      </c>
      <c r="AS7" s="142">
        <v>2</v>
      </c>
      <c r="AT7" s="139">
        <v>95</v>
      </c>
      <c r="AU7" s="117">
        <f>VLOOKUP(AT7,'1. Popolazione residente'!$C$9:$J$109,5,FALSE)</f>
        <v>0</v>
      </c>
      <c r="AV7" s="117">
        <f>VLOOKUP(AT7,'1. Popolazione residente'!$C$9:$J$109,6,FALSE)</f>
        <v>0.1</v>
      </c>
    </row>
    <row r="8" spans="2:48" x14ac:dyDescent="0.25">
      <c r="B8" s="127">
        <v>94</v>
      </c>
      <c r="C8" s="141">
        <v>2.0000000000000004</v>
      </c>
      <c r="D8" s="142">
        <v>1.9000000000000006</v>
      </c>
      <c r="E8" s="142">
        <v>1.8000000000000005</v>
      </c>
      <c r="F8" s="142">
        <v>1.7000000000000004</v>
      </c>
      <c r="G8" s="142">
        <v>1.6000000000000003</v>
      </c>
      <c r="H8" s="142">
        <v>1.5000000000000002</v>
      </c>
      <c r="I8" s="142">
        <v>1.4000000000000001</v>
      </c>
      <c r="J8" s="142">
        <v>1.3</v>
      </c>
      <c r="K8" s="142">
        <v>1.2</v>
      </c>
      <c r="L8" s="142">
        <v>1.0999999999999999</v>
      </c>
      <c r="M8" s="142">
        <v>0.99999999999999989</v>
      </c>
      <c r="N8" s="142">
        <v>0.89999999999999991</v>
      </c>
      <c r="O8" s="142">
        <v>0.79999999999999993</v>
      </c>
      <c r="P8" s="142">
        <v>0.7</v>
      </c>
      <c r="Q8" s="142">
        <v>0.6</v>
      </c>
      <c r="R8" s="142">
        <v>0.5</v>
      </c>
      <c r="S8" s="142">
        <v>0.4</v>
      </c>
      <c r="T8" s="142">
        <v>0.30000000000000004</v>
      </c>
      <c r="U8" s="142">
        <v>0.2</v>
      </c>
      <c r="V8" s="141">
        <v>0.1</v>
      </c>
      <c r="Z8" s="142">
        <v>0.1</v>
      </c>
      <c r="AA8" s="142">
        <v>0.2</v>
      </c>
      <c r="AB8" s="142">
        <v>0.3</v>
      </c>
      <c r="AC8" s="142">
        <v>0.4</v>
      </c>
      <c r="AD8" s="142">
        <v>0.5</v>
      </c>
      <c r="AE8" s="142">
        <v>0.6</v>
      </c>
      <c r="AF8" s="142">
        <v>0.7</v>
      </c>
      <c r="AG8" s="142">
        <v>0.8</v>
      </c>
      <c r="AH8" s="142">
        <v>0.9</v>
      </c>
      <c r="AI8" s="142">
        <v>1</v>
      </c>
      <c r="AJ8" s="142">
        <v>1.1000000000000001</v>
      </c>
      <c r="AK8" s="142">
        <v>1.2</v>
      </c>
      <c r="AL8" s="142">
        <v>1.3</v>
      </c>
      <c r="AM8" s="142">
        <v>1.4</v>
      </c>
      <c r="AN8" s="142">
        <v>1.5</v>
      </c>
      <c r="AO8" s="142">
        <v>1.6</v>
      </c>
      <c r="AP8" s="142">
        <v>1.7</v>
      </c>
      <c r="AQ8" s="142">
        <v>1.8</v>
      </c>
      <c r="AR8" s="142">
        <v>1.9</v>
      </c>
      <c r="AS8" s="142">
        <v>2</v>
      </c>
      <c r="AT8" s="139">
        <v>94</v>
      </c>
      <c r="AU8" s="117">
        <f>VLOOKUP(AT8,'1. Popolazione residente'!$C$9:$J$109,5,FALSE)</f>
        <v>0.1</v>
      </c>
      <c r="AV8" s="117">
        <f>VLOOKUP(AT8,'1. Popolazione residente'!$C$9:$J$109,6,FALSE)</f>
        <v>0.2</v>
      </c>
    </row>
    <row r="9" spans="2:48" x14ac:dyDescent="0.25">
      <c r="B9" s="127">
        <v>93</v>
      </c>
      <c r="C9" s="141">
        <v>2.0000000000000004</v>
      </c>
      <c r="D9" s="142">
        <v>1.9000000000000006</v>
      </c>
      <c r="E9" s="142">
        <v>1.8000000000000005</v>
      </c>
      <c r="F9" s="142">
        <v>1.7000000000000004</v>
      </c>
      <c r="G9" s="142">
        <v>1.6000000000000003</v>
      </c>
      <c r="H9" s="142">
        <v>1.5000000000000002</v>
      </c>
      <c r="I9" s="142">
        <v>1.4000000000000001</v>
      </c>
      <c r="J9" s="142">
        <v>1.3</v>
      </c>
      <c r="K9" s="142">
        <v>1.2</v>
      </c>
      <c r="L9" s="142">
        <v>1.0999999999999999</v>
      </c>
      <c r="M9" s="142">
        <v>0.99999999999999989</v>
      </c>
      <c r="N9" s="142">
        <v>0.89999999999999991</v>
      </c>
      <c r="O9" s="142">
        <v>0.79999999999999993</v>
      </c>
      <c r="P9" s="142">
        <v>0.7</v>
      </c>
      <c r="Q9" s="142">
        <v>0.6</v>
      </c>
      <c r="R9" s="142">
        <v>0.5</v>
      </c>
      <c r="S9" s="142">
        <v>0.4</v>
      </c>
      <c r="T9" s="142">
        <v>0.30000000000000004</v>
      </c>
      <c r="U9" s="142">
        <v>0.2</v>
      </c>
      <c r="V9" s="141">
        <v>0.1</v>
      </c>
      <c r="Z9" s="142">
        <v>0.1</v>
      </c>
      <c r="AA9" s="142">
        <v>0.2</v>
      </c>
      <c r="AB9" s="142">
        <v>0.3</v>
      </c>
      <c r="AC9" s="142">
        <v>0.4</v>
      </c>
      <c r="AD9" s="142">
        <v>0.5</v>
      </c>
      <c r="AE9" s="142">
        <v>0.6</v>
      </c>
      <c r="AF9" s="142">
        <v>0.7</v>
      </c>
      <c r="AG9" s="142">
        <v>0.8</v>
      </c>
      <c r="AH9" s="142">
        <v>0.9</v>
      </c>
      <c r="AI9" s="142">
        <v>1</v>
      </c>
      <c r="AJ9" s="142">
        <v>1.1000000000000001</v>
      </c>
      <c r="AK9" s="142">
        <v>1.2</v>
      </c>
      <c r="AL9" s="142">
        <v>1.3</v>
      </c>
      <c r="AM9" s="142">
        <v>1.4</v>
      </c>
      <c r="AN9" s="142">
        <v>1.5</v>
      </c>
      <c r="AO9" s="142">
        <v>1.6</v>
      </c>
      <c r="AP9" s="142">
        <v>1.7</v>
      </c>
      <c r="AQ9" s="142">
        <v>1.8</v>
      </c>
      <c r="AR9" s="142">
        <v>1.9</v>
      </c>
      <c r="AS9" s="142">
        <v>2</v>
      </c>
      <c r="AT9" s="139">
        <v>93</v>
      </c>
      <c r="AU9" s="117">
        <f>VLOOKUP(AT9,'1. Popolazione residente'!$C$9:$J$109,5,FALSE)</f>
        <v>0.1</v>
      </c>
      <c r="AV9" s="117">
        <f>VLOOKUP(AT9,'1. Popolazione residente'!$C$9:$J$109,6,FALSE)</f>
        <v>0.2</v>
      </c>
    </row>
    <row r="10" spans="2:48" x14ac:dyDescent="0.25">
      <c r="B10" s="127">
        <v>92</v>
      </c>
      <c r="C10" s="141">
        <v>2.0000000000000004</v>
      </c>
      <c r="D10" s="142">
        <v>1.9000000000000006</v>
      </c>
      <c r="E10" s="142">
        <v>1.8000000000000005</v>
      </c>
      <c r="F10" s="142">
        <v>1.7000000000000004</v>
      </c>
      <c r="G10" s="142">
        <v>1.6000000000000003</v>
      </c>
      <c r="H10" s="142">
        <v>1.5000000000000002</v>
      </c>
      <c r="I10" s="142">
        <v>1.4000000000000001</v>
      </c>
      <c r="J10" s="142">
        <v>1.3</v>
      </c>
      <c r="K10" s="142">
        <v>1.2</v>
      </c>
      <c r="L10" s="142">
        <v>1.0999999999999999</v>
      </c>
      <c r="M10" s="142">
        <v>0.99999999999999989</v>
      </c>
      <c r="N10" s="142">
        <v>0.89999999999999991</v>
      </c>
      <c r="O10" s="142">
        <v>0.79999999999999993</v>
      </c>
      <c r="P10" s="142">
        <v>0.7</v>
      </c>
      <c r="Q10" s="142">
        <v>0.6</v>
      </c>
      <c r="R10" s="142">
        <v>0.5</v>
      </c>
      <c r="S10" s="142">
        <v>0.4</v>
      </c>
      <c r="T10" s="142">
        <v>0.30000000000000004</v>
      </c>
      <c r="U10" s="142">
        <v>0.2</v>
      </c>
      <c r="V10" s="176">
        <v>0.1</v>
      </c>
      <c r="Z10" s="142">
        <v>0.1</v>
      </c>
      <c r="AA10" s="142">
        <v>0.2</v>
      </c>
      <c r="AB10" s="142">
        <v>0.3</v>
      </c>
      <c r="AC10" s="142">
        <v>0.4</v>
      </c>
      <c r="AD10" s="142">
        <v>0.5</v>
      </c>
      <c r="AE10" s="142">
        <v>0.6</v>
      </c>
      <c r="AF10" s="142">
        <v>0.7</v>
      </c>
      <c r="AG10" s="142">
        <v>0.8</v>
      </c>
      <c r="AH10" s="142">
        <v>0.9</v>
      </c>
      <c r="AI10" s="142">
        <v>1</v>
      </c>
      <c r="AJ10" s="142">
        <v>1.1000000000000001</v>
      </c>
      <c r="AK10" s="142">
        <v>1.2</v>
      </c>
      <c r="AL10" s="142">
        <v>1.3</v>
      </c>
      <c r="AM10" s="142">
        <v>1.4</v>
      </c>
      <c r="AN10" s="142">
        <v>1.5</v>
      </c>
      <c r="AO10" s="142">
        <v>1.6</v>
      </c>
      <c r="AP10" s="142">
        <v>1.7</v>
      </c>
      <c r="AQ10" s="142">
        <v>1.8</v>
      </c>
      <c r="AR10" s="142">
        <v>1.9</v>
      </c>
      <c r="AS10" s="142">
        <v>2</v>
      </c>
      <c r="AT10" s="139">
        <v>92</v>
      </c>
      <c r="AU10" s="117">
        <f>VLOOKUP(AT10,'1. Popolazione residente'!$C$9:$J$109,5,FALSE)</f>
        <v>0.1</v>
      </c>
      <c r="AV10" s="117">
        <f>VLOOKUP(AT10,'1. Popolazione residente'!$C$9:$J$109,6,FALSE)</f>
        <v>0.3</v>
      </c>
    </row>
    <row r="11" spans="2:48" x14ac:dyDescent="0.25">
      <c r="B11" s="127">
        <v>91</v>
      </c>
      <c r="C11" s="141">
        <v>2.0000000000000004</v>
      </c>
      <c r="D11" s="142">
        <v>1.9000000000000006</v>
      </c>
      <c r="E11" s="142">
        <v>1.8000000000000005</v>
      </c>
      <c r="F11" s="142">
        <v>1.7000000000000004</v>
      </c>
      <c r="G11" s="142">
        <v>1.6000000000000003</v>
      </c>
      <c r="H11" s="142">
        <v>1.5000000000000002</v>
      </c>
      <c r="I11" s="142">
        <v>1.4000000000000001</v>
      </c>
      <c r="J11" s="142">
        <v>1.3</v>
      </c>
      <c r="K11" s="142">
        <v>1.2</v>
      </c>
      <c r="L11" s="142">
        <v>1.0999999999999999</v>
      </c>
      <c r="M11" s="142">
        <v>0.99999999999999989</v>
      </c>
      <c r="N11" s="142">
        <v>0.89999999999999991</v>
      </c>
      <c r="O11" s="142">
        <v>0.79999999999999993</v>
      </c>
      <c r="P11" s="142">
        <v>0.7</v>
      </c>
      <c r="Q11" s="142">
        <v>0.6</v>
      </c>
      <c r="R11" s="142">
        <v>0.5</v>
      </c>
      <c r="S11" s="142">
        <v>0.4</v>
      </c>
      <c r="T11" s="142">
        <v>0.30000000000000004</v>
      </c>
      <c r="U11" s="142">
        <v>0.2</v>
      </c>
      <c r="V11" s="141">
        <v>0.1</v>
      </c>
      <c r="Z11" s="142">
        <v>0.1</v>
      </c>
      <c r="AA11" s="142">
        <v>0.2</v>
      </c>
      <c r="AB11" s="142">
        <v>0.3</v>
      </c>
      <c r="AC11" s="142">
        <v>0.4</v>
      </c>
      <c r="AD11" s="142">
        <v>0.5</v>
      </c>
      <c r="AE11" s="142">
        <v>0.6</v>
      </c>
      <c r="AF11" s="142">
        <v>0.7</v>
      </c>
      <c r="AG11" s="142">
        <v>0.8</v>
      </c>
      <c r="AH11" s="142">
        <v>0.9</v>
      </c>
      <c r="AI11" s="142">
        <v>1</v>
      </c>
      <c r="AJ11" s="142">
        <v>1.1000000000000001</v>
      </c>
      <c r="AK11" s="142">
        <v>1.2</v>
      </c>
      <c r="AL11" s="142">
        <v>1.3</v>
      </c>
      <c r="AM11" s="142">
        <v>1.4</v>
      </c>
      <c r="AN11" s="142">
        <v>1.5</v>
      </c>
      <c r="AO11" s="142">
        <v>1.6</v>
      </c>
      <c r="AP11" s="142">
        <v>1.7</v>
      </c>
      <c r="AQ11" s="142">
        <v>1.8</v>
      </c>
      <c r="AR11" s="142">
        <v>1.9</v>
      </c>
      <c r="AS11" s="142">
        <v>2</v>
      </c>
      <c r="AT11" s="139">
        <v>91</v>
      </c>
      <c r="AU11" s="117">
        <f>VLOOKUP(AT11,'1. Popolazione residente'!$C$9:$J$109,5,FALSE)</f>
        <v>0.2</v>
      </c>
      <c r="AV11" s="117">
        <f>VLOOKUP(AT11,'1. Popolazione residente'!$C$9:$J$109,6,FALSE)</f>
        <v>0.3</v>
      </c>
    </row>
    <row r="12" spans="2:48" x14ac:dyDescent="0.25">
      <c r="B12" s="127">
        <v>90</v>
      </c>
      <c r="C12" s="141">
        <v>2.0000000000000004</v>
      </c>
      <c r="D12" s="142">
        <v>1.9000000000000006</v>
      </c>
      <c r="E12" s="142">
        <v>1.8000000000000005</v>
      </c>
      <c r="F12" s="142">
        <v>1.7000000000000004</v>
      </c>
      <c r="G12" s="142">
        <v>1.6000000000000003</v>
      </c>
      <c r="H12" s="142">
        <v>1.5000000000000002</v>
      </c>
      <c r="I12" s="142">
        <v>1.4000000000000001</v>
      </c>
      <c r="J12" s="142">
        <v>1.3</v>
      </c>
      <c r="K12" s="142">
        <v>1.2</v>
      </c>
      <c r="L12" s="142">
        <v>1.0999999999999999</v>
      </c>
      <c r="M12" s="142">
        <v>0.99999999999999989</v>
      </c>
      <c r="N12" s="142">
        <v>0.89999999999999991</v>
      </c>
      <c r="O12" s="142">
        <v>0.79999999999999993</v>
      </c>
      <c r="P12" s="142">
        <v>0.7</v>
      </c>
      <c r="Q12" s="142">
        <v>0.6</v>
      </c>
      <c r="R12" s="142">
        <v>0.5</v>
      </c>
      <c r="S12" s="142">
        <v>0.4</v>
      </c>
      <c r="T12" s="142">
        <v>0.30000000000000004</v>
      </c>
      <c r="U12" s="142">
        <v>0.2</v>
      </c>
      <c r="V12" s="141">
        <v>0.1</v>
      </c>
      <c r="Z12" s="142">
        <v>0.1</v>
      </c>
      <c r="AA12" s="142">
        <v>0.2</v>
      </c>
      <c r="AB12" s="142">
        <v>0.3</v>
      </c>
      <c r="AC12" s="142">
        <v>0.4</v>
      </c>
      <c r="AD12" s="142">
        <v>0.5</v>
      </c>
      <c r="AE12" s="142">
        <v>0.6</v>
      </c>
      <c r="AF12" s="142">
        <v>0.7</v>
      </c>
      <c r="AG12" s="142">
        <v>0.8</v>
      </c>
      <c r="AH12" s="142">
        <v>0.9</v>
      </c>
      <c r="AI12" s="142">
        <v>1</v>
      </c>
      <c r="AJ12" s="142">
        <v>1.1000000000000001</v>
      </c>
      <c r="AK12" s="142">
        <v>1.2</v>
      </c>
      <c r="AL12" s="142">
        <v>1.3</v>
      </c>
      <c r="AM12" s="142">
        <v>1.4</v>
      </c>
      <c r="AN12" s="142">
        <v>1.5</v>
      </c>
      <c r="AO12" s="142">
        <v>1.6</v>
      </c>
      <c r="AP12" s="142">
        <v>1.7</v>
      </c>
      <c r="AQ12" s="142">
        <v>1.8</v>
      </c>
      <c r="AR12" s="142">
        <v>1.9</v>
      </c>
      <c r="AS12" s="142">
        <v>2</v>
      </c>
      <c r="AT12" s="139">
        <v>90</v>
      </c>
      <c r="AU12" s="117">
        <f>VLOOKUP(AT12,'1. Popolazione residente'!$C$9:$J$109,5,FALSE)</f>
        <v>0.2</v>
      </c>
      <c r="AV12" s="117">
        <f>VLOOKUP(AT12,'1. Popolazione residente'!$C$9:$J$109,6,FALSE)</f>
        <v>0.4</v>
      </c>
    </row>
    <row r="13" spans="2:48" x14ac:dyDescent="0.25">
      <c r="B13" s="127">
        <v>89</v>
      </c>
      <c r="C13" s="141">
        <v>2.0000000000000004</v>
      </c>
      <c r="D13" s="142">
        <v>1.9000000000000006</v>
      </c>
      <c r="E13" s="142">
        <v>1.8000000000000005</v>
      </c>
      <c r="F13" s="142">
        <v>1.7000000000000004</v>
      </c>
      <c r="G13" s="142">
        <v>1.6000000000000003</v>
      </c>
      <c r="H13" s="142">
        <v>1.5000000000000002</v>
      </c>
      <c r="I13" s="142">
        <v>1.4000000000000001</v>
      </c>
      <c r="J13" s="142">
        <v>1.3</v>
      </c>
      <c r="K13" s="142">
        <v>1.2</v>
      </c>
      <c r="L13" s="142">
        <v>1.0999999999999999</v>
      </c>
      <c r="M13" s="142">
        <v>0.99999999999999989</v>
      </c>
      <c r="N13" s="142">
        <v>0.89999999999999991</v>
      </c>
      <c r="O13" s="142">
        <v>0.79999999999999993</v>
      </c>
      <c r="P13" s="142">
        <v>0.7</v>
      </c>
      <c r="Q13" s="142">
        <v>0.6</v>
      </c>
      <c r="R13" s="142">
        <v>0.5</v>
      </c>
      <c r="S13" s="142">
        <v>0.4</v>
      </c>
      <c r="T13" s="142">
        <v>0.30000000000000004</v>
      </c>
      <c r="U13" s="142">
        <v>0.2</v>
      </c>
      <c r="V13" s="141">
        <v>0.1</v>
      </c>
      <c r="Z13" s="142">
        <v>0.1</v>
      </c>
      <c r="AA13" s="142">
        <v>0.2</v>
      </c>
      <c r="AB13" s="142">
        <v>0.3</v>
      </c>
      <c r="AC13" s="142">
        <v>0.4</v>
      </c>
      <c r="AD13" s="142">
        <v>0.5</v>
      </c>
      <c r="AE13" s="142">
        <v>0.6</v>
      </c>
      <c r="AF13" s="142">
        <v>0.7</v>
      </c>
      <c r="AG13" s="142">
        <v>0.8</v>
      </c>
      <c r="AH13" s="142">
        <v>0.9</v>
      </c>
      <c r="AI13" s="142">
        <v>1</v>
      </c>
      <c r="AJ13" s="142">
        <v>1.1000000000000001</v>
      </c>
      <c r="AK13" s="142">
        <v>1.2</v>
      </c>
      <c r="AL13" s="142">
        <v>1.3</v>
      </c>
      <c r="AM13" s="142">
        <v>1.4</v>
      </c>
      <c r="AN13" s="142">
        <v>1.5</v>
      </c>
      <c r="AO13" s="142">
        <v>1.6</v>
      </c>
      <c r="AP13" s="142">
        <v>1.7</v>
      </c>
      <c r="AQ13" s="142">
        <v>1.8</v>
      </c>
      <c r="AR13" s="142">
        <v>1.9</v>
      </c>
      <c r="AS13" s="142">
        <v>2</v>
      </c>
      <c r="AT13" s="139">
        <v>89</v>
      </c>
      <c r="AU13" s="117">
        <f>VLOOKUP(AT13,'1. Popolazione residente'!$C$9:$J$109,5,FALSE)</f>
        <v>0.3</v>
      </c>
      <c r="AV13" s="117">
        <f>VLOOKUP(AT13,'1. Popolazione residente'!$C$9:$J$109,6,FALSE)</f>
        <v>0.5</v>
      </c>
    </row>
    <row r="14" spans="2:48" x14ac:dyDescent="0.25">
      <c r="B14" s="127">
        <v>88</v>
      </c>
      <c r="C14" s="141">
        <v>2.0000000000000004</v>
      </c>
      <c r="D14" s="142">
        <v>1.9000000000000006</v>
      </c>
      <c r="E14" s="142">
        <v>1.8000000000000005</v>
      </c>
      <c r="F14" s="142">
        <v>1.7000000000000004</v>
      </c>
      <c r="G14" s="142">
        <v>1.6000000000000003</v>
      </c>
      <c r="H14" s="142">
        <v>1.5000000000000002</v>
      </c>
      <c r="I14" s="142">
        <v>1.4000000000000001</v>
      </c>
      <c r="J14" s="142">
        <v>1.3</v>
      </c>
      <c r="K14" s="142">
        <v>1.2</v>
      </c>
      <c r="L14" s="142">
        <v>1.0999999999999999</v>
      </c>
      <c r="M14" s="142">
        <v>0.99999999999999989</v>
      </c>
      <c r="N14" s="142">
        <v>0.89999999999999991</v>
      </c>
      <c r="O14" s="142">
        <v>0.79999999999999993</v>
      </c>
      <c r="P14" s="142">
        <v>0.7</v>
      </c>
      <c r="Q14" s="142">
        <v>0.6</v>
      </c>
      <c r="R14" s="142">
        <v>0.5</v>
      </c>
      <c r="S14" s="142">
        <v>0.4</v>
      </c>
      <c r="T14" s="142">
        <v>0.30000000000000004</v>
      </c>
      <c r="U14" s="142">
        <v>0.2</v>
      </c>
      <c r="V14" s="141">
        <v>0.1</v>
      </c>
      <c r="Z14" s="142">
        <v>0.1</v>
      </c>
      <c r="AA14" s="142">
        <v>0.2</v>
      </c>
      <c r="AB14" s="142">
        <v>0.3</v>
      </c>
      <c r="AC14" s="142">
        <v>0.4</v>
      </c>
      <c r="AD14" s="142">
        <v>0.5</v>
      </c>
      <c r="AE14" s="142">
        <v>0.6</v>
      </c>
      <c r="AF14" s="142">
        <v>0.7</v>
      </c>
      <c r="AG14" s="142">
        <v>0.8</v>
      </c>
      <c r="AH14" s="142">
        <v>0.9</v>
      </c>
      <c r="AI14" s="142">
        <v>1</v>
      </c>
      <c r="AJ14" s="142">
        <v>1.1000000000000001</v>
      </c>
      <c r="AK14" s="142">
        <v>1.2</v>
      </c>
      <c r="AL14" s="142">
        <v>1.3</v>
      </c>
      <c r="AM14" s="142">
        <v>1.4</v>
      </c>
      <c r="AN14" s="142">
        <v>1.5</v>
      </c>
      <c r="AO14" s="142">
        <v>1.6</v>
      </c>
      <c r="AP14" s="142">
        <v>1.7</v>
      </c>
      <c r="AQ14" s="142">
        <v>1.8</v>
      </c>
      <c r="AR14" s="142">
        <v>1.9</v>
      </c>
      <c r="AS14" s="142">
        <v>2</v>
      </c>
      <c r="AT14" s="139">
        <v>88</v>
      </c>
      <c r="AU14" s="117">
        <f>VLOOKUP(AT14,'1. Popolazione residente'!$C$9:$J$109,5,FALSE)</f>
        <v>0.3</v>
      </c>
      <c r="AV14" s="117">
        <f>VLOOKUP(AT14,'1. Popolazione residente'!$C$9:$J$109,6,FALSE)</f>
        <v>0.5</v>
      </c>
    </row>
    <row r="15" spans="2:48" x14ac:dyDescent="0.25">
      <c r="B15" s="127">
        <v>87</v>
      </c>
      <c r="C15" s="141">
        <v>2.0000000000000004</v>
      </c>
      <c r="D15" s="142">
        <v>1.9000000000000006</v>
      </c>
      <c r="E15" s="142">
        <v>1.8000000000000005</v>
      </c>
      <c r="F15" s="142">
        <v>1.7000000000000004</v>
      </c>
      <c r="G15" s="142">
        <v>1.6000000000000003</v>
      </c>
      <c r="H15" s="142">
        <v>1.5000000000000002</v>
      </c>
      <c r="I15" s="142">
        <v>1.4000000000000001</v>
      </c>
      <c r="J15" s="142">
        <v>1.3</v>
      </c>
      <c r="K15" s="142">
        <v>1.2</v>
      </c>
      <c r="L15" s="142">
        <v>1.0999999999999999</v>
      </c>
      <c r="M15" s="142">
        <v>0.99999999999999989</v>
      </c>
      <c r="N15" s="142">
        <v>0.89999999999999991</v>
      </c>
      <c r="O15" s="142">
        <v>0.79999999999999993</v>
      </c>
      <c r="P15" s="142">
        <v>0.7</v>
      </c>
      <c r="Q15" s="142">
        <v>0.6</v>
      </c>
      <c r="R15" s="142">
        <v>0.5</v>
      </c>
      <c r="S15" s="142">
        <v>0.4</v>
      </c>
      <c r="T15" s="142">
        <v>0.30000000000000004</v>
      </c>
      <c r="U15" s="142">
        <v>0.2</v>
      </c>
      <c r="V15" s="141">
        <v>0.1</v>
      </c>
      <c r="Z15" s="142">
        <v>0.1</v>
      </c>
      <c r="AA15" s="142">
        <v>0.2</v>
      </c>
      <c r="AB15" s="142">
        <v>0.3</v>
      </c>
      <c r="AC15" s="142">
        <v>0.4</v>
      </c>
      <c r="AD15" s="142">
        <v>0.5</v>
      </c>
      <c r="AE15" s="142">
        <v>0.6</v>
      </c>
      <c r="AF15" s="142">
        <v>0.7</v>
      </c>
      <c r="AG15" s="142">
        <v>0.8</v>
      </c>
      <c r="AH15" s="142">
        <v>0.9</v>
      </c>
      <c r="AI15" s="142">
        <v>1</v>
      </c>
      <c r="AJ15" s="142">
        <v>1.1000000000000001</v>
      </c>
      <c r="AK15" s="142">
        <v>1.2</v>
      </c>
      <c r="AL15" s="142">
        <v>1.3</v>
      </c>
      <c r="AM15" s="142">
        <v>1.4</v>
      </c>
      <c r="AN15" s="142">
        <v>1.5</v>
      </c>
      <c r="AO15" s="142">
        <v>1.6</v>
      </c>
      <c r="AP15" s="142">
        <v>1.7</v>
      </c>
      <c r="AQ15" s="142">
        <v>1.8</v>
      </c>
      <c r="AR15" s="142">
        <v>1.9</v>
      </c>
      <c r="AS15" s="142">
        <v>2</v>
      </c>
      <c r="AT15" s="139">
        <v>87</v>
      </c>
      <c r="AU15" s="117">
        <f>VLOOKUP(AT15,'1. Popolazione residente'!$C$9:$J$109,5,FALSE)</f>
        <v>0.4</v>
      </c>
      <c r="AV15" s="117">
        <f>VLOOKUP(AT15,'1. Popolazione residente'!$C$9:$J$109,6,FALSE)</f>
        <v>0.6</v>
      </c>
    </row>
    <row r="16" spans="2:48" x14ac:dyDescent="0.25">
      <c r="B16" s="127">
        <v>86</v>
      </c>
      <c r="C16" s="141">
        <v>2.0000000000000004</v>
      </c>
      <c r="D16" s="142">
        <v>1.9000000000000006</v>
      </c>
      <c r="E16" s="142">
        <v>1.8000000000000005</v>
      </c>
      <c r="F16" s="142">
        <v>1.7000000000000004</v>
      </c>
      <c r="G16" s="142">
        <v>1.6000000000000003</v>
      </c>
      <c r="H16" s="142">
        <v>1.5000000000000002</v>
      </c>
      <c r="I16" s="142">
        <v>1.4000000000000001</v>
      </c>
      <c r="J16" s="142">
        <v>1.3</v>
      </c>
      <c r="K16" s="142">
        <v>1.2</v>
      </c>
      <c r="L16" s="142">
        <v>1.0999999999999999</v>
      </c>
      <c r="M16" s="142">
        <v>0.99999999999999989</v>
      </c>
      <c r="N16" s="142">
        <v>0.89999999999999991</v>
      </c>
      <c r="O16" s="142">
        <v>0.79999999999999993</v>
      </c>
      <c r="P16" s="142">
        <v>0.7</v>
      </c>
      <c r="Q16" s="142">
        <v>0.6</v>
      </c>
      <c r="R16" s="142">
        <v>0.5</v>
      </c>
      <c r="S16" s="142">
        <v>0.4</v>
      </c>
      <c r="T16" s="142">
        <v>0.30000000000000004</v>
      </c>
      <c r="U16" s="142">
        <v>0.2</v>
      </c>
      <c r="V16" s="141">
        <v>0.1</v>
      </c>
      <c r="Z16" s="142">
        <v>0.1</v>
      </c>
      <c r="AA16" s="142">
        <v>0.2</v>
      </c>
      <c r="AB16" s="142">
        <v>0.3</v>
      </c>
      <c r="AC16" s="142">
        <v>0.4</v>
      </c>
      <c r="AD16" s="142">
        <v>0.5</v>
      </c>
      <c r="AE16" s="142">
        <v>0.6</v>
      </c>
      <c r="AF16" s="142">
        <v>0.7</v>
      </c>
      <c r="AG16" s="142">
        <v>0.8</v>
      </c>
      <c r="AH16" s="142">
        <v>0.9</v>
      </c>
      <c r="AI16" s="142">
        <v>1</v>
      </c>
      <c r="AJ16" s="142">
        <v>1.1000000000000001</v>
      </c>
      <c r="AK16" s="142">
        <v>1.2</v>
      </c>
      <c r="AL16" s="142">
        <v>1.3</v>
      </c>
      <c r="AM16" s="142">
        <v>1.4</v>
      </c>
      <c r="AN16" s="142">
        <v>1.5</v>
      </c>
      <c r="AO16" s="142">
        <v>1.6</v>
      </c>
      <c r="AP16" s="142">
        <v>1.7</v>
      </c>
      <c r="AQ16" s="142">
        <v>1.8</v>
      </c>
      <c r="AR16" s="142">
        <v>1.9</v>
      </c>
      <c r="AS16" s="142">
        <v>2</v>
      </c>
      <c r="AT16" s="139">
        <v>86</v>
      </c>
      <c r="AU16" s="117">
        <f>VLOOKUP(AT16,'1. Popolazione residente'!$C$9:$J$109,5,FALSE)</f>
        <v>0.4</v>
      </c>
      <c r="AV16" s="117">
        <f>VLOOKUP(AT16,'1. Popolazione residente'!$C$9:$J$109,6,FALSE)</f>
        <v>0.6</v>
      </c>
    </row>
    <row r="17" spans="2:48" x14ac:dyDescent="0.25">
      <c r="B17" s="127">
        <v>85</v>
      </c>
      <c r="C17" s="141">
        <v>2.0000000000000004</v>
      </c>
      <c r="D17" s="142">
        <v>1.9000000000000006</v>
      </c>
      <c r="E17" s="142">
        <v>1.8000000000000005</v>
      </c>
      <c r="F17" s="142">
        <v>1.7000000000000004</v>
      </c>
      <c r="G17" s="142">
        <v>1.6000000000000003</v>
      </c>
      <c r="H17" s="142">
        <v>1.5000000000000002</v>
      </c>
      <c r="I17" s="142">
        <v>1.4000000000000001</v>
      </c>
      <c r="J17" s="142">
        <v>1.3</v>
      </c>
      <c r="K17" s="142">
        <v>1.2</v>
      </c>
      <c r="L17" s="142">
        <v>1.0999999999999999</v>
      </c>
      <c r="M17" s="142">
        <v>0.99999999999999989</v>
      </c>
      <c r="N17" s="142">
        <v>0.89999999999999991</v>
      </c>
      <c r="O17" s="142">
        <v>0.79999999999999993</v>
      </c>
      <c r="P17" s="142">
        <v>0.7</v>
      </c>
      <c r="Q17" s="142">
        <v>0.6</v>
      </c>
      <c r="R17" s="142">
        <v>0.5</v>
      </c>
      <c r="S17" s="142">
        <v>0.4</v>
      </c>
      <c r="T17" s="142">
        <v>0.30000000000000004</v>
      </c>
      <c r="U17" s="142">
        <v>0.2</v>
      </c>
      <c r="V17" s="141">
        <v>0.1</v>
      </c>
      <c r="Z17" s="142">
        <v>0.1</v>
      </c>
      <c r="AA17" s="142">
        <v>0.2</v>
      </c>
      <c r="AB17" s="142">
        <v>0.3</v>
      </c>
      <c r="AC17" s="142">
        <v>0.4</v>
      </c>
      <c r="AD17" s="142">
        <v>0.5</v>
      </c>
      <c r="AE17" s="142">
        <v>0.6</v>
      </c>
      <c r="AF17" s="142">
        <v>0.7</v>
      </c>
      <c r="AG17" s="142">
        <v>0.8</v>
      </c>
      <c r="AH17" s="142">
        <v>0.9</v>
      </c>
      <c r="AI17" s="142">
        <v>1</v>
      </c>
      <c r="AJ17" s="142">
        <v>1.1000000000000001</v>
      </c>
      <c r="AK17" s="142">
        <v>1.2</v>
      </c>
      <c r="AL17" s="142">
        <v>1.3</v>
      </c>
      <c r="AM17" s="142">
        <v>1.4</v>
      </c>
      <c r="AN17" s="142">
        <v>1.5</v>
      </c>
      <c r="AO17" s="142">
        <v>1.6</v>
      </c>
      <c r="AP17" s="142">
        <v>1.7</v>
      </c>
      <c r="AQ17" s="142">
        <v>1.8</v>
      </c>
      <c r="AR17" s="142">
        <v>1.9</v>
      </c>
      <c r="AS17" s="142">
        <v>2</v>
      </c>
      <c r="AT17" s="139">
        <v>85</v>
      </c>
      <c r="AU17" s="117">
        <f>VLOOKUP(AT17,'1. Popolazione residente'!$C$9:$J$109,5,FALSE)</f>
        <v>0.5</v>
      </c>
      <c r="AV17" s="117">
        <f>VLOOKUP(AT17,'1. Popolazione residente'!$C$9:$J$109,6,FALSE)</f>
        <v>0.7</v>
      </c>
    </row>
    <row r="18" spans="2:48" x14ac:dyDescent="0.25">
      <c r="B18" s="127">
        <v>84</v>
      </c>
      <c r="C18" s="141">
        <v>2.0000000000000004</v>
      </c>
      <c r="D18" s="142">
        <v>1.9000000000000006</v>
      </c>
      <c r="E18" s="142">
        <v>1.8000000000000005</v>
      </c>
      <c r="F18" s="142">
        <v>1.7000000000000004</v>
      </c>
      <c r="G18" s="142">
        <v>1.6000000000000003</v>
      </c>
      <c r="H18" s="142">
        <v>1.5000000000000002</v>
      </c>
      <c r="I18" s="142">
        <v>1.4000000000000001</v>
      </c>
      <c r="J18" s="142">
        <v>1.3</v>
      </c>
      <c r="K18" s="142">
        <v>1.2</v>
      </c>
      <c r="L18" s="142">
        <v>1.0999999999999999</v>
      </c>
      <c r="M18" s="142">
        <v>0.99999999999999989</v>
      </c>
      <c r="N18" s="142">
        <v>0.89999999999999991</v>
      </c>
      <c r="O18" s="142">
        <v>0.79999999999999993</v>
      </c>
      <c r="P18" s="142">
        <v>0.7</v>
      </c>
      <c r="Q18" s="142">
        <v>0.6</v>
      </c>
      <c r="R18" s="142">
        <v>0.5</v>
      </c>
      <c r="S18" s="142">
        <v>0.4</v>
      </c>
      <c r="T18" s="142">
        <v>0.30000000000000004</v>
      </c>
      <c r="U18" s="142">
        <v>0.2</v>
      </c>
      <c r="V18" s="141">
        <v>0.1</v>
      </c>
      <c r="Z18" s="142">
        <v>0.1</v>
      </c>
      <c r="AA18" s="142">
        <v>0.2</v>
      </c>
      <c r="AB18" s="142">
        <v>0.3</v>
      </c>
      <c r="AC18" s="142">
        <v>0.4</v>
      </c>
      <c r="AD18" s="142">
        <v>0.5</v>
      </c>
      <c r="AE18" s="142">
        <v>0.6</v>
      </c>
      <c r="AF18" s="142">
        <v>0.7</v>
      </c>
      <c r="AG18" s="142">
        <v>0.8</v>
      </c>
      <c r="AH18" s="142">
        <v>0.9</v>
      </c>
      <c r="AI18" s="142">
        <v>1</v>
      </c>
      <c r="AJ18" s="142">
        <v>1.1000000000000001</v>
      </c>
      <c r="AK18" s="142">
        <v>1.2</v>
      </c>
      <c r="AL18" s="142">
        <v>1.3</v>
      </c>
      <c r="AM18" s="142">
        <v>1.4</v>
      </c>
      <c r="AN18" s="142">
        <v>1.5</v>
      </c>
      <c r="AO18" s="142">
        <v>1.6</v>
      </c>
      <c r="AP18" s="142">
        <v>1.7</v>
      </c>
      <c r="AQ18" s="142">
        <v>1.8</v>
      </c>
      <c r="AR18" s="142">
        <v>1.9</v>
      </c>
      <c r="AS18" s="142">
        <v>2</v>
      </c>
      <c r="AT18" s="139">
        <v>84</v>
      </c>
      <c r="AU18" s="117">
        <f>VLOOKUP(AT18,'1. Popolazione residente'!$C$9:$J$109,5,FALSE)</f>
        <v>0.5</v>
      </c>
      <c r="AV18" s="117">
        <f>VLOOKUP(AT18,'1. Popolazione residente'!$C$9:$J$109,6,FALSE)</f>
        <v>0.7</v>
      </c>
    </row>
    <row r="19" spans="2:48" x14ac:dyDescent="0.25">
      <c r="B19" s="127">
        <v>83</v>
      </c>
      <c r="C19" s="141">
        <v>2.0000000000000004</v>
      </c>
      <c r="D19" s="142">
        <v>1.9000000000000006</v>
      </c>
      <c r="E19" s="142">
        <v>1.8000000000000005</v>
      </c>
      <c r="F19" s="142">
        <v>1.7000000000000004</v>
      </c>
      <c r="G19" s="142">
        <v>1.6000000000000003</v>
      </c>
      <c r="H19" s="142">
        <v>1.5000000000000002</v>
      </c>
      <c r="I19" s="142">
        <v>1.4000000000000001</v>
      </c>
      <c r="J19" s="142">
        <v>1.3</v>
      </c>
      <c r="K19" s="142">
        <v>1.2</v>
      </c>
      <c r="L19" s="142">
        <v>1.0999999999999999</v>
      </c>
      <c r="M19" s="142">
        <v>0.99999999999999989</v>
      </c>
      <c r="N19" s="142">
        <v>0.89999999999999991</v>
      </c>
      <c r="O19" s="142">
        <v>0.79999999999999993</v>
      </c>
      <c r="P19" s="142">
        <v>0.7</v>
      </c>
      <c r="Q19" s="142">
        <v>0.6</v>
      </c>
      <c r="R19" s="142">
        <v>0.5</v>
      </c>
      <c r="S19" s="142">
        <v>0.4</v>
      </c>
      <c r="T19" s="142">
        <v>0.30000000000000004</v>
      </c>
      <c r="U19" s="142">
        <v>0.2</v>
      </c>
      <c r="V19" s="141">
        <v>0.1</v>
      </c>
      <c r="Z19" s="142">
        <v>0.1</v>
      </c>
      <c r="AA19" s="142">
        <v>0.2</v>
      </c>
      <c r="AB19" s="142">
        <v>0.3</v>
      </c>
      <c r="AC19" s="142">
        <v>0.4</v>
      </c>
      <c r="AD19" s="142">
        <v>0.5</v>
      </c>
      <c r="AE19" s="142">
        <v>0.6</v>
      </c>
      <c r="AF19" s="142">
        <v>0.7</v>
      </c>
      <c r="AG19" s="142">
        <v>0.8</v>
      </c>
      <c r="AH19" s="142">
        <v>0.9</v>
      </c>
      <c r="AI19" s="142">
        <v>1</v>
      </c>
      <c r="AJ19" s="142">
        <v>1.1000000000000001</v>
      </c>
      <c r="AK19" s="142">
        <v>1.2</v>
      </c>
      <c r="AL19" s="142">
        <v>1.3</v>
      </c>
      <c r="AM19" s="142">
        <v>1.4</v>
      </c>
      <c r="AN19" s="142">
        <v>1.5</v>
      </c>
      <c r="AO19" s="142">
        <v>1.6</v>
      </c>
      <c r="AP19" s="142">
        <v>1.7</v>
      </c>
      <c r="AQ19" s="142">
        <v>1.8</v>
      </c>
      <c r="AR19" s="142">
        <v>1.9</v>
      </c>
      <c r="AS19" s="142">
        <v>2</v>
      </c>
      <c r="AT19" s="139">
        <v>83</v>
      </c>
      <c r="AU19" s="117">
        <f>VLOOKUP(AT19,'1. Popolazione residente'!$C$9:$J$109,5,FALSE)</f>
        <v>0.6</v>
      </c>
      <c r="AV19" s="117">
        <f>VLOOKUP(AT19,'1. Popolazione residente'!$C$9:$J$109,6,FALSE)</f>
        <v>0.8</v>
      </c>
    </row>
    <row r="20" spans="2:48" x14ac:dyDescent="0.25">
      <c r="B20" s="127">
        <v>82</v>
      </c>
      <c r="C20" s="141">
        <v>2.0000000000000004</v>
      </c>
      <c r="D20" s="142">
        <v>1.9000000000000006</v>
      </c>
      <c r="E20" s="142">
        <v>1.8000000000000005</v>
      </c>
      <c r="F20" s="142">
        <v>1.7000000000000004</v>
      </c>
      <c r="G20" s="142">
        <v>1.6000000000000003</v>
      </c>
      <c r="H20" s="142">
        <v>1.5000000000000002</v>
      </c>
      <c r="I20" s="142">
        <v>1.4000000000000001</v>
      </c>
      <c r="J20" s="142">
        <v>1.3</v>
      </c>
      <c r="K20" s="142">
        <v>1.2</v>
      </c>
      <c r="L20" s="142">
        <v>1.0999999999999999</v>
      </c>
      <c r="M20" s="142">
        <v>0.99999999999999989</v>
      </c>
      <c r="N20" s="142">
        <v>0.89999999999999991</v>
      </c>
      <c r="O20" s="142">
        <v>0.79999999999999993</v>
      </c>
      <c r="P20" s="142">
        <v>0.7</v>
      </c>
      <c r="Q20" s="142">
        <v>0.6</v>
      </c>
      <c r="R20" s="142">
        <v>0.5</v>
      </c>
      <c r="S20" s="142">
        <v>0.4</v>
      </c>
      <c r="T20" s="142">
        <v>0.30000000000000004</v>
      </c>
      <c r="U20" s="142">
        <v>0.2</v>
      </c>
      <c r="V20" s="141">
        <v>0.1</v>
      </c>
      <c r="Z20" s="142">
        <v>0.1</v>
      </c>
      <c r="AA20" s="142">
        <v>0.2</v>
      </c>
      <c r="AB20" s="142">
        <v>0.3</v>
      </c>
      <c r="AC20" s="142">
        <v>0.4</v>
      </c>
      <c r="AD20" s="142">
        <v>0.5</v>
      </c>
      <c r="AE20" s="142">
        <v>0.6</v>
      </c>
      <c r="AF20" s="142">
        <v>0.7</v>
      </c>
      <c r="AG20" s="142">
        <v>0.8</v>
      </c>
      <c r="AH20" s="142">
        <v>0.9</v>
      </c>
      <c r="AI20" s="142">
        <v>1</v>
      </c>
      <c r="AJ20" s="142">
        <v>1.1000000000000001</v>
      </c>
      <c r="AK20" s="142">
        <v>1.2</v>
      </c>
      <c r="AL20" s="142">
        <v>1.3</v>
      </c>
      <c r="AM20" s="142">
        <v>1.4</v>
      </c>
      <c r="AN20" s="142">
        <v>1.5</v>
      </c>
      <c r="AO20" s="142">
        <v>1.6</v>
      </c>
      <c r="AP20" s="142">
        <v>1.7</v>
      </c>
      <c r="AQ20" s="142">
        <v>1.8</v>
      </c>
      <c r="AR20" s="142">
        <v>1.9</v>
      </c>
      <c r="AS20" s="142">
        <v>2</v>
      </c>
      <c r="AT20" s="139">
        <v>82</v>
      </c>
      <c r="AU20" s="117">
        <f>VLOOKUP(AT20,'1. Popolazione residente'!$C$9:$J$109,5,FALSE)</f>
        <v>0.7</v>
      </c>
      <c r="AV20" s="117">
        <f>VLOOKUP(AT20,'1. Popolazione residente'!$C$9:$J$109,6,FALSE)</f>
        <v>0.9</v>
      </c>
    </row>
    <row r="21" spans="2:48" x14ac:dyDescent="0.25">
      <c r="B21" s="127">
        <v>81</v>
      </c>
      <c r="C21" s="141">
        <v>2.0000000000000004</v>
      </c>
      <c r="D21" s="142">
        <v>1.9000000000000006</v>
      </c>
      <c r="E21" s="142">
        <v>1.8000000000000005</v>
      </c>
      <c r="F21" s="142">
        <v>1.7000000000000004</v>
      </c>
      <c r="G21" s="142">
        <v>1.6000000000000003</v>
      </c>
      <c r="H21" s="142">
        <v>1.5000000000000002</v>
      </c>
      <c r="I21" s="142">
        <v>1.4000000000000001</v>
      </c>
      <c r="J21" s="142">
        <v>1.3</v>
      </c>
      <c r="K21" s="142">
        <v>1.2</v>
      </c>
      <c r="L21" s="142">
        <v>1.0999999999999999</v>
      </c>
      <c r="M21" s="142">
        <v>0.99999999999999989</v>
      </c>
      <c r="N21" s="142">
        <v>0.89999999999999991</v>
      </c>
      <c r="O21" s="142">
        <v>0.79999999999999993</v>
      </c>
      <c r="P21" s="142">
        <v>0.7</v>
      </c>
      <c r="Q21" s="142">
        <v>0.6</v>
      </c>
      <c r="R21" s="142">
        <v>0.5</v>
      </c>
      <c r="S21" s="142">
        <v>0.4</v>
      </c>
      <c r="T21" s="142">
        <v>0.30000000000000004</v>
      </c>
      <c r="U21" s="142">
        <v>0.2</v>
      </c>
      <c r="V21" s="141">
        <v>0.1</v>
      </c>
      <c r="Z21" s="142">
        <v>0.1</v>
      </c>
      <c r="AA21" s="142">
        <v>0.2</v>
      </c>
      <c r="AB21" s="142">
        <v>0.3</v>
      </c>
      <c r="AC21" s="142">
        <v>0.4</v>
      </c>
      <c r="AD21" s="142">
        <v>0.5</v>
      </c>
      <c r="AE21" s="142">
        <v>0.6</v>
      </c>
      <c r="AF21" s="142">
        <v>0.7</v>
      </c>
      <c r="AG21" s="142">
        <v>0.8</v>
      </c>
      <c r="AH21" s="142">
        <v>0.9</v>
      </c>
      <c r="AI21" s="142">
        <v>1</v>
      </c>
      <c r="AJ21" s="142">
        <v>1.1000000000000001</v>
      </c>
      <c r="AK21" s="142">
        <v>1.2</v>
      </c>
      <c r="AL21" s="142">
        <v>1.3</v>
      </c>
      <c r="AM21" s="142">
        <v>1.4</v>
      </c>
      <c r="AN21" s="142">
        <v>1.5</v>
      </c>
      <c r="AO21" s="142">
        <v>1.6</v>
      </c>
      <c r="AP21" s="142">
        <v>1.7</v>
      </c>
      <c r="AQ21" s="142">
        <v>1.8</v>
      </c>
      <c r="AR21" s="142">
        <v>1.9</v>
      </c>
      <c r="AS21" s="142">
        <v>2</v>
      </c>
      <c r="AT21" s="139">
        <v>81</v>
      </c>
      <c r="AU21" s="117">
        <f>VLOOKUP(AT21,'1. Popolazione residente'!$C$9:$J$109,5,FALSE)</f>
        <v>0.7</v>
      </c>
      <c r="AV21" s="117">
        <f>VLOOKUP(AT21,'1. Popolazione residente'!$C$9:$J$109,6,FALSE)</f>
        <v>0.9</v>
      </c>
    </row>
    <row r="22" spans="2:48" x14ac:dyDescent="0.25">
      <c r="B22" s="127">
        <v>80</v>
      </c>
      <c r="C22" s="141">
        <v>2.0000000000000004</v>
      </c>
      <c r="D22" s="142">
        <v>1.9000000000000006</v>
      </c>
      <c r="E22" s="142">
        <v>1.8000000000000005</v>
      </c>
      <c r="F22" s="142">
        <v>1.7000000000000004</v>
      </c>
      <c r="G22" s="142">
        <v>1.6000000000000003</v>
      </c>
      <c r="H22" s="142">
        <v>1.5000000000000002</v>
      </c>
      <c r="I22" s="142">
        <v>1.4000000000000001</v>
      </c>
      <c r="J22" s="142">
        <v>1.3</v>
      </c>
      <c r="K22" s="142">
        <v>1.2</v>
      </c>
      <c r="L22" s="142">
        <v>1.0999999999999999</v>
      </c>
      <c r="M22" s="142">
        <v>0.99999999999999989</v>
      </c>
      <c r="N22" s="142">
        <v>0.89999999999999991</v>
      </c>
      <c r="O22" s="142">
        <v>0.79999999999999993</v>
      </c>
      <c r="P22" s="142">
        <v>0.7</v>
      </c>
      <c r="Q22" s="142">
        <v>0.6</v>
      </c>
      <c r="R22" s="142">
        <v>0.5</v>
      </c>
      <c r="S22" s="142">
        <v>0.4</v>
      </c>
      <c r="T22" s="142">
        <v>0.30000000000000004</v>
      </c>
      <c r="U22" s="142">
        <v>0.2</v>
      </c>
      <c r="V22" s="141">
        <v>0.1</v>
      </c>
      <c r="Z22" s="142">
        <v>0.1</v>
      </c>
      <c r="AA22" s="142">
        <v>0.2</v>
      </c>
      <c r="AB22" s="142">
        <v>0.3</v>
      </c>
      <c r="AC22" s="142">
        <v>0.4</v>
      </c>
      <c r="AD22" s="142">
        <v>0.5</v>
      </c>
      <c r="AE22" s="142">
        <v>0.6</v>
      </c>
      <c r="AF22" s="142">
        <v>0.7</v>
      </c>
      <c r="AG22" s="142">
        <v>0.8</v>
      </c>
      <c r="AH22" s="142">
        <v>0.9</v>
      </c>
      <c r="AI22" s="142">
        <v>1</v>
      </c>
      <c r="AJ22" s="142">
        <v>1.1000000000000001</v>
      </c>
      <c r="AK22" s="142">
        <v>1.2</v>
      </c>
      <c r="AL22" s="142">
        <v>1.3</v>
      </c>
      <c r="AM22" s="142">
        <v>1.4</v>
      </c>
      <c r="AN22" s="142">
        <v>1.5</v>
      </c>
      <c r="AO22" s="142">
        <v>1.6</v>
      </c>
      <c r="AP22" s="142">
        <v>1.7</v>
      </c>
      <c r="AQ22" s="142">
        <v>1.8</v>
      </c>
      <c r="AR22" s="142">
        <v>1.9</v>
      </c>
      <c r="AS22" s="142">
        <v>2</v>
      </c>
      <c r="AT22" s="139">
        <v>80</v>
      </c>
      <c r="AU22" s="117">
        <f>VLOOKUP(AT22,'1. Popolazione residente'!$C$9:$J$109,5,FALSE)</f>
        <v>0.8</v>
      </c>
      <c r="AV22" s="117">
        <f>VLOOKUP(AT22,'1. Popolazione residente'!$C$9:$J$109,6,FALSE)</f>
        <v>1</v>
      </c>
    </row>
    <row r="23" spans="2:48" x14ac:dyDescent="0.25">
      <c r="B23" s="127">
        <v>79</v>
      </c>
      <c r="C23" s="141">
        <v>2.0000000000000004</v>
      </c>
      <c r="D23" s="142">
        <v>1.9000000000000006</v>
      </c>
      <c r="E23" s="142">
        <v>1.8000000000000005</v>
      </c>
      <c r="F23" s="142">
        <v>1.7000000000000004</v>
      </c>
      <c r="G23" s="142">
        <v>1.6000000000000003</v>
      </c>
      <c r="H23" s="142">
        <v>1.5000000000000002</v>
      </c>
      <c r="I23" s="142">
        <v>1.4000000000000001</v>
      </c>
      <c r="J23" s="142">
        <v>1.3</v>
      </c>
      <c r="K23" s="142">
        <v>1.2</v>
      </c>
      <c r="L23" s="142">
        <v>1.0999999999999999</v>
      </c>
      <c r="M23" s="142">
        <v>0.99999999999999989</v>
      </c>
      <c r="N23" s="142">
        <v>0.89999999999999991</v>
      </c>
      <c r="O23" s="142">
        <v>0.79999999999999993</v>
      </c>
      <c r="P23" s="142">
        <v>0.7</v>
      </c>
      <c r="Q23" s="142">
        <v>0.6</v>
      </c>
      <c r="R23" s="142">
        <v>0.5</v>
      </c>
      <c r="S23" s="142">
        <v>0.4</v>
      </c>
      <c r="T23" s="142">
        <v>0.30000000000000004</v>
      </c>
      <c r="U23" s="142">
        <v>0.2</v>
      </c>
      <c r="V23" s="141">
        <v>0.1</v>
      </c>
      <c r="Z23" s="142">
        <v>0.1</v>
      </c>
      <c r="AA23" s="142">
        <v>0.2</v>
      </c>
      <c r="AB23" s="142">
        <v>0.3</v>
      </c>
      <c r="AC23" s="142">
        <v>0.4</v>
      </c>
      <c r="AD23" s="142">
        <v>0.5</v>
      </c>
      <c r="AE23" s="142">
        <v>0.6</v>
      </c>
      <c r="AF23" s="142">
        <v>0.7</v>
      </c>
      <c r="AG23" s="142">
        <v>0.8</v>
      </c>
      <c r="AH23" s="142">
        <v>0.9</v>
      </c>
      <c r="AI23" s="142">
        <v>1</v>
      </c>
      <c r="AJ23" s="142">
        <v>1.1000000000000001</v>
      </c>
      <c r="AK23" s="142">
        <v>1.2</v>
      </c>
      <c r="AL23" s="142">
        <v>1.3</v>
      </c>
      <c r="AM23" s="142">
        <v>1.4</v>
      </c>
      <c r="AN23" s="142">
        <v>1.5</v>
      </c>
      <c r="AO23" s="142">
        <v>1.6</v>
      </c>
      <c r="AP23" s="142">
        <v>1.7</v>
      </c>
      <c r="AQ23" s="142">
        <v>1.8</v>
      </c>
      <c r="AR23" s="142">
        <v>1.9</v>
      </c>
      <c r="AS23" s="142">
        <v>2</v>
      </c>
      <c r="AT23" s="139">
        <v>79</v>
      </c>
      <c r="AU23" s="117">
        <f>VLOOKUP(AT23,'1. Popolazione residente'!$C$9:$J$109,5,FALSE)</f>
        <v>0.7</v>
      </c>
      <c r="AV23" s="117">
        <f>VLOOKUP(AT23,'1. Popolazione residente'!$C$9:$J$109,6,FALSE)</f>
        <v>0.9</v>
      </c>
    </row>
    <row r="24" spans="2:48" x14ac:dyDescent="0.25">
      <c r="B24" s="127">
        <v>78</v>
      </c>
      <c r="C24" s="141">
        <v>2.0000000000000004</v>
      </c>
      <c r="D24" s="142">
        <v>1.9000000000000006</v>
      </c>
      <c r="E24" s="142">
        <v>1.8000000000000005</v>
      </c>
      <c r="F24" s="142">
        <v>1.7000000000000004</v>
      </c>
      <c r="G24" s="142">
        <v>1.6000000000000003</v>
      </c>
      <c r="H24" s="142">
        <v>1.5000000000000002</v>
      </c>
      <c r="I24" s="142">
        <v>1.4000000000000001</v>
      </c>
      <c r="J24" s="142">
        <v>1.3</v>
      </c>
      <c r="K24" s="142">
        <v>1.2</v>
      </c>
      <c r="L24" s="142">
        <v>1.0999999999999999</v>
      </c>
      <c r="M24" s="142">
        <v>0.99999999999999989</v>
      </c>
      <c r="N24" s="142">
        <v>0.89999999999999991</v>
      </c>
      <c r="O24" s="142">
        <v>0.79999999999999993</v>
      </c>
      <c r="P24" s="142">
        <v>0.7</v>
      </c>
      <c r="Q24" s="142">
        <v>0.6</v>
      </c>
      <c r="R24" s="142">
        <v>0.5</v>
      </c>
      <c r="S24" s="142">
        <v>0.4</v>
      </c>
      <c r="T24" s="142">
        <v>0.30000000000000004</v>
      </c>
      <c r="U24" s="142">
        <v>0.2</v>
      </c>
      <c r="V24" s="141">
        <v>0.1</v>
      </c>
      <c r="Z24" s="142">
        <v>0.1</v>
      </c>
      <c r="AA24" s="142">
        <v>0.2</v>
      </c>
      <c r="AB24" s="142">
        <v>0.3</v>
      </c>
      <c r="AC24" s="142">
        <v>0.4</v>
      </c>
      <c r="AD24" s="142">
        <v>0.5</v>
      </c>
      <c r="AE24" s="142">
        <v>0.6</v>
      </c>
      <c r="AF24" s="142">
        <v>0.7</v>
      </c>
      <c r="AG24" s="142">
        <v>0.8</v>
      </c>
      <c r="AH24" s="142">
        <v>0.9</v>
      </c>
      <c r="AI24" s="142">
        <v>1</v>
      </c>
      <c r="AJ24" s="142">
        <v>1.1000000000000001</v>
      </c>
      <c r="AK24" s="142">
        <v>1.2</v>
      </c>
      <c r="AL24" s="142">
        <v>1.3</v>
      </c>
      <c r="AM24" s="142">
        <v>1.4</v>
      </c>
      <c r="AN24" s="142">
        <v>1.5</v>
      </c>
      <c r="AO24" s="142">
        <v>1.6</v>
      </c>
      <c r="AP24" s="142">
        <v>1.7</v>
      </c>
      <c r="AQ24" s="142">
        <v>1.8</v>
      </c>
      <c r="AR24" s="142">
        <v>1.9</v>
      </c>
      <c r="AS24" s="142">
        <v>2</v>
      </c>
      <c r="AT24" s="139">
        <v>78</v>
      </c>
      <c r="AU24" s="117">
        <f>VLOOKUP(AT24,'1. Popolazione residente'!$C$9:$J$109,5,FALSE)</f>
        <v>0.8</v>
      </c>
      <c r="AV24" s="117">
        <f>VLOOKUP(AT24,'1. Popolazione residente'!$C$9:$J$109,6,FALSE)</f>
        <v>0.9</v>
      </c>
    </row>
    <row r="25" spans="2:48" x14ac:dyDescent="0.25">
      <c r="B25" s="127">
        <v>77</v>
      </c>
      <c r="C25" s="141">
        <v>2.0000000000000004</v>
      </c>
      <c r="D25" s="142">
        <v>1.9000000000000006</v>
      </c>
      <c r="E25" s="142">
        <v>1.8000000000000005</v>
      </c>
      <c r="F25" s="142">
        <v>1.7000000000000004</v>
      </c>
      <c r="G25" s="142">
        <v>1.6000000000000003</v>
      </c>
      <c r="H25" s="142">
        <v>1.5000000000000002</v>
      </c>
      <c r="I25" s="142">
        <v>1.4000000000000001</v>
      </c>
      <c r="J25" s="142">
        <v>1.3</v>
      </c>
      <c r="K25" s="142">
        <v>1.2</v>
      </c>
      <c r="L25" s="142">
        <v>1.0999999999999999</v>
      </c>
      <c r="M25" s="142">
        <v>0.99999999999999989</v>
      </c>
      <c r="N25" s="142">
        <v>0.89999999999999991</v>
      </c>
      <c r="O25" s="142">
        <v>0.79999999999999993</v>
      </c>
      <c r="P25" s="142">
        <v>0.7</v>
      </c>
      <c r="Q25" s="142">
        <v>0.6</v>
      </c>
      <c r="R25" s="142">
        <v>0.5</v>
      </c>
      <c r="S25" s="142">
        <v>0.4</v>
      </c>
      <c r="T25" s="142">
        <v>0.30000000000000004</v>
      </c>
      <c r="U25" s="142">
        <v>0.2</v>
      </c>
      <c r="V25" s="141">
        <v>0.1</v>
      </c>
      <c r="Z25" s="142">
        <v>0.1</v>
      </c>
      <c r="AA25" s="142">
        <v>0.2</v>
      </c>
      <c r="AB25" s="142">
        <v>0.3</v>
      </c>
      <c r="AC25" s="142">
        <v>0.4</v>
      </c>
      <c r="AD25" s="142">
        <v>0.5</v>
      </c>
      <c r="AE25" s="142">
        <v>0.6</v>
      </c>
      <c r="AF25" s="142">
        <v>0.7</v>
      </c>
      <c r="AG25" s="142">
        <v>0.8</v>
      </c>
      <c r="AH25" s="142">
        <v>0.9</v>
      </c>
      <c r="AI25" s="142">
        <v>1</v>
      </c>
      <c r="AJ25" s="142">
        <v>1.1000000000000001</v>
      </c>
      <c r="AK25" s="142">
        <v>1.2</v>
      </c>
      <c r="AL25" s="142">
        <v>1.3</v>
      </c>
      <c r="AM25" s="142">
        <v>1.4</v>
      </c>
      <c r="AN25" s="142">
        <v>1.5</v>
      </c>
      <c r="AO25" s="142">
        <v>1.6</v>
      </c>
      <c r="AP25" s="142">
        <v>1.7</v>
      </c>
      <c r="AQ25" s="142">
        <v>1.8</v>
      </c>
      <c r="AR25" s="142">
        <v>1.9</v>
      </c>
      <c r="AS25" s="142">
        <v>2</v>
      </c>
      <c r="AT25" s="139">
        <v>77</v>
      </c>
      <c r="AU25" s="117">
        <f>VLOOKUP(AT25,'1. Popolazione residente'!$C$9:$J$109,5,FALSE)</f>
        <v>0.8</v>
      </c>
      <c r="AV25" s="117">
        <f>VLOOKUP(AT25,'1. Popolazione residente'!$C$9:$J$109,6,FALSE)</f>
        <v>0.9</v>
      </c>
    </row>
    <row r="26" spans="2:48" x14ac:dyDescent="0.25">
      <c r="B26" s="127">
        <v>76</v>
      </c>
      <c r="C26" s="141">
        <v>2.0000000000000004</v>
      </c>
      <c r="D26" s="142">
        <v>1.9000000000000006</v>
      </c>
      <c r="E26" s="142">
        <v>1.8000000000000005</v>
      </c>
      <c r="F26" s="142">
        <v>1.7000000000000004</v>
      </c>
      <c r="G26" s="142">
        <v>1.6000000000000003</v>
      </c>
      <c r="H26" s="142">
        <v>1.5000000000000002</v>
      </c>
      <c r="I26" s="142">
        <v>1.4000000000000001</v>
      </c>
      <c r="J26" s="142">
        <v>1.3</v>
      </c>
      <c r="K26" s="142">
        <v>1.2</v>
      </c>
      <c r="L26" s="142">
        <v>1.0999999999999999</v>
      </c>
      <c r="M26" s="142">
        <v>0.99999999999999989</v>
      </c>
      <c r="N26" s="142">
        <v>0.89999999999999991</v>
      </c>
      <c r="O26" s="142">
        <v>0.79999999999999993</v>
      </c>
      <c r="P26" s="142">
        <v>0.7</v>
      </c>
      <c r="Q26" s="142">
        <v>0.6</v>
      </c>
      <c r="R26" s="142">
        <v>0.5</v>
      </c>
      <c r="S26" s="142">
        <v>0.4</v>
      </c>
      <c r="T26" s="142">
        <v>0.30000000000000004</v>
      </c>
      <c r="U26" s="142">
        <v>0.2</v>
      </c>
      <c r="V26" s="141">
        <v>0.1</v>
      </c>
      <c r="Z26" s="142">
        <v>0.1</v>
      </c>
      <c r="AA26" s="142">
        <v>0.2</v>
      </c>
      <c r="AB26" s="142">
        <v>0.3</v>
      </c>
      <c r="AC26" s="142">
        <v>0.4</v>
      </c>
      <c r="AD26" s="142">
        <v>0.5</v>
      </c>
      <c r="AE26" s="142">
        <v>0.6</v>
      </c>
      <c r="AF26" s="142">
        <v>0.7</v>
      </c>
      <c r="AG26" s="142">
        <v>0.8</v>
      </c>
      <c r="AH26" s="142">
        <v>0.9</v>
      </c>
      <c r="AI26" s="142">
        <v>1</v>
      </c>
      <c r="AJ26" s="142">
        <v>1.1000000000000001</v>
      </c>
      <c r="AK26" s="142">
        <v>1.2</v>
      </c>
      <c r="AL26" s="142">
        <v>1.3</v>
      </c>
      <c r="AM26" s="142">
        <v>1.4</v>
      </c>
      <c r="AN26" s="142">
        <v>1.5</v>
      </c>
      <c r="AO26" s="142">
        <v>1.6</v>
      </c>
      <c r="AP26" s="142">
        <v>1.7</v>
      </c>
      <c r="AQ26" s="142">
        <v>1.8</v>
      </c>
      <c r="AR26" s="142">
        <v>1.9</v>
      </c>
      <c r="AS26" s="142">
        <v>2</v>
      </c>
      <c r="AT26" s="139">
        <v>76</v>
      </c>
      <c r="AU26" s="117">
        <f>VLOOKUP(AT26,'1. Popolazione residente'!$C$9:$J$109,5,FALSE)</f>
        <v>0.8</v>
      </c>
      <c r="AV26" s="117">
        <f>VLOOKUP(AT26,'1. Popolazione residente'!$C$9:$J$109,6,FALSE)</f>
        <v>0.9</v>
      </c>
    </row>
    <row r="27" spans="2:48" x14ac:dyDescent="0.25">
      <c r="B27" s="127">
        <v>75</v>
      </c>
      <c r="C27" s="141">
        <v>2.0000000000000004</v>
      </c>
      <c r="D27" s="142">
        <v>1.9000000000000006</v>
      </c>
      <c r="E27" s="142">
        <v>1.8000000000000005</v>
      </c>
      <c r="F27" s="142">
        <v>1.7000000000000004</v>
      </c>
      <c r="G27" s="142">
        <v>1.6000000000000003</v>
      </c>
      <c r="H27" s="142">
        <v>1.5000000000000002</v>
      </c>
      <c r="I27" s="142">
        <v>1.4000000000000001</v>
      </c>
      <c r="J27" s="142">
        <v>1.3</v>
      </c>
      <c r="K27" s="142">
        <v>1.2</v>
      </c>
      <c r="L27" s="142">
        <v>1.0999999999999999</v>
      </c>
      <c r="M27" s="142">
        <v>0.99999999999999989</v>
      </c>
      <c r="N27" s="142">
        <v>0.89999999999999991</v>
      </c>
      <c r="O27" s="142">
        <v>0.79999999999999993</v>
      </c>
      <c r="P27" s="142">
        <v>0.7</v>
      </c>
      <c r="Q27" s="142">
        <v>0.6</v>
      </c>
      <c r="R27" s="142">
        <v>0.5</v>
      </c>
      <c r="S27" s="142">
        <v>0.4</v>
      </c>
      <c r="T27" s="142">
        <v>0.30000000000000004</v>
      </c>
      <c r="U27" s="142">
        <v>0.2</v>
      </c>
      <c r="V27" s="141">
        <v>0.1</v>
      </c>
      <c r="Z27" s="142">
        <v>0.1</v>
      </c>
      <c r="AA27" s="142">
        <v>0.2</v>
      </c>
      <c r="AB27" s="142">
        <v>0.3</v>
      </c>
      <c r="AC27" s="142">
        <v>0.4</v>
      </c>
      <c r="AD27" s="142">
        <v>0.5</v>
      </c>
      <c r="AE27" s="142">
        <v>0.6</v>
      </c>
      <c r="AF27" s="142">
        <v>0.7</v>
      </c>
      <c r="AG27" s="142">
        <v>0.8</v>
      </c>
      <c r="AH27" s="142">
        <v>0.9</v>
      </c>
      <c r="AI27" s="142">
        <v>1</v>
      </c>
      <c r="AJ27" s="142">
        <v>1.1000000000000001</v>
      </c>
      <c r="AK27" s="142">
        <v>1.2</v>
      </c>
      <c r="AL27" s="142">
        <v>1.3</v>
      </c>
      <c r="AM27" s="142">
        <v>1.4</v>
      </c>
      <c r="AN27" s="142">
        <v>1.5</v>
      </c>
      <c r="AO27" s="142">
        <v>1.6</v>
      </c>
      <c r="AP27" s="142">
        <v>1.7</v>
      </c>
      <c r="AQ27" s="142">
        <v>1.8</v>
      </c>
      <c r="AR27" s="142">
        <v>1.9</v>
      </c>
      <c r="AS27" s="142">
        <v>2</v>
      </c>
      <c r="AT27" s="139">
        <v>75</v>
      </c>
      <c r="AU27" s="117">
        <f>VLOOKUP(AT27,'1. Popolazione residente'!$C$9:$J$109,5,FALSE)</f>
        <v>0.8</v>
      </c>
      <c r="AV27" s="117">
        <f>VLOOKUP(AT27,'1. Popolazione residente'!$C$9:$J$109,6,FALSE)</f>
        <v>0.9</v>
      </c>
    </row>
    <row r="28" spans="2:48" x14ac:dyDescent="0.25">
      <c r="B28" s="127">
        <v>74</v>
      </c>
      <c r="C28" s="141">
        <v>2.0000000000000004</v>
      </c>
      <c r="D28" s="142">
        <v>1.9000000000000006</v>
      </c>
      <c r="E28" s="142">
        <v>1.8000000000000005</v>
      </c>
      <c r="F28" s="142">
        <v>1.7000000000000004</v>
      </c>
      <c r="G28" s="142">
        <v>1.6000000000000003</v>
      </c>
      <c r="H28" s="142">
        <v>1.5000000000000002</v>
      </c>
      <c r="I28" s="142">
        <v>1.4000000000000001</v>
      </c>
      <c r="J28" s="142">
        <v>1.3</v>
      </c>
      <c r="K28" s="142">
        <v>1.2</v>
      </c>
      <c r="L28" s="142">
        <v>1.0999999999999999</v>
      </c>
      <c r="M28" s="142">
        <v>0.99999999999999989</v>
      </c>
      <c r="N28" s="142">
        <v>0.89999999999999991</v>
      </c>
      <c r="O28" s="142">
        <v>0.79999999999999993</v>
      </c>
      <c r="P28" s="142">
        <v>0.7</v>
      </c>
      <c r="Q28" s="142">
        <v>0.6</v>
      </c>
      <c r="R28" s="142">
        <v>0.5</v>
      </c>
      <c r="S28" s="142">
        <v>0.4</v>
      </c>
      <c r="T28" s="142">
        <v>0.30000000000000004</v>
      </c>
      <c r="U28" s="142">
        <v>0.2</v>
      </c>
      <c r="V28" s="141">
        <v>0.1</v>
      </c>
      <c r="Z28" s="142">
        <v>0.1</v>
      </c>
      <c r="AA28" s="142">
        <v>0.2</v>
      </c>
      <c r="AB28" s="142">
        <v>0.3</v>
      </c>
      <c r="AC28" s="142">
        <v>0.4</v>
      </c>
      <c r="AD28" s="142">
        <v>0.5</v>
      </c>
      <c r="AE28" s="142">
        <v>0.6</v>
      </c>
      <c r="AF28" s="142">
        <v>0.7</v>
      </c>
      <c r="AG28" s="142">
        <v>0.8</v>
      </c>
      <c r="AH28" s="142">
        <v>0.9</v>
      </c>
      <c r="AI28" s="142">
        <v>1</v>
      </c>
      <c r="AJ28" s="142">
        <v>1.1000000000000001</v>
      </c>
      <c r="AK28" s="142">
        <v>1.2</v>
      </c>
      <c r="AL28" s="142">
        <v>1.3</v>
      </c>
      <c r="AM28" s="142">
        <v>1.4</v>
      </c>
      <c r="AN28" s="142">
        <v>1.5</v>
      </c>
      <c r="AO28" s="142">
        <v>1.6</v>
      </c>
      <c r="AP28" s="142">
        <v>1.7</v>
      </c>
      <c r="AQ28" s="142">
        <v>1.8</v>
      </c>
      <c r="AR28" s="142">
        <v>1.9</v>
      </c>
      <c r="AS28" s="142">
        <v>2</v>
      </c>
      <c r="AT28" s="139">
        <v>74</v>
      </c>
      <c r="AU28" s="117">
        <f>VLOOKUP(AT28,'1. Popolazione residente'!$C$9:$J$109,5,FALSE)</f>
        <v>1.1000000000000001</v>
      </c>
      <c r="AV28" s="117">
        <f>VLOOKUP(AT28,'1. Popolazione residente'!$C$9:$J$109,6,FALSE)</f>
        <v>1.2</v>
      </c>
    </row>
    <row r="29" spans="2:48" x14ac:dyDescent="0.25">
      <c r="B29" s="127">
        <v>73</v>
      </c>
      <c r="C29" s="141">
        <v>2.0000000000000004</v>
      </c>
      <c r="D29" s="142">
        <v>1.9000000000000006</v>
      </c>
      <c r="E29" s="142">
        <v>1.8000000000000005</v>
      </c>
      <c r="F29" s="142">
        <v>1.7000000000000004</v>
      </c>
      <c r="G29" s="142">
        <v>1.6000000000000003</v>
      </c>
      <c r="H29" s="142">
        <v>1.5000000000000002</v>
      </c>
      <c r="I29" s="142">
        <v>1.4000000000000001</v>
      </c>
      <c r="J29" s="142">
        <v>1.3</v>
      </c>
      <c r="K29" s="142">
        <v>1.2</v>
      </c>
      <c r="L29" s="142">
        <v>1.0999999999999999</v>
      </c>
      <c r="M29" s="142">
        <v>0.99999999999999989</v>
      </c>
      <c r="N29" s="142">
        <v>0.89999999999999991</v>
      </c>
      <c r="O29" s="142">
        <v>0.79999999999999993</v>
      </c>
      <c r="P29" s="142">
        <v>0.7</v>
      </c>
      <c r="Q29" s="142">
        <v>0.6</v>
      </c>
      <c r="R29" s="142">
        <v>0.5</v>
      </c>
      <c r="S29" s="142">
        <v>0.4</v>
      </c>
      <c r="T29" s="142">
        <v>0.30000000000000004</v>
      </c>
      <c r="U29" s="142">
        <v>0.2</v>
      </c>
      <c r="V29" s="141">
        <v>0.1</v>
      </c>
      <c r="Z29" s="142">
        <v>0.1</v>
      </c>
      <c r="AA29" s="142">
        <v>0.2</v>
      </c>
      <c r="AB29" s="142">
        <v>0.3</v>
      </c>
      <c r="AC29" s="142">
        <v>0.4</v>
      </c>
      <c r="AD29" s="142">
        <v>0.5</v>
      </c>
      <c r="AE29" s="142">
        <v>0.6</v>
      </c>
      <c r="AF29" s="142">
        <v>0.7</v>
      </c>
      <c r="AG29" s="142">
        <v>0.8</v>
      </c>
      <c r="AH29" s="142">
        <v>0.9</v>
      </c>
      <c r="AI29" s="142">
        <v>1</v>
      </c>
      <c r="AJ29" s="142">
        <v>1.1000000000000001</v>
      </c>
      <c r="AK29" s="142">
        <v>1.2</v>
      </c>
      <c r="AL29" s="142">
        <v>1.3</v>
      </c>
      <c r="AM29" s="142">
        <v>1.4</v>
      </c>
      <c r="AN29" s="142">
        <v>1.5</v>
      </c>
      <c r="AO29" s="142">
        <v>1.6</v>
      </c>
      <c r="AP29" s="142">
        <v>1.7</v>
      </c>
      <c r="AQ29" s="142">
        <v>1.8</v>
      </c>
      <c r="AR29" s="142">
        <v>1.9</v>
      </c>
      <c r="AS29" s="142">
        <v>2</v>
      </c>
      <c r="AT29" s="139">
        <v>73</v>
      </c>
      <c r="AU29" s="117">
        <f>VLOOKUP(AT29,'1. Popolazione residente'!$C$9:$J$109,5,FALSE)</f>
        <v>1.1000000000000001</v>
      </c>
      <c r="AV29" s="117">
        <f>VLOOKUP(AT29,'1. Popolazione residente'!$C$9:$J$109,6,FALSE)</f>
        <v>1.2</v>
      </c>
    </row>
    <row r="30" spans="2:48" x14ac:dyDescent="0.25">
      <c r="B30" s="127">
        <v>72</v>
      </c>
      <c r="C30" s="141">
        <v>2.0000000000000004</v>
      </c>
      <c r="D30" s="142">
        <v>1.9000000000000006</v>
      </c>
      <c r="E30" s="142">
        <v>1.8000000000000005</v>
      </c>
      <c r="F30" s="142">
        <v>1.7000000000000004</v>
      </c>
      <c r="G30" s="142">
        <v>1.6000000000000003</v>
      </c>
      <c r="H30" s="142">
        <v>1.5000000000000002</v>
      </c>
      <c r="I30" s="142">
        <v>1.4000000000000001</v>
      </c>
      <c r="J30" s="142">
        <v>1.3</v>
      </c>
      <c r="K30" s="142">
        <v>1.2</v>
      </c>
      <c r="L30" s="142">
        <v>1.0999999999999999</v>
      </c>
      <c r="M30" s="142">
        <v>0.99999999999999989</v>
      </c>
      <c r="N30" s="142">
        <v>0.89999999999999991</v>
      </c>
      <c r="O30" s="142">
        <v>0.79999999999999993</v>
      </c>
      <c r="P30" s="142">
        <v>0.7</v>
      </c>
      <c r="Q30" s="142">
        <v>0.6</v>
      </c>
      <c r="R30" s="142">
        <v>0.5</v>
      </c>
      <c r="S30" s="142">
        <v>0.4</v>
      </c>
      <c r="T30" s="142">
        <v>0.30000000000000004</v>
      </c>
      <c r="U30" s="142">
        <v>0.2</v>
      </c>
      <c r="V30" s="141">
        <v>0.1</v>
      </c>
      <c r="Z30" s="142">
        <v>0.1</v>
      </c>
      <c r="AA30" s="142">
        <v>0.2</v>
      </c>
      <c r="AB30" s="142">
        <v>0.3</v>
      </c>
      <c r="AC30" s="142">
        <v>0.4</v>
      </c>
      <c r="AD30" s="142">
        <v>0.5</v>
      </c>
      <c r="AE30" s="142">
        <v>0.6</v>
      </c>
      <c r="AF30" s="142">
        <v>0.7</v>
      </c>
      <c r="AG30" s="142">
        <v>0.8</v>
      </c>
      <c r="AH30" s="142">
        <v>0.9</v>
      </c>
      <c r="AI30" s="142">
        <v>1</v>
      </c>
      <c r="AJ30" s="142">
        <v>1.1000000000000001</v>
      </c>
      <c r="AK30" s="142">
        <v>1.2</v>
      </c>
      <c r="AL30" s="142">
        <v>1.3</v>
      </c>
      <c r="AM30" s="142">
        <v>1.4</v>
      </c>
      <c r="AN30" s="142">
        <v>1.5</v>
      </c>
      <c r="AO30" s="142">
        <v>1.6</v>
      </c>
      <c r="AP30" s="142">
        <v>1.7</v>
      </c>
      <c r="AQ30" s="142">
        <v>1.8</v>
      </c>
      <c r="AR30" s="142">
        <v>1.9</v>
      </c>
      <c r="AS30" s="142">
        <v>2</v>
      </c>
      <c r="AT30" s="139">
        <v>72</v>
      </c>
      <c r="AU30" s="117">
        <f>VLOOKUP(AT30,'1. Popolazione residente'!$C$9:$J$109,5,FALSE)</f>
        <v>1.1000000000000001</v>
      </c>
      <c r="AV30" s="117">
        <f>VLOOKUP(AT30,'1. Popolazione residente'!$C$9:$J$109,6,FALSE)</f>
        <v>1.2</v>
      </c>
    </row>
    <row r="31" spans="2:48" x14ac:dyDescent="0.25">
      <c r="B31" s="127">
        <v>71</v>
      </c>
      <c r="C31" s="141">
        <v>2.0000000000000004</v>
      </c>
      <c r="D31" s="142">
        <v>1.9000000000000006</v>
      </c>
      <c r="E31" s="142">
        <v>1.8000000000000005</v>
      </c>
      <c r="F31" s="142">
        <v>1.7000000000000004</v>
      </c>
      <c r="G31" s="142">
        <v>1.6000000000000003</v>
      </c>
      <c r="H31" s="142">
        <v>1.5000000000000002</v>
      </c>
      <c r="I31" s="142">
        <v>1.4000000000000001</v>
      </c>
      <c r="J31" s="142">
        <v>1.3</v>
      </c>
      <c r="K31" s="142">
        <v>1.2</v>
      </c>
      <c r="L31" s="142">
        <v>1.0999999999999999</v>
      </c>
      <c r="M31" s="142">
        <v>0.99999999999999989</v>
      </c>
      <c r="N31" s="142">
        <v>0.89999999999999991</v>
      </c>
      <c r="O31" s="142">
        <v>0.79999999999999993</v>
      </c>
      <c r="P31" s="142">
        <v>0.7</v>
      </c>
      <c r="Q31" s="142">
        <v>0.6</v>
      </c>
      <c r="R31" s="142">
        <v>0.5</v>
      </c>
      <c r="S31" s="142">
        <v>0.4</v>
      </c>
      <c r="T31" s="142">
        <v>0.30000000000000004</v>
      </c>
      <c r="U31" s="142">
        <v>0.2</v>
      </c>
      <c r="V31" s="141">
        <v>0.1</v>
      </c>
      <c r="Z31" s="142">
        <v>0.1</v>
      </c>
      <c r="AA31" s="142">
        <v>0.2</v>
      </c>
      <c r="AB31" s="142">
        <v>0.3</v>
      </c>
      <c r="AC31" s="142">
        <v>0.4</v>
      </c>
      <c r="AD31" s="142">
        <v>0.5</v>
      </c>
      <c r="AE31" s="142">
        <v>0.6</v>
      </c>
      <c r="AF31" s="142">
        <v>0.7</v>
      </c>
      <c r="AG31" s="142">
        <v>0.8</v>
      </c>
      <c r="AH31" s="142">
        <v>0.9</v>
      </c>
      <c r="AI31" s="142">
        <v>1</v>
      </c>
      <c r="AJ31" s="142">
        <v>1.1000000000000001</v>
      </c>
      <c r="AK31" s="142">
        <v>1.2</v>
      </c>
      <c r="AL31" s="142">
        <v>1.3</v>
      </c>
      <c r="AM31" s="142">
        <v>1.4</v>
      </c>
      <c r="AN31" s="142">
        <v>1.5</v>
      </c>
      <c r="AO31" s="142">
        <v>1.6</v>
      </c>
      <c r="AP31" s="142">
        <v>1.7</v>
      </c>
      <c r="AQ31" s="142">
        <v>1.8</v>
      </c>
      <c r="AR31" s="142">
        <v>1.9</v>
      </c>
      <c r="AS31" s="142">
        <v>2</v>
      </c>
      <c r="AT31" s="139">
        <v>71</v>
      </c>
      <c r="AU31" s="117">
        <f>VLOOKUP(AT31,'1. Popolazione residente'!$C$9:$J$109,5,FALSE)</f>
        <v>1.1000000000000001</v>
      </c>
      <c r="AV31" s="117">
        <f>VLOOKUP(AT31,'1. Popolazione residente'!$C$9:$J$109,6,FALSE)</f>
        <v>1.2</v>
      </c>
    </row>
    <row r="32" spans="2:48" x14ac:dyDescent="0.25">
      <c r="B32" s="127">
        <v>70</v>
      </c>
      <c r="C32" s="141">
        <v>2.0000000000000004</v>
      </c>
      <c r="D32" s="142">
        <v>1.9000000000000006</v>
      </c>
      <c r="E32" s="142">
        <v>1.8000000000000005</v>
      </c>
      <c r="F32" s="142">
        <v>1.7000000000000004</v>
      </c>
      <c r="G32" s="142">
        <v>1.6000000000000003</v>
      </c>
      <c r="H32" s="142">
        <v>1.5000000000000002</v>
      </c>
      <c r="I32" s="142">
        <v>1.4000000000000001</v>
      </c>
      <c r="J32" s="142">
        <v>1.3</v>
      </c>
      <c r="K32" s="142">
        <v>1.2</v>
      </c>
      <c r="L32" s="142">
        <v>1.0999999999999999</v>
      </c>
      <c r="M32" s="142">
        <v>0.99999999999999989</v>
      </c>
      <c r="N32" s="142">
        <v>0.89999999999999991</v>
      </c>
      <c r="O32" s="142">
        <v>0.79999999999999993</v>
      </c>
      <c r="P32" s="142">
        <v>0.7</v>
      </c>
      <c r="Q32" s="142">
        <v>0.6</v>
      </c>
      <c r="R32" s="142">
        <v>0.5</v>
      </c>
      <c r="S32" s="142">
        <v>0.4</v>
      </c>
      <c r="T32" s="142">
        <v>0.30000000000000004</v>
      </c>
      <c r="U32" s="142">
        <v>0.2</v>
      </c>
      <c r="V32" s="141">
        <v>0.1</v>
      </c>
      <c r="Z32" s="142">
        <v>0.1</v>
      </c>
      <c r="AA32" s="142">
        <v>0.2</v>
      </c>
      <c r="AB32" s="142">
        <v>0.3</v>
      </c>
      <c r="AC32" s="142">
        <v>0.4</v>
      </c>
      <c r="AD32" s="142">
        <v>0.5</v>
      </c>
      <c r="AE32" s="142">
        <v>0.6</v>
      </c>
      <c r="AF32" s="142">
        <v>0.7</v>
      </c>
      <c r="AG32" s="142">
        <v>0.8</v>
      </c>
      <c r="AH32" s="142">
        <v>0.9</v>
      </c>
      <c r="AI32" s="142">
        <v>1</v>
      </c>
      <c r="AJ32" s="142">
        <v>1.1000000000000001</v>
      </c>
      <c r="AK32" s="142">
        <v>1.2</v>
      </c>
      <c r="AL32" s="142">
        <v>1.3</v>
      </c>
      <c r="AM32" s="142">
        <v>1.4</v>
      </c>
      <c r="AN32" s="142">
        <v>1.5</v>
      </c>
      <c r="AO32" s="142">
        <v>1.6</v>
      </c>
      <c r="AP32" s="142">
        <v>1.7</v>
      </c>
      <c r="AQ32" s="142">
        <v>1.8</v>
      </c>
      <c r="AR32" s="142">
        <v>1.9</v>
      </c>
      <c r="AS32" s="142">
        <v>2</v>
      </c>
      <c r="AT32" s="139">
        <v>70</v>
      </c>
      <c r="AU32" s="117">
        <f>VLOOKUP(AT32,'1. Popolazione residente'!$C$9:$J$109,5,FALSE)</f>
        <v>1.1000000000000001</v>
      </c>
      <c r="AV32" s="117">
        <f>VLOOKUP(AT32,'1. Popolazione residente'!$C$9:$J$109,6,FALSE)</f>
        <v>1.2</v>
      </c>
    </row>
    <row r="33" spans="2:48" x14ac:dyDescent="0.25">
      <c r="B33" s="127">
        <v>69</v>
      </c>
      <c r="C33" s="141">
        <v>2.0000000000000004</v>
      </c>
      <c r="D33" s="142">
        <v>1.9000000000000006</v>
      </c>
      <c r="E33" s="142">
        <v>1.8000000000000005</v>
      </c>
      <c r="F33" s="142">
        <v>1.7000000000000004</v>
      </c>
      <c r="G33" s="142">
        <v>1.6000000000000003</v>
      </c>
      <c r="H33" s="142">
        <v>1.5000000000000002</v>
      </c>
      <c r="I33" s="142">
        <v>1.4000000000000001</v>
      </c>
      <c r="J33" s="142">
        <v>1.3</v>
      </c>
      <c r="K33" s="142">
        <v>1.2</v>
      </c>
      <c r="L33" s="142">
        <v>1.0999999999999999</v>
      </c>
      <c r="M33" s="142">
        <v>0.99999999999999989</v>
      </c>
      <c r="N33" s="142">
        <v>0.89999999999999991</v>
      </c>
      <c r="O33" s="142">
        <v>0.79999999999999993</v>
      </c>
      <c r="P33" s="142">
        <v>0.7</v>
      </c>
      <c r="Q33" s="142">
        <v>0.6</v>
      </c>
      <c r="R33" s="142">
        <v>0.5</v>
      </c>
      <c r="S33" s="142">
        <v>0.4</v>
      </c>
      <c r="T33" s="142">
        <v>0.30000000000000004</v>
      </c>
      <c r="U33" s="142">
        <v>0.2</v>
      </c>
      <c r="V33" s="141">
        <v>0.1</v>
      </c>
      <c r="Z33" s="142">
        <v>0.1</v>
      </c>
      <c r="AA33" s="142">
        <v>0.2</v>
      </c>
      <c r="AB33" s="142">
        <v>0.3</v>
      </c>
      <c r="AC33" s="142">
        <v>0.4</v>
      </c>
      <c r="AD33" s="142">
        <v>0.5</v>
      </c>
      <c r="AE33" s="142">
        <v>0.6</v>
      </c>
      <c r="AF33" s="142">
        <v>0.7</v>
      </c>
      <c r="AG33" s="142">
        <v>0.8</v>
      </c>
      <c r="AH33" s="142">
        <v>0.9</v>
      </c>
      <c r="AI33" s="142">
        <v>1</v>
      </c>
      <c r="AJ33" s="142">
        <v>1.1000000000000001</v>
      </c>
      <c r="AK33" s="142">
        <v>1.2</v>
      </c>
      <c r="AL33" s="142">
        <v>1.3</v>
      </c>
      <c r="AM33" s="142">
        <v>1.4</v>
      </c>
      <c r="AN33" s="142">
        <v>1.5</v>
      </c>
      <c r="AO33" s="142">
        <v>1.6</v>
      </c>
      <c r="AP33" s="142">
        <v>1.7</v>
      </c>
      <c r="AQ33" s="142">
        <v>1.8</v>
      </c>
      <c r="AR33" s="142">
        <v>1.9</v>
      </c>
      <c r="AS33" s="142">
        <v>2</v>
      </c>
      <c r="AT33" s="139">
        <v>69</v>
      </c>
      <c r="AU33" s="117">
        <f>VLOOKUP(AT33,'1. Popolazione residente'!$C$9:$J$109,5,FALSE)</f>
        <v>1.1000000000000001</v>
      </c>
      <c r="AV33" s="117">
        <f>VLOOKUP(AT33,'1. Popolazione residente'!$C$9:$J$109,6,FALSE)</f>
        <v>1.2</v>
      </c>
    </row>
    <row r="34" spans="2:48" x14ac:dyDescent="0.25">
      <c r="B34" s="127">
        <v>68</v>
      </c>
      <c r="C34" s="141">
        <v>2.0000000000000004</v>
      </c>
      <c r="D34" s="142">
        <v>1.9000000000000006</v>
      </c>
      <c r="E34" s="142">
        <v>1.8000000000000005</v>
      </c>
      <c r="F34" s="142">
        <v>1.7000000000000004</v>
      </c>
      <c r="G34" s="142">
        <v>1.6000000000000003</v>
      </c>
      <c r="H34" s="142">
        <v>1.5000000000000002</v>
      </c>
      <c r="I34" s="142">
        <v>1.4000000000000001</v>
      </c>
      <c r="J34" s="142">
        <v>1.3</v>
      </c>
      <c r="K34" s="142">
        <v>1.2</v>
      </c>
      <c r="L34" s="142">
        <v>1.0999999999999999</v>
      </c>
      <c r="M34" s="142">
        <v>0.99999999999999989</v>
      </c>
      <c r="N34" s="142">
        <v>0.89999999999999991</v>
      </c>
      <c r="O34" s="142">
        <v>0.79999999999999993</v>
      </c>
      <c r="P34" s="142">
        <v>0.7</v>
      </c>
      <c r="Q34" s="142">
        <v>0.6</v>
      </c>
      <c r="R34" s="142">
        <v>0.5</v>
      </c>
      <c r="S34" s="142">
        <v>0.4</v>
      </c>
      <c r="T34" s="142">
        <v>0.30000000000000004</v>
      </c>
      <c r="U34" s="142">
        <v>0.2</v>
      </c>
      <c r="V34" s="141">
        <v>0.1</v>
      </c>
      <c r="Z34" s="142">
        <v>0.1</v>
      </c>
      <c r="AA34" s="142">
        <v>0.2</v>
      </c>
      <c r="AB34" s="142">
        <v>0.3</v>
      </c>
      <c r="AC34" s="142">
        <v>0.4</v>
      </c>
      <c r="AD34" s="142">
        <v>0.5</v>
      </c>
      <c r="AE34" s="142">
        <v>0.6</v>
      </c>
      <c r="AF34" s="142">
        <v>0.7</v>
      </c>
      <c r="AG34" s="142">
        <v>0.8</v>
      </c>
      <c r="AH34" s="142">
        <v>0.9</v>
      </c>
      <c r="AI34" s="142">
        <v>1</v>
      </c>
      <c r="AJ34" s="142">
        <v>1.1000000000000001</v>
      </c>
      <c r="AK34" s="142">
        <v>1.2</v>
      </c>
      <c r="AL34" s="142">
        <v>1.3</v>
      </c>
      <c r="AM34" s="142">
        <v>1.4</v>
      </c>
      <c r="AN34" s="142">
        <v>1.5</v>
      </c>
      <c r="AO34" s="142">
        <v>1.6</v>
      </c>
      <c r="AP34" s="142">
        <v>1.7</v>
      </c>
      <c r="AQ34" s="142">
        <v>1.8</v>
      </c>
      <c r="AR34" s="142">
        <v>1.9</v>
      </c>
      <c r="AS34" s="142">
        <v>2</v>
      </c>
      <c r="AT34" s="139">
        <v>68</v>
      </c>
      <c r="AU34" s="117">
        <f>VLOOKUP(AT34,'1. Popolazione residente'!$C$9:$J$109,5,FALSE)</f>
        <v>1.1000000000000001</v>
      </c>
      <c r="AV34" s="117">
        <f>VLOOKUP(AT34,'1. Popolazione residente'!$C$9:$J$109,6,FALSE)</f>
        <v>1.2</v>
      </c>
    </row>
    <row r="35" spans="2:48" x14ac:dyDescent="0.25">
      <c r="B35" s="127">
        <v>67</v>
      </c>
      <c r="C35" s="141">
        <v>2.0000000000000004</v>
      </c>
      <c r="D35" s="142">
        <v>1.9000000000000006</v>
      </c>
      <c r="E35" s="142">
        <v>1.8000000000000005</v>
      </c>
      <c r="F35" s="142">
        <v>1.7000000000000004</v>
      </c>
      <c r="G35" s="142">
        <v>1.6000000000000003</v>
      </c>
      <c r="H35" s="142">
        <v>1.5000000000000002</v>
      </c>
      <c r="I35" s="142">
        <v>1.4000000000000001</v>
      </c>
      <c r="J35" s="142">
        <v>1.3</v>
      </c>
      <c r="K35" s="142">
        <v>1.2</v>
      </c>
      <c r="L35" s="142">
        <v>1.0999999999999999</v>
      </c>
      <c r="M35" s="142">
        <v>0.99999999999999989</v>
      </c>
      <c r="N35" s="142">
        <v>0.89999999999999991</v>
      </c>
      <c r="O35" s="142">
        <v>0.79999999999999993</v>
      </c>
      <c r="P35" s="142">
        <v>0.7</v>
      </c>
      <c r="Q35" s="142">
        <v>0.6</v>
      </c>
      <c r="R35" s="142">
        <v>0.5</v>
      </c>
      <c r="S35" s="142">
        <v>0.4</v>
      </c>
      <c r="T35" s="142">
        <v>0.30000000000000004</v>
      </c>
      <c r="U35" s="142">
        <v>0.2</v>
      </c>
      <c r="V35" s="141">
        <v>0.1</v>
      </c>
      <c r="Z35" s="142">
        <v>0.1</v>
      </c>
      <c r="AA35" s="142">
        <v>0.2</v>
      </c>
      <c r="AB35" s="142">
        <v>0.3</v>
      </c>
      <c r="AC35" s="142">
        <v>0.4</v>
      </c>
      <c r="AD35" s="142">
        <v>0.5</v>
      </c>
      <c r="AE35" s="142">
        <v>0.6</v>
      </c>
      <c r="AF35" s="142">
        <v>0.7</v>
      </c>
      <c r="AG35" s="142">
        <v>0.8</v>
      </c>
      <c r="AH35" s="142">
        <v>0.9</v>
      </c>
      <c r="AI35" s="142">
        <v>1</v>
      </c>
      <c r="AJ35" s="142">
        <v>1.1000000000000001</v>
      </c>
      <c r="AK35" s="142">
        <v>1.2</v>
      </c>
      <c r="AL35" s="142">
        <v>1.3</v>
      </c>
      <c r="AM35" s="142">
        <v>1.4</v>
      </c>
      <c r="AN35" s="142">
        <v>1.5</v>
      </c>
      <c r="AO35" s="142">
        <v>1.6</v>
      </c>
      <c r="AP35" s="142">
        <v>1.7</v>
      </c>
      <c r="AQ35" s="142">
        <v>1.8</v>
      </c>
      <c r="AR35" s="142">
        <v>1.9</v>
      </c>
      <c r="AS35" s="142">
        <v>2</v>
      </c>
      <c r="AT35" s="139">
        <v>67</v>
      </c>
      <c r="AU35" s="117">
        <f>VLOOKUP(AT35,'1. Popolazione residente'!$C$9:$J$109,5,FALSE)</f>
        <v>1.1000000000000001</v>
      </c>
      <c r="AV35" s="117">
        <f>VLOOKUP(AT35,'1. Popolazione residente'!$C$9:$J$109,6,FALSE)</f>
        <v>1.2</v>
      </c>
    </row>
    <row r="36" spans="2:48" x14ac:dyDescent="0.25">
      <c r="B36" s="127">
        <v>66</v>
      </c>
      <c r="C36" s="141">
        <v>2.0000000000000004</v>
      </c>
      <c r="D36" s="142">
        <v>1.9000000000000006</v>
      </c>
      <c r="E36" s="142">
        <v>1.8000000000000005</v>
      </c>
      <c r="F36" s="142">
        <v>1.7000000000000004</v>
      </c>
      <c r="G36" s="142">
        <v>1.6000000000000003</v>
      </c>
      <c r="H36" s="142">
        <v>1.5000000000000002</v>
      </c>
      <c r="I36" s="142">
        <v>1.4000000000000001</v>
      </c>
      <c r="J36" s="142">
        <v>1.3</v>
      </c>
      <c r="K36" s="142">
        <v>1.2</v>
      </c>
      <c r="L36" s="142">
        <v>1.0999999999999999</v>
      </c>
      <c r="M36" s="142">
        <v>0.99999999999999989</v>
      </c>
      <c r="N36" s="142">
        <v>0.89999999999999991</v>
      </c>
      <c r="O36" s="142">
        <v>0.79999999999999993</v>
      </c>
      <c r="P36" s="142">
        <v>0.7</v>
      </c>
      <c r="Q36" s="142">
        <v>0.6</v>
      </c>
      <c r="R36" s="142">
        <v>0.5</v>
      </c>
      <c r="S36" s="142">
        <v>0.4</v>
      </c>
      <c r="T36" s="142">
        <v>0.30000000000000004</v>
      </c>
      <c r="U36" s="142">
        <v>0.2</v>
      </c>
      <c r="V36" s="141">
        <v>0.1</v>
      </c>
      <c r="Z36" s="142">
        <v>0.1</v>
      </c>
      <c r="AA36" s="142">
        <v>0.2</v>
      </c>
      <c r="AB36" s="142">
        <v>0.3</v>
      </c>
      <c r="AC36" s="142">
        <v>0.4</v>
      </c>
      <c r="AD36" s="142">
        <v>0.5</v>
      </c>
      <c r="AE36" s="142">
        <v>0.6</v>
      </c>
      <c r="AF36" s="142">
        <v>0.7</v>
      </c>
      <c r="AG36" s="142">
        <v>0.8</v>
      </c>
      <c r="AH36" s="142">
        <v>0.9</v>
      </c>
      <c r="AI36" s="142">
        <v>1</v>
      </c>
      <c r="AJ36" s="142">
        <v>1.1000000000000001</v>
      </c>
      <c r="AK36" s="142">
        <v>1.2</v>
      </c>
      <c r="AL36" s="142">
        <v>1.3</v>
      </c>
      <c r="AM36" s="142">
        <v>1.4</v>
      </c>
      <c r="AN36" s="142">
        <v>1.5</v>
      </c>
      <c r="AO36" s="142">
        <v>1.6</v>
      </c>
      <c r="AP36" s="142">
        <v>1.7</v>
      </c>
      <c r="AQ36" s="142">
        <v>1.8</v>
      </c>
      <c r="AR36" s="142">
        <v>1.9</v>
      </c>
      <c r="AS36" s="142">
        <v>2</v>
      </c>
      <c r="AT36" s="139">
        <v>66</v>
      </c>
      <c r="AU36" s="117">
        <f>VLOOKUP(AT36,'1. Popolazione residente'!$C$9:$J$109,5,FALSE)</f>
        <v>1.2</v>
      </c>
      <c r="AV36" s="117">
        <f>VLOOKUP(AT36,'1. Popolazione residente'!$C$9:$J$109,6,FALSE)</f>
        <v>1.2</v>
      </c>
    </row>
    <row r="37" spans="2:48" x14ac:dyDescent="0.25">
      <c r="B37" s="127">
        <v>65</v>
      </c>
      <c r="C37" s="141">
        <v>2.0000000000000004</v>
      </c>
      <c r="D37" s="142">
        <v>1.9000000000000006</v>
      </c>
      <c r="E37" s="142">
        <v>1.8000000000000005</v>
      </c>
      <c r="F37" s="142">
        <v>1.7000000000000004</v>
      </c>
      <c r="G37" s="142">
        <v>1.6000000000000003</v>
      </c>
      <c r="H37" s="142">
        <v>1.5000000000000002</v>
      </c>
      <c r="I37" s="142">
        <v>1.4000000000000001</v>
      </c>
      <c r="J37" s="142">
        <v>1.3</v>
      </c>
      <c r="K37" s="142">
        <v>1.2</v>
      </c>
      <c r="L37" s="142">
        <v>1.0999999999999999</v>
      </c>
      <c r="M37" s="142">
        <v>0.99999999999999989</v>
      </c>
      <c r="N37" s="142">
        <v>0.89999999999999991</v>
      </c>
      <c r="O37" s="142">
        <v>0.79999999999999993</v>
      </c>
      <c r="P37" s="142">
        <v>0.7</v>
      </c>
      <c r="Q37" s="142">
        <v>0.6</v>
      </c>
      <c r="R37" s="142">
        <v>0.5</v>
      </c>
      <c r="S37" s="142">
        <v>0.4</v>
      </c>
      <c r="T37" s="142">
        <v>0.30000000000000004</v>
      </c>
      <c r="U37" s="142">
        <v>0.2</v>
      </c>
      <c r="V37" s="141">
        <v>0.1</v>
      </c>
      <c r="Z37" s="142">
        <v>0.1</v>
      </c>
      <c r="AA37" s="142">
        <v>0.2</v>
      </c>
      <c r="AB37" s="142">
        <v>0.3</v>
      </c>
      <c r="AC37" s="142">
        <v>0.4</v>
      </c>
      <c r="AD37" s="142">
        <v>0.5</v>
      </c>
      <c r="AE37" s="142">
        <v>0.6</v>
      </c>
      <c r="AF37" s="142">
        <v>0.7</v>
      </c>
      <c r="AG37" s="142">
        <v>0.8</v>
      </c>
      <c r="AH37" s="142">
        <v>0.9</v>
      </c>
      <c r="AI37" s="142">
        <v>1</v>
      </c>
      <c r="AJ37" s="142">
        <v>1.1000000000000001</v>
      </c>
      <c r="AK37" s="142">
        <v>1.2</v>
      </c>
      <c r="AL37" s="142">
        <v>1.3</v>
      </c>
      <c r="AM37" s="142">
        <v>1.4</v>
      </c>
      <c r="AN37" s="142">
        <v>1.5</v>
      </c>
      <c r="AO37" s="142">
        <v>1.6</v>
      </c>
      <c r="AP37" s="142">
        <v>1.7</v>
      </c>
      <c r="AQ37" s="142">
        <v>1.8</v>
      </c>
      <c r="AR37" s="142">
        <v>1.9</v>
      </c>
      <c r="AS37" s="142">
        <v>2</v>
      </c>
      <c r="AT37" s="139">
        <v>65</v>
      </c>
      <c r="AU37" s="117">
        <f>VLOOKUP(AT37,'1. Popolazione residente'!$C$9:$J$109,5,FALSE)</f>
        <v>1.2</v>
      </c>
      <c r="AV37" s="117">
        <f>VLOOKUP(AT37,'1. Popolazione residente'!$C$9:$J$109,6,FALSE)</f>
        <v>1.3</v>
      </c>
    </row>
    <row r="38" spans="2:48" x14ac:dyDescent="0.25">
      <c r="B38" s="127">
        <v>64</v>
      </c>
      <c r="C38" s="141">
        <v>2.0000000000000004</v>
      </c>
      <c r="D38" s="142">
        <v>1.9000000000000006</v>
      </c>
      <c r="E38" s="142">
        <v>1.8000000000000005</v>
      </c>
      <c r="F38" s="142">
        <v>1.7000000000000004</v>
      </c>
      <c r="G38" s="142">
        <v>1.6000000000000003</v>
      </c>
      <c r="H38" s="142">
        <v>1.5000000000000002</v>
      </c>
      <c r="I38" s="142">
        <v>1.4000000000000001</v>
      </c>
      <c r="J38" s="142">
        <v>1.3</v>
      </c>
      <c r="K38" s="142">
        <v>1.2</v>
      </c>
      <c r="L38" s="142">
        <v>1.0999999999999999</v>
      </c>
      <c r="M38" s="142">
        <v>0.99999999999999989</v>
      </c>
      <c r="N38" s="142">
        <v>0.89999999999999991</v>
      </c>
      <c r="O38" s="142">
        <v>0.79999999999999993</v>
      </c>
      <c r="P38" s="142">
        <v>0.7</v>
      </c>
      <c r="Q38" s="142">
        <v>0.6</v>
      </c>
      <c r="R38" s="142">
        <v>0.5</v>
      </c>
      <c r="S38" s="142">
        <v>0.4</v>
      </c>
      <c r="T38" s="142">
        <v>0.30000000000000004</v>
      </c>
      <c r="U38" s="142">
        <v>0.2</v>
      </c>
      <c r="V38" s="141">
        <v>0.1</v>
      </c>
      <c r="Z38" s="142">
        <v>0.1</v>
      </c>
      <c r="AA38" s="142">
        <v>0.2</v>
      </c>
      <c r="AB38" s="142">
        <v>0.3</v>
      </c>
      <c r="AC38" s="142">
        <v>0.4</v>
      </c>
      <c r="AD38" s="142">
        <v>0.5</v>
      </c>
      <c r="AE38" s="142">
        <v>0.6</v>
      </c>
      <c r="AF38" s="142">
        <v>0.7</v>
      </c>
      <c r="AG38" s="142">
        <v>0.8</v>
      </c>
      <c r="AH38" s="142">
        <v>0.9</v>
      </c>
      <c r="AI38" s="142">
        <v>1</v>
      </c>
      <c r="AJ38" s="142">
        <v>1.1000000000000001</v>
      </c>
      <c r="AK38" s="142">
        <v>1.2</v>
      </c>
      <c r="AL38" s="142">
        <v>1.3</v>
      </c>
      <c r="AM38" s="142">
        <v>1.4</v>
      </c>
      <c r="AN38" s="142">
        <v>1.5</v>
      </c>
      <c r="AO38" s="142">
        <v>1.6</v>
      </c>
      <c r="AP38" s="142">
        <v>1.7</v>
      </c>
      <c r="AQ38" s="142">
        <v>1.8</v>
      </c>
      <c r="AR38" s="142">
        <v>1.9</v>
      </c>
      <c r="AS38" s="142">
        <v>2</v>
      </c>
      <c r="AT38" s="139">
        <v>64</v>
      </c>
      <c r="AU38" s="117">
        <f>VLOOKUP(AT38,'1. Popolazione residente'!$C$9:$J$109,5,FALSE)</f>
        <v>1.2</v>
      </c>
      <c r="AV38" s="117">
        <f>VLOOKUP(AT38,'1. Popolazione residente'!$C$9:$J$109,6,FALSE)</f>
        <v>1.3</v>
      </c>
    </row>
    <row r="39" spans="2:48" x14ac:dyDescent="0.25">
      <c r="B39" s="127">
        <v>63</v>
      </c>
      <c r="C39" s="141">
        <v>2.0000000000000004</v>
      </c>
      <c r="D39" s="142">
        <v>1.9000000000000006</v>
      </c>
      <c r="E39" s="142">
        <v>1.8000000000000005</v>
      </c>
      <c r="F39" s="142">
        <v>1.7000000000000004</v>
      </c>
      <c r="G39" s="142">
        <v>1.6000000000000003</v>
      </c>
      <c r="H39" s="142">
        <v>1.5000000000000002</v>
      </c>
      <c r="I39" s="142">
        <v>1.4000000000000001</v>
      </c>
      <c r="J39" s="142">
        <v>1.3</v>
      </c>
      <c r="K39" s="142">
        <v>1.2</v>
      </c>
      <c r="L39" s="142">
        <v>1.0999999999999999</v>
      </c>
      <c r="M39" s="142">
        <v>0.99999999999999989</v>
      </c>
      <c r="N39" s="142">
        <v>0.89999999999999991</v>
      </c>
      <c r="O39" s="142">
        <v>0.79999999999999993</v>
      </c>
      <c r="P39" s="142">
        <v>0.7</v>
      </c>
      <c r="Q39" s="142">
        <v>0.6</v>
      </c>
      <c r="R39" s="142">
        <v>0.5</v>
      </c>
      <c r="S39" s="142">
        <v>0.4</v>
      </c>
      <c r="T39" s="142">
        <v>0.30000000000000004</v>
      </c>
      <c r="U39" s="142">
        <v>0.2</v>
      </c>
      <c r="V39" s="141">
        <v>0.1</v>
      </c>
      <c r="Z39" s="142">
        <v>0.1</v>
      </c>
      <c r="AA39" s="142">
        <v>0.2</v>
      </c>
      <c r="AB39" s="142">
        <v>0.3</v>
      </c>
      <c r="AC39" s="142">
        <v>0.4</v>
      </c>
      <c r="AD39" s="142">
        <v>0.5</v>
      </c>
      <c r="AE39" s="142">
        <v>0.6</v>
      </c>
      <c r="AF39" s="142">
        <v>0.7</v>
      </c>
      <c r="AG39" s="142">
        <v>0.8</v>
      </c>
      <c r="AH39" s="142">
        <v>0.9</v>
      </c>
      <c r="AI39" s="142">
        <v>1</v>
      </c>
      <c r="AJ39" s="142">
        <v>1.1000000000000001</v>
      </c>
      <c r="AK39" s="142">
        <v>1.2</v>
      </c>
      <c r="AL39" s="142">
        <v>1.3</v>
      </c>
      <c r="AM39" s="142">
        <v>1.4</v>
      </c>
      <c r="AN39" s="142">
        <v>1.5</v>
      </c>
      <c r="AO39" s="142">
        <v>1.6</v>
      </c>
      <c r="AP39" s="142">
        <v>1.7</v>
      </c>
      <c r="AQ39" s="142">
        <v>1.8</v>
      </c>
      <c r="AR39" s="142">
        <v>1.9</v>
      </c>
      <c r="AS39" s="142">
        <v>2</v>
      </c>
      <c r="AT39" s="139">
        <v>63</v>
      </c>
      <c r="AU39" s="117">
        <f>VLOOKUP(AT39,'1. Popolazione residente'!$C$9:$J$109,5,FALSE)</f>
        <v>1.3</v>
      </c>
      <c r="AV39" s="117">
        <f>VLOOKUP(AT39,'1. Popolazione residente'!$C$9:$J$109,6,FALSE)</f>
        <v>1.3</v>
      </c>
    </row>
    <row r="40" spans="2:48" x14ac:dyDescent="0.25">
      <c r="B40" s="127">
        <v>62</v>
      </c>
      <c r="C40" s="141">
        <v>2.0000000000000004</v>
      </c>
      <c r="D40" s="142">
        <v>1.9000000000000006</v>
      </c>
      <c r="E40" s="142">
        <v>1.8000000000000005</v>
      </c>
      <c r="F40" s="142">
        <v>1.7000000000000004</v>
      </c>
      <c r="G40" s="142">
        <v>1.6000000000000003</v>
      </c>
      <c r="H40" s="142">
        <v>1.5000000000000002</v>
      </c>
      <c r="I40" s="142">
        <v>1.4000000000000001</v>
      </c>
      <c r="J40" s="142">
        <v>1.3</v>
      </c>
      <c r="K40" s="142">
        <v>1.2</v>
      </c>
      <c r="L40" s="142">
        <v>1.0999999999999999</v>
      </c>
      <c r="M40" s="142">
        <v>0.99999999999999989</v>
      </c>
      <c r="N40" s="142">
        <v>0.89999999999999991</v>
      </c>
      <c r="O40" s="142">
        <v>0.79999999999999993</v>
      </c>
      <c r="P40" s="142">
        <v>0.7</v>
      </c>
      <c r="Q40" s="142">
        <v>0.6</v>
      </c>
      <c r="R40" s="142">
        <v>0.5</v>
      </c>
      <c r="S40" s="142">
        <v>0.4</v>
      </c>
      <c r="T40" s="142">
        <v>0.30000000000000004</v>
      </c>
      <c r="U40" s="142">
        <v>0.2</v>
      </c>
      <c r="V40" s="141">
        <v>0.1</v>
      </c>
      <c r="Z40" s="142">
        <v>0.1</v>
      </c>
      <c r="AA40" s="142">
        <v>0.2</v>
      </c>
      <c r="AB40" s="142">
        <v>0.3</v>
      </c>
      <c r="AC40" s="142">
        <v>0.4</v>
      </c>
      <c r="AD40" s="142">
        <v>0.5</v>
      </c>
      <c r="AE40" s="142">
        <v>0.6</v>
      </c>
      <c r="AF40" s="142">
        <v>0.7</v>
      </c>
      <c r="AG40" s="142">
        <v>0.8</v>
      </c>
      <c r="AH40" s="142">
        <v>0.9</v>
      </c>
      <c r="AI40" s="142">
        <v>1</v>
      </c>
      <c r="AJ40" s="142">
        <v>1.1000000000000001</v>
      </c>
      <c r="AK40" s="142">
        <v>1.2</v>
      </c>
      <c r="AL40" s="142">
        <v>1.3</v>
      </c>
      <c r="AM40" s="142">
        <v>1.4</v>
      </c>
      <c r="AN40" s="142">
        <v>1.5</v>
      </c>
      <c r="AO40" s="142">
        <v>1.6</v>
      </c>
      <c r="AP40" s="142">
        <v>1.7</v>
      </c>
      <c r="AQ40" s="142">
        <v>1.8</v>
      </c>
      <c r="AR40" s="142">
        <v>1.9</v>
      </c>
      <c r="AS40" s="142">
        <v>2</v>
      </c>
      <c r="AT40" s="139">
        <v>62</v>
      </c>
      <c r="AU40" s="117">
        <f>VLOOKUP(AT40,'1. Popolazione residente'!$C$9:$J$109,5,FALSE)</f>
        <v>1.3</v>
      </c>
      <c r="AV40" s="117">
        <f>VLOOKUP(AT40,'1. Popolazione residente'!$C$9:$J$109,6,FALSE)</f>
        <v>1.3</v>
      </c>
    </row>
    <row r="41" spans="2:48" x14ac:dyDescent="0.25">
      <c r="B41" s="127">
        <v>61</v>
      </c>
      <c r="C41" s="141">
        <v>2.0000000000000004</v>
      </c>
      <c r="D41" s="142">
        <v>1.9000000000000006</v>
      </c>
      <c r="E41" s="142">
        <v>1.8000000000000005</v>
      </c>
      <c r="F41" s="142">
        <v>1.7000000000000004</v>
      </c>
      <c r="G41" s="142">
        <v>1.6000000000000003</v>
      </c>
      <c r="H41" s="142">
        <v>1.5000000000000002</v>
      </c>
      <c r="I41" s="142">
        <v>1.4000000000000001</v>
      </c>
      <c r="J41" s="142">
        <v>1.3</v>
      </c>
      <c r="K41" s="142">
        <v>1.2</v>
      </c>
      <c r="L41" s="142">
        <v>1.0999999999999999</v>
      </c>
      <c r="M41" s="142">
        <v>0.99999999999999989</v>
      </c>
      <c r="N41" s="142">
        <v>0.89999999999999991</v>
      </c>
      <c r="O41" s="142">
        <v>0.79999999999999993</v>
      </c>
      <c r="P41" s="142">
        <v>0.7</v>
      </c>
      <c r="Q41" s="142">
        <v>0.6</v>
      </c>
      <c r="R41" s="142">
        <v>0.5</v>
      </c>
      <c r="S41" s="142">
        <v>0.4</v>
      </c>
      <c r="T41" s="142">
        <v>0.30000000000000004</v>
      </c>
      <c r="U41" s="142">
        <v>0.2</v>
      </c>
      <c r="V41" s="141">
        <v>0.1</v>
      </c>
      <c r="Z41" s="142">
        <v>0.1</v>
      </c>
      <c r="AA41" s="142">
        <v>0.2</v>
      </c>
      <c r="AB41" s="142">
        <v>0.3</v>
      </c>
      <c r="AC41" s="142">
        <v>0.4</v>
      </c>
      <c r="AD41" s="142">
        <v>0.5</v>
      </c>
      <c r="AE41" s="142">
        <v>0.6</v>
      </c>
      <c r="AF41" s="142">
        <v>0.7</v>
      </c>
      <c r="AG41" s="142">
        <v>0.8</v>
      </c>
      <c r="AH41" s="142">
        <v>0.9</v>
      </c>
      <c r="AI41" s="142">
        <v>1</v>
      </c>
      <c r="AJ41" s="142">
        <v>1.1000000000000001</v>
      </c>
      <c r="AK41" s="142">
        <v>1.2</v>
      </c>
      <c r="AL41" s="142">
        <v>1.3</v>
      </c>
      <c r="AM41" s="142">
        <v>1.4</v>
      </c>
      <c r="AN41" s="142">
        <v>1.5</v>
      </c>
      <c r="AO41" s="142">
        <v>1.6</v>
      </c>
      <c r="AP41" s="142">
        <v>1.7</v>
      </c>
      <c r="AQ41" s="142">
        <v>1.8</v>
      </c>
      <c r="AR41" s="142">
        <v>1.9</v>
      </c>
      <c r="AS41" s="142">
        <v>2</v>
      </c>
      <c r="AT41" s="139">
        <v>61</v>
      </c>
      <c r="AU41" s="117">
        <f>VLOOKUP(AT41,'1. Popolazione residente'!$C$9:$J$109,5,FALSE)</f>
        <v>1.4</v>
      </c>
      <c r="AV41" s="117">
        <f>VLOOKUP(AT41,'1. Popolazione residente'!$C$9:$J$109,6,FALSE)</f>
        <v>1.4</v>
      </c>
    </row>
    <row r="42" spans="2:48" x14ac:dyDescent="0.25">
      <c r="B42" s="127">
        <v>60</v>
      </c>
      <c r="C42" s="141">
        <v>2.0000000000000004</v>
      </c>
      <c r="D42" s="142">
        <v>1.9000000000000006</v>
      </c>
      <c r="E42" s="142">
        <v>1.8000000000000005</v>
      </c>
      <c r="F42" s="142">
        <v>1.7000000000000004</v>
      </c>
      <c r="G42" s="142">
        <v>1.6000000000000003</v>
      </c>
      <c r="H42" s="142">
        <v>1.5000000000000002</v>
      </c>
      <c r="I42" s="142">
        <v>1.4000000000000001</v>
      </c>
      <c r="J42" s="142">
        <v>1.3</v>
      </c>
      <c r="K42" s="142">
        <v>1.2</v>
      </c>
      <c r="L42" s="142">
        <v>1.0999999999999999</v>
      </c>
      <c r="M42" s="142">
        <v>0.99999999999999989</v>
      </c>
      <c r="N42" s="142">
        <v>0.89999999999999991</v>
      </c>
      <c r="O42" s="142">
        <v>0.79999999999999993</v>
      </c>
      <c r="P42" s="142">
        <v>0.7</v>
      </c>
      <c r="Q42" s="142">
        <v>0.6</v>
      </c>
      <c r="R42" s="142">
        <v>0.5</v>
      </c>
      <c r="S42" s="142">
        <v>0.4</v>
      </c>
      <c r="T42" s="142">
        <v>0.30000000000000004</v>
      </c>
      <c r="U42" s="142">
        <v>0.2</v>
      </c>
      <c r="V42" s="141">
        <v>0.1</v>
      </c>
      <c r="Z42" s="142">
        <v>0.1</v>
      </c>
      <c r="AA42" s="142">
        <v>0.2</v>
      </c>
      <c r="AB42" s="142">
        <v>0.3</v>
      </c>
      <c r="AC42" s="142">
        <v>0.4</v>
      </c>
      <c r="AD42" s="142">
        <v>0.5</v>
      </c>
      <c r="AE42" s="142">
        <v>0.6</v>
      </c>
      <c r="AF42" s="142">
        <v>0.7</v>
      </c>
      <c r="AG42" s="142">
        <v>0.8</v>
      </c>
      <c r="AH42" s="142">
        <v>0.9</v>
      </c>
      <c r="AI42" s="142">
        <v>1</v>
      </c>
      <c r="AJ42" s="142">
        <v>1.1000000000000001</v>
      </c>
      <c r="AK42" s="142">
        <v>1.2</v>
      </c>
      <c r="AL42" s="142">
        <v>1.3</v>
      </c>
      <c r="AM42" s="142">
        <v>1.4</v>
      </c>
      <c r="AN42" s="142">
        <v>1.5</v>
      </c>
      <c r="AO42" s="142">
        <v>1.6</v>
      </c>
      <c r="AP42" s="142">
        <v>1.7</v>
      </c>
      <c r="AQ42" s="142">
        <v>1.8</v>
      </c>
      <c r="AR42" s="142">
        <v>1.9</v>
      </c>
      <c r="AS42" s="142">
        <v>2</v>
      </c>
      <c r="AT42" s="139">
        <v>60</v>
      </c>
      <c r="AU42" s="117">
        <f>VLOOKUP(AT42,'1. Popolazione residente'!$C$9:$J$109,5,FALSE)</f>
        <v>1.4</v>
      </c>
      <c r="AV42" s="117">
        <f>VLOOKUP(AT42,'1. Popolazione residente'!$C$9:$J$109,6,FALSE)</f>
        <v>1.4</v>
      </c>
    </row>
    <row r="43" spans="2:48" x14ac:dyDescent="0.25">
      <c r="B43" s="127">
        <v>59</v>
      </c>
      <c r="C43" s="141">
        <v>2.0000000000000004</v>
      </c>
      <c r="D43" s="142">
        <v>1.9000000000000006</v>
      </c>
      <c r="E43" s="142">
        <v>1.8000000000000005</v>
      </c>
      <c r="F43" s="142">
        <v>1.7000000000000004</v>
      </c>
      <c r="G43" s="142">
        <v>1.6000000000000003</v>
      </c>
      <c r="H43" s="142">
        <v>1.5000000000000002</v>
      </c>
      <c r="I43" s="142">
        <v>1.4000000000000001</v>
      </c>
      <c r="J43" s="142">
        <v>1.3</v>
      </c>
      <c r="K43" s="142">
        <v>1.2</v>
      </c>
      <c r="L43" s="142">
        <v>1.0999999999999999</v>
      </c>
      <c r="M43" s="142">
        <v>0.99999999999999989</v>
      </c>
      <c r="N43" s="142">
        <v>0.89999999999999991</v>
      </c>
      <c r="O43" s="142">
        <v>0.79999999999999993</v>
      </c>
      <c r="P43" s="142">
        <v>0.7</v>
      </c>
      <c r="Q43" s="142">
        <v>0.6</v>
      </c>
      <c r="R43" s="142">
        <v>0.5</v>
      </c>
      <c r="S43" s="142">
        <v>0.4</v>
      </c>
      <c r="T43" s="142">
        <v>0.30000000000000004</v>
      </c>
      <c r="U43" s="142">
        <v>0.2</v>
      </c>
      <c r="V43" s="141">
        <v>0.1</v>
      </c>
      <c r="Z43" s="142">
        <v>0.1</v>
      </c>
      <c r="AA43" s="142">
        <v>0.2</v>
      </c>
      <c r="AB43" s="142">
        <v>0.3</v>
      </c>
      <c r="AC43" s="142">
        <v>0.4</v>
      </c>
      <c r="AD43" s="142">
        <v>0.5</v>
      </c>
      <c r="AE43" s="142">
        <v>0.6</v>
      </c>
      <c r="AF43" s="142">
        <v>0.7</v>
      </c>
      <c r="AG43" s="142">
        <v>0.8</v>
      </c>
      <c r="AH43" s="142">
        <v>0.9</v>
      </c>
      <c r="AI43" s="142">
        <v>1</v>
      </c>
      <c r="AJ43" s="142">
        <v>1.1000000000000001</v>
      </c>
      <c r="AK43" s="142">
        <v>1.2</v>
      </c>
      <c r="AL43" s="142">
        <v>1.3</v>
      </c>
      <c r="AM43" s="142">
        <v>1.4</v>
      </c>
      <c r="AN43" s="142">
        <v>1.5</v>
      </c>
      <c r="AO43" s="142">
        <v>1.6</v>
      </c>
      <c r="AP43" s="142">
        <v>1.7</v>
      </c>
      <c r="AQ43" s="142">
        <v>1.8</v>
      </c>
      <c r="AR43" s="142">
        <v>1.9</v>
      </c>
      <c r="AS43" s="142">
        <v>2</v>
      </c>
      <c r="AT43" s="139">
        <v>59</v>
      </c>
      <c r="AU43" s="117">
        <f>VLOOKUP(AT43,'1. Popolazione residente'!$C$9:$J$109,5,FALSE)</f>
        <v>1.5</v>
      </c>
      <c r="AV43" s="117">
        <f>VLOOKUP(AT43,'1. Popolazione residente'!$C$9:$J$109,6,FALSE)</f>
        <v>1.5</v>
      </c>
    </row>
    <row r="44" spans="2:48" x14ac:dyDescent="0.25">
      <c r="B44" s="127">
        <v>58</v>
      </c>
      <c r="C44" s="141">
        <v>2.0000000000000004</v>
      </c>
      <c r="D44" s="142">
        <v>1.9000000000000006</v>
      </c>
      <c r="E44" s="142">
        <v>1.8000000000000005</v>
      </c>
      <c r="F44" s="142">
        <v>1.7000000000000004</v>
      </c>
      <c r="G44" s="142">
        <v>1.6000000000000003</v>
      </c>
      <c r="H44" s="142">
        <v>1.5000000000000002</v>
      </c>
      <c r="I44" s="142">
        <v>1.4000000000000001</v>
      </c>
      <c r="J44" s="142">
        <v>1.3</v>
      </c>
      <c r="K44" s="142">
        <v>1.2</v>
      </c>
      <c r="L44" s="142">
        <v>1.0999999999999999</v>
      </c>
      <c r="M44" s="142">
        <v>0.99999999999999989</v>
      </c>
      <c r="N44" s="142">
        <v>0.89999999999999991</v>
      </c>
      <c r="O44" s="142">
        <v>0.79999999999999993</v>
      </c>
      <c r="P44" s="142">
        <v>0.7</v>
      </c>
      <c r="Q44" s="142">
        <v>0.6</v>
      </c>
      <c r="R44" s="142">
        <v>0.5</v>
      </c>
      <c r="S44" s="142">
        <v>0.4</v>
      </c>
      <c r="T44" s="142">
        <v>0.30000000000000004</v>
      </c>
      <c r="U44" s="142">
        <v>0.2</v>
      </c>
      <c r="V44" s="141">
        <v>0.1</v>
      </c>
      <c r="Z44" s="142">
        <v>0.1</v>
      </c>
      <c r="AA44" s="142">
        <v>0.2</v>
      </c>
      <c r="AB44" s="142">
        <v>0.3</v>
      </c>
      <c r="AC44" s="142">
        <v>0.4</v>
      </c>
      <c r="AD44" s="142">
        <v>0.5</v>
      </c>
      <c r="AE44" s="142">
        <v>0.6</v>
      </c>
      <c r="AF44" s="142">
        <v>0.7</v>
      </c>
      <c r="AG44" s="142">
        <v>0.8</v>
      </c>
      <c r="AH44" s="142">
        <v>0.9</v>
      </c>
      <c r="AI44" s="142">
        <v>1</v>
      </c>
      <c r="AJ44" s="142">
        <v>1.1000000000000001</v>
      </c>
      <c r="AK44" s="142">
        <v>1.2</v>
      </c>
      <c r="AL44" s="142">
        <v>1.3</v>
      </c>
      <c r="AM44" s="142">
        <v>1.4</v>
      </c>
      <c r="AN44" s="142">
        <v>1.5</v>
      </c>
      <c r="AO44" s="142">
        <v>1.6</v>
      </c>
      <c r="AP44" s="142">
        <v>1.7</v>
      </c>
      <c r="AQ44" s="142">
        <v>1.8</v>
      </c>
      <c r="AR44" s="142">
        <v>1.9</v>
      </c>
      <c r="AS44" s="142">
        <v>2</v>
      </c>
      <c r="AT44" s="139">
        <v>58</v>
      </c>
      <c r="AU44" s="117">
        <f>VLOOKUP(AT44,'1. Popolazione residente'!$C$9:$J$109,5,FALSE)</f>
        <v>1.5</v>
      </c>
      <c r="AV44" s="117">
        <f>VLOOKUP(AT44,'1. Popolazione residente'!$C$9:$J$109,6,FALSE)</f>
        <v>1.5</v>
      </c>
    </row>
    <row r="45" spans="2:48" x14ac:dyDescent="0.25">
      <c r="B45" s="127">
        <v>57</v>
      </c>
      <c r="C45" s="141">
        <v>2.0000000000000004</v>
      </c>
      <c r="D45" s="142">
        <v>1.9000000000000006</v>
      </c>
      <c r="E45" s="142">
        <v>1.8000000000000005</v>
      </c>
      <c r="F45" s="142">
        <v>1.7000000000000004</v>
      </c>
      <c r="G45" s="142">
        <v>1.6000000000000003</v>
      </c>
      <c r="H45" s="142">
        <v>1.5000000000000002</v>
      </c>
      <c r="I45" s="142">
        <v>1.4000000000000001</v>
      </c>
      <c r="J45" s="142">
        <v>1.3</v>
      </c>
      <c r="K45" s="142">
        <v>1.2</v>
      </c>
      <c r="L45" s="142">
        <v>1.0999999999999999</v>
      </c>
      <c r="M45" s="142">
        <v>0.99999999999999989</v>
      </c>
      <c r="N45" s="142">
        <v>0.89999999999999991</v>
      </c>
      <c r="O45" s="142">
        <v>0.79999999999999993</v>
      </c>
      <c r="P45" s="142">
        <v>0.7</v>
      </c>
      <c r="Q45" s="142">
        <v>0.6</v>
      </c>
      <c r="R45" s="142">
        <v>0.5</v>
      </c>
      <c r="S45" s="142">
        <v>0.4</v>
      </c>
      <c r="T45" s="142">
        <v>0.30000000000000004</v>
      </c>
      <c r="U45" s="142">
        <v>0.2</v>
      </c>
      <c r="V45" s="141">
        <v>0.1</v>
      </c>
      <c r="Z45" s="142">
        <v>0.1</v>
      </c>
      <c r="AA45" s="142">
        <v>0.2</v>
      </c>
      <c r="AB45" s="142">
        <v>0.3</v>
      </c>
      <c r="AC45" s="142">
        <v>0.4</v>
      </c>
      <c r="AD45" s="142">
        <v>0.5</v>
      </c>
      <c r="AE45" s="142">
        <v>0.6</v>
      </c>
      <c r="AF45" s="142">
        <v>0.7</v>
      </c>
      <c r="AG45" s="142">
        <v>0.8</v>
      </c>
      <c r="AH45" s="142">
        <v>0.9</v>
      </c>
      <c r="AI45" s="142">
        <v>1</v>
      </c>
      <c r="AJ45" s="142">
        <v>1.1000000000000001</v>
      </c>
      <c r="AK45" s="142">
        <v>1.2</v>
      </c>
      <c r="AL45" s="142">
        <v>1.3</v>
      </c>
      <c r="AM45" s="142">
        <v>1.4</v>
      </c>
      <c r="AN45" s="142">
        <v>1.5</v>
      </c>
      <c r="AO45" s="142">
        <v>1.6</v>
      </c>
      <c r="AP45" s="142">
        <v>1.7</v>
      </c>
      <c r="AQ45" s="142">
        <v>1.8</v>
      </c>
      <c r="AR45" s="142">
        <v>1.9</v>
      </c>
      <c r="AS45" s="142">
        <v>2</v>
      </c>
      <c r="AT45" s="139">
        <v>57</v>
      </c>
      <c r="AU45" s="117">
        <f>VLOOKUP(AT45,'1. Popolazione residente'!$C$9:$J$109,5,FALSE)</f>
        <v>1.6</v>
      </c>
      <c r="AV45" s="117">
        <f>VLOOKUP(AT45,'1. Popolazione residente'!$C$9:$J$109,6,FALSE)</f>
        <v>1.5</v>
      </c>
    </row>
    <row r="46" spans="2:48" x14ac:dyDescent="0.25">
      <c r="B46" s="127">
        <v>56</v>
      </c>
      <c r="C46" s="141">
        <v>2.0000000000000004</v>
      </c>
      <c r="D46" s="142">
        <v>1.9000000000000006</v>
      </c>
      <c r="E46" s="142">
        <v>1.8000000000000005</v>
      </c>
      <c r="F46" s="142">
        <v>1.7000000000000004</v>
      </c>
      <c r="G46" s="142">
        <v>1.6000000000000003</v>
      </c>
      <c r="H46" s="142">
        <v>1.5000000000000002</v>
      </c>
      <c r="I46" s="142">
        <v>1.4000000000000001</v>
      </c>
      <c r="J46" s="142">
        <v>1.3</v>
      </c>
      <c r="K46" s="142">
        <v>1.2</v>
      </c>
      <c r="L46" s="142">
        <v>1.0999999999999999</v>
      </c>
      <c r="M46" s="142">
        <v>0.99999999999999989</v>
      </c>
      <c r="N46" s="142">
        <v>0.89999999999999991</v>
      </c>
      <c r="O46" s="142">
        <v>0.79999999999999993</v>
      </c>
      <c r="P46" s="142">
        <v>0.7</v>
      </c>
      <c r="Q46" s="142">
        <v>0.6</v>
      </c>
      <c r="R46" s="142">
        <v>0.5</v>
      </c>
      <c r="S46" s="142">
        <v>0.4</v>
      </c>
      <c r="T46" s="142">
        <v>0.30000000000000004</v>
      </c>
      <c r="U46" s="142">
        <v>0.2</v>
      </c>
      <c r="V46" s="141">
        <v>0.1</v>
      </c>
      <c r="Z46" s="142">
        <v>0.1</v>
      </c>
      <c r="AA46" s="142">
        <v>0.2</v>
      </c>
      <c r="AB46" s="142">
        <v>0.3</v>
      </c>
      <c r="AC46" s="142">
        <v>0.4</v>
      </c>
      <c r="AD46" s="142">
        <v>0.5</v>
      </c>
      <c r="AE46" s="142">
        <v>0.6</v>
      </c>
      <c r="AF46" s="142">
        <v>0.7</v>
      </c>
      <c r="AG46" s="142">
        <v>0.8</v>
      </c>
      <c r="AH46" s="142">
        <v>0.9</v>
      </c>
      <c r="AI46" s="142">
        <v>1</v>
      </c>
      <c r="AJ46" s="142">
        <v>1.1000000000000001</v>
      </c>
      <c r="AK46" s="142">
        <v>1.2</v>
      </c>
      <c r="AL46" s="142">
        <v>1.3</v>
      </c>
      <c r="AM46" s="142">
        <v>1.4</v>
      </c>
      <c r="AN46" s="142">
        <v>1.5</v>
      </c>
      <c r="AO46" s="142">
        <v>1.6</v>
      </c>
      <c r="AP46" s="142">
        <v>1.7</v>
      </c>
      <c r="AQ46" s="142">
        <v>1.8</v>
      </c>
      <c r="AR46" s="142">
        <v>1.9</v>
      </c>
      <c r="AS46" s="142">
        <v>2</v>
      </c>
      <c r="AT46" s="139">
        <v>56</v>
      </c>
      <c r="AU46" s="117">
        <f>VLOOKUP(AT46,'1. Popolazione residente'!$C$9:$J$109,5,FALSE)</f>
        <v>1.7</v>
      </c>
      <c r="AV46" s="117">
        <f>VLOOKUP(AT46,'1. Popolazione residente'!$C$9:$J$109,6,FALSE)</f>
        <v>1.6</v>
      </c>
    </row>
    <row r="47" spans="2:48" x14ac:dyDescent="0.25">
      <c r="B47" s="127">
        <v>55</v>
      </c>
      <c r="C47" s="141">
        <v>2.0000000000000004</v>
      </c>
      <c r="D47" s="142">
        <v>1.9000000000000006</v>
      </c>
      <c r="E47" s="142">
        <v>1.8000000000000005</v>
      </c>
      <c r="F47" s="142">
        <v>1.7000000000000004</v>
      </c>
      <c r="G47" s="142">
        <v>1.6000000000000003</v>
      </c>
      <c r="H47" s="142">
        <v>1.5000000000000002</v>
      </c>
      <c r="I47" s="142">
        <v>1.4000000000000001</v>
      </c>
      <c r="J47" s="142">
        <v>1.3</v>
      </c>
      <c r="K47" s="142">
        <v>1.2</v>
      </c>
      <c r="L47" s="142">
        <v>1.0999999999999999</v>
      </c>
      <c r="M47" s="142">
        <v>0.99999999999999989</v>
      </c>
      <c r="N47" s="142">
        <v>0.89999999999999991</v>
      </c>
      <c r="O47" s="142">
        <v>0.79999999999999993</v>
      </c>
      <c r="P47" s="142">
        <v>0.7</v>
      </c>
      <c r="Q47" s="142">
        <v>0.6</v>
      </c>
      <c r="R47" s="142">
        <v>0.5</v>
      </c>
      <c r="S47" s="142">
        <v>0.4</v>
      </c>
      <c r="T47" s="142">
        <v>0.30000000000000004</v>
      </c>
      <c r="U47" s="142">
        <v>0.2</v>
      </c>
      <c r="V47" s="141">
        <v>0.1</v>
      </c>
      <c r="Z47" s="142">
        <v>0.1</v>
      </c>
      <c r="AA47" s="142">
        <v>0.2</v>
      </c>
      <c r="AB47" s="142">
        <v>0.3</v>
      </c>
      <c r="AC47" s="142">
        <v>0.4</v>
      </c>
      <c r="AD47" s="142">
        <v>0.5</v>
      </c>
      <c r="AE47" s="142">
        <v>0.6</v>
      </c>
      <c r="AF47" s="142">
        <v>0.7</v>
      </c>
      <c r="AG47" s="142">
        <v>0.8</v>
      </c>
      <c r="AH47" s="142">
        <v>0.9</v>
      </c>
      <c r="AI47" s="142">
        <v>1</v>
      </c>
      <c r="AJ47" s="142">
        <v>1.1000000000000001</v>
      </c>
      <c r="AK47" s="142">
        <v>1.2</v>
      </c>
      <c r="AL47" s="142">
        <v>1.3</v>
      </c>
      <c r="AM47" s="142">
        <v>1.4</v>
      </c>
      <c r="AN47" s="142">
        <v>1.5</v>
      </c>
      <c r="AO47" s="142">
        <v>1.6</v>
      </c>
      <c r="AP47" s="142">
        <v>1.7</v>
      </c>
      <c r="AQ47" s="142">
        <v>1.8</v>
      </c>
      <c r="AR47" s="142">
        <v>1.9</v>
      </c>
      <c r="AS47" s="142">
        <v>2</v>
      </c>
      <c r="AT47" s="139">
        <v>55</v>
      </c>
      <c r="AU47" s="117">
        <f>VLOOKUP(AT47,'1. Popolazione residente'!$C$9:$J$109,5,FALSE)</f>
        <v>1.7</v>
      </c>
      <c r="AV47" s="117">
        <f>VLOOKUP(AT47,'1. Popolazione residente'!$C$9:$J$109,6,FALSE)</f>
        <v>1.6</v>
      </c>
    </row>
    <row r="48" spans="2:48" x14ac:dyDescent="0.25">
      <c r="B48" s="127">
        <v>54</v>
      </c>
      <c r="C48" s="141">
        <v>2.0000000000000004</v>
      </c>
      <c r="D48" s="142">
        <v>1.9000000000000006</v>
      </c>
      <c r="E48" s="142">
        <v>1.8000000000000005</v>
      </c>
      <c r="F48" s="142">
        <v>1.7000000000000004</v>
      </c>
      <c r="G48" s="142">
        <v>1.6000000000000003</v>
      </c>
      <c r="H48" s="142">
        <v>1.5000000000000002</v>
      </c>
      <c r="I48" s="142">
        <v>1.4000000000000001</v>
      </c>
      <c r="J48" s="142">
        <v>1.3</v>
      </c>
      <c r="K48" s="142">
        <v>1.2</v>
      </c>
      <c r="L48" s="142">
        <v>1.0999999999999999</v>
      </c>
      <c r="M48" s="142">
        <v>0.99999999999999989</v>
      </c>
      <c r="N48" s="142">
        <v>0.89999999999999991</v>
      </c>
      <c r="O48" s="142">
        <v>0.79999999999999993</v>
      </c>
      <c r="P48" s="142">
        <v>0.7</v>
      </c>
      <c r="Q48" s="142">
        <v>0.6</v>
      </c>
      <c r="R48" s="142">
        <v>0.5</v>
      </c>
      <c r="S48" s="142">
        <v>0.4</v>
      </c>
      <c r="T48" s="142">
        <v>0.30000000000000004</v>
      </c>
      <c r="U48" s="142">
        <v>0.2</v>
      </c>
      <c r="V48" s="141">
        <v>0.1</v>
      </c>
      <c r="Z48" s="142">
        <v>0.1</v>
      </c>
      <c r="AA48" s="142">
        <v>0.2</v>
      </c>
      <c r="AB48" s="142">
        <v>0.3</v>
      </c>
      <c r="AC48" s="142">
        <v>0.4</v>
      </c>
      <c r="AD48" s="142">
        <v>0.5</v>
      </c>
      <c r="AE48" s="142">
        <v>0.6</v>
      </c>
      <c r="AF48" s="142">
        <v>0.7</v>
      </c>
      <c r="AG48" s="142">
        <v>0.8</v>
      </c>
      <c r="AH48" s="142">
        <v>0.9</v>
      </c>
      <c r="AI48" s="142">
        <v>1</v>
      </c>
      <c r="AJ48" s="142">
        <v>1.1000000000000001</v>
      </c>
      <c r="AK48" s="142">
        <v>1.2</v>
      </c>
      <c r="AL48" s="142">
        <v>1.3</v>
      </c>
      <c r="AM48" s="142">
        <v>1.4</v>
      </c>
      <c r="AN48" s="142">
        <v>1.5</v>
      </c>
      <c r="AO48" s="142">
        <v>1.6</v>
      </c>
      <c r="AP48" s="142">
        <v>1.7</v>
      </c>
      <c r="AQ48" s="142">
        <v>1.8</v>
      </c>
      <c r="AR48" s="142">
        <v>1.9</v>
      </c>
      <c r="AS48" s="142">
        <v>2</v>
      </c>
      <c r="AT48" s="139">
        <v>54</v>
      </c>
      <c r="AU48" s="117">
        <f>VLOOKUP(AT48,'1. Popolazione residente'!$C$9:$J$109,5,FALSE)</f>
        <v>1.7</v>
      </c>
      <c r="AV48" s="117">
        <f>VLOOKUP(AT48,'1. Popolazione residente'!$C$9:$J$109,6,FALSE)</f>
        <v>1.6</v>
      </c>
    </row>
    <row r="49" spans="2:48" x14ac:dyDescent="0.25">
      <c r="B49" s="127">
        <v>53</v>
      </c>
      <c r="C49" s="141">
        <v>2.0000000000000004</v>
      </c>
      <c r="D49" s="142">
        <v>1.9000000000000006</v>
      </c>
      <c r="E49" s="142">
        <v>1.8000000000000005</v>
      </c>
      <c r="F49" s="142">
        <v>1.7000000000000004</v>
      </c>
      <c r="G49" s="142">
        <v>1.6000000000000003</v>
      </c>
      <c r="H49" s="142">
        <v>1.5000000000000002</v>
      </c>
      <c r="I49" s="142">
        <v>1.4000000000000001</v>
      </c>
      <c r="J49" s="142">
        <v>1.3</v>
      </c>
      <c r="K49" s="142">
        <v>1.2</v>
      </c>
      <c r="L49" s="142">
        <v>1.0999999999999999</v>
      </c>
      <c r="M49" s="142">
        <v>0.99999999999999989</v>
      </c>
      <c r="N49" s="142">
        <v>0.89999999999999991</v>
      </c>
      <c r="O49" s="142">
        <v>0.79999999999999993</v>
      </c>
      <c r="P49" s="142">
        <v>0.7</v>
      </c>
      <c r="Q49" s="142">
        <v>0.6</v>
      </c>
      <c r="R49" s="142">
        <v>0.5</v>
      </c>
      <c r="S49" s="142">
        <v>0.4</v>
      </c>
      <c r="T49" s="142">
        <v>0.30000000000000004</v>
      </c>
      <c r="U49" s="142">
        <v>0.2</v>
      </c>
      <c r="V49" s="141">
        <v>0.1</v>
      </c>
      <c r="Z49" s="142">
        <v>0.1</v>
      </c>
      <c r="AA49" s="142">
        <v>0.2</v>
      </c>
      <c r="AB49" s="142">
        <v>0.3</v>
      </c>
      <c r="AC49" s="142">
        <v>0.4</v>
      </c>
      <c r="AD49" s="142">
        <v>0.5</v>
      </c>
      <c r="AE49" s="142">
        <v>0.6</v>
      </c>
      <c r="AF49" s="142">
        <v>0.7</v>
      </c>
      <c r="AG49" s="142">
        <v>0.8</v>
      </c>
      <c r="AH49" s="142">
        <v>0.9</v>
      </c>
      <c r="AI49" s="142">
        <v>1</v>
      </c>
      <c r="AJ49" s="142">
        <v>1.1000000000000001</v>
      </c>
      <c r="AK49" s="142">
        <v>1.2</v>
      </c>
      <c r="AL49" s="142">
        <v>1.3</v>
      </c>
      <c r="AM49" s="142">
        <v>1.4</v>
      </c>
      <c r="AN49" s="142">
        <v>1.5</v>
      </c>
      <c r="AO49" s="142">
        <v>1.6</v>
      </c>
      <c r="AP49" s="142">
        <v>1.7</v>
      </c>
      <c r="AQ49" s="142">
        <v>1.8</v>
      </c>
      <c r="AR49" s="142">
        <v>1.9</v>
      </c>
      <c r="AS49" s="142">
        <v>2</v>
      </c>
      <c r="AT49" s="139">
        <v>53</v>
      </c>
      <c r="AU49" s="117">
        <f>VLOOKUP(AT49,'1. Popolazione residente'!$C$9:$J$109,5,FALSE)</f>
        <v>1.6</v>
      </c>
      <c r="AV49" s="117">
        <f>VLOOKUP(AT49,'1. Popolazione residente'!$C$9:$J$109,6,FALSE)</f>
        <v>1.6</v>
      </c>
    </row>
    <row r="50" spans="2:48" x14ac:dyDescent="0.25">
      <c r="B50" s="127">
        <v>52</v>
      </c>
      <c r="C50" s="141">
        <v>2.0000000000000004</v>
      </c>
      <c r="D50" s="142">
        <v>1.9000000000000006</v>
      </c>
      <c r="E50" s="142">
        <v>1.8000000000000005</v>
      </c>
      <c r="F50" s="142">
        <v>1.7000000000000004</v>
      </c>
      <c r="G50" s="142">
        <v>1.6000000000000003</v>
      </c>
      <c r="H50" s="142">
        <v>1.5000000000000002</v>
      </c>
      <c r="I50" s="142">
        <v>1.4000000000000001</v>
      </c>
      <c r="J50" s="142">
        <v>1.3</v>
      </c>
      <c r="K50" s="142">
        <v>1.2</v>
      </c>
      <c r="L50" s="142">
        <v>1.0999999999999999</v>
      </c>
      <c r="M50" s="142">
        <v>0.99999999999999989</v>
      </c>
      <c r="N50" s="142">
        <v>0.89999999999999991</v>
      </c>
      <c r="O50" s="142">
        <v>0.79999999999999993</v>
      </c>
      <c r="P50" s="142">
        <v>0.7</v>
      </c>
      <c r="Q50" s="142">
        <v>0.6</v>
      </c>
      <c r="R50" s="142">
        <v>0.5</v>
      </c>
      <c r="S50" s="142">
        <v>0.4</v>
      </c>
      <c r="T50" s="142">
        <v>0.30000000000000004</v>
      </c>
      <c r="U50" s="142">
        <v>0.2</v>
      </c>
      <c r="V50" s="141">
        <v>0.1</v>
      </c>
      <c r="Z50" s="142">
        <v>0.1</v>
      </c>
      <c r="AA50" s="142">
        <v>0.2</v>
      </c>
      <c r="AB50" s="142">
        <v>0.3</v>
      </c>
      <c r="AC50" s="142">
        <v>0.4</v>
      </c>
      <c r="AD50" s="142">
        <v>0.5</v>
      </c>
      <c r="AE50" s="142">
        <v>0.6</v>
      </c>
      <c r="AF50" s="142">
        <v>0.7</v>
      </c>
      <c r="AG50" s="142">
        <v>0.8</v>
      </c>
      <c r="AH50" s="142">
        <v>0.9</v>
      </c>
      <c r="AI50" s="142">
        <v>1</v>
      </c>
      <c r="AJ50" s="142">
        <v>1.1000000000000001</v>
      </c>
      <c r="AK50" s="142">
        <v>1.2</v>
      </c>
      <c r="AL50" s="142">
        <v>1.3</v>
      </c>
      <c r="AM50" s="142">
        <v>1.4</v>
      </c>
      <c r="AN50" s="142">
        <v>1.5</v>
      </c>
      <c r="AO50" s="142">
        <v>1.6</v>
      </c>
      <c r="AP50" s="142">
        <v>1.7</v>
      </c>
      <c r="AQ50" s="142">
        <v>1.8</v>
      </c>
      <c r="AR50" s="142">
        <v>1.9</v>
      </c>
      <c r="AS50" s="142">
        <v>2</v>
      </c>
      <c r="AT50" s="139">
        <v>52</v>
      </c>
      <c r="AU50" s="117">
        <f>VLOOKUP(AT50,'1. Popolazione residente'!$C$9:$J$109,5,FALSE)</f>
        <v>1.6</v>
      </c>
      <c r="AV50" s="117">
        <f>VLOOKUP(AT50,'1. Popolazione residente'!$C$9:$J$109,6,FALSE)</f>
        <v>1.6</v>
      </c>
    </row>
    <row r="51" spans="2:48" x14ac:dyDescent="0.25">
      <c r="B51" s="127">
        <v>51</v>
      </c>
      <c r="C51" s="141">
        <v>2.0000000000000004</v>
      </c>
      <c r="D51" s="142">
        <v>1.9000000000000006</v>
      </c>
      <c r="E51" s="142">
        <v>1.8000000000000005</v>
      </c>
      <c r="F51" s="142">
        <v>1.7000000000000004</v>
      </c>
      <c r="G51" s="142">
        <v>1.6000000000000003</v>
      </c>
      <c r="H51" s="142">
        <v>1.5000000000000002</v>
      </c>
      <c r="I51" s="142">
        <v>1.4000000000000001</v>
      </c>
      <c r="J51" s="142">
        <v>1.3</v>
      </c>
      <c r="K51" s="142">
        <v>1.2</v>
      </c>
      <c r="L51" s="142">
        <v>1.0999999999999999</v>
      </c>
      <c r="M51" s="142">
        <v>0.99999999999999989</v>
      </c>
      <c r="N51" s="142">
        <v>0.89999999999999991</v>
      </c>
      <c r="O51" s="142">
        <v>0.79999999999999993</v>
      </c>
      <c r="P51" s="142">
        <v>0.7</v>
      </c>
      <c r="Q51" s="142">
        <v>0.6</v>
      </c>
      <c r="R51" s="142">
        <v>0.5</v>
      </c>
      <c r="S51" s="142">
        <v>0.4</v>
      </c>
      <c r="T51" s="142">
        <v>0.30000000000000004</v>
      </c>
      <c r="U51" s="142">
        <v>0.2</v>
      </c>
      <c r="V51" s="141">
        <v>0.1</v>
      </c>
      <c r="Z51" s="142">
        <v>0.1</v>
      </c>
      <c r="AA51" s="142">
        <v>0.2</v>
      </c>
      <c r="AB51" s="142">
        <v>0.3</v>
      </c>
      <c r="AC51" s="142">
        <v>0.4</v>
      </c>
      <c r="AD51" s="142">
        <v>0.5</v>
      </c>
      <c r="AE51" s="142">
        <v>0.6</v>
      </c>
      <c r="AF51" s="142">
        <v>0.7</v>
      </c>
      <c r="AG51" s="142">
        <v>0.8</v>
      </c>
      <c r="AH51" s="142">
        <v>0.9</v>
      </c>
      <c r="AI51" s="142">
        <v>1</v>
      </c>
      <c r="AJ51" s="142">
        <v>1.1000000000000001</v>
      </c>
      <c r="AK51" s="142">
        <v>1.2</v>
      </c>
      <c r="AL51" s="142">
        <v>1.3</v>
      </c>
      <c r="AM51" s="142">
        <v>1.4</v>
      </c>
      <c r="AN51" s="142">
        <v>1.5</v>
      </c>
      <c r="AO51" s="142">
        <v>1.6</v>
      </c>
      <c r="AP51" s="142">
        <v>1.7</v>
      </c>
      <c r="AQ51" s="142">
        <v>1.8</v>
      </c>
      <c r="AR51" s="142">
        <v>1.9</v>
      </c>
      <c r="AS51" s="142">
        <v>2</v>
      </c>
      <c r="AT51" s="139">
        <v>51</v>
      </c>
      <c r="AU51" s="117">
        <f>VLOOKUP(AT51,'1. Popolazione residente'!$C$9:$J$109,5,FALSE)</f>
        <v>1.7</v>
      </c>
      <c r="AV51" s="117">
        <f>VLOOKUP(AT51,'1. Popolazione residente'!$C$9:$J$109,6,FALSE)</f>
        <v>1.6</v>
      </c>
    </row>
    <row r="52" spans="2:48" x14ac:dyDescent="0.25">
      <c r="B52" s="127">
        <v>50</v>
      </c>
      <c r="C52" s="141">
        <v>2.0000000000000004</v>
      </c>
      <c r="D52" s="142">
        <v>1.9000000000000006</v>
      </c>
      <c r="E52" s="142">
        <v>1.8000000000000005</v>
      </c>
      <c r="F52" s="142">
        <v>1.7000000000000004</v>
      </c>
      <c r="G52" s="142">
        <v>1.6000000000000003</v>
      </c>
      <c r="H52" s="142">
        <v>1.5000000000000002</v>
      </c>
      <c r="I52" s="142">
        <v>1.4000000000000001</v>
      </c>
      <c r="J52" s="142">
        <v>1.3</v>
      </c>
      <c r="K52" s="142">
        <v>1.2</v>
      </c>
      <c r="L52" s="142">
        <v>1.0999999999999999</v>
      </c>
      <c r="M52" s="142">
        <v>0.99999999999999989</v>
      </c>
      <c r="N52" s="142">
        <v>0.89999999999999991</v>
      </c>
      <c r="O52" s="142">
        <v>0.79999999999999993</v>
      </c>
      <c r="P52" s="142">
        <v>0.7</v>
      </c>
      <c r="Q52" s="142">
        <v>0.6</v>
      </c>
      <c r="R52" s="142">
        <v>0.5</v>
      </c>
      <c r="S52" s="142">
        <v>0.4</v>
      </c>
      <c r="T52" s="142">
        <v>0.30000000000000004</v>
      </c>
      <c r="U52" s="142">
        <v>0.2</v>
      </c>
      <c r="V52" s="141">
        <v>0.1</v>
      </c>
      <c r="Z52" s="142">
        <v>0.1</v>
      </c>
      <c r="AA52" s="142">
        <v>0.2</v>
      </c>
      <c r="AB52" s="142">
        <v>0.3</v>
      </c>
      <c r="AC52" s="142">
        <v>0.4</v>
      </c>
      <c r="AD52" s="142">
        <v>0.5</v>
      </c>
      <c r="AE52" s="142">
        <v>0.6</v>
      </c>
      <c r="AF52" s="142">
        <v>0.7</v>
      </c>
      <c r="AG52" s="142">
        <v>0.8</v>
      </c>
      <c r="AH52" s="142">
        <v>0.9</v>
      </c>
      <c r="AI52" s="142">
        <v>1</v>
      </c>
      <c r="AJ52" s="142">
        <v>1.1000000000000001</v>
      </c>
      <c r="AK52" s="142">
        <v>1.2</v>
      </c>
      <c r="AL52" s="142">
        <v>1.3</v>
      </c>
      <c r="AM52" s="142">
        <v>1.4</v>
      </c>
      <c r="AN52" s="142">
        <v>1.5</v>
      </c>
      <c r="AO52" s="142">
        <v>1.6</v>
      </c>
      <c r="AP52" s="142">
        <v>1.7</v>
      </c>
      <c r="AQ52" s="142">
        <v>1.8</v>
      </c>
      <c r="AR52" s="142">
        <v>1.9</v>
      </c>
      <c r="AS52" s="142">
        <v>2</v>
      </c>
      <c r="AT52" s="139">
        <v>50</v>
      </c>
      <c r="AU52" s="117">
        <f>VLOOKUP(AT52,'1. Popolazione residente'!$C$9:$J$109,5,FALSE)</f>
        <v>1.6</v>
      </c>
      <c r="AV52" s="117">
        <f>VLOOKUP(AT52,'1. Popolazione residente'!$C$9:$J$109,6,FALSE)</f>
        <v>1.6</v>
      </c>
    </row>
    <row r="53" spans="2:48" x14ac:dyDescent="0.25">
      <c r="B53" s="127">
        <v>49</v>
      </c>
      <c r="C53" s="141">
        <v>2.0000000000000004</v>
      </c>
      <c r="D53" s="142">
        <v>1.9000000000000006</v>
      </c>
      <c r="E53" s="142">
        <v>1.8000000000000005</v>
      </c>
      <c r="F53" s="142">
        <v>1.7000000000000004</v>
      </c>
      <c r="G53" s="142">
        <v>1.6000000000000003</v>
      </c>
      <c r="H53" s="142">
        <v>1.5000000000000002</v>
      </c>
      <c r="I53" s="142">
        <v>1.4000000000000001</v>
      </c>
      <c r="J53" s="142">
        <v>1.3</v>
      </c>
      <c r="K53" s="142">
        <v>1.2</v>
      </c>
      <c r="L53" s="142">
        <v>1.0999999999999999</v>
      </c>
      <c r="M53" s="142">
        <v>0.99999999999999989</v>
      </c>
      <c r="N53" s="142">
        <v>0.89999999999999991</v>
      </c>
      <c r="O53" s="142">
        <v>0.79999999999999993</v>
      </c>
      <c r="P53" s="142">
        <v>0.7</v>
      </c>
      <c r="Q53" s="142">
        <v>0.6</v>
      </c>
      <c r="R53" s="142">
        <v>0.5</v>
      </c>
      <c r="S53" s="142">
        <v>0.4</v>
      </c>
      <c r="T53" s="142">
        <v>0.30000000000000004</v>
      </c>
      <c r="U53" s="142">
        <v>0.2</v>
      </c>
      <c r="V53" s="141">
        <v>0.1</v>
      </c>
      <c r="Z53" s="142">
        <v>0.1</v>
      </c>
      <c r="AA53" s="142">
        <v>0.2</v>
      </c>
      <c r="AB53" s="142">
        <v>0.3</v>
      </c>
      <c r="AC53" s="142">
        <v>0.4</v>
      </c>
      <c r="AD53" s="142">
        <v>0.5</v>
      </c>
      <c r="AE53" s="142">
        <v>0.6</v>
      </c>
      <c r="AF53" s="142">
        <v>0.7</v>
      </c>
      <c r="AG53" s="142">
        <v>0.8</v>
      </c>
      <c r="AH53" s="142">
        <v>0.9</v>
      </c>
      <c r="AI53" s="142">
        <v>1</v>
      </c>
      <c r="AJ53" s="142">
        <v>1.1000000000000001</v>
      </c>
      <c r="AK53" s="142">
        <v>1.2</v>
      </c>
      <c r="AL53" s="142">
        <v>1.3</v>
      </c>
      <c r="AM53" s="142">
        <v>1.4</v>
      </c>
      <c r="AN53" s="142">
        <v>1.5</v>
      </c>
      <c r="AO53" s="142">
        <v>1.6</v>
      </c>
      <c r="AP53" s="142">
        <v>1.7</v>
      </c>
      <c r="AQ53" s="142">
        <v>1.8</v>
      </c>
      <c r="AR53" s="142">
        <v>1.9</v>
      </c>
      <c r="AS53" s="142">
        <v>2</v>
      </c>
      <c r="AT53" s="139">
        <v>49</v>
      </c>
      <c r="AU53" s="117">
        <f>VLOOKUP(AT53,'1. Popolazione residente'!$C$9:$J$109,5,FALSE)</f>
        <v>1.6</v>
      </c>
      <c r="AV53" s="117">
        <f>VLOOKUP(AT53,'1. Popolazione residente'!$C$9:$J$109,6,FALSE)</f>
        <v>1.6</v>
      </c>
    </row>
    <row r="54" spans="2:48" x14ac:dyDescent="0.25">
      <c r="B54" s="127">
        <v>48</v>
      </c>
      <c r="C54" s="141">
        <v>2.0000000000000004</v>
      </c>
      <c r="D54" s="142">
        <v>1.9000000000000006</v>
      </c>
      <c r="E54" s="142">
        <v>1.8000000000000005</v>
      </c>
      <c r="F54" s="142">
        <v>1.7000000000000004</v>
      </c>
      <c r="G54" s="142">
        <v>1.6000000000000003</v>
      </c>
      <c r="H54" s="142">
        <v>1.5000000000000002</v>
      </c>
      <c r="I54" s="142">
        <v>1.4000000000000001</v>
      </c>
      <c r="J54" s="142">
        <v>1.3</v>
      </c>
      <c r="K54" s="142">
        <v>1.2</v>
      </c>
      <c r="L54" s="142">
        <v>1.0999999999999999</v>
      </c>
      <c r="M54" s="142">
        <v>0.99999999999999989</v>
      </c>
      <c r="N54" s="142">
        <v>0.89999999999999991</v>
      </c>
      <c r="O54" s="142">
        <v>0.79999999999999993</v>
      </c>
      <c r="P54" s="142">
        <v>0.7</v>
      </c>
      <c r="Q54" s="142">
        <v>0.6</v>
      </c>
      <c r="R54" s="142">
        <v>0.5</v>
      </c>
      <c r="S54" s="142">
        <v>0.4</v>
      </c>
      <c r="T54" s="142">
        <v>0.30000000000000004</v>
      </c>
      <c r="U54" s="142">
        <v>0.2</v>
      </c>
      <c r="V54" s="141">
        <v>0.1</v>
      </c>
      <c r="Z54" s="142">
        <v>0.1</v>
      </c>
      <c r="AA54" s="142">
        <v>0.2</v>
      </c>
      <c r="AB54" s="142">
        <v>0.3</v>
      </c>
      <c r="AC54" s="142">
        <v>0.4</v>
      </c>
      <c r="AD54" s="142">
        <v>0.5</v>
      </c>
      <c r="AE54" s="142">
        <v>0.6</v>
      </c>
      <c r="AF54" s="142">
        <v>0.7</v>
      </c>
      <c r="AG54" s="142">
        <v>0.8</v>
      </c>
      <c r="AH54" s="142">
        <v>0.9</v>
      </c>
      <c r="AI54" s="142">
        <v>1</v>
      </c>
      <c r="AJ54" s="142">
        <v>1.1000000000000001</v>
      </c>
      <c r="AK54" s="142">
        <v>1.2</v>
      </c>
      <c r="AL54" s="142">
        <v>1.3</v>
      </c>
      <c r="AM54" s="142">
        <v>1.4</v>
      </c>
      <c r="AN54" s="142">
        <v>1.5</v>
      </c>
      <c r="AO54" s="142">
        <v>1.6</v>
      </c>
      <c r="AP54" s="142">
        <v>1.7</v>
      </c>
      <c r="AQ54" s="142">
        <v>1.8</v>
      </c>
      <c r="AR54" s="142">
        <v>1.9</v>
      </c>
      <c r="AS54" s="142">
        <v>2</v>
      </c>
      <c r="AT54" s="139">
        <v>48</v>
      </c>
      <c r="AU54" s="117">
        <f>VLOOKUP(AT54,'1. Popolazione residente'!$C$9:$J$109,5,FALSE)</f>
        <v>1.6</v>
      </c>
      <c r="AV54" s="117">
        <f>VLOOKUP(AT54,'1. Popolazione residente'!$C$9:$J$109,6,FALSE)</f>
        <v>1.6</v>
      </c>
    </row>
    <row r="55" spans="2:48" x14ac:dyDescent="0.25">
      <c r="B55" s="127">
        <v>47</v>
      </c>
      <c r="C55" s="141">
        <v>2.0000000000000004</v>
      </c>
      <c r="D55" s="142">
        <v>1.9000000000000006</v>
      </c>
      <c r="E55" s="142">
        <v>1.8000000000000005</v>
      </c>
      <c r="F55" s="142">
        <v>1.7000000000000004</v>
      </c>
      <c r="G55" s="142">
        <v>1.6000000000000003</v>
      </c>
      <c r="H55" s="142">
        <v>1.5000000000000002</v>
      </c>
      <c r="I55" s="142">
        <v>1.4000000000000001</v>
      </c>
      <c r="J55" s="142">
        <v>1.3</v>
      </c>
      <c r="K55" s="142">
        <v>1.2</v>
      </c>
      <c r="L55" s="142">
        <v>1.0999999999999999</v>
      </c>
      <c r="M55" s="142">
        <v>0.99999999999999989</v>
      </c>
      <c r="N55" s="142">
        <v>0.89999999999999991</v>
      </c>
      <c r="O55" s="142">
        <v>0.79999999999999993</v>
      </c>
      <c r="P55" s="142">
        <v>0.7</v>
      </c>
      <c r="Q55" s="142">
        <v>0.6</v>
      </c>
      <c r="R55" s="142">
        <v>0.5</v>
      </c>
      <c r="S55" s="142">
        <v>0.4</v>
      </c>
      <c r="T55" s="142">
        <v>0.30000000000000004</v>
      </c>
      <c r="U55" s="142">
        <v>0.2</v>
      </c>
      <c r="V55" s="141">
        <v>0.1</v>
      </c>
      <c r="Z55" s="142">
        <v>0.1</v>
      </c>
      <c r="AA55" s="142">
        <v>0.2</v>
      </c>
      <c r="AB55" s="142">
        <v>0.3</v>
      </c>
      <c r="AC55" s="142">
        <v>0.4</v>
      </c>
      <c r="AD55" s="142">
        <v>0.5</v>
      </c>
      <c r="AE55" s="142">
        <v>0.6</v>
      </c>
      <c r="AF55" s="142">
        <v>0.7</v>
      </c>
      <c r="AG55" s="142">
        <v>0.8</v>
      </c>
      <c r="AH55" s="142">
        <v>0.9</v>
      </c>
      <c r="AI55" s="142">
        <v>1</v>
      </c>
      <c r="AJ55" s="142">
        <v>1.1000000000000001</v>
      </c>
      <c r="AK55" s="142">
        <v>1.2</v>
      </c>
      <c r="AL55" s="142">
        <v>1.3</v>
      </c>
      <c r="AM55" s="142">
        <v>1.4</v>
      </c>
      <c r="AN55" s="142">
        <v>1.5</v>
      </c>
      <c r="AO55" s="142">
        <v>1.6</v>
      </c>
      <c r="AP55" s="142">
        <v>1.7</v>
      </c>
      <c r="AQ55" s="142">
        <v>1.8</v>
      </c>
      <c r="AR55" s="142">
        <v>1.9</v>
      </c>
      <c r="AS55" s="142">
        <v>2</v>
      </c>
      <c r="AT55" s="139">
        <v>47</v>
      </c>
      <c r="AU55" s="117">
        <f>VLOOKUP(AT55,'1. Popolazione residente'!$C$9:$J$109,5,FALSE)</f>
        <v>1.6</v>
      </c>
      <c r="AV55" s="117">
        <f>VLOOKUP(AT55,'1. Popolazione residente'!$C$9:$J$109,6,FALSE)</f>
        <v>1.6</v>
      </c>
    </row>
    <row r="56" spans="2:48" x14ac:dyDescent="0.25">
      <c r="B56" s="127">
        <v>46</v>
      </c>
      <c r="C56" s="141">
        <v>2.0000000000000004</v>
      </c>
      <c r="D56" s="142">
        <v>1.9000000000000006</v>
      </c>
      <c r="E56" s="142">
        <v>1.8000000000000005</v>
      </c>
      <c r="F56" s="142">
        <v>1.7000000000000004</v>
      </c>
      <c r="G56" s="142">
        <v>1.6000000000000003</v>
      </c>
      <c r="H56" s="142">
        <v>1.5000000000000002</v>
      </c>
      <c r="I56" s="142">
        <v>1.4000000000000001</v>
      </c>
      <c r="J56" s="142">
        <v>1.3</v>
      </c>
      <c r="K56" s="142">
        <v>1.2</v>
      </c>
      <c r="L56" s="142">
        <v>1.0999999999999999</v>
      </c>
      <c r="M56" s="142">
        <v>0.99999999999999989</v>
      </c>
      <c r="N56" s="142">
        <v>0.89999999999999991</v>
      </c>
      <c r="O56" s="142">
        <v>0.79999999999999993</v>
      </c>
      <c r="P56" s="142">
        <v>0.7</v>
      </c>
      <c r="Q56" s="142">
        <v>0.6</v>
      </c>
      <c r="R56" s="142">
        <v>0.5</v>
      </c>
      <c r="S56" s="142">
        <v>0.4</v>
      </c>
      <c r="T56" s="142">
        <v>0.30000000000000004</v>
      </c>
      <c r="U56" s="142">
        <v>0.2</v>
      </c>
      <c r="V56" s="141">
        <v>0.1</v>
      </c>
      <c r="Z56" s="142">
        <v>0.1</v>
      </c>
      <c r="AA56" s="142">
        <v>0.2</v>
      </c>
      <c r="AB56" s="142">
        <v>0.3</v>
      </c>
      <c r="AC56" s="142">
        <v>0.4</v>
      </c>
      <c r="AD56" s="142">
        <v>0.5</v>
      </c>
      <c r="AE56" s="142">
        <v>0.6</v>
      </c>
      <c r="AF56" s="142">
        <v>0.7</v>
      </c>
      <c r="AG56" s="142">
        <v>0.8</v>
      </c>
      <c r="AH56" s="142">
        <v>0.9</v>
      </c>
      <c r="AI56" s="142">
        <v>1</v>
      </c>
      <c r="AJ56" s="142">
        <v>1.1000000000000001</v>
      </c>
      <c r="AK56" s="142">
        <v>1.2</v>
      </c>
      <c r="AL56" s="142">
        <v>1.3</v>
      </c>
      <c r="AM56" s="142">
        <v>1.4</v>
      </c>
      <c r="AN56" s="142">
        <v>1.5</v>
      </c>
      <c r="AO56" s="142">
        <v>1.6</v>
      </c>
      <c r="AP56" s="142">
        <v>1.7</v>
      </c>
      <c r="AQ56" s="142">
        <v>1.8</v>
      </c>
      <c r="AR56" s="142">
        <v>1.9</v>
      </c>
      <c r="AS56" s="142">
        <v>2</v>
      </c>
      <c r="AT56" s="139">
        <v>46</v>
      </c>
      <c r="AU56" s="117">
        <f>VLOOKUP(AT56,'1. Popolazione residente'!$C$9:$J$109,5,FALSE)</f>
        <v>1.6</v>
      </c>
      <c r="AV56" s="117">
        <f>VLOOKUP(AT56,'1. Popolazione residente'!$C$9:$J$109,6,FALSE)</f>
        <v>1.6</v>
      </c>
    </row>
    <row r="57" spans="2:48" x14ac:dyDescent="0.25">
      <c r="B57" s="127">
        <v>45</v>
      </c>
      <c r="C57" s="141">
        <v>2.0000000000000004</v>
      </c>
      <c r="D57" s="142">
        <v>1.9000000000000006</v>
      </c>
      <c r="E57" s="142">
        <v>1.8000000000000005</v>
      </c>
      <c r="F57" s="142">
        <v>1.7000000000000004</v>
      </c>
      <c r="G57" s="142">
        <v>1.6000000000000003</v>
      </c>
      <c r="H57" s="142">
        <v>1.5000000000000002</v>
      </c>
      <c r="I57" s="142">
        <v>1.4000000000000001</v>
      </c>
      <c r="J57" s="142">
        <v>1.3</v>
      </c>
      <c r="K57" s="142">
        <v>1.2</v>
      </c>
      <c r="L57" s="142">
        <v>1.0999999999999999</v>
      </c>
      <c r="M57" s="142">
        <v>0.99999999999999989</v>
      </c>
      <c r="N57" s="142">
        <v>0.89999999999999991</v>
      </c>
      <c r="O57" s="142">
        <v>0.79999999999999993</v>
      </c>
      <c r="P57" s="142">
        <v>0.7</v>
      </c>
      <c r="Q57" s="142">
        <v>0.6</v>
      </c>
      <c r="R57" s="142">
        <v>0.5</v>
      </c>
      <c r="S57" s="142">
        <v>0.4</v>
      </c>
      <c r="T57" s="142">
        <v>0.30000000000000004</v>
      </c>
      <c r="U57" s="142">
        <v>0.2</v>
      </c>
      <c r="V57" s="141">
        <v>0.1</v>
      </c>
      <c r="Z57" s="142">
        <v>0.1</v>
      </c>
      <c r="AA57" s="142">
        <v>0.2</v>
      </c>
      <c r="AB57" s="142">
        <v>0.3</v>
      </c>
      <c r="AC57" s="142">
        <v>0.4</v>
      </c>
      <c r="AD57" s="142">
        <v>0.5</v>
      </c>
      <c r="AE57" s="142">
        <v>0.6</v>
      </c>
      <c r="AF57" s="142">
        <v>0.7</v>
      </c>
      <c r="AG57" s="142">
        <v>0.8</v>
      </c>
      <c r="AH57" s="142">
        <v>0.9</v>
      </c>
      <c r="AI57" s="142">
        <v>1</v>
      </c>
      <c r="AJ57" s="142">
        <v>1.1000000000000001</v>
      </c>
      <c r="AK57" s="142">
        <v>1.2</v>
      </c>
      <c r="AL57" s="142">
        <v>1.3</v>
      </c>
      <c r="AM57" s="142">
        <v>1.4</v>
      </c>
      <c r="AN57" s="142">
        <v>1.5</v>
      </c>
      <c r="AO57" s="142">
        <v>1.6</v>
      </c>
      <c r="AP57" s="142">
        <v>1.7</v>
      </c>
      <c r="AQ57" s="142">
        <v>1.8</v>
      </c>
      <c r="AR57" s="142">
        <v>1.9</v>
      </c>
      <c r="AS57" s="142">
        <v>2</v>
      </c>
      <c r="AT57" s="139">
        <v>45</v>
      </c>
      <c r="AU57" s="117">
        <f>VLOOKUP(AT57,'1. Popolazione residente'!$C$9:$J$109,5,FALSE)</f>
        <v>1.6</v>
      </c>
      <c r="AV57" s="117">
        <f>VLOOKUP(AT57,'1. Popolazione residente'!$C$9:$J$109,6,FALSE)</f>
        <v>1.5</v>
      </c>
    </row>
    <row r="58" spans="2:48" x14ac:dyDescent="0.25">
      <c r="B58" s="127">
        <v>44</v>
      </c>
      <c r="C58" s="141">
        <v>2.0000000000000004</v>
      </c>
      <c r="D58" s="142">
        <v>1.9000000000000006</v>
      </c>
      <c r="E58" s="142">
        <v>1.8000000000000005</v>
      </c>
      <c r="F58" s="142">
        <v>1.7000000000000004</v>
      </c>
      <c r="G58" s="142">
        <v>1.6000000000000003</v>
      </c>
      <c r="H58" s="142">
        <v>1.5000000000000002</v>
      </c>
      <c r="I58" s="142">
        <v>1.4000000000000001</v>
      </c>
      <c r="J58" s="142">
        <v>1.3</v>
      </c>
      <c r="K58" s="142">
        <v>1.2</v>
      </c>
      <c r="L58" s="142">
        <v>1.0999999999999999</v>
      </c>
      <c r="M58" s="142">
        <v>0.99999999999999989</v>
      </c>
      <c r="N58" s="142">
        <v>0.89999999999999991</v>
      </c>
      <c r="O58" s="142">
        <v>0.79999999999999993</v>
      </c>
      <c r="P58" s="142">
        <v>0.7</v>
      </c>
      <c r="Q58" s="142">
        <v>0.6</v>
      </c>
      <c r="R58" s="142">
        <v>0.5</v>
      </c>
      <c r="S58" s="142">
        <v>0.4</v>
      </c>
      <c r="T58" s="142">
        <v>0.30000000000000004</v>
      </c>
      <c r="U58" s="142">
        <v>0.2</v>
      </c>
      <c r="V58" s="141">
        <v>0.1</v>
      </c>
      <c r="Z58" s="142">
        <v>0.1</v>
      </c>
      <c r="AA58" s="142">
        <v>0.2</v>
      </c>
      <c r="AB58" s="142">
        <v>0.3</v>
      </c>
      <c r="AC58" s="142">
        <v>0.4</v>
      </c>
      <c r="AD58" s="142">
        <v>0.5</v>
      </c>
      <c r="AE58" s="142">
        <v>0.6</v>
      </c>
      <c r="AF58" s="142">
        <v>0.7</v>
      </c>
      <c r="AG58" s="142">
        <v>0.8</v>
      </c>
      <c r="AH58" s="142">
        <v>0.9</v>
      </c>
      <c r="AI58" s="142">
        <v>1</v>
      </c>
      <c r="AJ58" s="142">
        <v>1.1000000000000001</v>
      </c>
      <c r="AK58" s="142">
        <v>1.2</v>
      </c>
      <c r="AL58" s="142">
        <v>1.3</v>
      </c>
      <c r="AM58" s="142">
        <v>1.4</v>
      </c>
      <c r="AN58" s="142">
        <v>1.5</v>
      </c>
      <c r="AO58" s="142">
        <v>1.6</v>
      </c>
      <c r="AP58" s="142">
        <v>1.7</v>
      </c>
      <c r="AQ58" s="142">
        <v>1.8</v>
      </c>
      <c r="AR58" s="142">
        <v>1.9</v>
      </c>
      <c r="AS58" s="142">
        <v>2</v>
      </c>
      <c r="AT58" s="139">
        <v>44</v>
      </c>
      <c r="AU58" s="117">
        <f>VLOOKUP(AT58,'1. Popolazione residente'!$C$9:$J$109,5,FALSE)</f>
        <v>1.5</v>
      </c>
      <c r="AV58" s="117">
        <f>VLOOKUP(AT58,'1. Popolazione residente'!$C$9:$J$109,6,FALSE)</f>
        <v>1.4</v>
      </c>
    </row>
    <row r="59" spans="2:48" x14ac:dyDescent="0.25">
      <c r="B59" s="127">
        <v>43</v>
      </c>
      <c r="C59" s="141">
        <v>2.0000000000000004</v>
      </c>
      <c r="D59" s="142">
        <v>1.9000000000000006</v>
      </c>
      <c r="E59" s="142">
        <v>1.8000000000000005</v>
      </c>
      <c r="F59" s="142">
        <v>1.7000000000000004</v>
      </c>
      <c r="G59" s="142">
        <v>1.6000000000000003</v>
      </c>
      <c r="H59" s="142">
        <v>1.5000000000000002</v>
      </c>
      <c r="I59" s="142">
        <v>1.4000000000000001</v>
      </c>
      <c r="J59" s="142">
        <v>1.3</v>
      </c>
      <c r="K59" s="142">
        <v>1.2</v>
      </c>
      <c r="L59" s="142">
        <v>1.0999999999999999</v>
      </c>
      <c r="M59" s="142">
        <v>0.99999999999999989</v>
      </c>
      <c r="N59" s="142">
        <v>0.89999999999999991</v>
      </c>
      <c r="O59" s="142">
        <v>0.79999999999999993</v>
      </c>
      <c r="P59" s="142">
        <v>0.7</v>
      </c>
      <c r="Q59" s="142">
        <v>0.6</v>
      </c>
      <c r="R59" s="142">
        <v>0.5</v>
      </c>
      <c r="S59" s="142">
        <v>0.4</v>
      </c>
      <c r="T59" s="142">
        <v>0.30000000000000004</v>
      </c>
      <c r="U59" s="142">
        <v>0.2</v>
      </c>
      <c r="V59" s="141">
        <v>0.1</v>
      </c>
      <c r="Z59" s="142">
        <v>0.1</v>
      </c>
      <c r="AA59" s="142">
        <v>0.2</v>
      </c>
      <c r="AB59" s="142">
        <v>0.3</v>
      </c>
      <c r="AC59" s="142">
        <v>0.4</v>
      </c>
      <c r="AD59" s="142">
        <v>0.5</v>
      </c>
      <c r="AE59" s="142">
        <v>0.6</v>
      </c>
      <c r="AF59" s="142">
        <v>0.7</v>
      </c>
      <c r="AG59" s="142">
        <v>0.8</v>
      </c>
      <c r="AH59" s="142">
        <v>0.9</v>
      </c>
      <c r="AI59" s="142">
        <v>1</v>
      </c>
      <c r="AJ59" s="142">
        <v>1.1000000000000001</v>
      </c>
      <c r="AK59" s="142">
        <v>1.2</v>
      </c>
      <c r="AL59" s="142">
        <v>1.3</v>
      </c>
      <c r="AM59" s="142">
        <v>1.4</v>
      </c>
      <c r="AN59" s="142">
        <v>1.5</v>
      </c>
      <c r="AO59" s="142">
        <v>1.6</v>
      </c>
      <c r="AP59" s="142">
        <v>1.7</v>
      </c>
      <c r="AQ59" s="142">
        <v>1.8</v>
      </c>
      <c r="AR59" s="142">
        <v>1.9</v>
      </c>
      <c r="AS59" s="142">
        <v>2</v>
      </c>
      <c r="AT59" s="139">
        <v>43</v>
      </c>
      <c r="AU59" s="117">
        <f>VLOOKUP(AT59,'1. Popolazione residente'!$C$9:$J$109,5,FALSE)</f>
        <v>1.4</v>
      </c>
      <c r="AV59" s="117">
        <f>VLOOKUP(AT59,'1. Popolazione residente'!$C$9:$J$109,6,FALSE)</f>
        <v>1.4</v>
      </c>
    </row>
    <row r="60" spans="2:48" x14ac:dyDescent="0.25">
      <c r="B60" s="127">
        <v>42</v>
      </c>
      <c r="C60" s="141">
        <v>2.0000000000000004</v>
      </c>
      <c r="D60" s="142">
        <v>1.9000000000000006</v>
      </c>
      <c r="E60" s="142">
        <v>1.8000000000000005</v>
      </c>
      <c r="F60" s="142">
        <v>1.7000000000000004</v>
      </c>
      <c r="G60" s="142">
        <v>1.6000000000000003</v>
      </c>
      <c r="H60" s="142">
        <v>1.5000000000000002</v>
      </c>
      <c r="I60" s="142">
        <v>1.4000000000000001</v>
      </c>
      <c r="J60" s="142">
        <v>1.3</v>
      </c>
      <c r="K60" s="142">
        <v>1.2</v>
      </c>
      <c r="L60" s="142">
        <v>1.0999999999999999</v>
      </c>
      <c r="M60" s="142">
        <v>0.99999999999999989</v>
      </c>
      <c r="N60" s="142">
        <v>0.89999999999999991</v>
      </c>
      <c r="O60" s="142">
        <v>0.79999999999999993</v>
      </c>
      <c r="P60" s="142">
        <v>0.7</v>
      </c>
      <c r="Q60" s="142">
        <v>0.6</v>
      </c>
      <c r="R60" s="142">
        <v>0.5</v>
      </c>
      <c r="S60" s="142">
        <v>0.4</v>
      </c>
      <c r="T60" s="142">
        <v>0.30000000000000004</v>
      </c>
      <c r="U60" s="142">
        <v>0.2</v>
      </c>
      <c r="V60" s="141">
        <v>0.1</v>
      </c>
      <c r="Z60" s="142">
        <v>0.1</v>
      </c>
      <c r="AA60" s="142">
        <v>0.2</v>
      </c>
      <c r="AB60" s="142">
        <v>0.3</v>
      </c>
      <c r="AC60" s="142">
        <v>0.4</v>
      </c>
      <c r="AD60" s="142">
        <v>0.5</v>
      </c>
      <c r="AE60" s="142">
        <v>0.6</v>
      </c>
      <c r="AF60" s="142">
        <v>0.7</v>
      </c>
      <c r="AG60" s="142">
        <v>0.8</v>
      </c>
      <c r="AH60" s="142">
        <v>0.9</v>
      </c>
      <c r="AI60" s="142">
        <v>1</v>
      </c>
      <c r="AJ60" s="142">
        <v>1.1000000000000001</v>
      </c>
      <c r="AK60" s="142">
        <v>1.2</v>
      </c>
      <c r="AL60" s="142">
        <v>1.3</v>
      </c>
      <c r="AM60" s="142">
        <v>1.4</v>
      </c>
      <c r="AN60" s="142">
        <v>1.5</v>
      </c>
      <c r="AO60" s="142">
        <v>1.6</v>
      </c>
      <c r="AP60" s="142">
        <v>1.7</v>
      </c>
      <c r="AQ60" s="142">
        <v>1.8</v>
      </c>
      <c r="AR60" s="142">
        <v>1.9</v>
      </c>
      <c r="AS60" s="142">
        <v>2</v>
      </c>
      <c r="AT60" s="139">
        <v>42</v>
      </c>
      <c r="AU60" s="117">
        <f>VLOOKUP(AT60,'1. Popolazione residente'!$C$9:$J$109,5,FALSE)</f>
        <v>1.4</v>
      </c>
      <c r="AV60" s="117">
        <f>VLOOKUP(AT60,'1. Popolazione residente'!$C$9:$J$109,6,FALSE)</f>
        <v>1.3</v>
      </c>
    </row>
    <row r="61" spans="2:48" x14ac:dyDescent="0.25">
      <c r="B61" s="127">
        <v>41</v>
      </c>
      <c r="C61" s="141">
        <v>2.0000000000000004</v>
      </c>
      <c r="D61" s="142">
        <v>1.9000000000000006</v>
      </c>
      <c r="E61" s="142">
        <v>1.8000000000000005</v>
      </c>
      <c r="F61" s="142">
        <v>1.7000000000000004</v>
      </c>
      <c r="G61" s="142">
        <v>1.6000000000000003</v>
      </c>
      <c r="H61" s="142">
        <v>1.5000000000000002</v>
      </c>
      <c r="I61" s="142">
        <v>1.4000000000000001</v>
      </c>
      <c r="J61" s="142">
        <v>1.3</v>
      </c>
      <c r="K61" s="142">
        <v>1.2</v>
      </c>
      <c r="L61" s="142">
        <v>1.0999999999999999</v>
      </c>
      <c r="M61" s="142">
        <v>0.99999999999999989</v>
      </c>
      <c r="N61" s="142">
        <v>0.89999999999999991</v>
      </c>
      <c r="O61" s="142">
        <v>0.79999999999999993</v>
      </c>
      <c r="P61" s="142">
        <v>0.7</v>
      </c>
      <c r="Q61" s="142">
        <v>0.6</v>
      </c>
      <c r="R61" s="142">
        <v>0.5</v>
      </c>
      <c r="S61" s="142">
        <v>0.4</v>
      </c>
      <c r="T61" s="142">
        <v>0.30000000000000004</v>
      </c>
      <c r="U61" s="142">
        <v>0.2</v>
      </c>
      <c r="V61" s="141">
        <v>0.1</v>
      </c>
      <c r="Z61" s="142">
        <v>0.1</v>
      </c>
      <c r="AA61" s="142">
        <v>0.2</v>
      </c>
      <c r="AB61" s="142">
        <v>0.3</v>
      </c>
      <c r="AC61" s="142">
        <v>0.4</v>
      </c>
      <c r="AD61" s="142">
        <v>0.5</v>
      </c>
      <c r="AE61" s="142">
        <v>0.6</v>
      </c>
      <c r="AF61" s="142">
        <v>0.7</v>
      </c>
      <c r="AG61" s="142">
        <v>0.8</v>
      </c>
      <c r="AH61" s="142">
        <v>0.9</v>
      </c>
      <c r="AI61" s="142">
        <v>1</v>
      </c>
      <c r="AJ61" s="142">
        <v>1.1000000000000001</v>
      </c>
      <c r="AK61" s="142">
        <v>1.2</v>
      </c>
      <c r="AL61" s="142">
        <v>1.3</v>
      </c>
      <c r="AM61" s="142">
        <v>1.4</v>
      </c>
      <c r="AN61" s="142">
        <v>1.5</v>
      </c>
      <c r="AO61" s="142">
        <v>1.6</v>
      </c>
      <c r="AP61" s="142">
        <v>1.7</v>
      </c>
      <c r="AQ61" s="142">
        <v>1.8</v>
      </c>
      <c r="AR61" s="142">
        <v>1.9</v>
      </c>
      <c r="AS61" s="142">
        <v>2</v>
      </c>
      <c r="AT61" s="139">
        <v>41</v>
      </c>
      <c r="AU61" s="117">
        <f>VLOOKUP(AT61,'1. Popolazione residente'!$C$9:$J$109,5,FALSE)</f>
        <v>1.3</v>
      </c>
      <c r="AV61" s="117">
        <f>VLOOKUP(AT61,'1. Popolazione residente'!$C$9:$J$109,6,FALSE)</f>
        <v>1.3</v>
      </c>
    </row>
    <row r="62" spans="2:48" x14ac:dyDescent="0.25">
      <c r="B62" s="127">
        <v>40</v>
      </c>
      <c r="C62" s="141">
        <v>2.0000000000000004</v>
      </c>
      <c r="D62" s="142">
        <v>1.9000000000000006</v>
      </c>
      <c r="E62" s="142">
        <v>1.8000000000000005</v>
      </c>
      <c r="F62" s="142">
        <v>1.7000000000000004</v>
      </c>
      <c r="G62" s="142">
        <v>1.6000000000000003</v>
      </c>
      <c r="H62" s="142">
        <v>1.5000000000000002</v>
      </c>
      <c r="I62" s="142">
        <v>1.4000000000000001</v>
      </c>
      <c r="J62" s="142">
        <v>1.3</v>
      </c>
      <c r="K62" s="142">
        <v>1.2</v>
      </c>
      <c r="L62" s="142">
        <v>1.0999999999999999</v>
      </c>
      <c r="M62" s="142">
        <v>0.99999999999999989</v>
      </c>
      <c r="N62" s="142">
        <v>0.89999999999999991</v>
      </c>
      <c r="O62" s="142">
        <v>0.79999999999999993</v>
      </c>
      <c r="P62" s="142">
        <v>0.7</v>
      </c>
      <c r="Q62" s="142">
        <v>0.6</v>
      </c>
      <c r="R62" s="142">
        <v>0.5</v>
      </c>
      <c r="S62" s="142">
        <v>0.4</v>
      </c>
      <c r="T62" s="142">
        <v>0.30000000000000004</v>
      </c>
      <c r="U62" s="142">
        <v>0.2</v>
      </c>
      <c r="V62" s="141">
        <v>0.1</v>
      </c>
      <c r="Z62" s="142">
        <v>0.1</v>
      </c>
      <c r="AA62" s="142">
        <v>0.2</v>
      </c>
      <c r="AB62" s="142">
        <v>0.3</v>
      </c>
      <c r="AC62" s="142">
        <v>0.4</v>
      </c>
      <c r="AD62" s="142">
        <v>0.5</v>
      </c>
      <c r="AE62" s="142">
        <v>0.6</v>
      </c>
      <c r="AF62" s="142">
        <v>0.7</v>
      </c>
      <c r="AG62" s="142">
        <v>0.8</v>
      </c>
      <c r="AH62" s="142">
        <v>0.9</v>
      </c>
      <c r="AI62" s="142">
        <v>1</v>
      </c>
      <c r="AJ62" s="142">
        <v>1.1000000000000001</v>
      </c>
      <c r="AK62" s="142">
        <v>1.2</v>
      </c>
      <c r="AL62" s="142">
        <v>1.3</v>
      </c>
      <c r="AM62" s="142">
        <v>1.4</v>
      </c>
      <c r="AN62" s="142">
        <v>1.5</v>
      </c>
      <c r="AO62" s="142">
        <v>1.6</v>
      </c>
      <c r="AP62" s="142">
        <v>1.7</v>
      </c>
      <c r="AQ62" s="142">
        <v>1.8</v>
      </c>
      <c r="AR62" s="142">
        <v>1.9</v>
      </c>
      <c r="AS62" s="142">
        <v>2</v>
      </c>
      <c r="AT62" s="139">
        <v>40</v>
      </c>
      <c r="AU62" s="117">
        <f>VLOOKUP(AT62,'1. Popolazione residente'!$C$9:$J$109,5,FALSE)</f>
        <v>1.3</v>
      </c>
      <c r="AV62" s="117">
        <f>VLOOKUP(AT62,'1. Popolazione residente'!$C$9:$J$109,6,FALSE)</f>
        <v>1.2</v>
      </c>
    </row>
    <row r="63" spans="2:48" x14ac:dyDescent="0.25">
      <c r="B63" s="127">
        <v>39</v>
      </c>
      <c r="C63" s="141">
        <v>2.0000000000000004</v>
      </c>
      <c r="D63" s="142">
        <v>1.9000000000000006</v>
      </c>
      <c r="E63" s="142">
        <v>1.8000000000000005</v>
      </c>
      <c r="F63" s="142">
        <v>1.7000000000000004</v>
      </c>
      <c r="G63" s="142">
        <v>1.6000000000000003</v>
      </c>
      <c r="H63" s="142">
        <v>1.5000000000000002</v>
      </c>
      <c r="I63" s="142">
        <v>1.4000000000000001</v>
      </c>
      <c r="J63" s="142">
        <v>1.3</v>
      </c>
      <c r="K63" s="142">
        <v>1.2</v>
      </c>
      <c r="L63" s="142">
        <v>1.0999999999999999</v>
      </c>
      <c r="M63" s="142">
        <v>0.99999999999999989</v>
      </c>
      <c r="N63" s="142">
        <v>0.89999999999999991</v>
      </c>
      <c r="O63" s="142">
        <v>0.79999999999999993</v>
      </c>
      <c r="P63" s="142">
        <v>0.7</v>
      </c>
      <c r="Q63" s="142">
        <v>0.6</v>
      </c>
      <c r="R63" s="142">
        <v>0.5</v>
      </c>
      <c r="S63" s="142">
        <v>0.4</v>
      </c>
      <c r="T63" s="142">
        <v>0.30000000000000004</v>
      </c>
      <c r="U63" s="142">
        <v>0.2</v>
      </c>
      <c r="V63" s="141">
        <v>0.1</v>
      </c>
      <c r="Z63" s="142">
        <v>0.1</v>
      </c>
      <c r="AA63" s="142">
        <v>0.2</v>
      </c>
      <c r="AB63" s="142">
        <v>0.3</v>
      </c>
      <c r="AC63" s="142">
        <v>0.4</v>
      </c>
      <c r="AD63" s="142">
        <v>0.5</v>
      </c>
      <c r="AE63" s="142">
        <v>0.6</v>
      </c>
      <c r="AF63" s="142">
        <v>0.7</v>
      </c>
      <c r="AG63" s="142">
        <v>0.8</v>
      </c>
      <c r="AH63" s="142">
        <v>0.9</v>
      </c>
      <c r="AI63" s="142">
        <v>1</v>
      </c>
      <c r="AJ63" s="142">
        <v>1.1000000000000001</v>
      </c>
      <c r="AK63" s="142">
        <v>1.2</v>
      </c>
      <c r="AL63" s="142">
        <v>1.3</v>
      </c>
      <c r="AM63" s="142">
        <v>1.4</v>
      </c>
      <c r="AN63" s="142">
        <v>1.5</v>
      </c>
      <c r="AO63" s="142">
        <v>1.6</v>
      </c>
      <c r="AP63" s="142">
        <v>1.7</v>
      </c>
      <c r="AQ63" s="142">
        <v>1.8</v>
      </c>
      <c r="AR63" s="142">
        <v>1.9</v>
      </c>
      <c r="AS63" s="142">
        <v>2</v>
      </c>
      <c r="AT63" s="139">
        <v>39</v>
      </c>
      <c r="AU63" s="117">
        <f>VLOOKUP(AT63,'1. Popolazione residente'!$C$9:$J$109,5,FALSE)</f>
        <v>1.3</v>
      </c>
      <c r="AV63" s="117">
        <f>VLOOKUP(AT63,'1. Popolazione residente'!$C$9:$J$109,6,FALSE)</f>
        <v>1.2</v>
      </c>
    </row>
    <row r="64" spans="2:48" x14ac:dyDescent="0.25">
      <c r="B64" s="127">
        <v>38</v>
      </c>
      <c r="C64" s="141">
        <v>2.0000000000000004</v>
      </c>
      <c r="D64" s="142">
        <v>1.9000000000000006</v>
      </c>
      <c r="E64" s="142">
        <v>1.8000000000000005</v>
      </c>
      <c r="F64" s="142">
        <v>1.7000000000000004</v>
      </c>
      <c r="G64" s="142">
        <v>1.6000000000000003</v>
      </c>
      <c r="H64" s="142">
        <v>1.5000000000000002</v>
      </c>
      <c r="I64" s="142">
        <v>1.4000000000000001</v>
      </c>
      <c r="J64" s="142">
        <v>1.3</v>
      </c>
      <c r="K64" s="142">
        <v>1.2</v>
      </c>
      <c r="L64" s="142">
        <v>1.0999999999999999</v>
      </c>
      <c r="M64" s="142">
        <v>0.99999999999999989</v>
      </c>
      <c r="N64" s="142">
        <v>0.89999999999999991</v>
      </c>
      <c r="O64" s="142">
        <v>0.79999999999999993</v>
      </c>
      <c r="P64" s="142">
        <v>0.7</v>
      </c>
      <c r="Q64" s="142">
        <v>0.6</v>
      </c>
      <c r="R64" s="142">
        <v>0.5</v>
      </c>
      <c r="S64" s="142">
        <v>0.4</v>
      </c>
      <c r="T64" s="142">
        <v>0.30000000000000004</v>
      </c>
      <c r="U64" s="142">
        <v>0.2</v>
      </c>
      <c r="V64" s="141">
        <v>0.1</v>
      </c>
      <c r="Z64" s="142">
        <v>0.1</v>
      </c>
      <c r="AA64" s="142">
        <v>0.2</v>
      </c>
      <c r="AB64" s="142">
        <v>0.3</v>
      </c>
      <c r="AC64" s="142">
        <v>0.4</v>
      </c>
      <c r="AD64" s="142">
        <v>0.5</v>
      </c>
      <c r="AE64" s="142">
        <v>0.6</v>
      </c>
      <c r="AF64" s="142">
        <v>0.7</v>
      </c>
      <c r="AG64" s="142">
        <v>0.8</v>
      </c>
      <c r="AH64" s="142">
        <v>0.9</v>
      </c>
      <c r="AI64" s="142">
        <v>1</v>
      </c>
      <c r="AJ64" s="142">
        <v>1.1000000000000001</v>
      </c>
      <c r="AK64" s="142">
        <v>1.2</v>
      </c>
      <c r="AL64" s="142">
        <v>1.3</v>
      </c>
      <c r="AM64" s="142">
        <v>1.4</v>
      </c>
      <c r="AN64" s="142">
        <v>1.5</v>
      </c>
      <c r="AO64" s="142">
        <v>1.6</v>
      </c>
      <c r="AP64" s="142">
        <v>1.7</v>
      </c>
      <c r="AQ64" s="142">
        <v>1.8</v>
      </c>
      <c r="AR64" s="142">
        <v>1.9</v>
      </c>
      <c r="AS64" s="142">
        <v>2</v>
      </c>
      <c r="AT64" s="139">
        <v>38</v>
      </c>
      <c r="AU64" s="117">
        <f>VLOOKUP(AT64,'1. Popolazione residente'!$C$9:$J$109,5,FALSE)</f>
        <v>1.2</v>
      </c>
      <c r="AV64" s="117">
        <f>VLOOKUP(AT64,'1. Popolazione residente'!$C$9:$J$109,6,FALSE)</f>
        <v>1.2</v>
      </c>
    </row>
    <row r="65" spans="2:48" x14ac:dyDescent="0.25">
      <c r="B65" s="127">
        <v>37</v>
      </c>
      <c r="C65" s="141">
        <v>2.0000000000000004</v>
      </c>
      <c r="D65" s="142">
        <v>1.9000000000000006</v>
      </c>
      <c r="E65" s="142">
        <v>1.8000000000000005</v>
      </c>
      <c r="F65" s="142">
        <v>1.7000000000000004</v>
      </c>
      <c r="G65" s="142">
        <v>1.6000000000000003</v>
      </c>
      <c r="H65" s="142">
        <v>1.5000000000000002</v>
      </c>
      <c r="I65" s="142">
        <v>1.4000000000000001</v>
      </c>
      <c r="J65" s="142">
        <v>1.3</v>
      </c>
      <c r="K65" s="142">
        <v>1.2</v>
      </c>
      <c r="L65" s="142">
        <v>1.0999999999999999</v>
      </c>
      <c r="M65" s="142">
        <v>0.99999999999999989</v>
      </c>
      <c r="N65" s="142">
        <v>0.89999999999999991</v>
      </c>
      <c r="O65" s="142">
        <v>0.79999999999999993</v>
      </c>
      <c r="P65" s="142">
        <v>0.7</v>
      </c>
      <c r="Q65" s="142">
        <v>0.6</v>
      </c>
      <c r="R65" s="142">
        <v>0.5</v>
      </c>
      <c r="S65" s="142">
        <v>0.4</v>
      </c>
      <c r="T65" s="142">
        <v>0.30000000000000004</v>
      </c>
      <c r="U65" s="142">
        <v>0.2</v>
      </c>
      <c r="V65" s="141">
        <v>0.1</v>
      </c>
      <c r="Z65" s="142">
        <v>0.1</v>
      </c>
      <c r="AA65" s="142">
        <v>0.2</v>
      </c>
      <c r="AB65" s="142">
        <v>0.3</v>
      </c>
      <c r="AC65" s="142">
        <v>0.4</v>
      </c>
      <c r="AD65" s="142">
        <v>0.5</v>
      </c>
      <c r="AE65" s="142">
        <v>0.6</v>
      </c>
      <c r="AF65" s="142">
        <v>0.7</v>
      </c>
      <c r="AG65" s="142">
        <v>0.8</v>
      </c>
      <c r="AH65" s="142">
        <v>0.9</v>
      </c>
      <c r="AI65" s="142">
        <v>1</v>
      </c>
      <c r="AJ65" s="142">
        <v>1.1000000000000001</v>
      </c>
      <c r="AK65" s="142">
        <v>1.2</v>
      </c>
      <c r="AL65" s="142">
        <v>1.3</v>
      </c>
      <c r="AM65" s="142">
        <v>1.4</v>
      </c>
      <c r="AN65" s="142">
        <v>1.5</v>
      </c>
      <c r="AO65" s="142">
        <v>1.6</v>
      </c>
      <c r="AP65" s="142">
        <v>1.7</v>
      </c>
      <c r="AQ65" s="142">
        <v>1.8</v>
      </c>
      <c r="AR65" s="142">
        <v>1.9</v>
      </c>
      <c r="AS65" s="142">
        <v>2</v>
      </c>
      <c r="AT65" s="139">
        <v>37</v>
      </c>
      <c r="AU65" s="117">
        <f>VLOOKUP(AT65,'1. Popolazione residente'!$C$9:$J$109,5,FALSE)</f>
        <v>1.2</v>
      </c>
      <c r="AV65" s="117">
        <f>VLOOKUP(AT65,'1. Popolazione residente'!$C$9:$J$109,6,FALSE)</f>
        <v>1.1000000000000001</v>
      </c>
    </row>
    <row r="66" spans="2:48" x14ac:dyDescent="0.25">
      <c r="B66" s="127">
        <v>36</v>
      </c>
      <c r="C66" s="141">
        <v>2.0000000000000004</v>
      </c>
      <c r="D66" s="142">
        <v>1.9000000000000006</v>
      </c>
      <c r="E66" s="142">
        <v>1.8000000000000005</v>
      </c>
      <c r="F66" s="142">
        <v>1.7000000000000004</v>
      </c>
      <c r="G66" s="142">
        <v>1.6000000000000003</v>
      </c>
      <c r="H66" s="142">
        <v>1.5000000000000002</v>
      </c>
      <c r="I66" s="142">
        <v>1.4000000000000001</v>
      </c>
      <c r="J66" s="142">
        <v>1.3</v>
      </c>
      <c r="K66" s="142">
        <v>1.2</v>
      </c>
      <c r="L66" s="142">
        <v>1.0999999999999999</v>
      </c>
      <c r="M66" s="142">
        <v>0.99999999999999989</v>
      </c>
      <c r="N66" s="142">
        <v>0.89999999999999991</v>
      </c>
      <c r="O66" s="142">
        <v>0.79999999999999993</v>
      </c>
      <c r="P66" s="142">
        <v>0.7</v>
      </c>
      <c r="Q66" s="142">
        <v>0.6</v>
      </c>
      <c r="R66" s="142">
        <v>0.5</v>
      </c>
      <c r="S66" s="142">
        <v>0.4</v>
      </c>
      <c r="T66" s="142">
        <v>0.30000000000000004</v>
      </c>
      <c r="U66" s="142">
        <v>0.2</v>
      </c>
      <c r="V66" s="141">
        <v>0.1</v>
      </c>
      <c r="Z66" s="142">
        <v>0.1</v>
      </c>
      <c r="AA66" s="142">
        <v>0.2</v>
      </c>
      <c r="AB66" s="142">
        <v>0.3</v>
      </c>
      <c r="AC66" s="142">
        <v>0.4</v>
      </c>
      <c r="AD66" s="142">
        <v>0.5</v>
      </c>
      <c r="AE66" s="142">
        <v>0.6</v>
      </c>
      <c r="AF66" s="142">
        <v>0.7</v>
      </c>
      <c r="AG66" s="142">
        <v>0.8</v>
      </c>
      <c r="AH66" s="142">
        <v>0.9</v>
      </c>
      <c r="AI66" s="142">
        <v>1</v>
      </c>
      <c r="AJ66" s="142">
        <v>1.1000000000000001</v>
      </c>
      <c r="AK66" s="142">
        <v>1.2</v>
      </c>
      <c r="AL66" s="142">
        <v>1.3</v>
      </c>
      <c r="AM66" s="142">
        <v>1.4</v>
      </c>
      <c r="AN66" s="142">
        <v>1.5</v>
      </c>
      <c r="AO66" s="142">
        <v>1.6</v>
      </c>
      <c r="AP66" s="142">
        <v>1.7</v>
      </c>
      <c r="AQ66" s="142">
        <v>1.8</v>
      </c>
      <c r="AR66" s="142">
        <v>1.9</v>
      </c>
      <c r="AS66" s="142">
        <v>2</v>
      </c>
      <c r="AT66" s="139">
        <v>36</v>
      </c>
      <c r="AU66" s="117">
        <f>VLOOKUP(AT66,'1. Popolazione residente'!$C$9:$J$109,5,FALSE)</f>
        <v>1.2</v>
      </c>
      <c r="AV66" s="117">
        <f>VLOOKUP(AT66,'1. Popolazione residente'!$C$9:$J$109,6,FALSE)</f>
        <v>1.1000000000000001</v>
      </c>
    </row>
    <row r="67" spans="2:48" x14ac:dyDescent="0.25">
      <c r="B67" s="127">
        <v>35</v>
      </c>
      <c r="C67" s="141">
        <v>2.0000000000000004</v>
      </c>
      <c r="D67" s="142">
        <v>1.9000000000000006</v>
      </c>
      <c r="E67" s="142">
        <v>1.8000000000000005</v>
      </c>
      <c r="F67" s="142">
        <v>1.7000000000000004</v>
      </c>
      <c r="G67" s="142">
        <v>1.6000000000000003</v>
      </c>
      <c r="H67" s="142">
        <v>1.5000000000000002</v>
      </c>
      <c r="I67" s="142">
        <v>1.4000000000000001</v>
      </c>
      <c r="J67" s="142">
        <v>1.3</v>
      </c>
      <c r="K67" s="142">
        <v>1.2</v>
      </c>
      <c r="L67" s="142">
        <v>1.0999999999999999</v>
      </c>
      <c r="M67" s="142">
        <v>0.99999999999999989</v>
      </c>
      <c r="N67" s="142">
        <v>0.89999999999999991</v>
      </c>
      <c r="O67" s="142">
        <v>0.79999999999999993</v>
      </c>
      <c r="P67" s="142">
        <v>0.7</v>
      </c>
      <c r="Q67" s="142">
        <v>0.6</v>
      </c>
      <c r="R67" s="142">
        <v>0.5</v>
      </c>
      <c r="S67" s="142">
        <v>0.4</v>
      </c>
      <c r="T67" s="142">
        <v>0.30000000000000004</v>
      </c>
      <c r="U67" s="142">
        <v>0.2</v>
      </c>
      <c r="V67" s="141">
        <v>0.1</v>
      </c>
      <c r="Z67" s="142">
        <v>0.1</v>
      </c>
      <c r="AA67" s="142">
        <v>0.2</v>
      </c>
      <c r="AB67" s="142">
        <v>0.3</v>
      </c>
      <c r="AC67" s="142">
        <v>0.4</v>
      </c>
      <c r="AD67" s="142">
        <v>0.5</v>
      </c>
      <c r="AE67" s="142">
        <v>0.6</v>
      </c>
      <c r="AF67" s="142">
        <v>0.7</v>
      </c>
      <c r="AG67" s="142">
        <v>0.8</v>
      </c>
      <c r="AH67" s="142">
        <v>0.9</v>
      </c>
      <c r="AI67" s="142">
        <v>1</v>
      </c>
      <c r="AJ67" s="142">
        <v>1.1000000000000001</v>
      </c>
      <c r="AK67" s="142">
        <v>1.2</v>
      </c>
      <c r="AL67" s="142">
        <v>1.3</v>
      </c>
      <c r="AM67" s="142">
        <v>1.4</v>
      </c>
      <c r="AN67" s="142">
        <v>1.5</v>
      </c>
      <c r="AO67" s="142">
        <v>1.6</v>
      </c>
      <c r="AP67" s="142">
        <v>1.7</v>
      </c>
      <c r="AQ67" s="142">
        <v>1.8</v>
      </c>
      <c r="AR67" s="142">
        <v>1.9</v>
      </c>
      <c r="AS67" s="142">
        <v>2</v>
      </c>
      <c r="AT67" s="139">
        <v>35</v>
      </c>
      <c r="AU67" s="117">
        <f>VLOOKUP(AT67,'1. Popolazione residente'!$C$9:$J$109,5,FALSE)</f>
        <v>1.2</v>
      </c>
      <c r="AV67" s="117">
        <f>VLOOKUP(AT67,'1. Popolazione residente'!$C$9:$J$109,6,FALSE)</f>
        <v>1.1000000000000001</v>
      </c>
    </row>
    <row r="68" spans="2:48" x14ac:dyDescent="0.25">
      <c r="B68" s="127">
        <v>34</v>
      </c>
      <c r="C68" s="141">
        <v>2.0000000000000004</v>
      </c>
      <c r="D68" s="142">
        <v>1.9000000000000006</v>
      </c>
      <c r="E68" s="142">
        <v>1.8000000000000005</v>
      </c>
      <c r="F68" s="142">
        <v>1.7000000000000004</v>
      </c>
      <c r="G68" s="142">
        <v>1.6000000000000003</v>
      </c>
      <c r="H68" s="142">
        <v>1.5000000000000002</v>
      </c>
      <c r="I68" s="142">
        <v>1.4000000000000001</v>
      </c>
      <c r="J68" s="142">
        <v>1.3</v>
      </c>
      <c r="K68" s="142">
        <v>1.2</v>
      </c>
      <c r="L68" s="142">
        <v>1.0999999999999999</v>
      </c>
      <c r="M68" s="142">
        <v>0.99999999999999989</v>
      </c>
      <c r="N68" s="142">
        <v>0.89999999999999991</v>
      </c>
      <c r="O68" s="142">
        <v>0.79999999999999993</v>
      </c>
      <c r="P68" s="142">
        <v>0.7</v>
      </c>
      <c r="Q68" s="142">
        <v>0.6</v>
      </c>
      <c r="R68" s="142">
        <v>0.5</v>
      </c>
      <c r="S68" s="142">
        <v>0.4</v>
      </c>
      <c r="T68" s="142">
        <v>0.30000000000000004</v>
      </c>
      <c r="U68" s="142">
        <v>0.2</v>
      </c>
      <c r="V68" s="141">
        <v>0.1</v>
      </c>
      <c r="Z68" s="142">
        <v>0.1</v>
      </c>
      <c r="AA68" s="142">
        <v>0.2</v>
      </c>
      <c r="AB68" s="142">
        <v>0.3</v>
      </c>
      <c r="AC68" s="142">
        <v>0.4</v>
      </c>
      <c r="AD68" s="142">
        <v>0.5</v>
      </c>
      <c r="AE68" s="142">
        <v>0.6</v>
      </c>
      <c r="AF68" s="142">
        <v>0.7</v>
      </c>
      <c r="AG68" s="142">
        <v>0.8</v>
      </c>
      <c r="AH68" s="142">
        <v>0.9</v>
      </c>
      <c r="AI68" s="142">
        <v>1</v>
      </c>
      <c r="AJ68" s="142">
        <v>1.1000000000000001</v>
      </c>
      <c r="AK68" s="142">
        <v>1.2</v>
      </c>
      <c r="AL68" s="142">
        <v>1.3</v>
      </c>
      <c r="AM68" s="142">
        <v>1.4</v>
      </c>
      <c r="AN68" s="142">
        <v>1.5</v>
      </c>
      <c r="AO68" s="142">
        <v>1.6</v>
      </c>
      <c r="AP68" s="142">
        <v>1.7</v>
      </c>
      <c r="AQ68" s="142">
        <v>1.8</v>
      </c>
      <c r="AR68" s="142">
        <v>1.9</v>
      </c>
      <c r="AS68" s="142">
        <v>2</v>
      </c>
      <c r="AT68" s="139">
        <v>34</v>
      </c>
      <c r="AU68" s="117">
        <f>VLOOKUP(AT68,'1. Popolazione residente'!$C$9:$J$109,5,FALSE)</f>
        <v>1.1000000000000001</v>
      </c>
      <c r="AV68" s="117">
        <f>VLOOKUP(AT68,'1. Popolazione residente'!$C$9:$J$109,6,FALSE)</f>
        <v>1.1000000000000001</v>
      </c>
    </row>
    <row r="69" spans="2:48" x14ac:dyDescent="0.25">
      <c r="B69" s="127">
        <v>33</v>
      </c>
      <c r="C69" s="141">
        <v>2.0000000000000004</v>
      </c>
      <c r="D69" s="142">
        <v>1.9000000000000006</v>
      </c>
      <c r="E69" s="142">
        <v>1.8000000000000005</v>
      </c>
      <c r="F69" s="142">
        <v>1.7000000000000004</v>
      </c>
      <c r="G69" s="142">
        <v>1.6000000000000003</v>
      </c>
      <c r="H69" s="142">
        <v>1.5000000000000002</v>
      </c>
      <c r="I69" s="142">
        <v>1.4000000000000001</v>
      </c>
      <c r="J69" s="142">
        <v>1.3</v>
      </c>
      <c r="K69" s="142">
        <v>1.2</v>
      </c>
      <c r="L69" s="142">
        <v>1.0999999999999999</v>
      </c>
      <c r="M69" s="142">
        <v>0.99999999999999989</v>
      </c>
      <c r="N69" s="142">
        <v>0.89999999999999991</v>
      </c>
      <c r="O69" s="142">
        <v>0.79999999999999993</v>
      </c>
      <c r="P69" s="142">
        <v>0.7</v>
      </c>
      <c r="Q69" s="142">
        <v>0.6</v>
      </c>
      <c r="R69" s="142">
        <v>0.5</v>
      </c>
      <c r="S69" s="142">
        <v>0.4</v>
      </c>
      <c r="T69" s="142">
        <v>0.30000000000000004</v>
      </c>
      <c r="U69" s="142">
        <v>0.2</v>
      </c>
      <c r="V69" s="141">
        <v>0.1</v>
      </c>
      <c r="Z69" s="142">
        <v>0.1</v>
      </c>
      <c r="AA69" s="142">
        <v>0.2</v>
      </c>
      <c r="AB69" s="142">
        <v>0.3</v>
      </c>
      <c r="AC69" s="142">
        <v>0.4</v>
      </c>
      <c r="AD69" s="142">
        <v>0.5</v>
      </c>
      <c r="AE69" s="142">
        <v>0.6</v>
      </c>
      <c r="AF69" s="142">
        <v>0.7</v>
      </c>
      <c r="AG69" s="142">
        <v>0.8</v>
      </c>
      <c r="AH69" s="142">
        <v>0.9</v>
      </c>
      <c r="AI69" s="142">
        <v>1</v>
      </c>
      <c r="AJ69" s="142">
        <v>1.1000000000000001</v>
      </c>
      <c r="AK69" s="142">
        <v>1.2</v>
      </c>
      <c r="AL69" s="142">
        <v>1.3</v>
      </c>
      <c r="AM69" s="142">
        <v>1.4</v>
      </c>
      <c r="AN69" s="142">
        <v>1.5</v>
      </c>
      <c r="AO69" s="142">
        <v>1.6</v>
      </c>
      <c r="AP69" s="142">
        <v>1.7</v>
      </c>
      <c r="AQ69" s="142">
        <v>1.8</v>
      </c>
      <c r="AR69" s="142">
        <v>1.9</v>
      </c>
      <c r="AS69" s="142">
        <v>2</v>
      </c>
      <c r="AT69" s="139">
        <v>33</v>
      </c>
      <c r="AU69" s="117">
        <f>VLOOKUP(AT69,'1. Popolazione residente'!$C$9:$J$109,5,FALSE)</f>
        <v>1.1000000000000001</v>
      </c>
      <c r="AV69" s="117">
        <f>VLOOKUP(AT69,'1. Popolazione residente'!$C$9:$J$109,6,FALSE)</f>
        <v>1</v>
      </c>
    </row>
    <row r="70" spans="2:48" x14ac:dyDescent="0.25">
      <c r="B70" s="127">
        <v>32</v>
      </c>
      <c r="C70" s="141">
        <v>2.0000000000000004</v>
      </c>
      <c r="D70" s="142">
        <v>1.9000000000000006</v>
      </c>
      <c r="E70" s="142">
        <v>1.8000000000000005</v>
      </c>
      <c r="F70" s="142">
        <v>1.7000000000000004</v>
      </c>
      <c r="G70" s="142">
        <v>1.6000000000000003</v>
      </c>
      <c r="H70" s="142">
        <v>1.5000000000000002</v>
      </c>
      <c r="I70" s="142">
        <v>1.4000000000000001</v>
      </c>
      <c r="J70" s="142">
        <v>1.3</v>
      </c>
      <c r="K70" s="142">
        <v>1.2</v>
      </c>
      <c r="L70" s="142">
        <v>1.0999999999999999</v>
      </c>
      <c r="M70" s="142">
        <v>0.99999999999999989</v>
      </c>
      <c r="N70" s="142">
        <v>0.89999999999999991</v>
      </c>
      <c r="O70" s="142">
        <v>0.79999999999999993</v>
      </c>
      <c r="P70" s="142">
        <v>0.7</v>
      </c>
      <c r="Q70" s="142">
        <v>0.6</v>
      </c>
      <c r="R70" s="142">
        <v>0.5</v>
      </c>
      <c r="S70" s="142">
        <v>0.4</v>
      </c>
      <c r="T70" s="142">
        <v>0.30000000000000004</v>
      </c>
      <c r="U70" s="142">
        <v>0.2</v>
      </c>
      <c r="V70" s="141">
        <v>0.1</v>
      </c>
      <c r="Z70" s="142">
        <v>0.1</v>
      </c>
      <c r="AA70" s="142">
        <v>0.2</v>
      </c>
      <c r="AB70" s="142">
        <v>0.3</v>
      </c>
      <c r="AC70" s="142">
        <v>0.4</v>
      </c>
      <c r="AD70" s="142">
        <v>0.5</v>
      </c>
      <c r="AE70" s="142">
        <v>0.6</v>
      </c>
      <c r="AF70" s="142">
        <v>0.7</v>
      </c>
      <c r="AG70" s="142">
        <v>0.8</v>
      </c>
      <c r="AH70" s="142">
        <v>0.9</v>
      </c>
      <c r="AI70" s="142">
        <v>1</v>
      </c>
      <c r="AJ70" s="142">
        <v>1.1000000000000001</v>
      </c>
      <c r="AK70" s="142">
        <v>1.2</v>
      </c>
      <c r="AL70" s="142">
        <v>1.3</v>
      </c>
      <c r="AM70" s="142">
        <v>1.4</v>
      </c>
      <c r="AN70" s="142">
        <v>1.5</v>
      </c>
      <c r="AO70" s="142">
        <v>1.6</v>
      </c>
      <c r="AP70" s="142">
        <v>1.7</v>
      </c>
      <c r="AQ70" s="142">
        <v>1.8</v>
      </c>
      <c r="AR70" s="142">
        <v>1.9</v>
      </c>
      <c r="AS70" s="142">
        <v>2</v>
      </c>
      <c r="AT70" s="139">
        <v>32</v>
      </c>
      <c r="AU70" s="117">
        <f>VLOOKUP(AT70,'1. Popolazione residente'!$C$9:$J$109,5,FALSE)</f>
        <v>1.1000000000000001</v>
      </c>
      <c r="AV70" s="117">
        <f>VLOOKUP(AT70,'1. Popolazione residente'!$C$9:$J$109,6,FALSE)</f>
        <v>1.1000000000000001</v>
      </c>
    </row>
    <row r="71" spans="2:48" x14ac:dyDescent="0.25">
      <c r="B71" s="127">
        <v>31</v>
      </c>
      <c r="C71" s="141">
        <v>2.0000000000000004</v>
      </c>
      <c r="D71" s="142">
        <v>1.9000000000000006</v>
      </c>
      <c r="E71" s="142">
        <v>1.8000000000000005</v>
      </c>
      <c r="F71" s="142">
        <v>1.7000000000000004</v>
      </c>
      <c r="G71" s="142">
        <v>1.6000000000000003</v>
      </c>
      <c r="H71" s="142">
        <v>1.5000000000000002</v>
      </c>
      <c r="I71" s="142">
        <v>1.4000000000000001</v>
      </c>
      <c r="J71" s="142">
        <v>1.3</v>
      </c>
      <c r="K71" s="142">
        <v>1.2</v>
      </c>
      <c r="L71" s="142">
        <v>1.0999999999999999</v>
      </c>
      <c r="M71" s="142">
        <v>0.99999999999999989</v>
      </c>
      <c r="N71" s="142">
        <v>0.89999999999999991</v>
      </c>
      <c r="O71" s="142">
        <v>0.79999999999999993</v>
      </c>
      <c r="P71" s="142">
        <v>0.7</v>
      </c>
      <c r="Q71" s="142">
        <v>0.6</v>
      </c>
      <c r="R71" s="142">
        <v>0.5</v>
      </c>
      <c r="S71" s="142">
        <v>0.4</v>
      </c>
      <c r="T71" s="142">
        <v>0.30000000000000004</v>
      </c>
      <c r="U71" s="142">
        <v>0.2</v>
      </c>
      <c r="V71" s="141">
        <v>0.1</v>
      </c>
      <c r="Z71" s="142">
        <v>0.1</v>
      </c>
      <c r="AA71" s="142">
        <v>0.2</v>
      </c>
      <c r="AB71" s="142">
        <v>0.3</v>
      </c>
      <c r="AC71" s="142">
        <v>0.4</v>
      </c>
      <c r="AD71" s="142">
        <v>0.5</v>
      </c>
      <c r="AE71" s="142">
        <v>0.6</v>
      </c>
      <c r="AF71" s="142">
        <v>0.7</v>
      </c>
      <c r="AG71" s="142">
        <v>0.8</v>
      </c>
      <c r="AH71" s="142">
        <v>0.9</v>
      </c>
      <c r="AI71" s="142">
        <v>1</v>
      </c>
      <c r="AJ71" s="142">
        <v>1.1000000000000001</v>
      </c>
      <c r="AK71" s="142">
        <v>1.2</v>
      </c>
      <c r="AL71" s="142">
        <v>1.3</v>
      </c>
      <c r="AM71" s="142">
        <v>1.4</v>
      </c>
      <c r="AN71" s="142">
        <v>1.5</v>
      </c>
      <c r="AO71" s="142">
        <v>1.6</v>
      </c>
      <c r="AP71" s="142">
        <v>1.7</v>
      </c>
      <c r="AQ71" s="142">
        <v>1.8</v>
      </c>
      <c r="AR71" s="142">
        <v>1.9</v>
      </c>
      <c r="AS71" s="142">
        <v>2</v>
      </c>
      <c r="AT71" s="139">
        <v>31</v>
      </c>
      <c r="AU71" s="117">
        <f>VLOOKUP(AT71,'1. Popolazione residente'!$C$9:$J$109,5,FALSE)</f>
        <v>1.1000000000000001</v>
      </c>
      <c r="AV71" s="117">
        <f>VLOOKUP(AT71,'1. Popolazione residente'!$C$9:$J$109,6,FALSE)</f>
        <v>1</v>
      </c>
    </row>
    <row r="72" spans="2:48" x14ac:dyDescent="0.25">
      <c r="B72" s="127">
        <v>30</v>
      </c>
      <c r="C72" s="141">
        <v>2.0000000000000004</v>
      </c>
      <c r="D72" s="142">
        <v>1.9000000000000006</v>
      </c>
      <c r="E72" s="142">
        <v>1.8000000000000005</v>
      </c>
      <c r="F72" s="142">
        <v>1.7000000000000004</v>
      </c>
      <c r="G72" s="142">
        <v>1.6000000000000003</v>
      </c>
      <c r="H72" s="142">
        <v>1.5000000000000002</v>
      </c>
      <c r="I72" s="142">
        <v>1.4000000000000001</v>
      </c>
      <c r="J72" s="142">
        <v>1.3</v>
      </c>
      <c r="K72" s="142">
        <v>1.2</v>
      </c>
      <c r="L72" s="142">
        <v>1.0999999999999999</v>
      </c>
      <c r="M72" s="142">
        <v>0.99999999999999989</v>
      </c>
      <c r="N72" s="142">
        <v>0.89999999999999991</v>
      </c>
      <c r="O72" s="142">
        <v>0.79999999999999993</v>
      </c>
      <c r="P72" s="142">
        <v>0.7</v>
      </c>
      <c r="Q72" s="142">
        <v>0.6</v>
      </c>
      <c r="R72" s="142">
        <v>0.5</v>
      </c>
      <c r="S72" s="142">
        <v>0.4</v>
      </c>
      <c r="T72" s="142">
        <v>0.30000000000000004</v>
      </c>
      <c r="U72" s="142">
        <v>0.2</v>
      </c>
      <c r="V72" s="141">
        <v>0.1</v>
      </c>
      <c r="Z72" s="142">
        <v>0.1</v>
      </c>
      <c r="AA72" s="142">
        <v>0.2</v>
      </c>
      <c r="AB72" s="142">
        <v>0.3</v>
      </c>
      <c r="AC72" s="142">
        <v>0.4</v>
      </c>
      <c r="AD72" s="142">
        <v>0.5</v>
      </c>
      <c r="AE72" s="142">
        <v>0.6</v>
      </c>
      <c r="AF72" s="142">
        <v>0.7</v>
      </c>
      <c r="AG72" s="142">
        <v>0.8</v>
      </c>
      <c r="AH72" s="142">
        <v>0.9</v>
      </c>
      <c r="AI72" s="142">
        <v>1</v>
      </c>
      <c r="AJ72" s="142">
        <v>1.1000000000000001</v>
      </c>
      <c r="AK72" s="142">
        <v>1.2</v>
      </c>
      <c r="AL72" s="142">
        <v>1.3</v>
      </c>
      <c r="AM72" s="142">
        <v>1.4</v>
      </c>
      <c r="AN72" s="142">
        <v>1.5</v>
      </c>
      <c r="AO72" s="142">
        <v>1.6</v>
      </c>
      <c r="AP72" s="142">
        <v>1.7</v>
      </c>
      <c r="AQ72" s="142">
        <v>1.8</v>
      </c>
      <c r="AR72" s="142">
        <v>1.9</v>
      </c>
      <c r="AS72" s="142">
        <v>2</v>
      </c>
      <c r="AT72" s="139">
        <v>30</v>
      </c>
      <c r="AU72" s="117">
        <f>VLOOKUP(AT72,'1. Popolazione residente'!$C$9:$J$109,5,FALSE)</f>
        <v>1.1000000000000001</v>
      </c>
      <c r="AV72" s="117">
        <f>VLOOKUP(AT72,'1. Popolazione residente'!$C$9:$J$109,6,FALSE)</f>
        <v>1</v>
      </c>
    </row>
    <row r="73" spans="2:48" x14ac:dyDescent="0.25">
      <c r="B73" s="127">
        <v>29</v>
      </c>
      <c r="C73" s="141">
        <v>2.0000000000000004</v>
      </c>
      <c r="D73" s="142">
        <v>1.9000000000000006</v>
      </c>
      <c r="E73" s="142">
        <v>1.8000000000000005</v>
      </c>
      <c r="F73" s="142">
        <v>1.7000000000000004</v>
      </c>
      <c r="G73" s="142">
        <v>1.6000000000000003</v>
      </c>
      <c r="H73" s="142">
        <v>1.5000000000000002</v>
      </c>
      <c r="I73" s="142">
        <v>1.4000000000000001</v>
      </c>
      <c r="J73" s="142">
        <v>1.3</v>
      </c>
      <c r="K73" s="142">
        <v>1.2</v>
      </c>
      <c r="L73" s="142">
        <v>1.0999999999999999</v>
      </c>
      <c r="M73" s="142">
        <v>0.99999999999999989</v>
      </c>
      <c r="N73" s="142">
        <v>0.89999999999999991</v>
      </c>
      <c r="O73" s="142">
        <v>0.79999999999999993</v>
      </c>
      <c r="P73" s="142">
        <v>0.7</v>
      </c>
      <c r="Q73" s="142">
        <v>0.6</v>
      </c>
      <c r="R73" s="142">
        <v>0.5</v>
      </c>
      <c r="S73" s="142">
        <v>0.4</v>
      </c>
      <c r="T73" s="142">
        <v>0.30000000000000004</v>
      </c>
      <c r="U73" s="142">
        <v>0.2</v>
      </c>
      <c r="V73" s="141">
        <v>0.1</v>
      </c>
      <c r="Z73" s="142">
        <v>0.1</v>
      </c>
      <c r="AA73" s="142">
        <v>0.2</v>
      </c>
      <c r="AB73" s="142">
        <v>0.3</v>
      </c>
      <c r="AC73" s="142">
        <v>0.4</v>
      </c>
      <c r="AD73" s="142">
        <v>0.5</v>
      </c>
      <c r="AE73" s="142">
        <v>0.6</v>
      </c>
      <c r="AF73" s="142">
        <v>0.7</v>
      </c>
      <c r="AG73" s="142">
        <v>0.8</v>
      </c>
      <c r="AH73" s="142">
        <v>0.9</v>
      </c>
      <c r="AI73" s="142">
        <v>1</v>
      </c>
      <c r="AJ73" s="142">
        <v>1.1000000000000001</v>
      </c>
      <c r="AK73" s="142">
        <v>1.2</v>
      </c>
      <c r="AL73" s="142">
        <v>1.3</v>
      </c>
      <c r="AM73" s="142">
        <v>1.4</v>
      </c>
      <c r="AN73" s="142">
        <v>1.5</v>
      </c>
      <c r="AO73" s="142">
        <v>1.6</v>
      </c>
      <c r="AP73" s="142">
        <v>1.7</v>
      </c>
      <c r="AQ73" s="142">
        <v>1.8</v>
      </c>
      <c r="AR73" s="142">
        <v>1.9</v>
      </c>
      <c r="AS73" s="142">
        <v>2</v>
      </c>
      <c r="AT73" s="139">
        <v>29</v>
      </c>
      <c r="AU73" s="117">
        <f>VLOOKUP(AT73,'1. Popolazione residente'!$C$9:$J$109,5,FALSE)</f>
        <v>1.1000000000000001</v>
      </c>
      <c r="AV73" s="117">
        <f>VLOOKUP(AT73,'1. Popolazione residente'!$C$9:$J$109,6,FALSE)</f>
        <v>1</v>
      </c>
    </row>
    <row r="74" spans="2:48" x14ac:dyDescent="0.25">
      <c r="B74" s="127">
        <v>28</v>
      </c>
      <c r="C74" s="141">
        <v>2.0000000000000004</v>
      </c>
      <c r="D74" s="142">
        <v>1.9000000000000006</v>
      </c>
      <c r="E74" s="142">
        <v>1.8000000000000005</v>
      </c>
      <c r="F74" s="142">
        <v>1.7000000000000004</v>
      </c>
      <c r="G74" s="142">
        <v>1.6000000000000003</v>
      </c>
      <c r="H74" s="142">
        <v>1.5000000000000002</v>
      </c>
      <c r="I74" s="142">
        <v>1.4000000000000001</v>
      </c>
      <c r="J74" s="142">
        <v>1.3</v>
      </c>
      <c r="K74" s="142">
        <v>1.2</v>
      </c>
      <c r="L74" s="142">
        <v>1.0999999999999999</v>
      </c>
      <c r="M74" s="142">
        <v>0.99999999999999989</v>
      </c>
      <c r="N74" s="142">
        <v>0.89999999999999991</v>
      </c>
      <c r="O74" s="142">
        <v>0.79999999999999993</v>
      </c>
      <c r="P74" s="142">
        <v>0.7</v>
      </c>
      <c r="Q74" s="142">
        <v>0.6</v>
      </c>
      <c r="R74" s="142">
        <v>0.5</v>
      </c>
      <c r="S74" s="142">
        <v>0.4</v>
      </c>
      <c r="T74" s="142">
        <v>0.30000000000000004</v>
      </c>
      <c r="U74" s="142">
        <v>0.2</v>
      </c>
      <c r="V74" s="141">
        <v>0.1</v>
      </c>
      <c r="Z74" s="142">
        <v>0.1</v>
      </c>
      <c r="AA74" s="142">
        <v>0.2</v>
      </c>
      <c r="AB74" s="142">
        <v>0.3</v>
      </c>
      <c r="AC74" s="142">
        <v>0.4</v>
      </c>
      <c r="AD74" s="142">
        <v>0.5</v>
      </c>
      <c r="AE74" s="142">
        <v>0.6</v>
      </c>
      <c r="AF74" s="142">
        <v>0.7</v>
      </c>
      <c r="AG74" s="142">
        <v>0.8</v>
      </c>
      <c r="AH74" s="142">
        <v>0.9</v>
      </c>
      <c r="AI74" s="142">
        <v>1</v>
      </c>
      <c r="AJ74" s="142">
        <v>1.1000000000000001</v>
      </c>
      <c r="AK74" s="142">
        <v>1.2</v>
      </c>
      <c r="AL74" s="142">
        <v>1.3</v>
      </c>
      <c r="AM74" s="142">
        <v>1.4</v>
      </c>
      <c r="AN74" s="142">
        <v>1.5</v>
      </c>
      <c r="AO74" s="142">
        <v>1.6</v>
      </c>
      <c r="AP74" s="142">
        <v>1.7</v>
      </c>
      <c r="AQ74" s="142">
        <v>1.8</v>
      </c>
      <c r="AR74" s="142">
        <v>1.9</v>
      </c>
      <c r="AS74" s="142">
        <v>2</v>
      </c>
      <c r="AT74" s="139">
        <v>28</v>
      </c>
      <c r="AU74" s="117">
        <f>VLOOKUP(AT74,'1. Popolazione residente'!$C$9:$J$109,5,FALSE)</f>
        <v>1.1000000000000001</v>
      </c>
      <c r="AV74" s="117">
        <f>VLOOKUP(AT74,'1. Popolazione residente'!$C$9:$J$109,6,FALSE)</f>
        <v>1</v>
      </c>
    </row>
    <row r="75" spans="2:48" x14ac:dyDescent="0.25">
      <c r="B75" s="127">
        <v>27</v>
      </c>
      <c r="C75" s="141">
        <v>2.0000000000000004</v>
      </c>
      <c r="D75" s="142">
        <v>1.9000000000000006</v>
      </c>
      <c r="E75" s="142">
        <v>1.8000000000000005</v>
      </c>
      <c r="F75" s="142">
        <v>1.7000000000000004</v>
      </c>
      <c r="G75" s="142">
        <v>1.6000000000000003</v>
      </c>
      <c r="H75" s="142">
        <v>1.5000000000000002</v>
      </c>
      <c r="I75" s="142">
        <v>1.4000000000000001</v>
      </c>
      <c r="J75" s="142">
        <v>1.3</v>
      </c>
      <c r="K75" s="142">
        <v>1.2</v>
      </c>
      <c r="L75" s="142">
        <v>1.0999999999999999</v>
      </c>
      <c r="M75" s="142">
        <v>0.99999999999999989</v>
      </c>
      <c r="N75" s="142">
        <v>0.89999999999999991</v>
      </c>
      <c r="O75" s="142">
        <v>0.79999999999999993</v>
      </c>
      <c r="P75" s="142">
        <v>0.7</v>
      </c>
      <c r="Q75" s="142">
        <v>0.6</v>
      </c>
      <c r="R75" s="142">
        <v>0.5</v>
      </c>
      <c r="S75" s="142">
        <v>0.4</v>
      </c>
      <c r="T75" s="142">
        <v>0.30000000000000004</v>
      </c>
      <c r="U75" s="142">
        <v>0.2</v>
      </c>
      <c r="V75" s="141">
        <v>0.1</v>
      </c>
      <c r="Z75" s="142">
        <v>0.1</v>
      </c>
      <c r="AA75" s="142">
        <v>0.2</v>
      </c>
      <c r="AB75" s="142">
        <v>0.3</v>
      </c>
      <c r="AC75" s="142">
        <v>0.4</v>
      </c>
      <c r="AD75" s="142">
        <v>0.5</v>
      </c>
      <c r="AE75" s="142">
        <v>0.6</v>
      </c>
      <c r="AF75" s="142">
        <v>0.7</v>
      </c>
      <c r="AG75" s="142">
        <v>0.8</v>
      </c>
      <c r="AH75" s="142">
        <v>0.9</v>
      </c>
      <c r="AI75" s="142">
        <v>1</v>
      </c>
      <c r="AJ75" s="142">
        <v>1.1000000000000001</v>
      </c>
      <c r="AK75" s="142">
        <v>1.2</v>
      </c>
      <c r="AL75" s="142">
        <v>1.3</v>
      </c>
      <c r="AM75" s="142">
        <v>1.4</v>
      </c>
      <c r="AN75" s="142">
        <v>1.5</v>
      </c>
      <c r="AO75" s="142">
        <v>1.6</v>
      </c>
      <c r="AP75" s="142">
        <v>1.7</v>
      </c>
      <c r="AQ75" s="142">
        <v>1.8</v>
      </c>
      <c r="AR75" s="142">
        <v>1.9</v>
      </c>
      <c r="AS75" s="142">
        <v>2</v>
      </c>
      <c r="AT75" s="139">
        <v>27</v>
      </c>
      <c r="AU75" s="117">
        <f>VLOOKUP(AT75,'1. Popolazione residente'!$C$9:$J$109,5,FALSE)</f>
        <v>1.1000000000000001</v>
      </c>
      <c r="AV75" s="117">
        <f>VLOOKUP(AT75,'1. Popolazione residente'!$C$9:$J$109,6,FALSE)</f>
        <v>1</v>
      </c>
    </row>
    <row r="76" spans="2:48" x14ac:dyDescent="0.25">
      <c r="B76" s="127">
        <v>26</v>
      </c>
      <c r="C76" s="141">
        <v>2.0000000000000004</v>
      </c>
      <c r="D76" s="142">
        <v>1.9000000000000006</v>
      </c>
      <c r="E76" s="142">
        <v>1.8000000000000005</v>
      </c>
      <c r="F76" s="142">
        <v>1.7000000000000004</v>
      </c>
      <c r="G76" s="142">
        <v>1.6000000000000003</v>
      </c>
      <c r="H76" s="142">
        <v>1.5000000000000002</v>
      </c>
      <c r="I76" s="142">
        <v>1.4000000000000001</v>
      </c>
      <c r="J76" s="142">
        <v>1.3</v>
      </c>
      <c r="K76" s="142">
        <v>1.2</v>
      </c>
      <c r="L76" s="142">
        <v>1.0999999999999999</v>
      </c>
      <c r="M76" s="142">
        <v>0.99999999999999989</v>
      </c>
      <c r="N76" s="142">
        <v>0.89999999999999991</v>
      </c>
      <c r="O76" s="142">
        <v>0.79999999999999993</v>
      </c>
      <c r="P76" s="142">
        <v>0.7</v>
      </c>
      <c r="Q76" s="142">
        <v>0.6</v>
      </c>
      <c r="R76" s="142">
        <v>0.5</v>
      </c>
      <c r="S76" s="142">
        <v>0.4</v>
      </c>
      <c r="T76" s="142">
        <v>0.30000000000000004</v>
      </c>
      <c r="U76" s="142">
        <v>0.2</v>
      </c>
      <c r="V76" s="141">
        <v>0.1</v>
      </c>
      <c r="Z76" s="142">
        <v>0.1</v>
      </c>
      <c r="AA76" s="142">
        <v>0.2</v>
      </c>
      <c r="AB76" s="142">
        <v>0.3</v>
      </c>
      <c r="AC76" s="142">
        <v>0.4</v>
      </c>
      <c r="AD76" s="142">
        <v>0.5</v>
      </c>
      <c r="AE76" s="142">
        <v>0.6</v>
      </c>
      <c r="AF76" s="142">
        <v>0.7</v>
      </c>
      <c r="AG76" s="142">
        <v>0.8</v>
      </c>
      <c r="AH76" s="142">
        <v>0.9</v>
      </c>
      <c r="AI76" s="142">
        <v>1</v>
      </c>
      <c r="AJ76" s="142">
        <v>1.1000000000000001</v>
      </c>
      <c r="AK76" s="142">
        <v>1.2</v>
      </c>
      <c r="AL76" s="142">
        <v>1.3</v>
      </c>
      <c r="AM76" s="142">
        <v>1.4</v>
      </c>
      <c r="AN76" s="142">
        <v>1.5</v>
      </c>
      <c r="AO76" s="142">
        <v>1.6</v>
      </c>
      <c r="AP76" s="142">
        <v>1.7</v>
      </c>
      <c r="AQ76" s="142">
        <v>1.8</v>
      </c>
      <c r="AR76" s="142">
        <v>1.9</v>
      </c>
      <c r="AS76" s="142">
        <v>2</v>
      </c>
      <c r="AT76" s="139">
        <v>26</v>
      </c>
      <c r="AU76" s="117">
        <f>VLOOKUP(AT76,'1. Popolazione residente'!$C$9:$J$109,5,FALSE)</f>
        <v>1.1000000000000001</v>
      </c>
      <c r="AV76" s="117">
        <f>VLOOKUP(AT76,'1. Popolazione residente'!$C$9:$J$109,6,FALSE)</f>
        <v>0.9</v>
      </c>
    </row>
    <row r="77" spans="2:48" x14ac:dyDescent="0.25">
      <c r="B77" s="127">
        <v>25</v>
      </c>
      <c r="C77" s="141">
        <v>2.0000000000000004</v>
      </c>
      <c r="D77" s="142">
        <v>1.9000000000000006</v>
      </c>
      <c r="E77" s="142">
        <v>1.8000000000000005</v>
      </c>
      <c r="F77" s="142">
        <v>1.7000000000000004</v>
      </c>
      <c r="G77" s="142">
        <v>1.6000000000000003</v>
      </c>
      <c r="H77" s="142">
        <v>1.5000000000000002</v>
      </c>
      <c r="I77" s="142">
        <v>1.4000000000000001</v>
      </c>
      <c r="J77" s="142">
        <v>1.3</v>
      </c>
      <c r="K77" s="142">
        <v>1.2</v>
      </c>
      <c r="L77" s="142">
        <v>1.0999999999999999</v>
      </c>
      <c r="M77" s="142">
        <v>0.99999999999999989</v>
      </c>
      <c r="N77" s="142">
        <v>0.89999999999999991</v>
      </c>
      <c r="O77" s="142">
        <v>0.79999999999999993</v>
      </c>
      <c r="P77" s="142">
        <v>0.7</v>
      </c>
      <c r="Q77" s="142">
        <v>0.6</v>
      </c>
      <c r="R77" s="142">
        <v>0.5</v>
      </c>
      <c r="S77" s="142">
        <v>0.4</v>
      </c>
      <c r="T77" s="142">
        <v>0.30000000000000004</v>
      </c>
      <c r="U77" s="142">
        <v>0.2</v>
      </c>
      <c r="V77" s="141">
        <v>0.1</v>
      </c>
      <c r="Z77" s="142">
        <v>0.1</v>
      </c>
      <c r="AA77" s="142">
        <v>0.2</v>
      </c>
      <c r="AB77" s="142">
        <v>0.3</v>
      </c>
      <c r="AC77" s="142">
        <v>0.4</v>
      </c>
      <c r="AD77" s="142">
        <v>0.5</v>
      </c>
      <c r="AE77" s="142">
        <v>0.6</v>
      </c>
      <c r="AF77" s="142">
        <v>0.7</v>
      </c>
      <c r="AG77" s="142">
        <v>0.8</v>
      </c>
      <c r="AH77" s="142">
        <v>0.9</v>
      </c>
      <c r="AI77" s="142">
        <v>1</v>
      </c>
      <c r="AJ77" s="142">
        <v>1.1000000000000001</v>
      </c>
      <c r="AK77" s="142">
        <v>1.2</v>
      </c>
      <c r="AL77" s="142">
        <v>1.3</v>
      </c>
      <c r="AM77" s="142">
        <v>1.4</v>
      </c>
      <c r="AN77" s="142">
        <v>1.5</v>
      </c>
      <c r="AO77" s="142">
        <v>1.6</v>
      </c>
      <c r="AP77" s="142">
        <v>1.7</v>
      </c>
      <c r="AQ77" s="142">
        <v>1.8</v>
      </c>
      <c r="AR77" s="142">
        <v>1.9</v>
      </c>
      <c r="AS77" s="142">
        <v>2</v>
      </c>
      <c r="AT77" s="139">
        <v>25</v>
      </c>
      <c r="AU77" s="117">
        <f>VLOOKUP(AT77,'1. Popolazione residente'!$C$9:$J$109,5,FALSE)</f>
        <v>1.1000000000000001</v>
      </c>
      <c r="AV77" s="117">
        <f>VLOOKUP(AT77,'1. Popolazione residente'!$C$9:$J$109,6,FALSE)</f>
        <v>0.9</v>
      </c>
    </row>
    <row r="78" spans="2:48" x14ac:dyDescent="0.25">
      <c r="B78" s="127">
        <v>24</v>
      </c>
      <c r="C78" s="141">
        <v>2.0000000000000004</v>
      </c>
      <c r="D78" s="142">
        <v>1.9000000000000006</v>
      </c>
      <c r="E78" s="142">
        <v>1.8000000000000005</v>
      </c>
      <c r="F78" s="142">
        <v>1.7000000000000004</v>
      </c>
      <c r="G78" s="142">
        <v>1.6000000000000003</v>
      </c>
      <c r="H78" s="142">
        <v>1.5000000000000002</v>
      </c>
      <c r="I78" s="142">
        <v>1.4000000000000001</v>
      </c>
      <c r="J78" s="142">
        <v>1.3</v>
      </c>
      <c r="K78" s="142">
        <v>1.2</v>
      </c>
      <c r="L78" s="142">
        <v>1.0999999999999999</v>
      </c>
      <c r="M78" s="142">
        <v>0.99999999999999989</v>
      </c>
      <c r="N78" s="142">
        <v>0.89999999999999991</v>
      </c>
      <c r="O78" s="142">
        <v>0.79999999999999993</v>
      </c>
      <c r="P78" s="142">
        <v>0.7</v>
      </c>
      <c r="Q78" s="142">
        <v>0.6</v>
      </c>
      <c r="R78" s="142">
        <v>0.5</v>
      </c>
      <c r="S78" s="142">
        <v>0.4</v>
      </c>
      <c r="T78" s="142">
        <v>0.30000000000000004</v>
      </c>
      <c r="U78" s="142">
        <v>0.2</v>
      </c>
      <c r="V78" s="141">
        <v>0.1</v>
      </c>
      <c r="Z78" s="142">
        <v>0.1</v>
      </c>
      <c r="AA78" s="142">
        <v>0.2</v>
      </c>
      <c r="AB78" s="142">
        <v>0.3</v>
      </c>
      <c r="AC78" s="142">
        <v>0.4</v>
      </c>
      <c r="AD78" s="142">
        <v>0.5</v>
      </c>
      <c r="AE78" s="142">
        <v>0.6</v>
      </c>
      <c r="AF78" s="142">
        <v>0.7</v>
      </c>
      <c r="AG78" s="142">
        <v>0.8</v>
      </c>
      <c r="AH78" s="142">
        <v>0.9</v>
      </c>
      <c r="AI78" s="142">
        <v>1</v>
      </c>
      <c r="AJ78" s="142">
        <v>1.1000000000000001</v>
      </c>
      <c r="AK78" s="142">
        <v>1.2</v>
      </c>
      <c r="AL78" s="142">
        <v>1.3</v>
      </c>
      <c r="AM78" s="142">
        <v>1.4</v>
      </c>
      <c r="AN78" s="142">
        <v>1.5</v>
      </c>
      <c r="AO78" s="142">
        <v>1.6</v>
      </c>
      <c r="AP78" s="142">
        <v>1.7</v>
      </c>
      <c r="AQ78" s="142">
        <v>1.8</v>
      </c>
      <c r="AR78" s="142">
        <v>1.9</v>
      </c>
      <c r="AS78" s="142">
        <v>2</v>
      </c>
      <c r="AT78" s="139">
        <v>24</v>
      </c>
      <c r="AU78" s="117">
        <f>VLOOKUP(AT78,'1. Popolazione residente'!$C$9:$J$109,5,FALSE)</f>
        <v>1.1000000000000001</v>
      </c>
      <c r="AV78" s="117">
        <f>VLOOKUP(AT78,'1. Popolazione residente'!$C$9:$J$109,6,FALSE)</f>
        <v>0.9</v>
      </c>
    </row>
    <row r="79" spans="2:48" x14ac:dyDescent="0.25">
      <c r="B79" s="127">
        <v>23</v>
      </c>
      <c r="C79" s="141">
        <v>2.0000000000000004</v>
      </c>
      <c r="D79" s="142">
        <v>1.9000000000000006</v>
      </c>
      <c r="E79" s="142">
        <v>1.8000000000000005</v>
      </c>
      <c r="F79" s="142">
        <v>1.7000000000000004</v>
      </c>
      <c r="G79" s="142">
        <v>1.6000000000000003</v>
      </c>
      <c r="H79" s="142">
        <v>1.5000000000000002</v>
      </c>
      <c r="I79" s="142">
        <v>1.4000000000000001</v>
      </c>
      <c r="J79" s="142">
        <v>1.3</v>
      </c>
      <c r="K79" s="142">
        <v>1.2</v>
      </c>
      <c r="L79" s="142">
        <v>1.0999999999999999</v>
      </c>
      <c r="M79" s="142">
        <v>0.99999999999999989</v>
      </c>
      <c r="N79" s="142">
        <v>0.89999999999999991</v>
      </c>
      <c r="O79" s="142">
        <v>0.79999999999999993</v>
      </c>
      <c r="P79" s="142">
        <v>0.7</v>
      </c>
      <c r="Q79" s="142">
        <v>0.6</v>
      </c>
      <c r="R79" s="142">
        <v>0.5</v>
      </c>
      <c r="S79" s="142">
        <v>0.4</v>
      </c>
      <c r="T79" s="142">
        <v>0.30000000000000004</v>
      </c>
      <c r="U79" s="142">
        <v>0.2</v>
      </c>
      <c r="V79" s="141">
        <v>0.1</v>
      </c>
      <c r="Z79" s="142">
        <v>0.1</v>
      </c>
      <c r="AA79" s="142">
        <v>0.2</v>
      </c>
      <c r="AB79" s="142">
        <v>0.3</v>
      </c>
      <c r="AC79" s="142">
        <v>0.4</v>
      </c>
      <c r="AD79" s="142">
        <v>0.5</v>
      </c>
      <c r="AE79" s="142">
        <v>0.6</v>
      </c>
      <c r="AF79" s="142">
        <v>0.7</v>
      </c>
      <c r="AG79" s="142">
        <v>0.8</v>
      </c>
      <c r="AH79" s="142">
        <v>0.9</v>
      </c>
      <c r="AI79" s="142">
        <v>1</v>
      </c>
      <c r="AJ79" s="142">
        <v>1.1000000000000001</v>
      </c>
      <c r="AK79" s="142">
        <v>1.2</v>
      </c>
      <c r="AL79" s="142">
        <v>1.3</v>
      </c>
      <c r="AM79" s="142">
        <v>1.4</v>
      </c>
      <c r="AN79" s="142">
        <v>1.5</v>
      </c>
      <c r="AO79" s="142">
        <v>1.6</v>
      </c>
      <c r="AP79" s="142">
        <v>1.7</v>
      </c>
      <c r="AQ79" s="142">
        <v>1.8</v>
      </c>
      <c r="AR79" s="142">
        <v>1.9</v>
      </c>
      <c r="AS79" s="142">
        <v>2</v>
      </c>
      <c r="AT79" s="139">
        <v>23</v>
      </c>
      <c r="AU79" s="117">
        <f>VLOOKUP(AT79,'1. Popolazione residente'!$C$9:$J$109,5,FALSE)</f>
        <v>1.1000000000000001</v>
      </c>
      <c r="AV79" s="117">
        <f>VLOOKUP(AT79,'1. Popolazione residente'!$C$9:$J$109,6,FALSE)</f>
        <v>0.9</v>
      </c>
    </row>
    <row r="80" spans="2:48" x14ac:dyDescent="0.25">
      <c r="B80" s="127">
        <v>22</v>
      </c>
      <c r="C80" s="141">
        <v>2.0000000000000004</v>
      </c>
      <c r="D80" s="142">
        <v>1.9000000000000006</v>
      </c>
      <c r="E80" s="142">
        <v>1.8000000000000005</v>
      </c>
      <c r="F80" s="142">
        <v>1.7000000000000004</v>
      </c>
      <c r="G80" s="142">
        <v>1.6000000000000003</v>
      </c>
      <c r="H80" s="142">
        <v>1.5000000000000002</v>
      </c>
      <c r="I80" s="142">
        <v>1.4000000000000001</v>
      </c>
      <c r="J80" s="142">
        <v>1.3</v>
      </c>
      <c r="K80" s="142">
        <v>1.2</v>
      </c>
      <c r="L80" s="142">
        <v>1.0999999999999999</v>
      </c>
      <c r="M80" s="142">
        <v>0.99999999999999989</v>
      </c>
      <c r="N80" s="142">
        <v>0.89999999999999991</v>
      </c>
      <c r="O80" s="142">
        <v>0.79999999999999993</v>
      </c>
      <c r="P80" s="142">
        <v>0.7</v>
      </c>
      <c r="Q80" s="142">
        <v>0.6</v>
      </c>
      <c r="R80" s="142">
        <v>0.5</v>
      </c>
      <c r="S80" s="142">
        <v>0.4</v>
      </c>
      <c r="T80" s="142">
        <v>0.30000000000000004</v>
      </c>
      <c r="U80" s="142">
        <v>0.2</v>
      </c>
      <c r="V80" s="141">
        <v>0.1</v>
      </c>
      <c r="Z80" s="142">
        <v>0.1</v>
      </c>
      <c r="AA80" s="142">
        <v>0.2</v>
      </c>
      <c r="AB80" s="142">
        <v>0.3</v>
      </c>
      <c r="AC80" s="142">
        <v>0.4</v>
      </c>
      <c r="AD80" s="142">
        <v>0.5</v>
      </c>
      <c r="AE80" s="142">
        <v>0.6</v>
      </c>
      <c r="AF80" s="142">
        <v>0.7</v>
      </c>
      <c r="AG80" s="142">
        <v>0.8</v>
      </c>
      <c r="AH80" s="142">
        <v>0.9</v>
      </c>
      <c r="AI80" s="142">
        <v>1</v>
      </c>
      <c r="AJ80" s="142">
        <v>1.1000000000000001</v>
      </c>
      <c r="AK80" s="142">
        <v>1.2</v>
      </c>
      <c r="AL80" s="142">
        <v>1.3</v>
      </c>
      <c r="AM80" s="142">
        <v>1.4</v>
      </c>
      <c r="AN80" s="142">
        <v>1.5</v>
      </c>
      <c r="AO80" s="142">
        <v>1.6</v>
      </c>
      <c r="AP80" s="142">
        <v>1.7</v>
      </c>
      <c r="AQ80" s="142">
        <v>1.8</v>
      </c>
      <c r="AR80" s="142">
        <v>1.9</v>
      </c>
      <c r="AS80" s="142">
        <v>2</v>
      </c>
      <c r="AT80" s="139">
        <v>22</v>
      </c>
      <c r="AU80" s="117">
        <f>VLOOKUP(AT80,'1. Popolazione residente'!$C$9:$J$109,5,FALSE)</f>
        <v>1.1000000000000001</v>
      </c>
      <c r="AV80" s="117">
        <f>VLOOKUP(AT80,'1. Popolazione residente'!$C$9:$J$109,6,FALSE)</f>
        <v>0.9</v>
      </c>
    </row>
    <row r="81" spans="2:48" x14ac:dyDescent="0.25">
      <c r="B81" s="127">
        <v>21</v>
      </c>
      <c r="C81" s="141">
        <v>2.0000000000000004</v>
      </c>
      <c r="D81" s="142">
        <v>1.9000000000000006</v>
      </c>
      <c r="E81" s="142">
        <v>1.8000000000000005</v>
      </c>
      <c r="F81" s="142">
        <v>1.7000000000000004</v>
      </c>
      <c r="G81" s="142">
        <v>1.6000000000000003</v>
      </c>
      <c r="H81" s="142">
        <v>1.5000000000000002</v>
      </c>
      <c r="I81" s="142">
        <v>1.4000000000000001</v>
      </c>
      <c r="J81" s="142">
        <v>1.3</v>
      </c>
      <c r="K81" s="142">
        <v>1.2</v>
      </c>
      <c r="L81" s="142">
        <v>1.0999999999999999</v>
      </c>
      <c r="M81" s="142">
        <v>0.99999999999999989</v>
      </c>
      <c r="N81" s="142">
        <v>0.89999999999999991</v>
      </c>
      <c r="O81" s="142">
        <v>0.79999999999999993</v>
      </c>
      <c r="P81" s="142">
        <v>0.7</v>
      </c>
      <c r="Q81" s="142">
        <v>0.6</v>
      </c>
      <c r="R81" s="142">
        <v>0.5</v>
      </c>
      <c r="S81" s="142">
        <v>0.4</v>
      </c>
      <c r="T81" s="142">
        <v>0.30000000000000004</v>
      </c>
      <c r="U81" s="142">
        <v>0.2</v>
      </c>
      <c r="V81" s="141">
        <v>0.1</v>
      </c>
      <c r="Z81" s="142">
        <v>0.1</v>
      </c>
      <c r="AA81" s="142">
        <v>0.2</v>
      </c>
      <c r="AB81" s="142">
        <v>0.3</v>
      </c>
      <c r="AC81" s="142">
        <v>0.4</v>
      </c>
      <c r="AD81" s="142">
        <v>0.5</v>
      </c>
      <c r="AE81" s="142">
        <v>0.6</v>
      </c>
      <c r="AF81" s="142">
        <v>0.7</v>
      </c>
      <c r="AG81" s="142">
        <v>0.8</v>
      </c>
      <c r="AH81" s="142">
        <v>0.9</v>
      </c>
      <c r="AI81" s="142">
        <v>1</v>
      </c>
      <c r="AJ81" s="142">
        <v>1.1000000000000001</v>
      </c>
      <c r="AK81" s="142">
        <v>1.2</v>
      </c>
      <c r="AL81" s="142">
        <v>1.3</v>
      </c>
      <c r="AM81" s="142">
        <v>1.4</v>
      </c>
      <c r="AN81" s="142">
        <v>1.5</v>
      </c>
      <c r="AO81" s="142">
        <v>1.6</v>
      </c>
      <c r="AP81" s="142">
        <v>1.7</v>
      </c>
      <c r="AQ81" s="142">
        <v>1.8</v>
      </c>
      <c r="AR81" s="142">
        <v>1.9</v>
      </c>
      <c r="AS81" s="142">
        <v>2</v>
      </c>
      <c r="AT81" s="139">
        <v>21</v>
      </c>
      <c r="AU81" s="117">
        <f>VLOOKUP(AT81,'1. Popolazione residente'!$C$9:$J$109,5,FALSE)</f>
        <v>1.1000000000000001</v>
      </c>
      <c r="AV81" s="117">
        <f>VLOOKUP(AT81,'1. Popolazione residente'!$C$9:$J$109,6,FALSE)</f>
        <v>0.9</v>
      </c>
    </row>
    <row r="82" spans="2:48" x14ac:dyDescent="0.25">
      <c r="B82" s="127">
        <v>20</v>
      </c>
      <c r="C82" s="141">
        <v>2.0000000000000004</v>
      </c>
      <c r="D82" s="142">
        <v>1.9000000000000006</v>
      </c>
      <c r="E82" s="142">
        <v>1.8000000000000005</v>
      </c>
      <c r="F82" s="142">
        <v>1.7000000000000004</v>
      </c>
      <c r="G82" s="142">
        <v>1.6000000000000003</v>
      </c>
      <c r="H82" s="142">
        <v>1.5000000000000002</v>
      </c>
      <c r="I82" s="142">
        <v>1.4000000000000001</v>
      </c>
      <c r="J82" s="142">
        <v>1.3</v>
      </c>
      <c r="K82" s="142">
        <v>1.2</v>
      </c>
      <c r="L82" s="142">
        <v>1.0999999999999999</v>
      </c>
      <c r="M82" s="142">
        <v>0.99999999999999989</v>
      </c>
      <c r="N82" s="142">
        <v>0.89999999999999991</v>
      </c>
      <c r="O82" s="142">
        <v>0.79999999999999993</v>
      </c>
      <c r="P82" s="142">
        <v>0.7</v>
      </c>
      <c r="Q82" s="142">
        <v>0.6</v>
      </c>
      <c r="R82" s="142">
        <v>0.5</v>
      </c>
      <c r="S82" s="142">
        <v>0.4</v>
      </c>
      <c r="T82" s="142">
        <v>0.30000000000000004</v>
      </c>
      <c r="U82" s="142">
        <v>0.2</v>
      </c>
      <c r="V82" s="141">
        <v>0.1</v>
      </c>
      <c r="Z82" s="142">
        <v>0.1</v>
      </c>
      <c r="AA82" s="142">
        <v>0.2</v>
      </c>
      <c r="AB82" s="142">
        <v>0.3</v>
      </c>
      <c r="AC82" s="142">
        <v>0.4</v>
      </c>
      <c r="AD82" s="142">
        <v>0.5</v>
      </c>
      <c r="AE82" s="142">
        <v>0.6</v>
      </c>
      <c r="AF82" s="142">
        <v>0.7</v>
      </c>
      <c r="AG82" s="142">
        <v>0.8</v>
      </c>
      <c r="AH82" s="142">
        <v>0.9</v>
      </c>
      <c r="AI82" s="142">
        <v>1</v>
      </c>
      <c r="AJ82" s="142">
        <v>1.1000000000000001</v>
      </c>
      <c r="AK82" s="142">
        <v>1.2</v>
      </c>
      <c r="AL82" s="142">
        <v>1.3</v>
      </c>
      <c r="AM82" s="142">
        <v>1.4</v>
      </c>
      <c r="AN82" s="142">
        <v>1.5</v>
      </c>
      <c r="AO82" s="142">
        <v>1.6</v>
      </c>
      <c r="AP82" s="142">
        <v>1.7</v>
      </c>
      <c r="AQ82" s="142">
        <v>1.8</v>
      </c>
      <c r="AR82" s="142">
        <v>1.9</v>
      </c>
      <c r="AS82" s="142">
        <v>2</v>
      </c>
      <c r="AT82" s="139">
        <v>20</v>
      </c>
      <c r="AU82" s="117">
        <f>VLOOKUP(AT82,'1. Popolazione residente'!$C$9:$J$109,5,FALSE)</f>
        <v>1.1000000000000001</v>
      </c>
      <c r="AV82" s="117">
        <f>VLOOKUP(AT82,'1. Popolazione residente'!$C$9:$J$109,6,FALSE)</f>
        <v>0.9</v>
      </c>
    </row>
    <row r="83" spans="2:48" x14ac:dyDescent="0.25">
      <c r="B83" s="127">
        <v>19</v>
      </c>
      <c r="C83" s="141">
        <v>2.0000000000000004</v>
      </c>
      <c r="D83" s="142">
        <v>1.9000000000000006</v>
      </c>
      <c r="E83" s="142">
        <v>1.8000000000000005</v>
      </c>
      <c r="F83" s="142">
        <v>1.7000000000000004</v>
      </c>
      <c r="G83" s="142">
        <v>1.6000000000000003</v>
      </c>
      <c r="H83" s="142">
        <v>1.5000000000000002</v>
      </c>
      <c r="I83" s="142">
        <v>1.4000000000000001</v>
      </c>
      <c r="J83" s="142">
        <v>1.3</v>
      </c>
      <c r="K83" s="142">
        <v>1.2</v>
      </c>
      <c r="L83" s="142">
        <v>1.0999999999999999</v>
      </c>
      <c r="M83" s="142">
        <v>0.99999999999999989</v>
      </c>
      <c r="N83" s="142">
        <v>0.89999999999999991</v>
      </c>
      <c r="O83" s="142">
        <v>0.79999999999999993</v>
      </c>
      <c r="P83" s="142">
        <v>0.7</v>
      </c>
      <c r="Q83" s="142">
        <v>0.6</v>
      </c>
      <c r="R83" s="142">
        <v>0.5</v>
      </c>
      <c r="S83" s="142">
        <v>0.4</v>
      </c>
      <c r="T83" s="142">
        <v>0.30000000000000004</v>
      </c>
      <c r="U83" s="142">
        <v>0.2</v>
      </c>
      <c r="V83" s="141">
        <v>0.1</v>
      </c>
      <c r="Z83" s="142">
        <v>0.1</v>
      </c>
      <c r="AA83" s="142">
        <v>0.2</v>
      </c>
      <c r="AB83" s="142">
        <v>0.3</v>
      </c>
      <c r="AC83" s="142">
        <v>0.4</v>
      </c>
      <c r="AD83" s="142">
        <v>0.5</v>
      </c>
      <c r="AE83" s="142">
        <v>0.6</v>
      </c>
      <c r="AF83" s="142">
        <v>0.7</v>
      </c>
      <c r="AG83" s="142">
        <v>0.8</v>
      </c>
      <c r="AH83" s="142">
        <v>0.9</v>
      </c>
      <c r="AI83" s="142">
        <v>1</v>
      </c>
      <c r="AJ83" s="142">
        <v>1.1000000000000001</v>
      </c>
      <c r="AK83" s="142">
        <v>1.2</v>
      </c>
      <c r="AL83" s="142">
        <v>1.3</v>
      </c>
      <c r="AM83" s="142">
        <v>1.4</v>
      </c>
      <c r="AN83" s="142">
        <v>1.5</v>
      </c>
      <c r="AO83" s="142">
        <v>1.6</v>
      </c>
      <c r="AP83" s="142">
        <v>1.7</v>
      </c>
      <c r="AQ83" s="142">
        <v>1.8</v>
      </c>
      <c r="AR83" s="142">
        <v>1.9</v>
      </c>
      <c r="AS83" s="142">
        <v>2</v>
      </c>
      <c r="AT83" s="139">
        <v>19</v>
      </c>
      <c r="AU83" s="117">
        <f>VLOOKUP(AT83,'1. Popolazione residente'!$C$9:$J$109,5,FALSE)</f>
        <v>1</v>
      </c>
      <c r="AV83" s="117">
        <f>VLOOKUP(AT83,'1. Popolazione residente'!$C$9:$J$109,6,FALSE)</f>
        <v>0.9</v>
      </c>
    </row>
    <row r="84" spans="2:48" x14ac:dyDescent="0.25">
      <c r="B84" s="127">
        <v>18</v>
      </c>
      <c r="C84" s="141">
        <v>2.0000000000000004</v>
      </c>
      <c r="D84" s="142">
        <v>1.9000000000000006</v>
      </c>
      <c r="E84" s="142">
        <v>1.8000000000000005</v>
      </c>
      <c r="F84" s="142">
        <v>1.7000000000000004</v>
      </c>
      <c r="G84" s="142">
        <v>1.6000000000000003</v>
      </c>
      <c r="H84" s="142">
        <v>1.5000000000000002</v>
      </c>
      <c r="I84" s="142">
        <v>1.4000000000000001</v>
      </c>
      <c r="J84" s="142">
        <v>1.3</v>
      </c>
      <c r="K84" s="142">
        <v>1.2</v>
      </c>
      <c r="L84" s="142">
        <v>1.0999999999999999</v>
      </c>
      <c r="M84" s="142">
        <v>0.99999999999999989</v>
      </c>
      <c r="N84" s="142">
        <v>0.89999999999999991</v>
      </c>
      <c r="O84" s="142">
        <v>0.79999999999999993</v>
      </c>
      <c r="P84" s="142">
        <v>0.7</v>
      </c>
      <c r="Q84" s="142">
        <v>0.6</v>
      </c>
      <c r="R84" s="142">
        <v>0.5</v>
      </c>
      <c r="S84" s="142">
        <v>0.4</v>
      </c>
      <c r="T84" s="142">
        <v>0.30000000000000004</v>
      </c>
      <c r="U84" s="142">
        <v>0.2</v>
      </c>
      <c r="V84" s="141">
        <v>0.1</v>
      </c>
      <c r="Z84" s="142">
        <v>0.1</v>
      </c>
      <c r="AA84" s="142">
        <v>0.2</v>
      </c>
      <c r="AB84" s="142">
        <v>0.3</v>
      </c>
      <c r="AC84" s="142">
        <v>0.4</v>
      </c>
      <c r="AD84" s="142">
        <v>0.5</v>
      </c>
      <c r="AE84" s="142">
        <v>0.6</v>
      </c>
      <c r="AF84" s="142">
        <v>0.7</v>
      </c>
      <c r="AG84" s="142">
        <v>0.8</v>
      </c>
      <c r="AH84" s="142">
        <v>0.9</v>
      </c>
      <c r="AI84" s="142">
        <v>1</v>
      </c>
      <c r="AJ84" s="142">
        <v>1.1000000000000001</v>
      </c>
      <c r="AK84" s="142">
        <v>1.2</v>
      </c>
      <c r="AL84" s="142">
        <v>1.3</v>
      </c>
      <c r="AM84" s="142">
        <v>1.4</v>
      </c>
      <c r="AN84" s="142">
        <v>1.5</v>
      </c>
      <c r="AO84" s="142">
        <v>1.6</v>
      </c>
      <c r="AP84" s="142">
        <v>1.7</v>
      </c>
      <c r="AQ84" s="142">
        <v>1.8</v>
      </c>
      <c r="AR84" s="142">
        <v>1.9</v>
      </c>
      <c r="AS84" s="142">
        <v>2</v>
      </c>
      <c r="AT84" s="139">
        <v>18</v>
      </c>
      <c r="AU84" s="117">
        <f>VLOOKUP(AT84,'1. Popolazione residente'!$C$9:$J$109,5,FALSE)</f>
        <v>1</v>
      </c>
      <c r="AV84" s="117">
        <f>VLOOKUP(AT84,'1. Popolazione residente'!$C$9:$J$109,6,FALSE)</f>
        <v>0.9</v>
      </c>
    </row>
    <row r="85" spans="2:48" x14ac:dyDescent="0.25">
      <c r="B85" s="127">
        <v>17</v>
      </c>
      <c r="C85" s="141">
        <v>2.0000000000000004</v>
      </c>
      <c r="D85" s="142">
        <v>1.9000000000000006</v>
      </c>
      <c r="E85" s="142">
        <v>1.8000000000000005</v>
      </c>
      <c r="F85" s="142">
        <v>1.7000000000000004</v>
      </c>
      <c r="G85" s="142">
        <v>1.6000000000000003</v>
      </c>
      <c r="H85" s="142">
        <v>1.5000000000000002</v>
      </c>
      <c r="I85" s="142">
        <v>1.4000000000000001</v>
      </c>
      <c r="J85" s="142">
        <v>1.3</v>
      </c>
      <c r="K85" s="142">
        <v>1.2</v>
      </c>
      <c r="L85" s="142">
        <v>1.0999999999999999</v>
      </c>
      <c r="M85" s="142">
        <v>0.99999999999999989</v>
      </c>
      <c r="N85" s="142">
        <v>0.89999999999999991</v>
      </c>
      <c r="O85" s="142">
        <v>0.79999999999999993</v>
      </c>
      <c r="P85" s="142">
        <v>0.7</v>
      </c>
      <c r="Q85" s="142">
        <v>0.6</v>
      </c>
      <c r="R85" s="142">
        <v>0.5</v>
      </c>
      <c r="S85" s="142">
        <v>0.4</v>
      </c>
      <c r="T85" s="142">
        <v>0.30000000000000004</v>
      </c>
      <c r="U85" s="142">
        <v>0.2</v>
      </c>
      <c r="V85" s="141">
        <v>0.1</v>
      </c>
      <c r="Z85" s="142">
        <v>0.1</v>
      </c>
      <c r="AA85" s="142">
        <v>0.2</v>
      </c>
      <c r="AB85" s="142">
        <v>0.3</v>
      </c>
      <c r="AC85" s="142">
        <v>0.4</v>
      </c>
      <c r="AD85" s="142">
        <v>0.5</v>
      </c>
      <c r="AE85" s="142">
        <v>0.6</v>
      </c>
      <c r="AF85" s="142">
        <v>0.7</v>
      </c>
      <c r="AG85" s="142">
        <v>0.8</v>
      </c>
      <c r="AH85" s="142">
        <v>0.9</v>
      </c>
      <c r="AI85" s="142">
        <v>1</v>
      </c>
      <c r="AJ85" s="142">
        <v>1.1000000000000001</v>
      </c>
      <c r="AK85" s="142">
        <v>1.2</v>
      </c>
      <c r="AL85" s="142">
        <v>1.3</v>
      </c>
      <c r="AM85" s="142">
        <v>1.4</v>
      </c>
      <c r="AN85" s="142">
        <v>1.5</v>
      </c>
      <c r="AO85" s="142">
        <v>1.6</v>
      </c>
      <c r="AP85" s="142">
        <v>1.7</v>
      </c>
      <c r="AQ85" s="142">
        <v>1.8</v>
      </c>
      <c r="AR85" s="142">
        <v>1.9</v>
      </c>
      <c r="AS85" s="142">
        <v>2</v>
      </c>
      <c r="AT85" s="139">
        <v>17</v>
      </c>
      <c r="AU85" s="117">
        <f>VLOOKUP(AT85,'1. Popolazione residente'!$C$9:$J$109,5,FALSE)</f>
        <v>1</v>
      </c>
      <c r="AV85" s="117">
        <f>VLOOKUP(AT85,'1. Popolazione residente'!$C$9:$J$109,6,FALSE)</f>
        <v>0.9</v>
      </c>
    </row>
    <row r="86" spans="2:48" x14ac:dyDescent="0.25">
      <c r="B86" s="127">
        <v>16</v>
      </c>
      <c r="C86" s="141">
        <v>2.0000000000000004</v>
      </c>
      <c r="D86" s="142">
        <v>1.9000000000000006</v>
      </c>
      <c r="E86" s="142">
        <v>1.8000000000000005</v>
      </c>
      <c r="F86" s="142">
        <v>1.7000000000000004</v>
      </c>
      <c r="G86" s="142">
        <v>1.6000000000000003</v>
      </c>
      <c r="H86" s="142">
        <v>1.5000000000000002</v>
      </c>
      <c r="I86" s="142">
        <v>1.4000000000000001</v>
      </c>
      <c r="J86" s="142">
        <v>1.3</v>
      </c>
      <c r="K86" s="142">
        <v>1.2</v>
      </c>
      <c r="L86" s="142">
        <v>1.0999999999999999</v>
      </c>
      <c r="M86" s="142">
        <v>0.99999999999999989</v>
      </c>
      <c r="N86" s="142">
        <v>0.89999999999999991</v>
      </c>
      <c r="O86" s="142">
        <v>0.79999999999999993</v>
      </c>
      <c r="P86" s="142">
        <v>0.7</v>
      </c>
      <c r="Q86" s="142">
        <v>0.6</v>
      </c>
      <c r="R86" s="142">
        <v>0.5</v>
      </c>
      <c r="S86" s="142">
        <v>0.4</v>
      </c>
      <c r="T86" s="142">
        <v>0.30000000000000004</v>
      </c>
      <c r="U86" s="142">
        <v>0.2</v>
      </c>
      <c r="V86" s="141">
        <v>0.1</v>
      </c>
      <c r="Z86" s="142">
        <v>0.1</v>
      </c>
      <c r="AA86" s="142">
        <v>0.2</v>
      </c>
      <c r="AB86" s="142">
        <v>0.3</v>
      </c>
      <c r="AC86" s="142">
        <v>0.4</v>
      </c>
      <c r="AD86" s="142">
        <v>0.5</v>
      </c>
      <c r="AE86" s="142">
        <v>0.6</v>
      </c>
      <c r="AF86" s="142">
        <v>0.7</v>
      </c>
      <c r="AG86" s="142">
        <v>0.8</v>
      </c>
      <c r="AH86" s="142">
        <v>0.9</v>
      </c>
      <c r="AI86" s="142">
        <v>1</v>
      </c>
      <c r="AJ86" s="142">
        <v>1.1000000000000001</v>
      </c>
      <c r="AK86" s="142">
        <v>1.2</v>
      </c>
      <c r="AL86" s="142">
        <v>1.3</v>
      </c>
      <c r="AM86" s="142">
        <v>1.4</v>
      </c>
      <c r="AN86" s="142">
        <v>1.5</v>
      </c>
      <c r="AO86" s="142">
        <v>1.6</v>
      </c>
      <c r="AP86" s="142">
        <v>1.7</v>
      </c>
      <c r="AQ86" s="142">
        <v>1.8</v>
      </c>
      <c r="AR86" s="142">
        <v>1.9</v>
      </c>
      <c r="AS86" s="142">
        <v>2</v>
      </c>
      <c r="AT86" s="139">
        <v>16</v>
      </c>
      <c r="AU86" s="117">
        <f>VLOOKUP(AT86,'1. Popolazione residente'!$C$9:$J$109,5,FALSE)</f>
        <v>1</v>
      </c>
      <c r="AV86" s="117">
        <f>VLOOKUP(AT86,'1. Popolazione residente'!$C$9:$J$109,6,FALSE)</f>
        <v>0.9</v>
      </c>
    </row>
    <row r="87" spans="2:48" x14ac:dyDescent="0.25">
      <c r="B87" s="127">
        <v>15</v>
      </c>
      <c r="C87" s="141">
        <v>2.0000000000000004</v>
      </c>
      <c r="D87" s="142">
        <v>1.9000000000000006</v>
      </c>
      <c r="E87" s="142">
        <v>1.8000000000000005</v>
      </c>
      <c r="F87" s="142">
        <v>1.7000000000000004</v>
      </c>
      <c r="G87" s="142">
        <v>1.6000000000000003</v>
      </c>
      <c r="H87" s="142">
        <v>1.5000000000000002</v>
      </c>
      <c r="I87" s="142">
        <v>1.4000000000000001</v>
      </c>
      <c r="J87" s="142">
        <v>1.3</v>
      </c>
      <c r="K87" s="142">
        <v>1.2</v>
      </c>
      <c r="L87" s="142">
        <v>1.0999999999999999</v>
      </c>
      <c r="M87" s="142">
        <v>0.99999999999999989</v>
      </c>
      <c r="N87" s="142">
        <v>0.89999999999999991</v>
      </c>
      <c r="O87" s="142">
        <v>0.79999999999999993</v>
      </c>
      <c r="P87" s="142">
        <v>0.7</v>
      </c>
      <c r="Q87" s="142">
        <v>0.6</v>
      </c>
      <c r="R87" s="142">
        <v>0.5</v>
      </c>
      <c r="S87" s="142">
        <v>0.4</v>
      </c>
      <c r="T87" s="142">
        <v>0.30000000000000004</v>
      </c>
      <c r="U87" s="142">
        <v>0.2</v>
      </c>
      <c r="V87" s="141">
        <v>0.1</v>
      </c>
      <c r="Z87" s="142">
        <v>0.1</v>
      </c>
      <c r="AA87" s="142">
        <v>0.2</v>
      </c>
      <c r="AB87" s="142">
        <v>0.3</v>
      </c>
      <c r="AC87" s="142">
        <v>0.4</v>
      </c>
      <c r="AD87" s="142">
        <v>0.5</v>
      </c>
      <c r="AE87" s="142">
        <v>0.6</v>
      </c>
      <c r="AF87" s="142">
        <v>0.7</v>
      </c>
      <c r="AG87" s="142">
        <v>0.8</v>
      </c>
      <c r="AH87" s="142">
        <v>0.9</v>
      </c>
      <c r="AI87" s="142">
        <v>1</v>
      </c>
      <c r="AJ87" s="142">
        <v>1.1000000000000001</v>
      </c>
      <c r="AK87" s="142">
        <v>1.2</v>
      </c>
      <c r="AL87" s="142">
        <v>1.3</v>
      </c>
      <c r="AM87" s="142">
        <v>1.4</v>
      </c>
      <c r="AN87" s="142">
        <v>1.5</v>
      </c>
      <c r="AO87" s="142">
        <v>1.6</v>
      </c>
      <c r="AP87" s="142">
        <v>1.7</v>
      </c>
      <c r="AQ87" s="142">
        <v>1.8</v>
      </c>
      <c r="AR87" s="142">
        <v>1.9</v>
      </c>
      <c r="AS87" s="142">
        <v>2</v>
      </c>
      <c r="AT87" s="139">
        <v>15</v>
      </c>
      <c r="AU87" s="117">
        <f>VLOOKUP(AT87,'1. Popolazione residente'!$C$9:$J$109,5,FALSE)</f>
        <v>1</v>
      </c>
      <c r="AV87" s="117">
        <f>VLOOKUP(AT87,'1. Popolazione residente'!$C$9:$J$109,6,FALSE)</f>
        <v>0.9</v>
      </c>
    </row>
    <row r="88" spans="2:48" x14ac:dyDescent="0.25">
      <c r="B88" s="127">
        <v>14</v>
      </c>
      <c r="C88" s="141">
        <v>2.0000000000000004</v>
      </c>
      <c r="D88" s="142">
        <v>1.9000000000000006</v>
      </c>
      <c r="E88" s="142">
        <v>1.8000000000000005</v>
      </c>
      <c r="F88" s="142">
        <v>1.7000000000000004</v>
      </c>
      <c r="G88" s="142">
        <v>1.6000000000000003</v>
      </c>
      <c r="H88" s="142">
        <v>1.5000000000000002</v>
      </c>
      <c r="I88" s="142">
        <v>1.4000000000000001</v>
      </c>
      <c r="J88" s="142">
        <v>1.3</v>
      </c>
      <c r="K88" s="142">
        <v>1.2</v>
      </c>
      <c r="L88" s="142">
        <v>1.0999999999999999</v>
      </c>
      <c r="M88" s="142">
        <v>0.99999999999999989</v>
      </c>
      <c r="N88" s="142">
        <v>0.89999999999999991</v>
      </c>
      <c r="O88" s="142">
        <v>0.79999999999999993</v>
      </c>
      <c r="P88" s="142">
        <v>0.7</v>
      </c>
      <c r="Q88" s="142">
        <v>0.6</v>
      </c>
      <c r="R88" s="142">
        <v>0.5</v>
      </c>
      <c r="S88" s="142">
        <v>0.4</v>
      </c>
      <c r="T88" s="142">
        <v>0.30000000000000004</v>
      </c>
      <c r="U88" s="142">
        <v>0.2</v>
      </c>
      <c r="V88" s="141">
        <v>0.1</v>
      </c>
      <c r="Z88" s="142">
        <v>0.1</v>
      </c>
      <c r="AA88" s="142">
        <v>0.2</v>
      </c>
      <c r="AB88" s="142">
        <v>0.3</v>
      </c>
      <c r="AC88" s="142">
        <v>0.4</v>
      </c>
      <c r="AD88" s="142">
        <v>0.5</v>
      </c>
      <c r="AE88" s="142">
        <v>0.6</v>
      </c>
      <c r="AF88" s="142">
        <v>0.7</v>
      </c>
      <c r="AG88" s="142">
        <v>0.8</v>
      </c>
      <c r="AH88" s="142">
        <v>0.9</v>
      </c>
      <c r="AI88" s="142">
        <v>1</v>
      </c>
      <c r="AJ88" s="142">
        <v>1.1000000000000001</v>
      </c>
      <c r="AK88" s="142">
        <v>1.2</v>
      </c>
      <c r="AL88" s="142">
        <v>1.3</v>
      </c>
      <c r="AM88" s="142">
        <v>1.4</v>
      </c>
      <c r="AN88" s="142">
        <v>1.5</v>
      </c>
      <c r="AO88" s="142">
        <v>1.6</v>
      </c>
      <c r="AP88" s="142">
        <v>1.7</v>
      </c>
      <c r="AQ88" s="142">
        <v>1.8</v>
      </c>
      <c r="AR88" s="142">
        <v>1.9</v>
      </c>
      <c r="AS88" s="142">
        <v>2</v>
      </c>
      <c r="AT88" s="139">
        <v>14</v>
      </c>
      <c r="AU88" s="117">
        <f>VLOOKUP(AT88,'1. Popolazione residente'!$C$9:$J$109,5,FALSE)</f>
        <v>1</v>
      </c>
      <c r="AV88" s="117">
        <f>VLOOKUP(AT88,'1. Popolazione residente'!$C$9:$J$109,6,FALSE)</f>
        <v>0.9</v>
      </c>
    </row>
    <row r="89" spans="2:48" x14ac:dyDescent="0.25">
      <c r="B89" s="127">
        <v>13</v>
      </c>
      <c r="C89" s="141">
        <v>2.0000000000000004</v>
      </c>
      <c r="D89" s="142">
        <v>1.9000000000000006</v>
      </c>
      <c r="E89" s="142">
        <v>1.8000000000000005</v>
      </c>
      <c r="F89" s="142">
        <v>1.7000000000000004</v>
      </c>
      <c r="G89" s="142">
        <v>1.6000000000000003</v>
      </c>
      <c r="H89" s="142">
        <v>1.5000000000000002</v>
      </c>
      <c r="I89" s="142">
        <v>1.4000000000000001</v>
      </c>
      <c r="J89" s="142">
        <v>1.3</v>
      </c>
      <c r="K89" s="142">
        <v>1.2</v>
      </c>
      <c r="L89" s="142">
        <v>1.0999999999999999</v>
      </c>
      <c r="M89" s="142">
        <v>0.99999999999999989</v>
      </c>
      <c r="N89" s="142">
        <v>0.89999999999999991</v>
      </c>
      <c r="O89" s="142">
        <v>0.79999999999999993</v>
      </c>
      <c r="P89" s="142">
        <v>0.7</v>
      </c>
      <c r="Q89" s="142">
        <v>0.6</v>
      </c>
      <c r="R89" s="142">
        <v>0.5</v>
      </c>
      <c r="S89" s="142">
        <v>0.4</v>
      </c>
      <c r="T89" s="142">
        <v>0.30000000000000004</v>
      </c>
      <c r="U89" s="142">
        <v>0.2</v>
      </c>
      <c r="V89" s="141">
        <v>0.1</v>
      </c>
      <c r="Z89" s="142">
        <v>0.1</v>
      </c>
      <c r="AA89" s="142">
        <v>0.2</v>
      </c>
      <c r="AB89" s="142">
        <v>0.3</v>
      </c>
      <c r="AC89" s="142">
        <v>0.4</v>
      </c>
      <c r="AD89" s="142">
        <v>0.5</v>
      </c>
      <c r="AE89" s="142">
        <v>0.6</v>
      </c>
      <c r="AF89" s="142">
        <v>0.7</v>
      </c>
      <c r="AG89" s="142">
        <v>0.8</v>
      </c>
      <c r="AH89" s="142">
        <v>0.9</v>
      </c>
      <c r="AI89" s="142">
        <v>1</v>
      </c>
      <c r="AJ89" s="142">
        <v>1.1000000000000001</v>
      </c>
      <c r="AK89" s="142">
        <v>1.2</v>
      </c>
      <c r="AL89" s="142">
        <v>1.3</v>
      </c>
      <c r="AM89" s="142">
        <v>1.4</v>
      </c>
      <c r="AN89" s="142">
        <v>1.5</v>
      </c>
      <c r="AO89" s="142">
        <v>1.6</v>
      </c>
      <c r="AP89" s="142">
        <v>1.7</v>
      </c>
      <c r="AQ89" s="142">
        <v>1.8</v>
      </c>
      <c r="AR89" s="142">
        <v>1.9</v>
      </c>
      <c r="AS89" s="142">
        <v>2</v>
      </c>
      <c r="AT89" s="139">
        <v>13</v>
      </c>
      <c r="AU89" s="117">
        <f>VLOOKUP(AT89,'1. Popolazione residente'!$C$9:$J$109,5,FALSE)</f>
        <v>1</v>
      </c>
      <c r="AV89" s="117">
        <f>VLOOKUP(AT89,'1. Popolazione residente'!$C$9:$J$109,6,FALSE)</f>
        <v>0.9</v>
      </c>
    </row>
    <row r="90" spans="2:48" x14ac:dyDescent="0.25">
      <c r="B90" s="127">
        <v>12</v>
      </c>
      <c r="C90" s="141">
        <v>2.0000000000000004</v>
      </c>
      <c r="D90" s="142">
        <v>1.9000000000000006</v>
      </c>
      <c r="E90" s="142">
        <v>1.8000000000000005</v>
      </c>
      <c r="F90" s="142">
        <v>1.7000000000000004</v>
      </c>
      <c r="G90" s="142">
        <v>1.6000000000000003</v>
      </c>
      <c r="H90" s="142">
        <v>1.5000000000000002</v>
      </c>
      <c r="I90" s="142">
        <v>1.4000000000000001</v>
      </c>
      <c r="J90" s="142">
        <v>1.3</v>
      </c>
      <c r="K90" s="142">
        <v>1.2</v>
      </c>
      <c r="L90" s="142">
        <v>1.0999999999999999</v>
      </c>
      <c r="M90" s="142">
        <v>0.99999999999999989</v>
      </c>
      <c r="N90" s="142">
        <v>0.89999999999999991</v>
      </c>
      <c r="O90" s="142">
        <v>0.79999999999999993</v>
      </c>
      <c r="P90" s="142">
        <v>0.7</v>
      </c>
      <c r="Q90" s="142">
        <v>0.6</v>
      </c>
      <c r="R90" s="142">
        <v>0.5</v>
      </c>
      <c r="S90" s="142">
        <v>0.4</v>
      </c>
      <c r="T90" s="142">
        <v>0.30000000000000004</v>
      </c>
      <c r="U90" s="142">
        <v>0.2</v>
      </c>
      <c r="V90" s="141">
        <v>0.1</v>
      </c>
      <c r="Z90" s="142">
        <v>0.1</v>
      </c>
      <c r="AA90" s="142">
        <v>0.2</v>
      </c>
      <c r="AB90" s="142">
        <v>0.3</v>
      </c>
      <c r="AC90" s="142">
        <v>0.4</v>
      </c>
      <c r="AD90" s="142">
        <v>0.5</v>
      </c>
      <c r="AE90" s="142">
        <v>0.6</v>
      </c>
      <c r="AF90" s="142">
        <v>0.7</v>
      </c>
      <c r="AG90" s="142">
        <v>0.8</v>
      </c>
      <c r="AH90" s="142">
        <v>0.9</v>
      </c>
      <c r="AI90" s="142">
        <v>1</v>
      </c>
      <c r="AJ90" s="142">
        <v>1.1000000000000001</v>
      </c>
      <c r="AK90" s="142">
        <v>1.2</v>
      </c>
      <c r="AL90" s="142">
        <v>1.3</v>
      </c>
      <c r="AM90" s="142">
        <v>1.4</v>
      </c>
      <c r="AN90" s="142">
        <v>1.5</v>
      </c>
      <c r="AO90" s="142">
        <v>1.6</v>
      </c>
      <c r="AP90" s="142">
        <v>1.7</v>
      </c>
      <c r="AQ90" s="142">
        <v>1.8</v>
      </c>
      <c r="AR90" s="142">
        <v>1.9</v>
      </c>
      <c r="AS90" s="142">
        <v>2</v>
      </c>
      <c r="AT90" s="139">
        <v>12</v>
      </c>
      <c r="AU90" s="117">
        <f>VLOOKUP(AT90,'1. Popolazione residente'!$C$9:$J$109,5,FALSE)</f>
        <v>1</v>
      </c>
      <c r="AV90" s="117">
        <f>VLOOKUP(AT90,'1. Popolazione residente'!$C$9:$J$109,6,FALSE)</f>
        <v>0.9</v>
      </c>
    </row>
    <row r="91" spans="2:48" x14ac:dyDescent="0.25">
      <c r="B91" s="127">
        <v>11</v>
      </c>
      <c r="C91" s="141">
        <v>2.0000000000000004</v>
      </c>
      <c r="D91" s="142">
        <v>1.9000000000000006</v>
      </c>
      <c r="E91" s="142">
        <v>1.8000000000000005</v>
      </c>
      <c r="F91" s="142">
        <v>1.7000000000000004</v>
      </c>
      <c r="G91" s="142">
        <v>1.6000000000000003</v>
      </c>
      <c r="H91" s="142">
        <v>1.5000000000000002</v>
      </c>
      <c r="I91" s="142">
        <v>1.4000000000000001</v>
      </c>
      <c r="J91" s="142">
        <v>1.3</v>
      </c>
      <c r="K91" s="142">
        <v>1.2</v>
      </c>
      <c r="L91" s="142">
        <v>1.0999999999999999</v>
      </c>
      <c r="M91" s="142">
        <v>0.99999999999999989</v>
      </c>
      <c r="N91" s="142">
        <v>0.89999999999999991</v>
      </c>
      <c r="O91" s="142">
        <v>0.79999999999999993</v>
      </c>
      <c r="P91" s="142">
        <v>0.7</v>
      </c>
      <c r="Q91" s="142">
        <v>0.6</v>
      </c>
      <c r="R91" s="142">
        <v>0.5</v>
      </c>
      <c r="S91" s="142">
        <v>0.4</v>
      </c>
      <c r="T91" s="142">
        <v>0.30000000000000004</v>
      </c>
      <c r="U91" s="142">
        <v>0.2</v>
      </c>
      <c r="V91" s="141">
        <v>0.1</v>
      </c>
      <c r="Z91" s="142">
        <v>0.1</v>
      </c>
      <c r="AA91" s="142">
        <v>0.2</v>
      </c>
      <c r="AB91" s="142">
        <v>0.3</v>
      </c>
      <c r="AC91" s="142">
        <v>0.4</v>
      </c>
      <c r="AD91" s="142">
        <v>0.5</v>
      </c>
      <c r="AE91" s="142">
        <v>0.6</v>
      </c>
      <c r="AF91" s="142">
        <v>0.7</v>
      </c>
      <c r="AG91" s="142">
        <v>0.8</v>
      </c>
      <c r="AH91" s="142">
        <v>0.9</v>
      </c>
      <c r="AI91" s="142">
        <v>1</v>
      </c>
      <c r="AJ91" s="142">
        <v>1.1000000000000001</v>
      </c>
      <c r="AK91" s="142">
        <v>1.2</v>
      </c>
      <c r="AL91" s="142">
        <v>1.3</v>
      </c>
      <c r="AM91" s="142">
        <v>1.4</v>
      </c>
      <c r="AN91" s="142">
        <v>1.5</v>
      </c>
      <c r="AO91" s="142">
        <v>1.6</v>
      </c>
      <c r="AP91" s="142">
        <v>1.7</v>
      </c>
      <c r="AQ91" s="142">
        <v>1.8</v>
      </c>
      <c r="AR91" s="142">
        <v>1.9</v>
      </c>
      <c r="AS91" s="142">
        <v>2</v>
      </c>
      <c r="AT91" s="139">
        <v>11</v>
      </c>
      <c r="AU91" s="117">
        <f>VLOOKUP(AT91,'1. Popolazione residente'!$C$9:$J$109,5,FALSE)</f>
        <v>1</v>
      </c>
      <c r="AV91" s="117">
        <f>VLOOKUP(AT91,'1. Popolazione residente'!$C$9:$J$109,6,FALSE)</f>
        <v>0.9</v>
      </c>
    </row>
    <row r="92" spans="2:48" x14ac:dyDescent="0.25">
      <c r="B92" s="127">
        <v>10</v>
      </c>
      <c r="C92" s="141">
        <v>2.0000000000000004</v>
      </c>
      <c r="D92" s="142">
        <v>1.9000000000000006</v>
      </c>
      <c r="E92" s="142">
        <v>1.8000000000000005</v>
      </c>
      <c r="F92" s="142">
        <v>1.7000000000000004</v>
      </c>
      <c r="G92" s="142">
        <v>1.6000000000000003</v>
      </c>
      <c r="H92" s="142">
        <v>1.5000000000000002</v>
      </c>
      <c r="I92" s="142">
        <v>1.4000000000000001</v>
      </c>
      <c r="J92" s="142">
        <v>1.3</v>
      </c>
      <c r="K92" s="142">
        <v>1.2</v>
      </c>
      <c r="L92" s="142">
        <v>1.0999999999999999</v>
      </c>
      <c r="M92" s="142">
        <v>0.99999999999999989</v>
      </c>
      <c r="N92" s="142">
        <v>0.89999999999999991</v>
      </c>
      <c r="O92" s="142">
        <v>0.79999999999999993</v>
      </c>
      <c r="P92" s="142">
        <v>0.7</v>
      </c>
      <c r="Q92" s="142">
        <v>0.6</v>
      </c>
      <c r="R92" s="142">
        <v>0.5</v>
      </c>
      <c r="S92" s="142">
        <v>0.4</v>
      </c>
      <c r="T92" s="142">
        <v>0.30000000000000004</v>
      </c>
      <c r="U92" s="142">
        <v>0.2</v>
      </c>
      <c r="V92" s="141">
        <v>0.1</v>
      </c>
      <c r="Z92" s="142">
        <v>0.1</v>
      </c>
      <c r="AA92" s="142">
        <v>0.2</v>
      </c>
      <c r="AB92" s="142">
        <v>0.3</v>
      </c>
      <c r="AC92" s="142">
        <v>0.4</v>
      </c>
      <c r="AD92" s="142">
        <v>0.5</v>
      </c>
      <c r="AE92" s="142">
        <v>0.6</v>
      </c>
      <c r="AF92" s="142">
        <v>0.7</v>
      </c>
      <c r="AG92" s="142">
        <v>0.8</v>
      </c>
      <c r="AH92" s="142">
        <v>0.9</v>
      </c>
      <c r="AI92" s="142">
        <v>1</v>
      </c>
      <c r="AJ92" s="142">
        <v>1.1000000000000001</v>
      </c>
      <c r="AK92" s="142">
        <v>1.2</v>
      </c>
      <c r="AL92" s="142">
        <v>1.3</v>
      </c>
      <c r="AM92" s="142">
        <v>1.4</v>
      </c>
      <c r="AN92" s="142">
        <v>1.5</v>
      </c>
      <c r="AO92" s="142">
        <v>1.6</v>
      </c>
      <c r="AP92" s="142">
        <v>1.7</v>
      </c>
      <c r="AQ92" s="142">
        <v>1.8</v>
      </c>
      <c r="AR92" s="142">
        <v>1.9</v>
      </c>
      <c r="AS92" s="142">
        <v>2</v>
      </c>
      <c r="AT92" s="139">
        <v>10</v>
      </c>
      <c r="AU92" s="117">
        <f>VLOOKUP(AT92,'1. Popolazione residente'!$C$9:$J$109,5,FALSE)</f>
        <v>1</v>
      </c>
      <c r="AV92" s="117">
        <f>VLOOKUP(AT92,'1. Popolazione residente'!$C$9:$J$109,6,FALSE)</f>
        <v>0.9</v>
      </c>
    </row>
    <row r="93" spans="2:48" x14ac:dyDescent="0.25">
      <c r="B93" s="127">
        <v>9</v>
      </c>
      <c r="C93" s="141">
        <v>2.0000000000000004</v>
      </c>
      <c r="D93" s="142">
        <v>1.9000000000000006</v>
      </c>
      <c r="E93" s="142">
        <v>1.8000000000000005</v>
      </c>
      <c r="F93" s="142">
        <v>1.7000000000000004</v>
      </c>
      <c r="G93" s="142">
        <v>1.6000000000000003</v>
      </c>
      <c r="H93" s="142">
        <v>1.5000000000000002</v>
      </c>
      <c r="I93" s="142">
        <v>1.4000000000000001</v>
      </c>
      <c r="J93" s="142">
        <v>1.3</v>
      </c>
      <c r="K93" s="142">
        <v>1.2</v>
      </c>
      <c r="L93" s="142">
        <v>1.0999999999999999</v>
      </c>
      <c r="M93" s="142">
        <v>0.99999999999999989</v>
      </c>
      <c r="N93" s="142">
        <v>0.89999999999999991</v>
      </c>
      <c r="O93" s="142">
        <v>0.79999999999999993</v>
      </c>
      <c r="P93" s="142">
        <v>0.7</v>
      </c>
      <c r="Q93" s="142">
        <v>0.6</v>
      </c>
      <c r="R93" s="142">
        <v>0.5</v>
      </c>
      <c r="S93" s="142">
        <v>0.4</v>
      </c>
      <c r="T93" s="142">
        <v>0.30000000000000004</v>
      </c>
      <c r="U93" s="142">
        <v>0.2</v>
      </c>
      <c r="V93" s="141">
        <v>0.1</v>
      </c>
      <c r="Z93" s="142">
        <v>0.1</v>
      </c>
      <c r="AA93" s="142">
        <v>0.2</v>
      </c>
      <c r="AB93" s="142">
        <v>0.3</v>
      </c>
      <c r="AC93" s="142">
        <v>0.4</v>
      </c>
      <c r="AD93" s="142">
        <v>0.5</v>
      </c>
      <c r="AE93" s="142">
        <v>0.6</v>
      </c>
      <c r="AF93" s="142">
        <v>0.7</v>
      </c>
      <c r="AG93" s="142">
        <v>0.8</v>
      </c>
      <c r="AH93" s="142">
        <v>0.9</v>
      </c>
      <c r="AI93" s="142">
        <v>1</v>
      </c>
      <c r="AJ93" s="142">
        <v>1.1000000000000001</v>
      </c>
      <c r="AK93" s="142">
        <v>1.2</v>
      </c>
      <c r="AL93" s="142">
        <v>1.3</v>
      </c>
      <c r="AM93" s="142">
        <v>1.4</v>
      </c>
      <c r="AN93" s="142">
        <v>1.5</v>
      </c>
      <c r="AO93" s="142">
        <v>1.6</v>
      </c>
      <c r="AP93" s="142">
        <v>1.7</v>
      </c>
      <c r="AQ93" s="142">
        <v>1.8</v>
      </c>
      <c r="AR93" s="142">
        <v>1.9</v>
      </c>
      <c r="AS93" s="142">
        <v>2</v>
      </c>
      <c r="AT93" s="139">
        <v>9</v>
      </c>
      <c r="AU93" s="117">
        <f>VLOOKUP(AT93,'1. Popolazione residente'!$C$9:$J$109,5,FALSE)</f>
        <v>1</v>
      </c>
      <c r="AV93" s="117">
        <f>VLOOKUP(AT93,'1. Popolazione residente'!$C$9:$J$109,6,FALSE)</f>
        <v>0.9</v>
      </c>
    </row>
    <row r="94" spans="2:48" x14ac:dyDescent="0.25">
      <c r="B94" s="127">
        <v>8</v>
      </c>
      <c r="C94" s="141">
        <v>2.0000000000000004</v>
      </c>
      <c r="D94" s="142">
        <v>1.9000000000000006</v>
      </c>
      <c r="E94" s="142">
        <v>1.8000000000000005</v>
      </c>
      <c r="F94" s="142">
        <v>1.7000000000000004</v>
      </c>
      <c r="G94" s="142">
        <v>1.6000000000000003</v>
      </c>
      <c r="H94" s="142">
        <v>1.5000000000000002</v>
      </c>
      <c r="I94" s="142">
        <v>1.4000000000000001</v>
      </c>
      <c r="J94" s="142">
        <v>1.3</v>
      </c>
      <c r="K94" s="142">
        <v>1.2</v>
      </c>
      <c r="L94" s="142">
        <v>1.0999999999999999</v>
      </c>
      <c r="M94" s="142">
        <v>0.99999999999999989</v>
      </c>
      <c r="N94" s="142">
        <v>0.89999999999999991</v>
      </c>
      <c r="O94" s="142">
        <v>0.79999999999999993</v>
      </c>
      <c r="P94" s="142">
        <v>0.7</v>
      </c>
      <c r="Q94" s="142">
        <v>0.6</v>
      </c>
      <c r="R94" s="142">
        <v>0.5</v>
      </c>
      <c r="S94" s="142">
        <v>0.4</v>
      </c>
      <c r="T94" s="142">
        <v>0.30000000000000004</v>
      </c>
      <c r="U94" s="142">
        <v>0.2</v>
      </c>
      <c r="V94" s="141">
        <v>0.1</v>
      </c>
      <c r="Z94" s="142">
        <v>0.1</v>
      </c>
      <c r="AA94" s="142">
        <v>0.2</v>
      </c>
      <c r="AB94" s="142">
        <v>0.3</v>
      </c>
      <c r="AC94" s="142">
        <v>0.4</v>
      </c>
      <c r="AD94" s="142">
        <v>0.5</v>
      </c>
      <c r="AE94" s="142">
        <v>0.6</v>
      </c>
      <c r="AF94" s="142">
        <v>0.7</v>
      </c>
      <c r="AG94" s="142">
        <v>0.8</v>
      </c>
      <c r="AH94" s="142">
        <v>0.9</v>
      </c>
      <c r="AI94" s="142">
        <v>1</v>
      </c>
      <c r="AJ94" s="142">
        <v>1.1000000000000001</v>
      </c>
      <c r="AK94" s="142">
        <v>1.2</v>
      </c>
      <c r="AL94" s="142">
        <v>1.3</v>
      </c>
      <c r="AM94" s="142">
        <v>1.4</v>
      </c>
      <c r="AN94" s="142">
        <v>1.5</v>
      </c>
      <c r="AO94" s="142">
        <v>1.6</v>
      </c>
      <c r="AP94" s="142">
        <v>1.7</v>
      </c>
      <c r="AQ94" s="142">
        <v>1.8</v>
      </c>
      <c r="AR94" s="142">
        <v>1.9</v>
      </c>
      <c r="AS94" s="142">
        <v>2</v>
      </c>
      <c r="AT94" s="139">
        <v>8</v>
      </c>
      <c r="AU94" s="117">
        <f>VLOOKUP(AT94,'1. Popolazione residente'!$C$9:$J$109,5,FALSE)</f>
        <v>0.9</v>
      </c>
      <c r="AV94" s="117">
        <f>VLOOKUP(AT94,'1. Popolazione residente'!$C$9:$J$109,6,FALSE)</f>
        <v>0.9</v>
      </c>
    </row>
    <row r="95" spans="2:48" x14ac:dyDescent="0.25">
      <c r="B95" s="127">
        <v>7</v>
      </c>
      <c r="C95" s="141">
        <v>2.0000000000000004</v>
      </c>
      <c r="D95" s="142">
        <v>1.9000000000000006</v>
      </c>
      <c r="E95" s="142">
        <v>1.8000000000000005</v>
      </c>
      <c r="F95" s="142">
        <v>1.7000000000000004</v>
      </c>
      <c r="G95" s="142">
        <v>1.6000000000000003</v>
      </c>
      <c r="H95" s="142">
        <v>1.5000000000000002</v>
      </c>
      <c r="I95" s="142">
        <v>1.4000000000000001</v>
      </c>
      <c r="J95" s="142">
        <v>1.3</v>
      </c>
      <c r="K95" s="142">
        <v>1.2</v>
      </c>
      <c r="L95" s="142">
        <v>1.0999999999999999</v>
      </c>
      <c r="M95" s="142">
        <v>0.99999999999999989</v>
      </c>
      <c r="N95" s="142">
        <v>0.89999999999999991</v>
      </c>
      <c r="O95" s="142">
        <v>0.79999999999999993</v>
      </c>
      <c r="P95" s="142">
        <v>0.7</v>
      </c>
      <c r="Q95" s="142">
        <v>0.6</v>
      </c>
      <c r="R95" s="142">
        <v>0.5</v>
      </c>
      <c r="S95" s="142">
        <v>0.4</v>
      </c>
      <c r="T95" s="142">
        <v>0.30000000000000004</v>
      </c>
      <c r="U95" s="142">
        <v>0.2</v>
      </c>
      <c r="V95" s="141">
        <v>0.1</v>
      </c>
      <c r="Z95" s="142">
        <v>0.1</v>
      </c>
      <c r="AA95" s="142">
        <v>0.2</v>
      </c>
      <c r="AB95" s="142">
        <v>0.3</v>
      </c>
      <c r="AC95" s="142">
        <v>0.4</v>
      </c>
      <c r="AD95" s="142">
        <v>0.5</v>
      </c>
      <c r="AE95" s="142">
        <v>0.6</v>
      </c>
      <c r="AF95" s="142">
        <v>0.7</v>
      </c>
      <c r="AG95" s="142">
        <v>0.8</v>
      </c>
      <c r="AH95" s="142">
        <v>0.9</v>
      </c>
      <c r="AI95" s="142">
        <v>1</v>
      </c>
      <c r="AJ95" s="142">
        <v>1.1000000000000001</v>
      </c>
      <c r="AK95" s="142">
        <v>1.2</v>
      </c>
      <c r="AL95" s="142">
        <v>1.3</v>
      </c>
      <c r="AM95" s="142">
        <v>1.4</v>
      </c>
      <c r="AN95" s="142">
        <v>1.5</v>
      </c>
      <c r="AO95" s="142">
        <v>1.6</v>
      </c>
      <c r="AP95" s="142">
        <v>1.7</v>
      </c>
      <c r="AQ95" s="142">
        <v>1.8</v>
      </c>
      <c r="AR95" s="142">
        <v>1.9</v>
      </c>
      <c r="AS95" s="142">
        <v>2</v>
      </c>
      <c r="AT95" s="139">
        <v>7</v>
      </c>
      <c r="AU95" s="117">
        <f>VLOOKUP(AT95,'1. Popolazione residente'!$C$9:$J$109,5,FALSE)</f>
        <v>0.9</v>
      </c>
      <c r="AV95" s="117">
        <f>VLOOKUP(AT95,'1. Popolazione residente'!$C$9:$J$109,6,FALSE)</f>
        <v>0.8</v>
      </c>
    </row>
    <row r="96" spans="2:48" x14ac:dyDescent="0.25">
      <c r="B96" s="127">
        <v>6</v>
      </c>
      <c r="C96" s="141">
        <v>2.0000000000000004</v>
      </c>
      <c r="D96" s="142">
        <v>1.9000000000000006</v>
      </c>
      <c r="E96" s="142">
        <v>1.8000000000000005</v>
      </c>
      <c r="F96" s="142">
        <v>1.7000000000000004</v>
      </c>
      <c r="G96" s="142">
        <v>1.6000000000000003</v>
      </c>
      <c r="H96" s="142">
        <v>1.5000000000000002</v>
      </c>
      <c r="I96" s="142">
        <v>1.4000000000000001</v>
      </c>
      <c r="J96" s="142">
        <v>1.3</v>
      </c>
      <c r="K96" s="142">
        <v>1.2</v>
      </c>
      <c r="L96" s="142">
        <v>1.0999999999999999</v>
      </c>
      <c r="M96" s="142">
        <v>0.99999999999999989</v>
      </c>
      <c r="N96" s="142">
        <v>0.89999999999999991</v>
      </c>
      <c r="O96" s="142">
        <v>0.79999999999999993</v>
      </c>
      <c r="P96" s="142">
        <v>0.7</v>
      </c>
      <c r="Q96" s="142">
        <v>0.6</v>
      </c>
      <c r="R96" s="142">
        <v>0.5</v>
      </c>
      <c r="S96" s="142">
        <v>0.4</v>
      </c>
      <c r="T96" s="142">
        <v>0.30000000000000004</v>
      </c>
      <c r="U96" s="142">
        <v>0.2</v>
      </c>
      <c r="V96" s="141">
        <v>0.1</v>
      </c>
      <c r="Z96" s="142">
        <v>0.1</v>
      </c>
      <c r="AA96" s="142">
        <v>0.2</v>
      </c>
      <c r="AB96" s="142">
        <v>0.3</v>
      </c>
      <c r="AC96" s="142">
        <v>0.4</v>
      </c>
      <c r="AD96" s="142">
        <v>0.5</v>
      </c>
      <c r="AE96" s="142">
        <v>0.6</v>
      </c>
      <c r="AF96" s="142">
        <v>0.7</v>
      </c>
      <c r="AG96" s="142">
        <v>0.8</v>
      </c>
      <c r="AH96" s="142">
        <v>0.9</v>
      </c>
      <c r="AI96" s="142">
        <v>1</v>
      </c>
      <c r="AJ96" s="142">
        <v>1.1000000000000001</v>
      </c>
      <c r="AK96" s="142">
        <v>1.2</v>
      </c>
      <c r="AL96" s="142">
        <v>1.3</v>
      </c>
      <c r="AM96" s="142">
        <v>1.4</v>
      </c>
      <c r="AN96" s="142">
        <v>1.5</v>
      </c>
      <c r="AO96" s="142">
        <v>1.6</v>
      </c>
      <c r="AP96" s="142">
        <v>1.7</v>
      </c>
      <c r="AQ96" s="142">
        <v>1.8</v>
      </c>
      <c r="AR96" s="142">
        <v>1.9</v>
      </c>
      <c r="AS96" s="142">
        <v>2</v>
      </c>
      <c r="AT96" s="139">
        <v>6</v>
      </c>
      <c r="AU96" s="117">
        <f>VLOOKUP(AT96,'1. Popolazione residente'!$C$9:$J$109,5,FALSE)</f>
        <v>0.9</v>
      </c>
      <c r="AV96" s="117">
        <f>VLOOKUP(AT96,'1. Popolazione residente'!$C$9:$J$109,6,FALSE)</f>
        <v>0.8</v>
      </c>
    </row>
    <row r="97" spans="2:48" x14ac:dyDescent="0.25">
      <c r="B97" s="127">
        <v>5</v>
      </c>
      <c r="C97" s="141">
        <v>2.0000000000000004</v>
      </c>
      <c r="D97" s="142">
        <v>1.9000000000000006</v>
      </c>
      <c r="E97" s="142">
        <v>1.8000000000000005</v>
      </c>
      <c r="F97" s="142">
        <v>1.7000000000000004</v>
      </c>
      <c r="G97" s="142">
        <v>1.6000000000000003</v>
      </c>
      <c r="H97" s="142">
        <v>1.5000000000000002</v>
      </c>
      <c r="I97" s="142">
        <v>1.4000000000000001</v>
      </c>
      <c r="J97" s="142">
        <v>1.3</v>
      </c>
      <c r="K97" s="142">
        <v>1.2</v>
      </c>
      <c r="L97" s="142">
        <v>1.0999999999999999</v>
      </c>
      <c r="M97" s="142">
        <v>0.99999999999999989</v>
      </c>
      <c r="N97" s="142">
        <v>0.89999999999999991</v>
      </c>
      <c r="O97" s="142">
        <v>0.79999999999999993</v>
      </c>
      <c r="P97" s="142">
        <v>0.7</v>
      </c>
      <c r="Q97" s="142">
        <v>0.6</v>
      </c>
      <c r="R97" s="142">
        <v>0.5</v>
      </c>
      <c r="S97" s="142">
        <v>0.4</v>
      </c>
      <c r="T97" s="142">
        <v>0.30000000000000004</v>
      </c>
      <c r="U97" s="142">
        <v>0.2</v>
      </c>
      <c r="V97" s="141">
        <v>0.1</v>
      </c>
      <c r="Z97" s="142">
        <v>0.1</v>
      </c>
      <c r="AA97" s="142">
        <v>0.2</v>
      </c>
      <c r="AB97" s="142">
        <v>0.3</v>
      </c>
      <c r="AC97" s="142">
        <v>0.4</v>
      </c>
      <c r="AD97" s="142">
        <v>0.5</v>
      </c>
      <c r="AE97" s="142">
        <v>0.6</v>
      </c>
      <c r="AF97" s="142">
        <v>0.7</v>
      </c>
      <c r="AG97" s="142">
        <v>0.8</v>
      </c>
      <c r="AH97" s="142">
        <v>0.9</v>
      </c>
      <c r="AI97" s="142">
        <v>1</v>
      </c>
      <c r="AJ97" s="142">
        <v>1.1000000000000001</v>
      </c>
      <c r="AK97" s="142">
        <v>1.2</v>
      </c>
      <c r="AL97" s="142">
        <v>1.3</v>
      </c>
      <c r="AM97" s="142">
        <v>1.4</v>
      </c>
      <c r="AN97" s="142">
        <v>1.5</v>
      </c>
      <c r="AO97" s="142">
        <v>1.6</v>
      </c>
      <c r="AP97" s="142">
        <v>1.7</v>
      </c>
      <c r="AQ97" s="142">
        <v>1.8</v>
      </c>
      <c r="AR97" s="142">
        <v>1.9</v>
      </c>
      <c r="AS97" s="142">
        <v>2</v>
      </c>
      <c r="AT97" s="139">
        <v>5</v>
      </c>
      <c r="AU97" s="117">
        <f>VLOOKUP(AT97,'1. Popolazione residente'!$C$9:$J$109,5,FALSE)</f>
        <v>0.9</v>
      </c>
      <c r="AV97" s="117">
        <f>VLOOKUP(AT97,'1. Popolazione residente'!$C$9:$J$109,6,FALSE)</f>
        <v>0.8</v>
      </c>
    </row>
    <row r="98" spans="2:48" x14ac:dyDescent="0.25">
      <c r="B98" s="127">
        <v>4</v>
      </c>
      <c r="C98" s="141">
        <v>2.0000000000000004</v>
      </c>
      <c r="D98" s="142">
        <v>1.9000000000000006</v>
      </c>
      <c r="E98" s="142">
        <v>1.8000000000000005</v>
      </c>
      <c r="F98" s="142">
        <v>1.7000000000000004</v>
      </c>
      <c r="G98" s="142">
        <v>1.6000000000000003</v>
      </c>
      <c r="H98" s="142">
        <v>1.5000000000000002</v>
      </c>
      <c r="I98" s="142">
        <v>1.4000000000000001</v>
      </c>
      <c r="J98" s="142">
        <v>1.3</v>
      </c>
      <c r="K98" s="142">
        <v>1.2</v>
      </c>
      <c r="L98" s="142">
        <v>1.0999999999999999</v>
      </c>
      <c r="M98" s="142">
        <v>0.99999999999999989</v>
      </c>
      <c r="N98" s="142">
        <v>0.89999999999999991</v>
      </c>
      <c r="O98" s="142">
        <v>0.79999999999999993</v>
      </c>
      <c r="P98" s="142">
        <v>0.7</v>
      </c>
      <c r="Q98" s="142">
        <v>0.6</v>
      </c>
      <c r="R98" s="142">
        <v>0.5</v>
      </c>
      <c r="S98" s="142">
        <v>0.4</v>
      </c>
      <c r="T98" s="142">
        <v>0.30000000000000004</v>
      </c>
      <c r="U98" s="142">
        <v>0.2</v>
      </c>
      <c r="V98" s="141">
        <v>0.1</v>
      </c>
      <c r="Z98" s="142">
        <v>0.1</v>
      </c>
      <c r="AA98" s="142">
        <v>0.2</v>
      </c>
      <c r="AB98" s="142">
        <v>0.3</v>
      </c>
      <c r="AC98" s="142">
        <v>0.4</v>
      </c>
      <c r="AD98" s="142">
        <v>0.5</v>
      </c>
      <c r="AE98" s="142">
        <v>0.6</v>
      </c>
      <c r="AF98" s="142">
        <v>0.7</v>
      </c>
      <c r="AG98" s="142">
        <v>0.8</v>
      </c>
      <c r="AH98" s="142">
        <v>0.9</v>
      </c>
      <c r="AI98" s="142">
        <v>1</v>
      </c>
      <c r="AJ98" s="142">
        <v>1.1000000000000001</v>
      </c>
      <c r="AK98" s="142">
        <v>1.2</v>
      </c>
      <c r="AL98" s="142">
        <v>1.3</v>
      </c>
      <c r="AM98" s="142">
        <v>1.4</v>
      </c>
      <c r="AN98" s="142">
        <v>1.5</v>
      </c>
      <c r="AO98" s="142">
        <v>1.6</v>
      </c>
      <c r="AP98" s="142">
        <v>1.7</v>
      </c>
      <c r="AQ98" s="142">
        <v>1.8</v>
      </c>
      <c r="AR98" s="142">
        <v>1.9</v>
      </c>
      <c r="AS98" s="142">
        <v>2</v>
      </c>
      <c r="AT98" s="139">
        <v>4</v>
      </c>
      <c r="AU98" s="117">
        <f>VLOOKUP(AT98,'1. Popolazione residente'!$C$9:$J$109,5,FALSE)</f>
        <v>0.9</v>
      </c>
      <c r="AV98" s="117">
        <f>VLOOKUP(AT98,'1. Popolazione residente'!$C$9:$J$109,6,FALSE)</f>
        <v>0.8</v>
      </c>
    </row>
    <row r="99" spans="2:48" x14ac:dyDescent="0.25">
      <c r="B99" s="127">
        <v>3</v>
      </c>
      <c r="C99" s="141">
        <v>2.0000000000000004</v>
      </c>
      <c r="D99" s="142">
        <v>1.9000000000000006</v>
      </c>
      <c r="E99" s="142">
        <v>1.8000000000000005</v>
      </c>
      <c r="F99" s="142">
        <v>1.7000000000000004</v>
      </c>
      <c r="G99" s="142">
        <v>1.6000000000000003</v>
      </c>
      <c r="H99" s="142">
        <v>1.5000000000000002</v>
      </c>
      <c r="I99" s="142">
        <v>1.4000000000000001</v>
      </c>
      <c r="J99" s="142">
        <v>1.3</v>
      </c>
      <c r="K99" s="142">
        <v>1.2</v>
      </c>
      <c r="L99" s="142">
        <v>1.0999999999999999</v>
      </c>
      <c r="M99" s="142">
        <v>0.99999999999999989</v>
      </c>
      <c r="N99" s="142">
        <v>0.89999999999999991</v>
      </c>
      <c r="O99" s="142">
        <v>0.79999999999999993</v>
      </c>
      <c r="P99" s="142">
        <v>0.7</v>
      </c>
      <c r="Q99" s="142">
        <v>0.6</v>
      </c>
      <c r="R99" s="142">
        <v>0.5</v>
      </c>
      <c r="S99" s="142">
        <v>0.4</v>
      </c>
      <c r="T99" s="142">
        <v>0.30000000000000004</v>
      </c>
      <c r="U99" s="142">
        <v>0.2</v>
      </c>
      <c r="V99" s="141">
        <v>0.1</v>
      </c>
      <c r="Z99" s="142">
        <v>0.1</v>
      </c>
      <c r="AA99" s="142">
        <v>0.2</v>
      </c>
      <c r="AB99" s="142">
        <v>0.3</v>
      </c>
      <c r="AC99" s="142">
        <v>0.4</v>
      </c>
      <c r="AD99" s="142">
        <v>0.5</v>
      </c>
      <c r="AE99" s="142">
        <v>0.6</v>
      </c>
      <c r="AF99" s="142">
        <v>0.7</v>
      </c>
      <c r="AG99" s="142">
        <v>0.8</v>
      </c>
      <c r="AH99" s="142">
        <v>0.9</v>
      </c>
      <c r="AI99" s="142">
        <v>1</v>
      </c>
      <c r="AJ99" s="142">
        <v>1.1000000000000001</v>
      </c>
      <c r="AK99" s="142">
        <v>1.2</v>
      </c>
      <c r="AL99" s="142">
        <v>1.3</v>
      </c>
      <c r="AM99" s="142">
        <v>1.4</v>
      </c>
      <c r="AN99" s="142">
        <v>1.5</v>
      </c>
      <c r="AO99" s="142">
        <v>1.6</v>
      </c>
      <c r="AP99" s="142">
        <v>1.7</v>
      </c>
      <c r="AQ99" s="142">
        <v>1.8</v>
      </c>
      <c r="AR99" s="142">
        <v>1.9</v>
      </c>
      <c r="AS99" s="142">
        <v>2</v>
      </c>
      <c r="AT99" s="139">
        <v>3</v>
      </c>
      <c r="AU99" s="117">
        <f>VLOOKUP(AT99,'1. Popolazione residente'!$C$9:$J$109,5,FALSE)</f>
        <v>0.8</v>
      </c>
      <c r="AV99" s="117">
        <f>VLOOKUP(AT99,'1. Popolazione residente'!$C$9:$J$109,6,FALSE)</f>
        <v>0.7</v>
      </c>
    </row>
    <row r="100" spans="2:48" x14ac:dyDescent="0.25">
      <c r="B100" s="127">
        <v>2</v>
      </c>
      <c r="C100" s="141">
        <v>2.0000000000000004</v>
      </c>
      <c r="D100" s="142">
        <v>1.9000000000000006</v>
      </c>
      <c r="E100" s="142">
        <v>1.8000000000000005</v>
      </c>
      <c r="F100" s="142">
        <v>1.7000000000000004</v>
      </c>
      <c r="G100" s="142">
        <v>1.6000000000000003</v>
      </c>
      <c r="H100" s="142">
        <v>1.5000000000000002</v>
      </c>
      <c r="I100" s="142">
        <v>1.4000000000000001</v>
      </c>
      <c r="J100" s="142">
        <v>1.3</v>
      </c>
      <c r="K100" s="142">
        <v>1.2</v>
      </c>
      <c r="L100" s="142">
        <v>1.0999999999999999</v>
      </c>
      <c r="M100" s="142">
        <v>0.99999999999999989</v>
      </c>
      <c r="N100" s="142">
        <v>0.89999999999999991</v>
      </c>
      <c r="O100" s="142">
        <v>0.79999999999999993</v>
      </c>
      <c r="P100" s="142">
        <v>0.7</v>
      </c>
      <c r="Q100" s="142">
        <v>0.6</v>
      </c>
      <c r="R100" s="142">
        <v>0.5</v>
      </c>
      <c r="S100" s="142">
        <v>0.4</v>
      </c>
      <c r="T100" s="142">
        <v>0.30000000000000004</v>
      </c>
      <c r="U100" s="142">
        <v>0.2</v>
      </c>
      <c r="V100" s="141">
        <v>0.1</v>
      </c>
      <c r="Z100" s="142">
        <v>0.1</v>
      </c>
      <c r="AA100" s="142">
        <v>0.2</v>
      </c>
      <c r="AB100" s="142">
        <v>0.3</v>
      </c>
      <c r="AC100" s="142">
        <v>0.4</v>
      </c>
      <c r="AD100" s="142">
        <v>0.5</v>
      </c>
      <c r="AE100" s="142">
        <v>0.6</v>
      </c>
      <c r="AF100" s="142">
        <v>0.7</v>
      </c>
      <c r="AG100" s="142">
        <v>0.8</v>
      </c>
      <c r="AH100" s="142">
        <v>0.9</v>
      </c>
      <c r="AI100" s="142">
        <v>1</v>
      </c>
      <c r="AJ100" s="142">
        <v>1.1000000000000001</v>
      </c>
      <c r="AK100" s="142">
        <v>1.2</v>
      </c>
      <c r="AL100" s="142">
        <v>1.3</v>
      </c>
      <c r="AM100" s="142">
        <v>1.4</v>
      </c>
      <c r="AN100" s="142">
        <v>1.5</v>
      </c>
      <c r="AO100" s="142">
        <v>1.6</v>
      </c>
      <c r="AP100" s="142">
        <v>1.7</v>
      </c>
      <c r="AQ100" s="142">
        <v>1.8</v>
      </c>
      <c r="AR100" s="142">
        <v>1.9</v>
      </c>
      <c r="AS100" s="142">
        <v>2</v>
      </c>
      <c r="AT100" s="139">
        <v>2</v>
      </c>
      <c r="AU100" s="117">
        <f>VLOOKUP(AT100,'1. Popolazione residente'!$C$9:$J$109,5,FALSE)</f>
        <v>0.8</v>
      </c>
      <c r="AV100" s="117">
        <f>VLOOKUP(AT100,'1. Popolazione residente'!$C$9:$J$109,6,FALSE)</f>
        <v>0.7</v>
      </c>
    </row>
    <row r="101" spans="2:48" x14ac:dyDescent="0.25">
      <c r="B101" s="127">
        <v>1</v>
      </c>
      <c r="C101" s="141">
        <v>2.0000000000000004</v>
      </c>
      <c r="D101" s="142">
        <v>1.9000000000000006</v>
      </c>
      <c r="E101" s="142">
        <v>1.8000000000000005</v>
      </c>
      <c r="F101" s="142">
        <v>1.7000000000000004</v>
      </c>
      <c r="G101" s="142">
        <v>1.6000000000000003</v>
      </c>
      <c r="H101" s="142">
        <v>1.5000000000000002</v>
      </c>
      <c r="I101" s="142">
        <v>1.4000000000000001</v>
      </c>
      <c r="J101" s="142">
        <v>1.3</v>
      </c>
      <c r="K101" s="142">
        <v>1.2</v>
      </c>
      <c r="L101" s="142">
        <v>1.0999999999999999</v>
      </c>
      <c r="M101" s="142">
        <v>0.99999999999999989</v>
      </c>
      <c r="N101" s="142">
        <v>0.89999999999999991</v>
      </c>
      <c r="O101" s="142">
        <v>0.79999999999999993</v>
      </c>
      <c r="P101" s="142">
        <v>0.7</v>
      </c>
      <c r="Q101" s="142">
        <v>0.6</v>
      </c>
      <c r="R101" s="142">
        <v>0.5</v>
      </c>
      <c r="S101" s="142">
        <v>0.4</v>
      </c>
      <c r="T101" s="142">
        <v>0.30000000000000004</v>
      </c>
      <c r="U101" s="142">
        <v>0.2</v>
      </c>
      <c r="V101" s="141">
        <v>0.1</v>
      </c>
      <c r="Z101" s="142">
        <v>0.1</v>
      </c>
      <c r="AA101" s="142">
        <v>0.2</v>
      </c>
      <c r="AB101" s="142">
        <v>0.3</v>
      </c>
      <c r="AC101" s="142">
        <v>0.4</v>
      </c>
      <c r="AD101" s="142">
        <v>0.5</v>
      </c>
      <c r="AE101" s="142">
        <v>0.6</v>
      </c>
      <c r="AF101" s="142">
        <v>0.7</v>
      </c>
      <c r="AG101" s="142">
        <v>0.8</v>
      </c>
      <c r="AH101" s="142">
        <v>0.9</v>
      </c>
      <c r="AI101" s="142">
        <v>1</v>
      </c>
      <c r="AJ101" s="142">
        <v>1.1000000000000001</v>
      </c>
      <c r="AK101" s="142">
        <v>1.2</v>
      </c>
      <c r="AL101" s="142">
        <v>1.3</v>
      </c>
      <c r="AM101" s="142">
        <v>1.4</v>
      </c>
      <c r="AN101" s="142">
        <v>1.5</v>
      </c>
      <c r="AO101" s="142">
        <v>1.6</v>
      </c>
      <c r="AP101" s="142">
        <v>1.7</v>
      </c>
      <c r="AQ101" s="142">
        <v>1.8</v>
      </c>
      <c r="AR101" s="142">
        <v>1.9</v>
      </c>
      <c r="AS101" s="142">
        <v>2</v>
      </c>
      <c r="AT101" s="139">
        <v>1</v>
      </c>
      <c r="AU101" s="117">
        <f>VLOOKUP(AT101,'1. Popolazione residente'!$C$9:$J$109,5,FALSE)</f>
        <v>0.8</v>
      </c>
      <c r="AV101" s="117">
        <f>VLOOKUP(AT101,'1. Popolazione residente'!$C$9:$J$109,6,FALSE)</f>
        <v>0.7</v>
      </c>
    </row>
    <row r="102" spans="2:48" x14ac:dyDescent="0.25">
      <c r="B102" s="127">
        <v>0</v>
      </c>
      <c r="C102" s="141">
        <f t="shared" ref="C102:T102" si="0">D102+0.1</f>
        <v>2.0000000000000004</v>
      </c>
      <c r="D102" s="142">
        <f t="shared" si="0"/>
        <v>1.9000000000000006</v>
      </c>
      <c r="E102" s="142">
        <f t="shared" si="0"/>
        <v>1.8000000000000005</v>
      </c>
      <c r="F102" s="142">
        <f t="shared" si="0"/>
        <v>1.7000000000000004</v>
      </c>
      <c r="G102" s="142">
        <f t="shared" si="0"/>
        <v>1.6000000000000003</v>
      </c>
      <c r="H102" s="142">
        <f t="shared" si="0"/>
        <v>1.5000000000000002</v>
      </c>
      <c r="I102" s="142">
        <f t="shared" si="0"/>
        <v>1.4000000000000001</v>
      </c>
      <c r="J102" s="142">
        <f t="shared" si="0"/>
        <v>1.3</v>
      </c>
      <c r="K102" s="142">
        <f t="shared" si="0"/>
        <v>1.2</v>
      </c>
      <c r="L102" s="142">
        <f t="shared" si="0"/>
        <v>1.0999999999999999</v>
      </c>
      <c r="M102" s="142">
        <f t="shared" si="0"/>
        <v>0.99999999999999989</v>
      </c>
      <c r="N102" s="142">
        <f t="shared" si="0"/>
        <v>0.89999999999999991</v>
      </c>
      <c r="O102" s="142">
        <f t="shared" si="0"/>
        <v>0.79999999999999993</v>
      </c>
      <c r="P102" s="142">
        <f t="shared" si="0"/>
        <v>0.7</v>
      </c>
      <c r="Q102" s="142">
        <f t="shared" si="0"/>
        <v>0.6</v>
      </c>
      <c r="R102" s="142">
        <f t="shared" si="0"/>
        <v>0.5</v>
      </c>
      <c r="S102" s="142">
        <f t="shared" si="0"/>
        <v>0.4</v>
      </c>
      <c r="T102" s="142">
        <f t="shared" si="0"/>
        <v>0.30000000000000004</v>
      </c>
      <c r="U102" s="142">
        <f>V102+0.1</f>
        <v>0.2</v>
      </c>
      <c r="V102" s="141">
        <v>0.1</v>
      </c>
      <c r="Z102" s="142">
        <v>0.1</v>
      </c>
      <c r="AA102" s="142">
        <v>0.2</v>
      </c>
      <c r="AB102" s="142">
        <v>0.3</v>
      </c>
      <c r="AC102" s="142">
        <v>0.4</v>
      </c>
      <c r="AD102" s="142">
        <v>0.5</v>
      </c>
      <c r="AE102" s="142">
        <v>0.6</v>
      </c>
      <c r="AF102" s="142">
        <v>0.7</v>
      </c>
      <c r="AG102" s="142">
        <v>0.8</v>
      </c>
      <c r="AH102" s="142">
        <v>0.9</v>
      </c>
      <c r="AI102" s="142">
        <v>1</v>
      </c>
      <c r="AJ102" s="142">
        <v>1.1000000000000001</v>
      </c>
      <c r="AK102" s="142">
        <v>1.2</v>
      </c>
      <c r="AL102" s="142">
        <v>1.3</v>
      </c>
      <c r="AM102" s="142">
        <v>1.4</v>
      </c>
      <c r="AN102" s="142">
        <v>1.5</v>
      </c>
      <c r="AO102" s="142">
        <v>1.6</v>
      </c>
      <c r="AP102" s="142">
        <v>1.7</v>
      </c>
      <c r="AQ102" s="142">
        <v>1.8</v>
      </c>
      <c r="AR102" s="142">
        <v>1.9</v>
      </c>
      <c r="AS102" s="142">
        <v>2</v>
      </c>
      <c r="AT102" s="139">
        <v>0</v>
      </c>
      <c r="AU102" s="117">
        <f>VLOOKUP(AT102,'1. Popolazione residente'!$C$9:$J$109,5,FALSE)</f>
        <v>0.7</v>
      </c>
      <c r="AV102" s="117">
        <f>VLOOKUP(AT102,'1. Popolazione residente'!$C$9:$J$109,6,FALSE)</f>
        <v>0.6</v>
      </c>
    </row>
    <row r="103" spans="2:48" ht="6" customHeight="1" x14ac:dyDescent="0.25">
      <c r="W103" s="117"/>
      <c r="Y103" s="117"/>
    </row>
    <row r="104" spans="2:48" ht="12" customHeight="1" x14ac:dyDescent="0.25">
      <c r="W104" s="117"/>
      <c r="Y104" s="117"/>
      <c r="AU104" s="117">
        <f>SUM(AU2:AU102)</f>
        <v>99.899999999999963</v>
      </c>
      <c r="AV104" s="117">
        <f>SUM(AV2:AV102)</f>
        <v>99.400000000000077</v>
      </c>
    </row>
    <row r="105" spans="2:48" ht="4.5" customHeight="1" x14ac:dyDescent="0.25"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5"/>
      <c r="W105" s="146"/>
      <c r="X105" s="146"/>
      <c r="Y105" s="146"/>
      <c r="Z105" s="147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</row>
    <row r="106" spans="2:48" ht="4.5" customHeight="1" x14ac:dyDescent="0.25"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W106" s="117"/>
      <c r="Y106" s="117"/>
      <c r="Z106" s="149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</row>
    <row r="107" spans="2:48" x14ac:dyDescent="0.25">
      <c r="W107" s="117"/>
      <c r="Y107" s="117"/>
    </row>
    <row r="108" spans="2:48" x14ac:dyDescent="0.25">
      <c r="W108" s="117"/>
      <c r="Y108" s="117"/>
    </row>
    <row r="109" spans="2:48" ht="42.6" customHeight="1" x14ac:dyDescent="0.25">
      <c r="C109" s="217" t="s">
        <v>26</v>
      </c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117"/>
      <c r="Y109" s="117"/>
      <c r="Z109" s="217" t="s">
        <v>28</v>
      </c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</row>
    <row r="110" spans="2:48" x14ac:dyDescent="0.25">
      <c r="W110" s="117"/>
      <c r="Y110" s="117"/>
    </row>
    <row r="111" spans="2:48" x14ac:dyDescent="0.25">
      <c r="W111" s="117"/>
      <c r="Y111" s="117"/>
    </row>
    <row r="112" spans="2:48" x14ac:dyDescent="0.25">
      <c r="W112" s="117"/>
      <c r="Y112" s="117"/>
    </row>
    <row r="113" spans="23:25" x14ac:dyDescent="0.25">
      <c r="W113" s="117"/>
      <c r="Y113" s="117"/>
    </row>
    <row r="114" spans="23:25" x14ac:dyDescent="0.25">
      <c r="W114" s="117"/>
      <c r="Y114" s="117"/>
    </row>
    <row r="115" spans="23:25" x14ac:dyDescent="0.25">
      <c r="W115" s="117"/>
      <c r="Y115" s="117"/>
    </row>
    <row r="116" spans="23:25" x14ac:dyDescent="0.25">
      <c r="W116" s="117"/>
      <c r="Y116" s="117"/>
    </row>
    <row r="117" spans="23:25" x14ac:dyDescent="0.25">
      <c r="W117" s="117"/>
      <c r="Y117" s="117"/>
    </row>
    <row r="118" spans="23:25" x14ac:dyDescent="0.25">
      <c r="W118" s="117"/>
      <c r="Y118" s="117"/>
    </row>
    <row r="119" spans="23:25" x14ac:dyDescent="0.25">
      <c r="W119" s="117"/>
      <c r="Y119" s="117"/>
    </row>
    <row r="120" spans="23:25" x14ac:dyDescent="0.25">
      <c r="W120" s="117"/>
      <c r="Y120" s="117"/>
    </row>
    <row r="121" spans="23:25" x14ac:dyDescent="0.25">
      <c r="W121" s="117"/>
      <c r="Y121" s="117"/>
    </row>
    <row r="122" spans="23:25" x14ac:dyDescent="0.25">
      <c r="W122" s="117"/>
      <c r="Y122" s="117"/>
    </row>
    <row r="123" spans="23:25" x14ac:dyDescent="0.25">
      <c r="W123" s="117"/>
      <c r="Y123" s="117"/>
    </row>
    <row r="124" spans="23:25" x14ac:dyDescent="0.25">
      <c r="W124" s="117"/>
      <c r="Y124" s="117"/>
    </row>
    <row r="125" spans="23:25" x14ac:dyDescent="0.25">
      <c r="W125" s="117"/>
      <c r="Y125" s="117"/>
    </row>
    <row r="126" spans="23:25" x14ac:dyDescent="0.25">
      <c r="W126" s="117"/>
      <c r="Y126" s="117"/>
    </row>
    <row r="127" spans="23:25" x14ac:dyDescent="0.25">
      <c r="W127" s="117"/>
      <c r="Y127" s="117"/>
    </row>
    <row r="128" spans="23:25" x14ac:dyDescent="0.25">
      <c r="W128" s="117"/>
      <c r="Y128" s="117"/>
    </row>
    <row r="129" spans="23:25" x14ac:dyDescent="0.25">
      <c r="W129" s="117"/>
      <c r="Y129" s="117"/>
    </row>
    <row r="130" spans="23:25" x14ac:dyDescent="0.25">
      <c r="W130" s="117"/>
      <c r="Y130" s="117"/>
    </row>
    <row r="131" spans="23:25" x14ac:dyDescent="0.25">
      <c r="W131" s="117"/>
      <c r="Y131" s="117"/>
    </row>
    <row r="132" spans="23:25" x14ac:dyDescent="0.25">
      <c r="W132" s="117"/>
      <c r="Y132" s="117"/>
    </row>
    <row r="133" spans="23:25" x14ac:dyDescent="0.25">
      <c r="W133" s="117"/>
      <c r="Y133" s="117"/>
    </row>
    <row r="134" spans="23:25" x14ac:dyDescent="0.25">
      <c r="W134" s="117"/>
      <c r="Y134" s="117"/>
    </row>
    <row r="135" spans="23:25" x14ac:dyDescent="0.25">
      <c r="W135" s="117"/>
      <c r="Y135" s="117"/>
    </row>
    <row r="136" spans="23:25" x14ac:dyDescent="0.25">
      <c r="W136" s="117"/>
      <c r="Y136" s="117"/>
    </row>
    <row r="137" spans="23:25" x14ac:dyDescent="0.25">
      <c r="W137" s="117"/>
      <c r="Y137" s="117"/>
    </row>
    <row r="138" spans="23:25" x14ac:dyDescent="0.25">
      <c r="W138" s="117"/>
      <c r="Y138" s="117"/>
    </row>
    <row r="139" spans="23:25" x14ac:dyDescent="0.25">
      <c r="W139" s="117"/>
      <c r="Y139" s="117"/>
    </row>
    <row r="140" spans="23:25" x14ac:dyDescent="0.25">
      <c r="W140" s="117"/>
      <c r="Y140" s="117"/>
    </row>
    <row r="141" spans="23:25" x14ac:dyDescent="0.25">
      <c r="W141" s="117"/>
      <c r="Y141" s="117"/>
    </row>
    <row r="142" spans="23:25" x14ac:dyDescent="0.25">
      <c r="W142" s="117"/>
      <c r="Y142" s="117"/>
    </row>
    <row r="143" spans="23:25" x14ac:dyDescent="0.25">
      <c r="W143" s="117"/>
      <c r="Y143" s="117"/>
    </row>
    <row r="144" spans="23:25" x14ac:dyDescent="0.25">
      <c r="W144" s="117"/>
      <c r="Y144" s="117"/>
    </row>
    <row r="145" spans="23:25" x14ac:dyDescent="0.25">
      <c r="W145" s="117"/>
      <c r="Y145" s="117"/>
    </row>
    <row r="146" spans="23:25" x14ac:dyDescent="0.25">
      <c r="W146" s="117"/>
      <c r="Y146" s="117"/>
    </row>
    <row r="147" spans="23:25" x14ac:dyDescent="0.25">
      <c r="W147" s="117"/>
      <c r="Y147" s="117"/>
    </row>
    <row r="148" spans="23:25" x14ac:dyDescent="0.25">
      <c r="W148" s="117"/>
      <c r="Y148" s="117"/>
    </row>
    <row r="149" spans="23:25" x14ac:dyDescent="0.25">
      <c r="W149" s="117"/>
      <c r="Y149" s="117"/>
    </row>
    <row r="150" spans="23:25" x14ac:dyDescent="0.25">
      <c r="W150" s="117"/>
      <c r="Y150" s="117"/>
    </row>
    <row r="151" spans="23:25" x14ac:dyDescent="0.25">
      <c r="W151" s="117"/>
      <c r="Y151" s="117"/>
    </row>
    <row r="152" spans="23:25" x14ac:dyDescent="0.25">
      <c r="W152" s="117"/>
      <c r="Y152" s="117"/>
    </row>
    <row r="153" spans="23:25" x14ac:dyDescent="0.25">
      <c r="W153" s="117"/>
      <c r="Y153" s="117"/>
    </row>
    <row r="154" spans="23:25" x14ac:dyDescent="0.25">
      <c r="W154" s="117"/>
      <c r="Y154" s="117"/>
    </row>
    <row r="155" spans="23:25" x14ac:dyDescent="0.25">
      <c r="W155" s="117"/>
      <c r="Y155" s="117"/>
    </row>
    <row r="156" spans="23:25" x14ac:dyDescent="0.25">
      <c r="W156" s="117"/>
      <c r="Y156" s="117"/>
    </row>
    <row r="157" spans="23:25" x14ac:dyDescent="0.25">
      <c r="W157" s="117"/>
      <c r="Y157" s="117"/>
    </row>
    <row r="158" spans="23:25" x14ac:dyDescent="0.25">
      <c r="W158" s="117"/>
      <c r="Y158" s="117"/>
    </row>
    <row r="159" spans="23:25" x14ac:dyDescent="0.25">
      <c r="W159" s="117"/>
      <c r="Y159" s="117"/>
    </row>
    <row r="160" spans="23:25" x14ac:dyDescent="0.25">
      <c r="W160" s="117"/>
      <c r="Y160" s="117"/>
    </row>
    <row r="161" spans="23:25" x14ac:dyDescent="0.25">
      <c r="W161" s="117"/>
      <c r="Y161" s="117"/>
    </row>
    <row r="162" spans="23:25" x14ac:dyDescent="0.25">
      <c r="W162" s="117"/>
      <c r="Y162" s="117"/>
    </row>
    <row r="163" spans="23:25" x14ac:dyDescent="0.25">
      <c r="W163" s="117"/>
      <c r="Y163" s="117"/>
    </row>
    <row r="164" spans="23:25" x14ac:dyDescent="0.25">
      <c r="W164" s="117"/>
      <c r="Y164" s="117"/>
    </row>
    <row r="165" spans="23:25" x14ac:dyDescent="0.25">
      <c r="W165" s="117"/>
      <c r="Y165" s="117"/>
    </row>
    <row r="166" spans="23:25" x14ac:dyDescent="0.25">
      <c r="W166" s="117"/>
      <c r="Y166" s="117"/>
    </row>
    <row r="167" spans="23:25" x14ac:dyDescent="0.25">
      <c r="W167" s="117"/>
      <c r="Y167" s="117"/>
    </row>
    <row r="168" spans="23:25" x14ac:dyDescent="0.25">
      <c r="W168" s="117"/>
      <c r="Y168" s="117"/>
    </row>
    <row r="169" spans="23:25" x14ac:dyDescent="0.25">
      <c r="W169" s="117"/>
      <c r="Y169" s="117"/>
    </row>
    <row r="170" spans="23:25" x14ac:dyDescent="0.25">
      <c r="W170" s="117"/>
      <c r="Y170" s="117"/>
    </row>
    <row r="171" spans="23:25" x14ac:dyDescent="0.25">
      <c r="W171" s="117"/>
      <c r="Y171" s="117"/>
    </row>
    <row r="172" spans="23:25" x14ac:dyDescent="0.25">
      <c r="W172" s="117"/>
      <c r="Y172" s="117"/>
    </row>
    <row r="173" spans="23:25" x14ac:dyDescent="0.25">
      <c r="W173" s="117"/>
      <c r="Y173" s="117"/>
    </row>
    <row r="174" spans="23:25" x14ac:dyDescent="0.25">
      <c r="W174" s="117"/>
      <c r="Y174" s="117"/>
    </row>
    <row r="175" spans="23:25" x14ac:dyDescent="0.25">
      <c r="W175" s="117"/>
      <c r="Y175" s="117"/>
    </row>
    <row r="176" spans="23:25" x14ac:dyDescent="0.25">
      <c r="W176" s="117"/>
      <c r="Y176" s="117"/>
    </row>
    <row r="177" spans="23:25" x14ac:dyDescent="0.25">
      <c r="W177" s="117"/>
      <c r="Y177" s="117"/>
    </row>
    <row r="178" spans="23:25" x14ac:dyDescent="0.25">
      <c r="W178" s="117"/>
      <c r="Y178" s="117"/>
    </row>
    <row r="179" spans="23:25" x14ac:dyDescent="0.25">
      <c r="W179" s="117"/>
      <c r="Y179" s="117"/>
    </row>
    <row r="180" spans="23:25" x14ac:dyDescent="0.25">
      <c r="W180" s="117"/>
      <c r="Y180" s="117"/>
    </row>
    <row r="181" spans="23:25" x14ac:dyDescent="0.25">
      <c r="W181" s="117"/>
      <c r="Y181" s="117"/>
    </row>
    <row r="182" spans="23:25" x14ac:dyDescent="0.25">
      <c r="W182" s="117"/>
      <c r="Y182" s="117"/>
    </row>
    <row r="183" spans="23:25" x14ac:dyDescent="0.25">
      <c r="W183" s="117"/>
      <c r="Y183" s="117"/>
    </row>
    <row r="184" spans="23:25" x14ac:dyDescent="0.25">
      <c r="W184" s="117"/>
      <c r="Y184" s="117"/>
    </row>
    <row r="185" spans="23:25" x14ac:dyDescent="0.25">
      <c r="W185" s="117"/>
      <c r="Y185" s="117"/>
    </row>
    <row r="186" spans="23:25" x14ac:dyDescent="0.25">
      <c r="W186" s="117"/>
      <c r="Y186" s="117"/>
    </row>
    <row r="187" spans="23:25" x14ac:dyDescent="0.25">
      <c r="W187" s="117"/>
      <c r="Y187" s="117"/>
    </row>
    <row r="188" spans="23:25" x14ac:dyDescent="0.25">
      <c r="W188" s="117"/>
      <c r="Y188" s="117"/>
    </row>
    <row r="189" spans="23:25" x14ac:dyDescent="0.25">
      <c r="W189" s="117"/>
      <c r="Y189" s="117"/>
    </row>
    <row r="190" spans="23:25" x14ac:dyDescent="0.25">
      <c r="W190" s="117"/>
      <c r="Y190" s="117"/>
    </row>
    <row r="191" spans="23:25" x14ac:dyDescent="0.25">
      <c r="W191" s="117"/>
      <c r="Y191" s="117"/>
    </row>
    <row r="192" spans="23:25" x14ac:dyDescent="0.25">
      <c r="W192" s="117"/>
      <c r="Y192" s="117"/>
    </row>
    <row r="193" spans="23:25" x14ac:dyDescent="0.25">
      <c r="W193" s="117"/>
      <c r="Y193" s="117"/>
    </row>
    <row r="194" spans="23:25" x14ac:dyDescent="0.25">
      <c r="W194" s="117"/>
      <c r="Y194" s="117"/>
    </row>
    <row r="195" spans="23:25" x14ac:dyDescent="0.25">
      <c r="W195" s="117"/>
      <c r="Y195" s="117"/>
    </row>
    <row r="196" spans="23:25" x14ac:dyDescent="0.25">
      <c r="W196" s="117"/>
      <c r="Y196" s="117"/>
    </row>
    <row r="197" spans="23:25" x14ac:dyDescent="0.25">
      <c r="W197" s="117"/>
      <c r="Y197" s="117"/>
    </row>
    <row r="198" spans="23:25" x14ac:dyDescent="0.25">
      <c r="W198" s="117"/>
      <c r="Y198" s="117"/>
    </row>
    <row r="199" spans="23:25" x14ac:dyDescent="0.25">
      <c r="W199" s="117"/>
      <c r="Y199" s="117"/>
    </row>
    <row r="200" spans="23:25" x14ac:dyDescent="0.25">
      <c r="W200" s="117"/>
      <c r="Y200" s="117"/>
    </row>
    <row r="201" spans="23:25" x14ac:dyDescent="0.25">
      <c r="W201" s="117"/>
      <c r="Y201" s="117"/>
    </row>
    <row r="202" spans="23:25" x14ac:dyDescent="0.25">
      <c r="W202" s="117"/>
      <c r="Y202" s="117"/>
    </row>
    <row r="203" spans="23:25" x14ac:dyDescent="0.25">
      <c r="W203" s="117"/>
      <c r="Y203" s="117"/>
    </row>
    <row r="204" spans="23:25" x14ac:dyDescent="0.25">
      <c r="W204" s="117"/>
      <c r="Y204" s="117"/>
    </row>
    <row r="205" spans="23:25" x14ac:dyDescent="0.25">
      <c r="W205" s="117"/>
      <c r="Y205" s="117"/>
    </row>
    <row r="206" spans="23:25" x14ac:dyDescent="0.25">
      <c r="W206" s="117"/>
      <c r="Y206" s="117"/>
    </row>
    <row r="207" spans="23:25" x14ac:dyDescent="0.25">
      <c r="W207" s="117"/>
      <c r="Y207" s="117"/>
    </row>
    <row r="208" spans="23:25" x14ac:dyDescent="0.25">
      <c r="W208" s="117"/>
      <c r="Y208" s="117"/>
    </row>
    <row r="209" spans="23:25" x14ac:dyDescent="0.25">
      <c r="W209" s="117"/>
      <c r="Y209" s="117"/>
    </row>
    <row r="210" spans="23:25" x14ac:dyDescent="0.25">
      <c r="W210" s="117"/>
      <c r="Y210" s="117"/>
    </row>
    <row r="211" spans="23:25" x14ac:dyDescent="0.25">
      <c r="W211" s="117"/>
      <c r="Y211" s="117"/>
    </row>
    <row r="212" spans="23:25" x14ac:dyDescent="0.25">
      <c r="W212" s="117"/>
      <c r="Y212" s="117"/>
    </row>
    <row r="213" spans="23:25" x14ac:dyDescent="0.25">
      <c r="W213" s="117"/>
      <c r="Y213" s="117"/>
    </row>
    <row r="214" spans="23:25" x14ac:dyDescent="0.25">
      <c r="W214" s="117"/>
      <c r="Y214" s="117"/>
    </row>
    <row r="215" spans="23:25" x14ac:dyDescent="0.25">
      <c r="W215" s="117"/>
      <c r="Y215" s="117"/>
    </row>
    <row r="216" spans="23:25" x14ac:dyDescent="0.25">
      <c r="W216" s="117"/>
      <c r="Y216" s="117"/>
    </row>
    <row r="217" spans="23:25" x14ac:dyDescent="0.25">
      <c r="W217" s="117"/>
      <c r="Y217" s="117"/>
    </row>
    <row r="218" spans="23:25" x14ac:dyDescent="0.25">
      <c r="W218" s="117"/>
      <c r="Y218" s="117"/>
    </row>
    <row r="219" spans="23:25" x14ac:dyDescent="0.25">
      <c r="W219" s="117"/>
      <c r="Y219" s="117"/>
    </row>
    <row r="220" spans="23:25" x14ac:dyDescent="0.25">
      <c r="W220" s="117"/>
      <c r="Y220" s="117"/>
    </row>
    <row r="221" spans="23:25" x14ac:dyDescent="0.25">
      <c r="W221" s="117"/>
      <c r="Y221" s="117"/>
    </row>
    <row r="222" spans="23:25" x14ac:dyDescent="0.25">
      <c r="W222" s="117"/>
      <c r="Y222" s="117"/>
    </row>
    <row r="223" spans="23:25" x14ac:dyDescent="0.25">
      <c r="W223" s="117"/>
      <c r="Y223" s="117"/>
    </row>
    <row r="224" spans="23:25" x14ac:dyDescent="0.25">
      <c r="W224" s="117"/>
      <c r="Y224" s="117"/>
    </row>
    <row r="225" spans="23:25" x14ac:dyDescent="0.25">
      <c r="W225" s="117"/>
      <c r="Y225" s="117"/>
    </row>
    <row r="226" spans="23:25" x14ac:dyDescent="0.25">
      <c r="W226" s="117"/>
      <c r="Y226" s="117"/>
    </row>
    <row r="227" spans="23:25" x14ac:dyDescent="0.25">
      <c r="W227" s="117"/>
      <c r="Y227" s="117"/>
    </row>
    <row r="228" spans="23:25" x14ac:dyDescent="0.25">
      <c r="W228" s="117"/>
      <c r="Y228" s="117"/>
    </row>
    <row r="229" spans="23:25" x14ac:dyDescent="0.25">
      <c r="W229" s="117"/>
      <c r="Y229" s="117"/>
    </row>
    <row r="230" spans="23:25" x14ac:dyDescent="0.25">
      <c r="W230" s="117"/>
      <c r="Y230" s="117"/>
    </row>
    <row r="231" spans="23:25" x14ac:dyDescent="0.25">
      <c r="W231" s="117"/>
      <c r="Y231" s="117"/>
    </row>
    <row r="232" spans="23:25" x14ac:dyDescent="0.25">
      <c r="W232" s="117"/>
      <c r="Y232" s="117"/>
    </row>
    <row r="233" spans="23:25" x14ac:dyDescent="0.25">
      <c r="W233" s="117"/>
      <c r="Y233" s="117"/>
    </row>
    <row r="234" spans="23:25" x14ac:dyDescent="0.25">
      <c r="W234" s="117"/>
      <c r="Y234" s="117"/>
    </row>
    <row r="235" spans="23:25" x14ac:dyDescent="0.25">
      <c r="W235" s="117"/>
      <c r="Y235" s="117"/>
    </row>
    <row r="236" spans="23:25" x14ac:dyDescent="0.25">
      <c r="W236" s="117"/>
      <c r="Y236" s="117"/>
    </row>
    <row r="237" spans="23:25" x14ac:dyDescent="0.25">
      <c r="W237" s="117"/>
      <c r="Y237" s="117"/>
    </row>
    <row r="238" spans="23:25" x14ac:dyDescent="0.25">
      <c r="W238" s="117"/>
      <c r="Y238" s="117"/>
    </row>
    <row r="239" spans="23:25" x14ac:dyDescent="0.25">
      <c r="W239" s="117"/>
      <c r="Y239" s="117"/>
    </row>
    <row r="240" spans="23:25" x14ac:dyDescent="0.25">
      <c r="W240" s="117"/>
      <c r="Y240" s="117"/>
    </row>
    <row r="241" spans="23:25" x14ac:dyDescent="0.25">
      <c r="W241" s="117"/>
      <c r="Y241" s="117"/>
    </row>
    <row r="242" spans="23:25" x14ac:dyDescent="0.25">
      <c r="W242" s="117"/>
      <c r="Y242" s="117"/>
    </row>
    <row r="243" spans="23:25" x14ac:dyDescent="0.25">
      <c r="W243" s="117"/>
      <c r="Y243" s="117"/>
    </row>
    <row r="244" spans="23:25" x14ac:dyDescent="0.25">
      <c r="W244" s="117"/>
      <c r="Y244" s="117"/>
    </row>
    <row r="245" spans="23:25" x14ac:dyDescent="0.25">
      <c r="W245" s="117"/>
      <c r="Y245" s="117"/>
    </row>
    <row r="246" spans="23:25" x14ac:dyDescent="0.25">
      <c r="W246" s="117"/>
      <c r="Y246" s="117"/>
    </row>
    <row r="247" spans="23:25" x14ac:dyDescent="0.25">
      <c r="W247" s="117"/>
      <c r="Y247" s="117"/>
    </row>
    <row r="248" spans="23:25" x14ac:dyDescent="0.25">
      <c r="W248" s="117"/>
      <c r="Y248" s="117"/>
    </row>
    <row r="249" spans="23:25" x14ac:dyDescent="0.25">
      <c r="W249" s="117"/>
      <c r="Y249" s="117"/>
    </row>
    <row r="250" spans="23:25" x14ac:dyDescent="0.25">
      <c r="W250" s="117"/>
      <c r="Y250" s="117"/>
    </row>
    <row r="251" spans="23:25" x14ac:dyDescent="0.25">
      <c r="W251" s="117"/>
      <c r="Y251" s="117"/>
    </row>
    <row r="252" spans="23:25" x14ac:dyDescent="0.25">
      <c r="W252" s="117"/>
      <c r="Y252" s="117"/>
    </row>
    <row r="253" spans="23:25" x14ac:dyDescent="0.25">
      <c r="W253" s="117"/>
      <c r="Y253" s="117"/>
    </row>
    <row r="254" spans="23:25" x14ac:dyDescent="0.25">
      <c r="W254" s="117"/>
      <c r="Y254" s="117"/>
    </row>
    <row r="255" spans="23:25" x14ac:dyDescent="0.25">
      <c r="W255" s="117"/>
      <c r="Y255" s="117"/>
    </row>
    <row r="256" spans="23:25" x14ac:dyDescent="0.25">
      <c r="W256" s="117"/>
      <c r="Y256" s="117"/>
    </row>
    <row r="257" spans="23:25" x14ac:dyDescent="0.25">
      <c r="W257" s="117"/>
      <c r="Y257" s="117"/>
    </row>
    <row r="258" spans="23:25" x14ac:dyDescent="0.25">
      <c r="W258" s="117"/>
      <c r="Y258" s="117"/>
    </row>
    <row r="259" spans="23:25" x14ac:dyDescent="0.25">
      <c r="W259" s="117"/>
      <c r="Y259" s="117"/>
    </row>
    <row r="260" spans="23:25" x14ac:dyDescent="0.25">
      <c r="W260" s="117"/>
      <c r="Y260" s="117"/>
    </row>
    <row r="261" spans="23:25" x14ac:dyDescent="0.25">
      <c r="W261" s="117"/>
      <c r="Y261" s="117"/>
    </row>
    <row r="262" spans="23:25" x14ac:dyDescent="0.25">
      <c r="W262" s="117"/>
      <c r="Y262" s="117"/>
    </row>
    <row r="263" spans="23:25" x14ac:dyDescent="0.25">
      <c r="W263" s="117"/>
      <c r="Y263" s="117"/>
    </row>
    <row r="264" spans="23:25" x14ac:dyDescent="0.25">
      <c r="W264" s="117"/>
      <c r="Y264" s="117"/>
    </row>
    <row r="265" spans="23:25" x14ac:dyDescent="0.25">
      <c r="W265" s="117"/>
      <c r="Y265" s="117"/>
    </row>
    <row r="266" spans="23:25" x14ac:dyDescent="0.25">
      <c r="W266" s="117"/>
      <c r="Y266" s="117"/>
    </row>
    <row r="267" spans="23:25" x14ac:dyDescent="0.25">
      <c r="W267" s="117"/>
      <c r="Y267" s="117"/>
    </row>
    <row r="268" spans="23:25" x14ac:dyDescent="0.25">
      <c r="W268" s="117"/>
      <c r="Y268" s="117"/>
    </row>
    <row r="269" spans="23:25" x14ac:dyDescent="0.25">
      <c r="W269" s="117"/>
      <c r="Y269" s="117"/>
    </row>
    <row r="270" spans="23:25" x14ac:dyDescent="0.25">
      <c r="W270" s="117"/>
      <c r="Y270" s="117"/>
    </row>
    <row r="271" spans="23:25" x14ac:dyDescent="0.25">
      <c r="W271" s="117"/>
      <c r="Y271" s="117"/>
    </row>
    <row r="272" spans="23:25" x14ac:dyDescent="0.25">
      <c r="W272" s="117"/>
      <c r="Y272" s="117"/>
    </row>
    <row r="273" spans="23:25" x14ac:dyDescent="0.25">
      <c r="W273" s="117"/>
      <c r="Y273" s="117"/>
    </row>
    <row r="274" spans="23:25" x14ac:dyDescent="0.25">
      <c r="W274" s="117"/>
      <c r="Y274" s="117"/>
    </row>
    <row r="275" spans="23:25" x14ac:dyDescent="0.25">
      <c r="W275" s="117"/>
      <c r="Y275" s="117"/>
    </row>
    <row r="276" spans="23:25" x14ac:dyDescent="0.25">
      <c r="W276" s="117"/>
      <c r="Y276" s="117"/>
    </row>
    <row r="277" spans="23:25" x14ac:dyDescent="0.25">
      <c r="W277" s="117"/>
      <c r="Y277" s="117"/>
    </row>
    <row r="278" spans="23:25" x14ac:dyDescent="0.25">
      <c r="W278" s="117"/>
      <c r="Y278" s="117"/>
    </row>
    <row r="279" spans="23:25" x14ac:dyDescent="0.25">
      <c r="W279" s="117"/>
      <c r="Y279" s="117"/>
    </row>
    <row r="280" spans="23:25" x14ac:dyDescent="0.25">
      <c r="W280" s="117"/>
      <c r="Y280" s="117"/>
    </row>
    <row r="281" spans="23:25" x14ac:dyDescent="0.25">
      <c r="W281" s="117"/>
      <c r="Y281" s="117"/>
    </row>
    <row r="282" spans="23:25" x14ac:dyDescent="0.25">
      <c r="W282" s="117"/>
      <c r="Y282" s="117"/>
    </row>
    <row r="283" spans="23:25" x14ac:dyDescent="0.25">
      <c r="W283" s="117"/>
      <c r="Y283" s="117"/>
    </row>
    <row r="284" spans="23:25" x14ac:dyDescent="0.25">
      <c r="W284" s="117"/>
      <c r="Y284" s="117"/>
    </row>
    <row r="285" spans="23:25" x14ac:dyDescent="0.25">
      <c r="W285" s="117"/>
      <c r="Y285" s="117"/>
    </row>
    <row r="286" spans="23:25" x14ac:dyDescent="0.25">
      <c r="W286" s="117"/>
      <c r="Y286" s="117"/>
    </row>
    <row r="287" spans="23:25" x14ac:dyDescent="0.25">
      <c r="W287" s="117"/>
      <c r="Y287" s="117"/>
    </row>
    <row r="288" spans="23:25" x14ac:dyDescent="0.25">
      <c r="W288" s="117"/>
      <c r="Y288" s="117"/>
    </row>
    <row r="289" spans="23:25" x14ac:dyDescent="0.25">
      <c r="W289" s="117"/>
      <c r="Y289" s="117"/>
    </row>
    <row r="290" spans="23:25" x14ac:dyDescent="0.25">
      <c r="W290" s="117"/>
      <c r="Y290" s="117"/>
    </row>
    <row r="291" spans="23:25" x14ac:dyDescent="0.25">
      <c r="W291" s="117"/>
      <c r="Y291" s="117"/>
    </row>
    <row r="292" spans="23:25" x14ac:dyDescent="0.25">
      <c r="W292" s="117"/>
      <c r="Y292" s="117"/>
    </row>
    <row r="293" spans="23:25" x14ac:dyDescent="0.25">
      <c r="W293" s="117"/>
      <c r="Y293" s="117"/>
    </row>
    <row r="294" spans="23:25" x14ac:dyDescent="0.25">
      <c r="W294" s="117"/>
      <c r="Y294" s="117"/>
    </row>
    <row r="295" spans="23:25" x14ac:dyDescent="0.25">
      <c r="W295" s="117"/>
      <c r="Y295" s="117"/>
    </row>
    <row r="296" spans="23:25" x14ac:dyDescent="0.25">
      <c r="W296" s="117"/>
      <c r="Y296" s="117"/>
    </row>
    <row r="297" spans="23:25" x14ac:dyDescent="0.25">
      <c r="W297" s="117"/>
      <c r="Y297" s="117"/>
    </row>
    <row r="298" spans="23:25" x14ac:dyDescent="0.25">
      <c r="W298" s="117"/>
      <c r="Y298" s="117"/>
    </row>
    <row r="299" spans="23:25" x14ac:dyDescent="0.25">
      <c r="W299" s="117"/>
      <c r="Y299" s="117"/>
    </row>
    <row r="300" spans="23:25" x14ac:dyDescent="0.25">
      <c r="W300" s="117"/>
      <c r="Y300" s="117"/>
    </row>
    <row r="301" spans="23:25" x14ac:dyDescent="0.25">
      <c r="W301" s="117"/>
      <c r="Y301" s="117"/>
    </row>
    <row r="302" spans="23:25" x14ac:dyDescent="0.25">
      <c r="W302" s="117"/>
      <c r="Y302" s="117"/>
    </row>
    <row r="303" spans="23:25" x14ac:dyDescent="0.25">
      <c r="W303" s="117"/>
      <c r="Y303" s="117"/>
    </row>
    <row r="304" spans="23:25" x14ac:dyDescent="0.25">
      <c r="W304" s="117"/>
      <c r="Y304" s="117"/>
    </row>
    <row r="305" spans="23:25" x14ac:dyDescent="0.25">
      <c r="W305" s="117"/>
      <c r="Y305" s="117"/>
    </row>
    <row r="306" spans="23:25" x14ac:dyDescent="0.25">
      <c r="W306" s="117"/>
      <c r="Y306" s="117"/>
    </row>
    <row r="307" spans="23:25" x14ac:dyDescent="0.25">
      <c r="W307" s="117"/>
      <c r="Y307" s="117"/>
    </row>
    <row r="308" spans="23:25" x14ac:dyDescent="0.25">
      <c r="W308" s="117"/>
      <c r="Y308" s="117"/>
    </row>
    <row r="309" spans="23:25" x14ac:dyDescent="0.25">
      <c r="W309" s="117"/>
      <c r="Y309" s="117"/>
    </row>
    <row r="310" spans="23:25" x14ac:dyDescent="0.25">
      <c r="W310" s="117"/>
      <c r="Y310" s="117"/>
    </row>
    <row r="311" spans="23:25" x14ac:dyDescent="0.25">
      <c r="W311" s="117"/>
      <c r="Y311" s="117"/>
    </row>
    <row r="312" spans="23:25" x14ac:dyDescent="0.25">
      <c r="W312" s="117"/>
      <c r="Y312" s="117"/>
    </row>
    <row r="313" spans="23:25" x14ac:dyDescent="0.25">
      <c r="W313" s="117"/>
      <c r="Y313" s="117"/>
    </row>
    <row r="314" spans="23:25" x14ac:dyDescent="0.25">
      <c r="W314" s="117"/>
      <c r="Y314" s="117"/>
    </row>
    <row r="315" spans="23:25" x14ac:dyDescent="0.25">
      <c r="W315" s="117"/>
      <c r="Y315" s="117"/>
    </row>
    <row r="316" spans="23:25" x14ac:dyDescent="0.25">
      <c r="W316" s="117"/>
      <c r="Y316" s="117"/>
    </row>
    <row r="317" spans="23:25" x14ac:dyDescent="0.25">
      <c r="W317" s="117"/>
      <c r="Y317" s="117"/>
    </row>
    <row r="318" spans="23:25" x14ac:dyDescent="0.25">
      <c r="W318" s="117"/>
      <c r="Y318" s="117"/>
    </row>
    <row r="319" spans="23:25" x14ac:dyDescent="0.25">
      <c r="W319" s="117"/>
      <c r="Y319" s="117"/>
    </row>
    <row r="320" spans="23:25" x14ac:dyDescent="0.25">
      <c r="W320" s="117"/>
      <c r="Y320" s="117"/>
    </row>
    <row r="321" spans="23:25" x14ac:dyDescent="0.25">
      <c r="W321" s="117"/>
      <c r="Y321" s="117"/>
    </row>
    <row r="322" spans="23:25" x14ac:dyDescent="0.25">
      <c r="W322" s="117"/>
      <c r="Y322" s="117"/>
    </row>
    <row r="323" spans="23:25" x14ac:dyDescent="0.25">
      <c r="W323" s="117"/>
      <c r="Y323" s="117"/>
    </row>
    <row r="324" spans="23:25" x14ac:dyDescent="0.25">
      <c r="W324" s="117"/>
      <c r="Y324" s="117"/>
    </row>
    <row r="325" spans="23:25" x14ac:dyDescent="0.25">
      <c r="W325" s="117"/>
      <c r="Y325" s="117"/>
    </row>
    <row r="326" spans="23:25" x14ac:dyDescent="0.25">
      <c r="W326" s="117"/>
      <c r="Y326" s="117"/>
    </row>
    <row r="327" spans="23:25" x14ac:dyDescent="0.25">
      <c r="W327" s="117"/>
      <c r="Y327" s="117"/>
    </row>
    <row r="328" spans="23:25" x14ac:dyDescent="0.25">
      <c r="W328" s="117"/>
      <c r="Y328" s="117"/>
    </row>
    <row r="329" spans="23:25" x14ac:dyDescent="0.25">
      <c r="W329" s="117"/>
      <c r="Y329" s="117"/>
    </row>
    <row r="330" spans="23:25" x14ac:dyDescent="0.25">
      <c r="W330" s="117"/>
      <c r="Y330" s="117"/>
    </row>
    <row r="331" spans="23:25" x14ac:dyDescent="0.25">
      <c r="W331" s="117"/>
      <c r="Y331" s="117"/>
    </row>
    <row r="332" spans="23:25" x14ac:dyDescent="0.25">
      <c r="W332" s="117"/>
      <c r="Y332" s="117"/>
    </row>
    <row r="333" spans="23:25" x14ac:dyDescent="0.25">
      <c r="W333" s="117"/>
      <c r="Y333" s="117"/>
    </row>
    <row r="334" spans="23:25" x14ac:dyDescent="0.25">
      <c r="W334" s="117"/>
      <c r="Y334" s="117"/>
    </row>
    <row r="335" spans="23:25" x14ac:dyDescent="0.25">
      <c r="W335" s="117"/>
      <c r="Y335" s="117"/>
    </row>
    <row r="336" spans="23:25" x14ac:dyDescent="0.25">
      <c r="W336" s="117"/>
      <c r="Y336" s="117"/>
    </row>
    <row r="337" spans="23:25" x14ac:dyDescent="0.25">
      <c r="W337" s="117"/>
      <c r="Y337" s="117"/>
    </row>
    <row r="338" spans="23:25" x14ac:dyDescent="0.25">
      <c r="W338" s="117"/>
      <c r="Y338" s="117"/>
    </row>
    <row r="339" spans="23:25" x14ac:dyDescent="0.25">
      <c r="W339" s="117"/>
      <c r="Y339" s="117"/>
    </row>
    <row r="340" spans="23:25" x14ac:dyDescent="0.25">
      <c r="W340" s="117"/>
      <c r="Y340" s="117"/>
    </row>
    <row r="341" spans="23:25" x14ac:dyDescent="0.25">
      <c r="W341" s="117"/>
      <c r="Y341" s="117"/>
    </row>
    <row r="342" spans="23:25" x14ac:dyDescent="0.25">
      <c r="W342" s="117"/>
      <c r="Y342" s="117"/>
    </row>
    <row r="343" spans="23:25" x14ac:dyDescent="0.25">
      <c r="W343" s="117"/>
      <c r="Y343" s="117"/>
    </row>
    <row r="344" spans="23:25" x14ac:dyDescent="0.25">
      <c r="W344" s="117"/>
      <c r="Y344" s="117"/>
    </row>
    <row r="345" spans="23:25" x14ac:dyDescent="0.25">
      <c r="W345" s="117"/>
      <c r="Y345" s="117"/>
    </row>
    <row r="346" spans="23:25" x14ac:dyDescent="0.25">
      <c r="W346" s="117"/>
      <c r="Y346" s="117"/>
    </row>
    <row r="347" spans="23:25" x14ac:dyDescent="0.25">
      <c r="W347" s="117"/>
      <c r="Y347" s="117"/>
    </row>
    <row r="348" spans="23:25" x14ac:dyDescent="0.25">
      <c r="W348" s="117"/>
      <c r="Y348" s="117"/>
    </row>
    <row r="349" spans="23:25" x14ac:dyDescent="0.25">
      <c r="W349" s="117"/>
      <c r="Y349" s="117"/>
    </row>
    <row r="350" spans="23:25" x14ac:dyDescent="0.25">
      <c r="W350" s="117"/>
      <c r="Y350" s="117"/>
    </row>
    <row r="351" spans="23:25" x14ac:dyDescent="0.25">
      <c r="W351" s="117"/>
      <c r="Y351" s="117"/>
    </row>
    <row r="352" spans="23:25" x14ac:dyDescent="0.25">
      <c r="W352" s="117"/>
      <c r="Y352" s="117"/>
    </row>
    <row r="353" spans="23:25" x14ac:dyDescent="0.25">
      <c r="W353" s="117"/>
      <c r="Y353" s="117"/>
    </row>
    <row r="354" spans="23:25" x14ac:dyDescent="0.25">
      <c r="W354" s="117"/>
      <c r="Y354" s="117"/>
    </row>
    <row r="355" spans="23:25" x14ac:dyDescent="0.25">
      <c r="W355" s="117"/>
      <c r="Y355" s="117"/>
    </row>
    <row r="356" spans="23:25" x14ac:dyDescent="0.25">
      <c r="W356" s="117"/>
      <c r="Y356" s="117"/>
    </row>
    <row r="357" spans="23:25" x14ac:dyDescent="0.25">
      <c r="W357" s="117"/>
      <c r="Y357" s="117"/>
    </row>
    <row r="358" spans="23:25" x14ac:dyDescent="0.25">
      <c r="W358" s="117"/>
      <c r="Y358" s="117"/>
    </row>
    <row r="359" spans="23:25" x14ac:dyDescent="0.25">
      <c r="W359" s="117"/>
      <c r="Y359" s="117"/>
    </row>
    <row r="360" spans="23:25" x14ac:dyDescent="0.25">
      <c r="W360" s="117"/>
      <c r="Y360" s="117"/>
    </row>
    <row r="361" spans="23:25" x14ac:dyDescent="0.25">
      <c r="W361" s="117"/>
      <c r="Y361" s="117"/>
    </row>
    <row r="362" spans="23:25" x14ac:dyDescent="0.25">
      <c r="W362" s="117"/>
      <c r="Y362" s="117"/>
    </row>
    <row r="363" spans="23:25" x14ac:dyDescent="0.25">
      <c r="W363" s="117"/>
      <c r="Y363" s="117"/>
    </row>
    <row r="364" spans="23:25" x14ac:dyDescent="0.25">
      <c r="W364" s="117"/>
      <c r="Y364" s="117"/>
    </row>
    <row r="365" spans="23:25" x14ac:dyDescent="0.25">
      <c r="W365" s="117"/>
      <c r="Y365" s="117"/>
    </row>
    <row r="366" spans="23:25" x14ac:dyDescent="0.25">
      <c r="W366" s="117"/>
      <c r="Y366" s="117"/>
    </row>
    <row r="367" spans="23:25" x14ac:dyDescent="0.25">
      <c r="W367" s="117"/>
      <c r="Y367" s="117"/>
    </row>
    <row r="368" spans="23:25" x14ac:dyDescent="0.25">
      <c r="W368" s="117"/>
      <c r="Y368" s="117"/>
    </row>
    <row r="369" spans="23:25" x14ac:dyDescent="0.25">
      <c r="W369" s="117"/>
      <c r="Y369" s="117"/>
    </row>
    <row r="370" spans="23:25" x14ac:dyDescent="0.25">
      <c r="W370" s="117"/>
      <c r="Y370" s="117"/>
    </row>
    <row r="371" spans="23:25" x14ac:dyDescent="0.25">
      <c r="W371" s="117"/>
      <c r="Y371" s="117"/>
    </row>
    <row r="372" spans="23:25" x14ac:dyDescent="0.25">
      <c r="W372" s="117"/>
      <c r="Y372" s="117"/>
    </row>
    <row r="373" spans="23:25" x14ac:dyDescent="0.25">
      <c r="W373" s="117"/>
      <c r="Y373" s="117"/>
    </row>
    <row r="374" spans="23:25" x14ac:dyDescent="0.25">
      <c r="W374" s="117"/>
      <c r="Y374" s="117"/>
    </row>
    <row r="375" spans="23:25" x14ac:dyDescent="0.25">
      <c r="W375" s="117"/>
      <c r="Y375" s="117"/>
    </row>
    <row r="376" spans="23:25" x14ac:dyDescent="0.25">
      <c r="W376" s="117"/>
      <c r="Y376" s="117"/>
    </row>
    <row r="377" spans="23:25" x14ac:dyDescent="0.25">
      <c r="W377" s="117"/>
      <c r="Y377" s="117"/>
    </row>
    <row r="378" spans="23:25" x14ac:dyDescent="0.25">
      <c r="W378" s="117"/>
      <c r="Y378" s="117"/>
    </row>
    <row r="379" spans="23:25" x14ac:dyDescent="0.25">
      <c r="W379" s="117"/>
      <c r="Y379" s="117"/>
    </row>
    <row r="380" spans="23:25" x14ac:dyDescent="0.25">
      <c r="W380" s="117"/>
      <c r="Y380" s="117"/>
    </row>
    <row r="381" spans="23:25" x14ac:dyDescent="0.25">
      <c r="W381" s="117"/>
      <c r="Y381" s="117"/>
    </row>
    <row r="382" spans="23:25" x14ac:dyDescent="0.25">
      <c r="W382" s="117"/>
      <c r="Y382" s="117"/>
    </row>
    <row r="383" spans="23:25" x14ac:dyDescent="0.25">
      <c r="W383" s="117"/>
      <c r="Y383" s="117"/>
    </row>
    <row r="384" spans="23:25" x14ac:dyDescent="0.25">
      <c r="W384" s="117"/>
      <c r="Y384" s="117"/>
    </row>
    <row r="385" spans="23:25" x14ac:dyDescent="0.25">
      <c r="W385" s="117"/>
      <c r="Y385" s="117"/>
    </row>
    <row r="386" spans="23:25" x14ac:dyDescent="0.25">
      <c r="W386" s="117"/>
      <c r="Y386" s="117"/>
    </row>
    <row r="387" spans="23:25" x14ac:dyDescent="0.25">
      <c r="W387" s="117"/>
      <c r="Y387" s="117"/>
    </row>
    <row r="388" spans="23:25" x14ac:dyDescent="0.25">
      <c r="W388" s="117"/>
      <c r="Y388" s="117"/>
    </row>
    <row r="389" spans="23:25" x14ac:dyDescent="0.25">
      <c r="W389" s="117"/>
      <c r="Y389" s="117"/>
    </row>
    <row r="390" spans="23:25" x14ac:dyDescent="0.25">
      <c r="W390" s="117"/>
      <c r="Y390" s="117"/>
    </row>
    <row r="391" spans="23:25" x14ac:dyDescent="0.25">
      <c r="W391" s="117"/>
      <c r="Y391" s="117"/>
    </row>
    <row r="392" spans="23:25" x14ac:dyDescent="0.25">
      <c r="W392" s="117"/>
      <c r="Y392" s="117"/>
    </row>
  </sheetData>
  <mergeCells count="3">
    <mergeCell ref="C1:AS1"/>
    <mergeCell ref="C109:V109"/>
    <mergeCell ref="Z109:AS109"/>
  </mergeCells>
  <conditionalFormatting sqref="Z2:AS2">
    <cfRule type="cellIs" dxfId="403" priority="403" operator="greaterThan">
      <formula>$AV2</formula>
    </cfRule>
    <cfRule type="cellIs" dxfId="402" priority="404" operator="lessThanOrEqual">
      <formula>$AV$2</formula>
    </cfRule>
  </conditionalFormatting>
  <conditionalFormatting sqref="Z3:AS3">
    <cfRule type="cellIs" dxfId="401" priority="401" operator="greaterThan">
      <formula>$AV3</formula>
    </cfRule>
    <cfRule type="cellIs" dxfId="400" priority="402" operator="lessThanOrEqual">
      <formula>$AV$2</formula>
    </cfRule>
  </conditionalFormatting>
  <conditionalFormatting sqref="Z4:AS4">
    <cfRule type="cellIs" dxfId="399" priority="399" operator="greaterThan">
      <formula>$AV4</formula>
    </cfRule>
    <cfRule type="cellIs" dxfId="398" priority="400" operator="lessThanOrEqual">
      <formula>$AV4</formula>
    </cfRule>
  </conditionalFormatting>
  <conditionalFormatting sqref="Z5:AS5">
    <cfRule type="cellIs" dxfId="397" priority="397" operator="greaterThan">
      <formula>$AV5</formula>
    </cfRule>
    <cfRule type="cellIs" dxfId="396" priority="398" operator="lessThanOrEqual">
      <formula>$AV5</formula>
    </cfRule>
  </conditionalFormatting>
  <conditionalFormatting sqref="Z6:AS6">
    <cfRule type="cellIs" dxfId="395" priority="395" operator="greaterThan">
      <formula>$AV6</formula>
    </cfRule>
    <cfRule type="cellIs" dxfId="394" priority="396" operator="lessThanOrEqual">
      <formula>$AV6</formula>
    </cfRule>
  </conditionalFormatting>
  <conditionalFormatting sqref="Z7:AS7">
    <cfRule type="cellIs" dxfId="393" priority="393" operator="greaterThan">
      <formula>$AV7</formula>
    </cfRule>
    <cfRule type="cellIs" dxfId="392" priority="394" operator="lessThanOrEqual">
      <formula>$AV7</formula>
    </cfRule>
  </conditionalFormatting>
  <conditionalFormatting sqref="Z8:AS8">
    <cfRule type="cellIs" dxfId="391" priority="391" operator="greaterThan">
      <formula>$AV8</formula>
    </cfRule>
    <cfRule type="cellIs" dxfId="390" priority="392" operator="lessThanOrEqual">
      <formula>$AV8</formula>
    </cfRule>
  </conditionalFormatting>
  <conditionalFormatting sqref="Z9:AS9">
    <cfRule type="cellIs" dxfId="389" priority="389" operator="greaterThan">
      <formula>$AV9</formula>
    </cfRule>
    <cfRule type="cellIs" dxfId="388" priority="390" operator="lessThanOrEqual">
      <formula>$AV9</formula>
    </cfRule>
  </conditionalFormatting>
  <conditionalFormatting sqref="Z10:AS10">
    <cfRule type="cellIs" dxfId="387" priority="387" operator="greaterThan">
      <formula>$AV10</formula>
    </cfRule>
    <cfRule type="cellIs" dxfId="386" priority="388" operator="lessThanOrEqual">
      <formula>$AV10</formula>
    </cfRule>
  </conditionalFormatting>
  <conditionalFormatting sqref="Z11:AS11">
    <cfRule type="cellIs" dxfId="385" priority="385" operator="greaterThan">
      <formula>$AV11</formula>
    </cfRule>
    <cfRule type="cellIs" dxfId="384" priority="386" operator="lessThanOrEqual">
      <formula>$AV11</formula>
    </cfRule>
  </conditionalFormatting>
  <conditionalFormatting sqref="Z12:AS12">
    <cfRule type="cellIs" dxfId="383" priority="383" operator="greaterThan">
      <formula>$AV12</formula>
    </cfRule>
    <cfRule type="cellIs" dxfId="382" priority="384" operator="lessThanOrEqual">
      <formula>$AV12</formula>
    </cfRule>
  </conditionalFormatting>
  <conditionalFormatting sqref="Z13:AS13">
    <cfRule type="cellIs" dxfId="381" priority="381" operator="greaterThan">
      <formula>$AV13</formula>
    </cfRule>
    <cfRule type="cellIs" dxfId="380" priority="382" operator="lessThanOrEqual">
      <formula>$AV13</formula>
    </cfRule>
  </conditionalFormatting>
  <conditionalFormatting sqref="Z14:AS14">
    <cfRule type="cellIs" dxfId="379" priority="379" operator="greaterThan">
      <formula>$AV14</formula>
    </cfRule>
    <cfRule type="cellIs" dxfId="378" priority="380" operator="lessThanOrEqual">
      <formula>$AV14</formula>
    </cfRule>
  </conditionalFormatting>
  <conditionalFormatting sqref="Z15:AS15">
    <cfRule type="cellIs" dxfId="377" priority="377" operator="greaterThan">
      <formula>$AV15</formula>
    </cfRule>
    <cfRule type="cellIs" dxfId="376" priority="378" operator="lessThanOrEqual">
      <formula>$AV15</formula>
    </cfRule>
  </conditionalFormatting>
  <conditionalFormatting sqref="Z16:AS16">
    <cfRule type="cellIs" dxfId="375" priority="375" operator="greaterThan">
      <formula>$AV16</formula>
    </cfRule>
    <cfRule type="cellIs" dxfId="374" priority="376" operator="lessThanOrEqual">
      <formula>$AV16</formula>
    </cfRule>
  </conditionalFormatting>
  <conditionalFormatting sqref="Z17:AS17">
    <cfRule type="cellIs" dxfId="373" priority="373" operator="greaterThan">
      <formula>$AV17</formula>
    </cfRule>
    <cfRule type="cellIs" dxfId="372" priority="374" operator="lessThanOrEqual">
      <formula>$AV17</formula>
    </cfRule>
  </conditionalFormatting>
  <conditionalFormatting sqref="Z18:AS18">
    <cfRule type="cellIs" dxfId="371" priority="371" operator="greaterThan">
      <formula>$AV18</formula>
    </cfRule>
    <cfRule type="cellIs" dxfId="370" priority="372" operator="lessThanOrEqual">
      <formula>$AV18</formula>
    </cfRule>
  </conditionalFormatting>
  <conditionalFormatting sqref="Z19:AS19">
    <cfRule type="cellIs" dxfId="369" priority="369" operator="greaterThan">
      <formula>$AV19</formula>
    </cfRule>
    <cfRule type="cellIs" dxfId="368" priority="370" operator="lessThanOrEqual">
      <formula>$AV19</formula>
    </cfRule>
  </conditionalFormatting>
  <conditionalFormatting sqref="Z20:AS20">
    <cfRule type="cellIs" dxfId="367" priority="367" operator="greaterThan">
      <formula>$AV20</formula>
    </cfRule>
    <cfRule type="cellIs" dxfId="366" priority="368" operator="lessThanOrEqual">
      <formula>$AV20</formula>
    </cfRule>
  </conditionalFormatting>
  <conditionalFormatting sqref="Z21:AS21">
    <cfRule type="cellIs" dxfId="365" priority="365" operator="greaterThan">
      <formula>$AV21</formula>
    </cfRule>
    <cfRule type="cellIs" dxfId="364" priority="366" operator="lessThanOrEqual">
      <formula>$AV21</formula>
    </cfRule>
  </conditionalFormatting>
  <conditionalFormatting sqref="Z22:AS22">
    <cfRule type="cellIs" dxfId="363" priority="363" operator="greaterThan">
      <formula>$AV22</formula>
    </cfRule>
    <cfRule type="cellIs" dxfId="362" priority="364" operator="lessThanOrEqual">
      <formula>$AV22</formula>
    </cfRule>
  </conditionalFormatting>
  <conditionalFormatting sqref="Z23:AS23">
    <cfRule type="cellIs" dxfId="361" priority="361" operator="greaterThan">
      <formula>$AV23</formula>
    </cfRule>
    <cfRule type="cellIs" dxfId="360" priority="362" operator="lessThanOrEqual">
      <formula>$AV23</formula>
    </cfRule>
  </conditionalFormatting>
  <conditionalFormatting sqref="Z24:AS24">
    <cfRule type="cellIs" dxfId="359" priority="359" operator="greaterThan">
      <formula>$AV24</formula>
    </cfRule>
    <cfRule type="cellIs" dxfId="358" priority="360" operator="lessThanOrEqual">
      <formula>$AV24</formula>
    </cfRule>
  </conditionalFormatting>
  <conditionalFormatting sqref="Z25:AS25">
    <cfRule type="cellIs" dxfId="357" priority="357" operator="greaterThan">
      <formula>$AV25</formula>
    </cfRule>
    <cfRule type="cellIs" dxfId="356" priority="358" operator="lessThanOrEqual">
      <formula>$AV25</formula>
    </cfRule>
  </conditionalFormatting>
  <conditionalFormatting sqref="Z26:AS26">
    <cfRule type="cellIs" dxfId="355" priority="355" operator="greaterThan">
      <formula>$AV26</formula>
    </cfRule>
    <cfRule type="cellIs" dxfId="354" priority="356" operator="lessThanOrEqual">
      <formula>$AV26</formula>
    </cfRule>
  </conditionalFormatting>
  <conditionalFormatting sqref="Z27:AS27">
    <cfRule type="cellIs" dxfId="353" priority="353" operator="greaterThan">
      <formula>$AV27</formula>
    </cfRule>
    <cfRule type="cellIs" dxfId="352" priority="354" operator="lessThanOrEqual">
      <formula>$AV27</formula>
    </cfRule>
  </conditionalFormatting>
  <conditionalFormatting sqref="Z28:AS28">
    <cfRule type="cellIs" dxfId="351" priority="351" operator="greaterThan">
      <formula>$AV28</formula>
    </cfRule>
    <cfRule type="cellIs" dxfId="350" priority="352" operator="lessThanOrEqual">
      <formula>$AV28</formula>
    </cfRule>
  </conditionalFormatting>
  <conditionalFormatting sqref="Z29:AS29">
    <cfRule type="cellIs" dxfId="349" priority="349" operator="greaterThan">
      <formula>$AV29</formula>
    </cfRule>
    <cfRule type="cellIs" dxfId="348" priority="350" operator="lessThanOrEqual">
      <formula>$AV29</formula>
    </cfRule>
  </conditionalFormatting>
  <conditionalFormatting sqref="Z30:AS30">
    <cfRule type="cellIs" dxfId="347" priority="347" operator="greaterThan">
      <formula>$AV30</formula>
    </cfRule>
    <cfRule type="cellIs" dxfId="346" priority="348" operator="lessThanOrEqual">
      <formula>$AV30</formula>
    </cfRule>
  </conditionalFormatting>
  <conditionalFormatting sqref="Z31:AS31">
    <cfRule type="cellIs" dxfId="345" priority="345" operator="greaterThan">
      <formula>$AV31</formula>
    </cfRule>
    <cfRule type="cellIs" dxfId="344" priority="346" operator="lessThanOrEqual">
      <formula>$AV31</formula>
    </cfRule>
  </conditionalFormatting>
  <conditionalFormatting sqref="Z32:AS32">
    <cfRule type="cellIs" dxfId="343" priority="343" operator="greaterThan">
      <formula>$AV32</formula>
    </cfRule>
    <cfRule type="cellIs" dxfId="342" priority="344" operator="lessThanOrEqual">
      <formula>$AV32</formula>
    </cfRule>
  </conditionalFormatting>
  <conditionalFormatting sqref="Z33:AS33">
    <cfRule type="cellIs" dxfId="341" priority="341" operator="greaterThan">
      <formula>$AV33</formula>
    </cfRule>
    <cfRule type="cellIs" dxfId="340" priority="342" operator="lessThanOrEqual">
      <formula>$AV33</formula>
    </cfRule>
  </conditionalFormatting>
  <conditionalFormatting sqref="Z34:AS34">
    <cfRule type="cellIs" dxfId="339" priority="339" operator="greaterThan">
      <formula>$AV34</formula>
    </cfRule>
    <cfRule type="cellIs" dxfId="338" priority="340" operator="lessThanOrEqual">
      <formula>$AV34</formula>
    </cfRule>
  </conditionalFormatting>
  <conditionalFormatting sqref="Z35:AS35">
    <cfRule type="cellIs" dxfId="337" priority="337" operator="greaterThan">
      <formula>$AV35</formula>
    </cfRule>
    <cfRule type="cellIs" dxfId="336" priority="338" operator="lessThanOrEqual">
      <formula>$AV35</formula>
    </cfRule>
  </conditionalFormatting>
  <conditionalFormatting sqref="Z36:AS36">
    <cfRule type="cellIs" dxfId="335" priority="335" operator="greaterThan">
      <formula>$AV36</formula>
    </cfRule>
    <cfRule type="cellIs" dxfId="334" priority="336" operator="lessThanOrEqual">
      <formula>$AV36</formula>
    </cfRule>
  </conditionalFormatting>
  <conditionalFormatting sqref="Z37:AS37">
    <cfRule type="cellIs" dxfId="333" priority="333" operator="greaterThan">
      <formula>$AV37</formula>
    </cfRule>
    <cfRule type="cellIs" dxfId="332" priority="334" operator="lessThanOrEqual">
      <formula>$AV37</formula>
    </cfRule>
  </conditionalFormatting>
  <conditionalFormatting sqref="Z38:AS38">
    <cfRule type="cellIs" dxfId="331" priority="331" operator="greaterThan">
      <formula>$AV38</formula>
    </cfRule>
    <cfRule type="cellIs" dxfId="330" priority="332" operator="lessThanOrEqual">
      <formula>$AV38</formula>
    </cfRule>
  </conditionalFormatting>
  <conditionalFormatting sqref="Z39:AS39">
    <cfRule type="cellIs" dxfId="329" priority="329" operator="greaterThan">
      <formula>$AV39</formula>
    </cfRule>
    <cfRule type="cellIs" dxfId="328" priority="330" operator="lessThanOrEqual">
      <formula>$AV39</formula>
    </cfRule>
  </conditionalFormatting>
  <conditionalFormatting sqref="Z40:AS40">
    <cfRule type="cellIs" dxfId="327" priority="327" operator="greaterThan">
      <formula>$AV40</formula>
    </cfRule>
    <cfRule type="cellIs" dxfId="326" priority="328" operator="lessThanOrEqual">
      <formula>$AV40</formula>
    </cfRule>
  </conditionalFormatting>
  <conditionalFormatting sqref="Z41:AS41">
    <cfRule type="cellIs" dxfId="325" priority="325" operator="greaterThan">
      <formula>$AV41</formula>
    </cfRule>
    <cfRule type="cellIs" dxfId="324" priority="326" operator="lessThanOrEqual">
      <formula>$AV41</formula>
    </cfRule>
  </conditionalFormatting>
  <conditionalFormatting sqref="Z42:AS42">
    <cfRule type="cellIs" dxfId="323" priority="323" operator="greaterThan">
      <formula>$AV42</formula>
    </cfRule>
    <cfRule type="cellIs" dxfId="322" priority="324" operator="lessThanOrEqual">
      <formula>$AV42</formula>
    </cfRule>
  </conditionalFormatting>
  <conditionalFormatting sqref="Z43:AS43">
    <cfRule type="cellIs" dxfId="321" priority="321" operator="greaterThan">
      <formula>$AV43</formula>
    </cfRule>
    <cfRule type="cellIs" dxfId="320" priority="322" operator="lessThanOrEqual">
      <formula>$AV43</formula>
    </cfRule>
  </conditionalFormatting>
  <conditionalFormatting sqref="Z44:AS44">
    <cfRule type="cellIs" dxfId="319" priority="319" operator="greaterThan">
      <formula>$AV44</formula>
    </cfRule>
    <cfRule type="cellIs" dxfId="318" priority="320" operator="lessThanOrEqual">
      <formula>$AV44</formula>
    </cfRule>
  </conditionalFormatting>
  <conditionalFormatting sqref="Z45:AS45">
    <cfRule type="cellIs" dxfId="317" priority="317" operator="greaterThan">
      <formula>$AV45</formula>
    </cfRule>
    <cfRule type="cellIs" dxfId="316" priority="318" operator="lessThanOrEqual">
      <formula>$AV45</formula>
    </cfRule>
  </conditionalFormatting>
  <conditionalFormatting sqref="Z46:AS46">
    <cfRule type="cellIs" dxfId="315" priority="315" operator="greaterThan">
      <formula>$AV46</formula>
    </cfRule>
    <cfRule type="cellIs" dxfId="314" priority="316" operator="lessThanOrEqual">
      <formula>$AV46</formula>
    </cfRule>
  </conditionalFormatting>
  <conditionalFormatting sqref="Z47:AS47">
    <cfRule type="cellIs" dxfId="313" priority="313" operator="greaterThan">
      <formula>$AV47</formula>
    </cfRule>
    <cfRule type="cellIs" dxfId="312" priority="314" operator="lessThanOrEqual">
      <formula>$AV47</formula>
    </cfRule>
  </conditionalFormatting>
  <conditionalFormatting sqref="Z48:AS48">
    <cfRule type="cellIs" dxfId="311" priority="311" operator="greaterThan">
      <formula>$AV48</formula>
    </cfRule>
    <cfRule type="cellIs" dxfId="310" priority="312" operator="lessThanOrEqual">
      <formula>$AV48</formula>
    </cfRule>
  </conditionalFormatting>
  <conditionalFormatting sqref="Z49:AS49">
    <cfRule type="cellIs" dxfId="309" priority="309" operator="greaterThan">
      <formula>$AV49</formula>
    </cfRule>
    <cfRule type="cellIs" dxfId="308" priority="310" operator="lessThanOrEqual">
      <formula>$AV49</formula>
    </cfRule>
  </conditionalFormatting>
  <conditionalFormatting sqref="Z50:AS50">
    <cfRule type="cellIs" dxfId="307" priority="307" operator="greaterThan">
      <formula>$AV50</formula>
    </cfRule>
    <cfRule type="cellIs" dxfId="306" priority="308" operator="lessThanOrEqual">
      <formula>$AV50</formula>
    </cfRule>
  </conditionalFormatting>
  <conditionalFormatting sqref="Z51:AS51">
    <cfRule type="cellIs" dxfId="305" priority="305" operator="greaterThan">
      <formula>$AV51</formula>
    </cfRule>
    <cfRule type="cellIs" dxfId="304" priority="306" operator="lessThanOrEqual">
      <formula>$AV51</formula>
    </cfRule>
  </conditionalFormatting>
  <conditionalFormatting sqref="Z52:AS52">
    <cfRule type="cellIs" dxfId="303" priority="303" operator="greaterThan">
      <formula>$AV52</formula>
    </cfRule>
    <cfRule type="cellIs" dxfId="302" priority="304" operator="lessThanOrEqual">
      <formula>$AV52</formula>
    </cfRule>
  </conditionalFormatting>
  <conditionalFormatting sqref="Z53:AS53">
    <cfRule type="cellIs" dxfId="301" priority="301" operator="greaterThan">
      <formula>$AV53</formula>
    </cfRule>
    <cfRule type="cellIs" dxfId="300" priority="302" operator="lessThanOrEqual">
      <formula>$AV53</formula>
    </cfRule>
  </conditionalFormatting>
  <conditionalFormatting sqref="Z54:AS54">
    <cfRule type="cellIs" dxfId="299" priority="299" operator="greaterThan">
      <formula>$AV54</formula>
    </cfRule>
    <cfRule type="cellIs" dxfId="298" priority="300" operator="lessThanOrEqual">
      <formula>$AV54</formula>
    </cfRule>
  </conditionalFormatting>
  <conditionalFormatting sqref="Z55:AS55">
    <cfRule type="cellIs" dxfId="297" priority="297" operator="greaterThan">
      <formula>$AV55</formula>
    </cfRule>
    <cfRule type="cellIs" dxfId="296" priority="298" operator="lessThanOrEqual">
      <formula>$AV55</formula>
    </cfRule>
  </conditionalFormatting>
  <conditionalFormatting sqref="Z56:AS56">
    <cfRule type="cellIs" dxfId="295" priority="295" operator="greaterThan">
      <formula>$AV56</formula>
    </cfRule>
    <cfRule type="cellIs" dxfId="294" priority="296" operator="lessThanOrEqual">
      <formula>$AV56</formula>
    </cfRule>
  </conditionalFormatting>
  <conditionalFormatting sqref="Z57:AS57">
    <cfRule type="cellIs" dxfId="293" priority="293" operator="greaterThan">
      <formula>$AV57</formula>
    </cfRule>
    <cfRule type="cellIs" dxfId="292" priority="294" operator="lessThanOrEqual">
      <formula>$AV57</formula>
    </cfRule>
  </conditionalFormatting>
  <conditionalFormatting sqref="Z58:AS58">
    <cfRule type="cellIs" dxfId="291" priority="291" operator="greaterThan">
      <formula>$AV58</formula>
    </cfRule>
    <cfRule type="cellIs" dxfId="290" priority="292" operator="lessThanOrEqual">
      <formula>$AV58</formula>
    </cfRule>
  </conditionalFormatting>
  <conditionalFormatting sqref="Z59:AS59">
    <cfRule type="cellIs" dxfId="289" priority="289" operator="greaterThan">
      <formula>$AV59</formula>
    </cfRule>
    <cfRule type="cellIs" dxfId="288" priority="290" operator="lessThanOrEqual">
      <formula>$AV59</formula>
    </cfRule>
  </conditionalFormatting>
  <conditionalFormatting sqref="Z60:AS60">
    <cfRule type="cellIs" dxfId="287" priority="287" operator="greaterThan">
      <formula>$AV60</formula>
    </cfRule>
    <cfRule type="cellIs" dxfId="286" priority="288" operator="lessThanOrEqual">
      <formula>$AV60</formula>
    </cfRule>
  </conditionalFormatting>
  <conditionalFormatting sqref="Z61:AS61">
    <cfRule type="cellIs" dxfId="285" priority="285" operator="greaterThan">
      <formula>$AV61</formula>
    </cfRule>
    <cfRule type="cellIs" dxfId="284" priority="286" operator="lessThanOrEqual">
      <formula>$AV61</formula>
    </cfRule>
  </conditionalFormatting>
  <conditionalFormatting sqref="Z62:AS62">
    <cfRule type="cellIs" dxfId="283" priority="283" operator="greaterThan">
      <formula>$AV62</formula>
    </cfRule>
    <cfRule type="cellIs" dxfId="282" priority="284" operator="lessThanOrEqual">
      <formula>$AV62</formula>
    </cfRule>
  </conditionalFormatting>
  <conditionalFormatting sqref="Z63:AS63">
    <cfRule type="cellIs" dxfId="281" priority="281" operator="greaterThan">
      <formula>$AV63</formula>
    </cfRule>
    <cfRule type="cellIs" dxfId="280" priority="282" operator="lessThanOrEqual">
      <formula>$AV63</formula>
    </cfRule>
  </conditionalFormatting>
  <conditionalFormatting sqref="Z64:AS64">
    <cfRule type="cellIs" dxfId="279" priority="279" operator="greaterThan">
      <formula>$AV64</formula>
    </cfRule>
    <cfRule type="cellIs" dxfId="278" priority="280" operator="lessThanOrEqual">
      <formula>$AV64</formula>
    </cfRule>
  </conditionalFormatting>
  <conditionalFormatting sqref="Z65:AS65">
    <cfRule type="cellIs" dxfId="277" priority="277" operator="greaterThan">
      <formula>$AV65</formula>
    </cfRule>
    <cfRule type="cellIs" dxfId="276" priority="278" operator="lessThanOrEqual">
      <formula>$AV65</formula>
    </cfRule>
  </conditionalFormatting>
  <conditionalFormatting sqref="Z66:AS66">
    <cfRule type="cellIs" dxfId="275" priority="275" operator="greaterThan">
      <formula>$AV66</formula>
    </cfRule>
    <cfRule type="cellIs" dxfId="274" priority="276" operator="lessThanOrEqual">
      <formula>$AV66</formula>
    </cfRule>
  </conditionalFormatting>
  <conditionalFormatting sqref="Z67:AS67">
    <cfRule type="cellIs" dxfId="273" priority="273" operator="greaterThan">
      <formula>$AV67</formula>
    </cfRule>
    <cfRule type="cellIs" dxfId="272" priority="274" operator="lessThanOrEqual">
      <formula>$AV67</formula>
    </cfRule>
  </conditionalFormatting>
  <conditionalFormatting sqref="Z68:AS68">
    <cfRule type="cellIs" dxfId="271" priority="271" operator="greaterThan">
      <formula>$AV68</formula>
    </cfRule>
    <cfRule type="cellIs" dxfId="270" priority="272" operator="lessThanOrEqual">
      <formula>$AV68</formula>
    </cfRule>
  </conditionalFormatting>
  <conditionalFormatting sqref="Z69:AS69">
    <cfRule type="cellIs" dxfId="269" priority="269" operator="greaterThan">
      <formula>$AV69</formula>
    </cfRule>
    <cfRule type="cellIs" dxfId="268" priority="270" operator="lessThanOrEqual">
      <formula>$AV69</formula>
    </cfRule>
  </conditionalFormatting>
  <conditionalFormatting sqref="Z70:AS70">
    <cfRule type="cellIs" dxfId="267" priority="267" operator="greaterThan">
      <formula>$AV70</formula>
    </cfRule>
    <cfRule type="cellIs" dxfId="266" priority="268" operator="lessThanOrEqual">
      <formula>$AV70</formula>
    </cfRule>
  </conditionalFormatting>
  <conditionalFormatting sqref="Z71:AS71">
    <cfRule type="cellIs" dxfId="265" priority="265" operator="greaterThan">
      <formula>$AV71</formula>
    </cfRule>
    <cfRule type="cellIs" dxfId="264" priority="266" operator="lessThanOrEqual">
      <formula>$AV71</formula>
    </cfRule>
  </conditionalFormatting>
  <conditionalFormatting sqref="Z72:AS72">
    <cfRule type="cellIs" dxfId="263" priority="263" operator="greaterThan">
      <formula>$AV72</formula>
    </cfRule>
    <cfRule type="cellIs" dxfId="262" priority="264" operator="lessThanOrEqual">
      <formula>$AV72</formula>
    </cfRule>
  </conditionalFormatting>
  <conditionalFormatting sqref="Z73:AS73">
    <cfRule type="cellIs" dxfId="261" priority="261" operator="greaterThan">
      <formula>$AV73</formula>
    </cfRule>
    <cfRule type="cellIs" dxfId="260" priority="262" operator="lessThanOrEqual">
      <formula>$AV73</formula>
    </cfRule>
  </conditionalFormatting>
  <conditionalFormatting sqref="Z74:AS74">
    <cfRule type="cellIs" dxfId="259" priority="259" operator="greaterThan">
      <formula>$AV74</formula>
    </cfRule>
    <cfRule type="cellIs" dxfId="258" priority="260" operator="lessThanOrEqual">
      <formula>$AV74</formula>
    </cfRule>
  </conditionalFormatting>
  <conditionalFormatting sqref="Z75:AS75">
    <cfRule type="cellIs" dxfId="257" priority="257" operator="greaterThan">
      <formula>$AV75</formula>
    </cfRule>
    <cfRule type="cellIs" dxfId="256" priority="258" operator="lessThanOrEqual">
      <formula>$AV75</formula>
    </cfRule>
  </conditionalFormatting>
  <conditionalFormatting sqref="Z76:AS76">
    <cfRule type="cellIs" dxfId="255" priority="255" operator="greaterThan">
      <formula>$AV76</formula>
    </cfRule>
    <cfRule type="cellIs" dxfId="254" priority="256" operator="lessThanOrEqual">
      <formula>$AV76</formula>
    </cfRule>
  </conditionalFormatting>
  <conditionalFormatting sqref="Z77:AS77">
    <cfRule type="cellIs" dxfId="253" priority="253" operator="greaterThan">
      <formula>$AV77</formula>
    </cfRule>
    <cfRule type="cellIs" dxfId="252" priority="254" operator="lessThanOrEqual">
      <formula>$AV77</formula>
    </cfRule>
  </conditionalFormatting>
  <conditionalFormatting sqref="Z78:AS78">
    <cfRule type="cellIs" dxfId="251" priority="251" operator="greaterThan">
      <formula>$AV78</formula>
    </cfRule>
    <cfRule type="cellIs" dxfId="250" priority="252" operator="lessThanOrEqual">
      <formula>$AV78</formula>
    </cfRule>
  </conditionalFormatting>
  <conditionalFormatting sqref="Z79:AS79">
    <cfRule type="cellIs" dxfId="249" priority="249" operator="greaterThan">
      <formula>$AV79</formula>
    </cfRule>
    <cfRule type="cellIs" dxfId="248" priority="250" operator="lessThanOrEqual">
      <formula>$AV79</formula>
    </cfRule>
  </conditionalFormatting>
  <conditionalFormatting sqref="Z80:AS80">
    <cfRule type="cellIs" dxfId="247" priority="247" operator="greaterThan">
      <formula>$AV80</formula>
    </cfRule>
    <cfRule type="cellIs" dxfId="246" priority="248" operator="lessThanOrEqual">
      <formula>$AV80</formula>
    </cfRule>
  </conditionalFormatting>
  <conditionalFormatting sqref="Z81:AS81">
    <cfRule type="cellIs" dxfId="245" priority="245" operator="greaterThan">
      <formula>$AV81</formula>
    </cfRule>
    <cfRule type="cellIs" dxfId="244" priority="246" operator="lessThanOrEqual">
      <formula>$AV81</formula>
    </cfRule>
  </conditionalFormatting>
  <conditionalFormatting sqref="Z82:AS82">
    <cfRule type="cellIs" dxfId="243" priority="243" operator="greaterThan">
      <formula>$AV82</formula>
    </cfRule>
    <cfRule type="cellIs" dxfId="242" priority="244" operator="lessThanOrEqual">
      <formula>$AV82</formula>
    </cfRule>
  </conditionalFormatting>
  <conditionalFormatting sqref="Z83:AS83">
    <cfRule type="cellIs" dxfId="241" priority="241" operator="greaterThan">
      <formula>$AV83</formula>
    </cfRule>
    <cfRule type="cellIs" dxfId="240" priority="242" operator="lessThanOrEqual">
      <formula>$AV83</formula>
    </cfRule>
  </conditionalFormatting>
  <conditionalFormatting sqref="Z84:AS84">
    <cfRule type="cellIs" dxfId="239" priority="239" operator="greaterThan">
      <formula>$AV84</formula>
    </cfRule>
    <cfRule type="cellIs" dxfId="238" priority="240" operator="lessThanOrEqual">
      <formula>$AV84</formula>
    </cfRule>
  </conditionalFormatting>
  <conditionalFormatting sqref="Z85:AS85">
    <cfRule type="cellIs" dxfId="237" priority="237" operator="greaterThan">
      <formula>$AV85</formula>
    </cfRule>
    <cfRule type="cellIs" dxfId="236" priority="238" operator="lessThanOrEqual">
      <formula>$AV85</formula>
    </cfRule>
  </conditionalFormatting>
  <conditionalFormatting sqref="Z86:AS86">
    <cfRule type="cellIs" dxfId="235" priority="235" operator="greaterThan">
      <formula>$AV86</formula>
    </cfRule>
    <cfRule type="cellIs" dxfId="234" priority="236" operator="lessThanOrEqual">
      <formula>$AV86</formula>
    </cfRule>
  </conditionalFormatting>
  <conditionalFormatting sqref="Z87:AS87">
    <cfRule type="cellIs" dxfId="233" priority="233" operator="greaterThan">
      <formula>$AV87</formula>
    </cfRule>
    <cfRule type="cellIs" dxfId="232" priority="234" operator="lessThanOrEqual">
      <formula>$AV87</formula>
    </cfRule>
  </conditionalFormatting>
  <conditionalFormatting sqref="Z88:AS88">
    <cfRule type="cellIs" dxfId="231" priority="231" operator="greaterThan">
      <formula>$AV88</formula>
    </cfRule>
    <cfRule type="cellIs" dxfId="230" priority="232" operator="lessThanOrEqual">
      <formula>$AV88</formula>
    </cfRule>
  </conditionalFormatting>
  <conditionalFormatting sqref="Z89:AS89">
    <cfRule type="cellIs" dxfId="229" priority="229" operator="greaterThan">
      <formula>$AV89</formula>
    </cfRule>
    <cfRule type="cellIs" dxfId="228" priority="230" operator="lessThanOrEqual">
      <formula>$AV89</formula>
    </cfRule>
  </conditionalFormatting>
  <conditionalFormatting sqref="Z90:AS90">
    <cfRule type="cellIs" dxfId="227" priority="227" operator="greaterThan">
      <formula>$AV90</formula>
    </cfRule>
    <cfRule type="cellIs" dxfId="226" priority="228" operator="lessThanOrEqual">
      <formula>$AV90</formula>
    </cfRule>
  </conditionalFormatting>
  <conditionalFormatting sqref="Z91:AS91">
    <cfRule type="cellIs" dxfId="225" priority="225" operator="greaterThan">
      <formula>$AV91</formula>
    </cfRule>
    <cfRule type="cellIs" dxfId="224" priority="226" operator="lessThanOrEqual">
      <formula>$AV91</formula>
    </cfRule>
  </conditionalFormatting>
  <conditionalFormatting sqref="Z92:AS92">
    <cfRule type="cellIs" dxfId="223" priority="223" operator="greaterThan">
      <formula>$AV92</formula>
    </cfRule>
    <cfRule type="cellIs" dxfId="222" priority="224" operator="lessThanOrEqual">
      <formula>$AV92</formula>
    </cfRule>
  </conditionalFormatting>
  <conditionalFormatting sqref="Z93:AS93">
    <cfRule type="cellIs" dxfId="221" priority="221" operator="greaterThan">
      <formula>$AV93</formula>
    </cfRule>
    <cfRule type="cellIs" dxfId="220" priority="222" operator="lessThanOrEqual">
      <formula>$AV93</formula>
    </cfRule>
  </conditionalFormatting>
  <conditionalFormatting sqref="Z94:AS94">
    <cfRule type="cellIs" dxfId="219" priority="219" operator="greaterThan">
      <formula>$AV94</formula>
    </cfRule>
    <cfRule type="cellIs" dxfId="218" priority="220" operator="lessThanOrEqual">
      <formula>$AV94</formula>
    </cfRule>
  </conditionalFormatting>
  <conditionalFormatting sqref="Z95:AS95">
    <cfRule type="cellIs" dxfId="217" priority="217" operator="greaterThan">
      <formula>$AV95</formula>
    </cfRule>
    <cfRule type="cellIs" dxfId="216" priority="218" operator="lessThanOrEqual">
      <formula>$AV95</formula>
    </cfRule>
  </conditionalFormatting>
  <conditionalFormatting sqref="Z96:AS96">
    <cfRule type="cellIs" dxfId="215" priority="215" operator="greaterThan">
      <formula>$AV96</formula>
    </cfRule>
    <cfRule type="cellIs" dxfId="214" priority="216" operator="lessThanOrEqual">
      <formula>$AV96</formula>
    </cfRule>
  </conditionalFormatting>
  <conditionalFormatting sqref="Z97:AS97">
    <cfRule type="cellIs" dxfId="213" priority="213" operator="greaterThan">
      <formula>$AV97</formula>
    </cfRule>
    <cfRule type="cellIs" dxfId="212" priority="214" operator="lessThanOrEqual">
      <formula>$AV97</formula>
    </cfRule>
  </conditionalFormatting>
  <conditionalFormatting sqref="Z98:AS98">
    <cfRule type="cellIs" dxfId="211" priority="211" operator="greaterThan">
      <formula>$AV98</formula>
    </cfRule>
    <cfRule type="cellIs" dxfId="210" priority="212" operator="lessThanOrEqual">
      <formula>$AV98</formula>
    </cfRule>
  </conditionalFormatting>
  <conditionalFormatting sqref="Z99:AS99">
    <cfRule type="cellIs" dxfId="209" priority="209" operator="greaterThan">
      <formula>$AV99</formula>
    </cfRule>
    <cfRule type="cellIs" dxfId="208" priority="210" operator="lessThanOrEqual">
      <formula>$AV99</formula>
    </cfRule>
  </conditionalFormatting>
  <conditionalFormatting sqref="Z100:AS100">
    <cfRule type="cellIs" dxfId="207" priority="207" operator="greaterThan">
      <formula>$AV100</formula>
    </cfRule>
    <cfRule type="cellIs" dxfId="206" priority="208" operator="lessThanOrEqual">
      <formula>$AV100</formula>
    </cfRule>
  </conditionalFormatting>
  <conditionalFormatting sqref="Z101:AS101">
    <cfRule type="cellIs" dxfId="205" priority="205" operator="greaterThan">
      <formula>$AV101</formula>
    </cfRule>
    <cfRule type="cellIs" dxfId="204" priority="206" operator="lessThanOrEqual">
      <formula>$AV101</formula>
    </cfRule>
  </conditionalFormatting>
  <conditionalFormatting sqref="Z102:AS102">
    <cfRule type="cellIs" dxfId="203" priority="203" operator="greaterThan">
      <formula>$AV102</formula>
    </cfRule>
    <cfRule type="cellIs" dxfId="202" priority="204" operator="lessThanOrEqual">
      <formula>$AV102</formula>
    </cfRule>
  </conditionalFormatting>
  <conditionalFormatting sqref="C2:V2">
    <cfRule type="cellIs" dxfId="201" priority="201" operator="greaterThan">
      <formula>$AU2</formula>
    </cfRule>
    <cfRule type="cellIs" dxfId="200" priority="202" operator="lessThanOrEqual">
      <formula>$AU2</formula>
    </cfRule>
  </conditionalFormatting>
  <conditionalFormatting sqref="C3:V3">
    <cfRule type="cellIs" dxfId="199" priority="199" operator="greaterThan">
      <formula>$AU3</formula>
    </cfRule>
    <cfRule type="cellIs" dxfId="198" priority="200" operator="lessThanOrEqual">
      <formula>$AU3</formula>
    </cfRule>
  </conditionalFormatting>
  <conditionalFormatting sqref="C4:V4">
    <cfRule type="cellIs" dxfId="197" priority="197" operator="greaterThan">
      <formula>$AU4</formula>
    </cfRule>
    <cfRule type="cellIs" dxfId="196" priority="198" operator="lessThanOrEqual">
      <formula>$AU4</formula>
    </cfRule>
  </conditionalFormatting>
  <conditionalFormatting sqref="C5:V5">
    <cfRule type="cellIs" dxfId="195" priority="195" operator="greaterThan">
      <formula>$AU5</formula>
    </cfRule>
    <cfRule type="cellIs" dxfId="194" priority="196" operator="lessThanOrEqual">
      <formula>$AU5</formula>
    </cfRule>
  </conditionalFormatting>
  <conditionalFormatting sqref="C6:V6">
    <cfRule type="cellIs" dxfId="193" priority="193" operator="greaterThan">
      <formula>$AU6</formula>
    </cfRule>
    <cfRule type="cellIs" dxfId="192" priority="194" operator="lessThanOrEqual">
      <formula>$AU6</formula>
    </cfRule>
  </conditionalFormatting>
  <conditionalFormatting sqref="C7:V7">
    <cfRule type="cellIs" dxfId="191" priority="191" operator="greaterThan">
      <formula>$AU7</formula>
    </cfRule>
    <cfRule type="cellIs" dxfId="190" priority="192" operator="lessThanOrEqual">
      <formula>$AU7</formula>
    </cfRule>
  </conditionalFormatting>
  <conditionalFormatting sqref="C8:V8">
    <cfRule type="cellIs" dxfId="189" priority="189" operator="greaterThan">
      <formula>$AU8</formula>
    </cfRule>
    <cfRule type="cellIs" dxfId="188" priority="190" operator="lessThanOrEqual">
      <formula>$AU8</formula>
    </cfRule>
  </conditionalFormatting>
  <conditionalFormatting sqref="C9:V9">
    <cfRule type="cellIs" dxfId="187" priority="187" operator="greaterThan">
      <formula>$AU9</formula>
    </cfRule>
    <cfRule type="cellIs" dxfId="186" priority="188" operator="lessThanOrEqual">
      <formula>$AU9</formula>
    </cfRule>
  </conditionalFormatting>
  <conditionalFormatting sqref="C10:V10">
    <cfRule type="cellIs" dxfId="185" priority="185" operator="greaterThan">
      <formula>$AU10</formula>
    </cfRule>
    <cfRule type="cellIs" dxfId="184" priority="186" operator="lessThanOrEqual">
      <formula>$AU10</formula>
    </cfRule>
  </conditionalFormatting>
  <conditionalFormatting sqref="C11:V11">
    <cfRule type="cellIs" dxfId="183" priority="183" operator="greaterThan">
      <formula>$AU11</formula>
    </cfRule>
    <cfRule type="cellIs" dxfId="182" priority="184" operator="lessThanOrEqual">
      <formula>$AU11</formula>
    </cfRule>
  </conditionalFormatting>
  <conditionalFormatting sqref="C12:V12">
    <cfRule type="cellIs" dxfId="181" priority="181" operator="greaterThan">
      <formula>$AU12</formula>
    </cfRule>
    <cfRule type="cellIs" dxfId="180" priority="182" operator="lessThanOrEqual">
      <formula>$AU12</formula>
    </cfRule>
  </conditionalFormatting>
  <conditionalFormatting sqref="C13:V13">
    <cfRule type="cellIs" dxfId="179" priority="179" operator="greaterThan">
      <formula>$AU13</formula>
    </cfRule>
    <cfRule type="cellIs" dxfId="178" priority="180" operator="lessThanOrEqual">
      <formula>$AU13</formula>
    </cfRule>
  </conditionalFormatting>
  <conditionalFormatting sqref="C14:V14">
    <cfRule type="cellIs" dxfId="177" priority="177" operator="greaterThan">
      <formula>$AU14</formula>
    </cfRule>
    <cfRule type="cellIs" dxfId="176" priority="178" operator="lessThanOrEqual">
      <formula>$AU14</formula>
    </cfRule>
  </conditionalFormatting>
  <conditionalFormatting sqref="C15:V15">
    <cfRule type="cellIs" dxfId="175" priority="175" operator="greaterThan">
      <formula>$AU15</formula>
    </cfRule>
    <cfRule type="cellIs" dxfId="174" priority="176" operator="lessThanOrEqual">
      <formula>$AU15</formula>
    </cfRule>
  </conditionalFormatting>
  <conditionalFormatting sqref="C16:V16">
    <cfRule type="cellIs" dxfId="173" priority="173" operator="greaterThan">
      <formula>$AU16</formula>
    </cfRule>
    <cfRule type="cellIs" dxfId="172" priority="174" operator="lessThanOrEqual">
      <formula>$AU16</formula>
    </cfRule>
  </conditionalFormatting>
  <conditionalFormatting sqref="C17:V17">
    <cfRule type="cellIs" dxfId="171" priority="171" operator="greaterThan">
      <formula>$AU17</formula>
    </cfRule>
    <cfRule type="cellIs" dxfId="170" priority="172" operator="lessThanOrEqual">
      <formula>$AU17</formula>
    </cfRule>
  </conditionalFormatting>
  <conditionalFormatting sqref="C18:V18">
    <cfRule type="cellIs" dxfId="169" priority="169" operator="greaterThan">
      <formula>$AU18</formula>
    </cfRule>
    <cfRule type="cellIs" dxfId="168" priority="170" operator="lessThanOrEqual">
      <formula>$AU18</formula>
    </cfRule>
  </conditionalFormatting>
  <conditionalFormatting sqref="C19:V19">
    <cfRule type="cellIs" dxfId="167" priority="167" operator="greaterThan">
      <formula>$AU19</formula>
    </cfRule>
    <cfRule type="cellIs" dxfId="166" priority="168" operator="lessThanOrEqual">
      <formula>$AU19</formula>
    </cfRule>
  </conditionalFormatting>
  <conditionalFormatting sqref="C20:V20">
    <cfRule type="cellIs" dxfId="165" priority="165" operator="greaterThan">
      <formula>$AU20</formula>
    </cfRule>
    <cfRule type="cellIs" dxfId="164" priority="166" operator="lessThanOrEqual">
      <formula>$AU20</formula>
    </cfRule>
  </conditionalFormatting>
  <conditionalFormatting sqref="C21:V21">
    <cfRule type="cellIs" dxfId="163" priority="163" operator="greaterThan">
      <formula>$AU21</formula>
    </cfRule>
    <cfRule type="cellIs" dxfId="162" priority="164" operator="lessThanOrEqual">
      <formula>$AU21</formula>
    </cfRule>
  </conditionalFormatting>
  <conditionalFormatting sqref="C22:V22">
    <cfRule type="cellIs" dxfId="161" priority="161" operator="greaterThan">
      <formula>$AU22</formula>
    </cfRule>
    <cfRule type="cellIs" dxfId="160" priority="162" operator="lessThanOrEqual">
      <formula>$AU22</formula>
    </cfRule>
  </conditionalFormatting>
  <conditionalFormatting sqref="C23:V23">
    <cfRule type="cellIs" dxfId="159" priority="159" operator="greaterThan">
      <formula>$AU23</formula>
    </cfRule>
    <cfRule type="cellIs" dxfId="158" priority="160" operator="lessThanOrEqual">
      <formula>$AU23</formula>
    </cfRule>
  </conditionalFormatting>
  <conditionalFormatting sqref="C24:V24">
    <cfRule type="cellIs" dxfId="157" priority="157" operator="greaterThan">
      <formula>$AU24</formula>
    </cfRule>
    <cfRule type="cellIs" dxfId="156" priority="158" operator="lessThanOrEqual">
      <formula>$AU24</formula>
    </cfRule>
  </conditionalFormatting>
  <conditionalFormatting sqref="C25:V25">
    <cfRule type="cellIs" dxfId="155" priority="155" operator="greaterThan">
      <formula>$AU25</formula>
    </cfRule>
    <cfRule type="cellIs" dxfId="154" priority="156" operator="lessThanOrEqual">
      <formula>$AU25</formula>
    </cfRule>
  </conditionalFormatting>
  <conditionalFormatting sqref="C26:V26">
    <cfRule type="cellIs" dxfId="153" priority="153" operator="greaterThan">
      <formula>$AU26</formula>
    </cfRule>
    <cfRule type="cellIs" dxfId="152" priority="154" operator="lessThanOrEqual">
      <formula>$AU26</formula>
    </cfRule>
  </conditionalFormatting>
  <conditionalFormatting sqref="C27:V27">
    <cfRule type="cellIs" dxfId="151" priority="151" operator="greaterThan">
      <formula>$AU27</formula>
    </cfRule>
    <cfRule type="cellIs" dxfId="150" priority="152" operator="lessThanOrEqual">
      <formula>$AU27</formula>
    </cfRule>
  </conditionalFormatting>
  <conditionalFormatting sqref="C28:V28">
    <cfRule type="cellIs" dxfId="149" priority="149" operator="greaterThan">
      <formula>$AU28</formula>
    </cfRule>
    <cfRule type="cellIs" dxfId="148" priority="150" operator="lessThanOrEqual">
      <formula>$AU28</formula>
    </cfRule>
  </conditionalFormatting>
  <conditionalFormatting sqref="C29:V29">
    <cfRule type="cellIs" dxfId="147" priority="147" operator="greaterThan">
      <formula>$AU29</formula>
    </cfRule>
    <cfRule type="cellIs" dxfId="146" priority="148" operator="lessThanOrEqual">
      <formula>$AU29</formula>
    </cfRule>
  </conditionalFormatting>
  <conditionalFormatting sqref="C30:V30">
    <cfRule type="cellIs" dxfId="145" priority="145" operator="greaterThan">
      <formula>$AU30</formula>
    </cfRule>
    <cfRule type="cellIs" dxfId="144" priority="146" operator="lessThanOrEqual">
      <formula>$AU30</formula>
    </cfRule>
  </conditionalFormatting>
  <conditionalFormatting sqref="C31:V31">
    <cfRule type="cellIs" dxfId="143" priority="143" operator="greaterThan">
      <formula>$AU31</formula>
    </cfRule>
    <cfRule type="cellIs" dxfId="142" priority="144" operator="lessThanOrEqual">
      <formula>$AU31</formula>
    </cfRule>
  </conditionalFormatting>
  <conditionalFormatting sqref="C32:V32">
    <cfRule type="cellIs" dxfId="141" priority="141" operator="greaterThan">
      <formula>$AU32</formula>
    </cfRule>
    <cfRule type="cellIs" dxfId="140" priority="142" operator="lessThanOrEqual">
      <formula>$AU32</formula>
    </cfRule>
  </conditionalFormatting>
  <conditionalFormatting sqref="C33:V33">
    <cfRule type="cellIs" dxfId="139" priority="139" operator="greaterThan">
      <formula>$AU33</formula>
    </cfRule>
    <cfRule type="cellIs" dxfId="138" priority="140" operator="lessThanOrEqual">
      <formula>$AU33</formula>
    </cfRule>
  </conditionalFormatting>
  <conditionalFormatting sqref="C34:V34">
    <cfRule type="cellIs" dxfId="137" priority="137" operator="greaterThan">
      <formula>$AU34</formula>
    </cfRule>
    <cfRule type="cellIs" dxfId="136" priority="138" operator="lessThanOrEqual">
      <formula>$AU34</formula>
    </cfRule>
  </conditionalFormatting>
  <conditionalFormatting sqref="C35:V35">
    <cfRule type="cellIs" dxfId="135" priority="135" operator="greaterThan">
      <formula>$AU35</formula>
    </cfRule>
    <cfRule type="cellIs" dxfId="134" priority="136" operator="lessThanOrEqual">
      <formula>$AU35</formula>
    </cfRule>
  </conditionalFormatting>
  <conditionalFormatting sqref="C36:V36">
    <cfRule type="cellIs" dxfId="133" priority="133" operator="greaterThan">
      <formula>$AU36</formula>
    </cfRule>
    <cfRule type="cellIs" dxfId="132" priority="134" operator="lessThanOrEqual">
      <formula>$AU36</formula>
    </cfRule>
  </conditionalFormatting>
  <conditionalFormatting sqref="C37:V37">
    <cfRule type="cellIs" dxfId="131" priority="131" operator="greaterThan">
      <formula>$AU37</formula>
    </cfRule>
    <cfRule type="cellIs" dxfId="130" priority="132" operator="lessThanOrEqual">
      <formula>$AU37</formula>
    </cfRule>
  </conditionalFormatting>
  <conditionalFormatting sqref="C38:V38">
    <cfRule type="cellIs" dxfId="129" priority="129" operator="greaterThan">
      <formula>$AU38</formula>
    </cfRule>
    <cfRule type="cellIs" dxfId="128" priority="130" operator="lessThanOrEqual">
      <formula>$AU38</formula>
    </cfRule>
  </conditionalFormatting>
  <conditionalFormatting sqref="C39:V39">
    <cfRule type="cellIs" dxfId="127" priority="127" operator="greaterThan">
      <formula>$AU39</formula>
    </cfRule>
    <cfRule type="cellIs" dxfId="126" priority="128" operator="lessThanOrEqual">
      <formula>$AU39</formula>
    </cfRule>
  </conditionalFormatting>
  <conditionalFormatting sqref="C40:V40">
    <cfRule type="cellIs" dxfId="125" priority="125" operator="greaterThan">
      <formula>$AU40</formula>
    </cfRule>
    <cfRule type="cellIs" dxfId="124" priority="126" operator="lessThanOrEqual">
      <formula>$AU40</formula>
    </cfRule>
  </conditionalFormatting>
  <conditionalFormatting sqref="C41:V41">
    <cfRule type="cellIs" dxfId="123" priority="123" operator="greaterThan">
      <formula>$AU41</formula>
    </cfRule>
    <cfRule type="cellIs" dxfId="122" priority="124" operator="lessThanOrEqual">
      <formula>$AU41</formula>
    </cfRule>
  </conditionalFormatting>
  <conditionalFormatting sqref="C42:V42">
    <cfRule type="cellIs" dxfId="121" priority="121" operator="greaterThan">
      <formula>$AU42</formula>
    </cfRule>
    <cfRule type="cellIs" dxfId="120" priority="122" operator="lessThanOrEqual">
      <formula>$AU42</formula>
    </cfRule>
  </conditionalFormatting>
  <conditionalFormatting sqref="C43:V43">
    <cfRule type="cellIs" dxfId="119" priority="119" operator="greaterThan">
      <formula>$AU43</formula>
    </cfRule>
    <cfRule type="cellIs" dxfId="118" priority="120" operator="lessThanOrEqual">
      <formula>$AU43</formula>
    </cfRule>
  </conditionalFormatting>
  <conditionalFormatting sqref="C44:V44">
    <cfRule type="cellIs" dxfId="117" priority="117" operator="greaterThan">
      <formula>$AU44</formula>
    </cfRule>
    <cfRule type="cellIs" dxfId="116" priority="118" operator="lessThanOrEqual">
      <formula>$AU44</formula>
    </cfRule>
  </conditionalFormatting>
  <conditionalFormatting sqref="C45:V45">
    <cfRule type="cellIs" dxfId="115" priority="115" operator="greaterThan">
      <formula>$AU45</formula>
    </cfRule>
    <cfRule type="cellIs" dxfId="114" priority="116" operator="lessThanOrEqual">
      <formula>$AU45</formula>
    </cfRule>
  </conditionalFormatting>
  <conditionalFormatting sqref="C46:V46">
    <cfRule type="cellIs" dxfId="113" priority="113" operator="greaterThan">
      <formula>$AU46</formula>
    </cfRule>
    <cfRule type="cellIs" dxfId="112" priority="114" operator="lessThanOrEqual">
      <formula>$AU46</formula>
    </cfRule>
  </conditionalFormatting>
  <conditionalFormatting sqref="C47:V47">
    <cfRule type="cellIs" dxfId="111" priority="111" operator="greaterThan">
      <formula>$AU47</formula>
    </cfRule>
    <cfRule type="cellIs" dxfId="110" priority="112" operator="lessThanOrEqual">
      <formula>$AU47</formula>
    </cfRule>
  </conditionalFormatting>
  <conditionalFormatting sqref="C48:V48">
    <cfRule type="cellIs" dxfId="109" priority="109" operator="greaterThan">
      <formula>$AU48</formula>
    </cfRule>
    <cfRule type="cellIs" dxfId="108" priority="110" operator="lessThanOrEqual">
      <formula>$AU48</formula>
    </cfRule>
  </conditionalFormatting>
  <conditionalFormatting sqref="C49:V49">
    <cfRule type="cellIs" dxfId="107" priority="107" operator="greaterThan">
      <formula>$AU49</formula>
    </cfRule>
    <cfRule type="cellIs" dxfId="106" priority="108" operator="lessThanOrEqual">
      <formula>$AU49</formula>
    </cfRule>
  </conditionalFormatting>
  <conditionalFormatting sqref="C50:V50">
    <cfRule type="cellIs" dxfId="105" priority="105" operator="greaterThan">
      <formula>$AU50</formula>
    </cfRule>
    <cfRule type="cellIs" dxfId="104" priority="106" operator="lessThanOrEqual">
      <formula>$AU50</formula>
    </cfRule>
  </conditionalFormatting>
  <conditionalFormatting sqref="C51:V51">
    <cfRule type="cellIs" dxfId="103" priority="103" operator="greaterThan">
      <formula>$AU51</formula>
    </cfRule>
    <cfRule type="cellIs" dxfId="102" priority="104" operator="lessThanOrEqual">
      <formula>$AU51</formula>
    </cfRule>
  </conditionalFormatting>
  <conditionalFormatting sqref="C52:V52">
    <cfRule type="cellIs" dxfId="101" priority="101" operator="greaterThan">
      <formula>$AU52</formula>
    </cfRule>
    <cfRule type="cellIs" dxfId="100" priority="102" operator="lessThanOrEqual">
      <formula>$AU52</formula>
    </cfRule>
  </conditionalFormatting>
  <conditionalFormatting sqref="C53:V53">
    <cfRule type="cellIs" dxfId="99" priority="99" operator="greaterThan">
      <formula>$AU53</formula>
    </cfRule>
    <cfRule type="cellIs" dxfId="98" priority="100" operator="lessThanOrEqual">
      <formula>$AU53</formula>
    </cfRule>
  </conditionalFormatting>
  <conditionalFormatting sqref="C54:V54">
    <cfRule type="cellIs" dxfId="97" priority="97" operator="greaterThan">
      <formula>$AU54</formula>
    </cfRule>
    <cfRule type="cellIs" dxfId="96" priority="98" operator="lessThanOrEqual">
      <formula>$AU54</formula>
    </cfRule>
  </conditionalFormatting>
  <conditionalFormatting sqref="C55:V55">
    <cfRule type="cellIs" dxfId="95" priority="95" operator="greaterThan">
      <formula>$AU55</formula>
    </cfRule>
    <cfRule type="cellIs" dxfId="94" priority="96" operator="lessThanOrEqual">
      <formula>$AU55</formula>
    </cfRule>
  </conditionalFormatting>
  <conditionalFormatting sqref="C56:V56">
    <cfRule type="cellIs" dxfId="93" priority="93" operator="greaterThan">
      <formula>$AU56</formula>
    </cfRule>
    <cfRule type="cellIs" dxfId="92" priority="94" operator="lessThanOrEqual">
      <formula>$AU56</formula>
    </cfRule>
  </conditionalFormatting>
  <conditionalFormatting sqref="C57:V57">
    <cfRule type="cellIs" dxfId="91" priority="91" operator="greaterThan">
      <formula>$AU57</formula>
    </cfRule>
    <cfRule type="cellIs" dxfId="90" priority="92" operator="lessThanOrEqual">
      <formula>$AU57</formula>
    </cfRule>
  </conditionalFormatting>
  <conditionalFormatting sqref="C58:V58">
    <cfRule type="cellIs" dxfId="89" priority="89" operator="greaterThan">
      <formula>$AU58</formula>
    </cfRule>
    <cfRule type="cellIs" dxfId="88" priority="90" operator="lessThanOrEqual">
      <formula>$AU58</formula>
    </cfRule>
  </conditionalFormatting>
  <conditionalFormatting sqref="C59:V59">
    <cfRule type="cellIs" dxfId="87" priority="87" operator="greaterThan">
      <formula>$AU59</formula>
    </cfRule>
    <cfRule type="cellIs" dxfId="86" priority="88" operator="lessThanOrEqual">
      <formula>$AU59</formula>
    </cfRule>
  </conditionalFormatting>
  <conditionalFormatting sqref="C60:V60">
    <cfRule type="cellIs" dxfId="85" priority="85" operator="greaterThan">
      <formula>$AU60</formula>
    </cfRule>
    <cfRule type="cellIs" dxfId="84" priority="86" operator="lessThanOrEqual">
      <formula>$AU60</formula>
    </cfRule>
  </conditionalFormatting>
  <conditionalFormatting sqref="C61:V61">
    <cfRule type="cellIs" dxfId="83" priority="83" operator="greaterThan">
      <formula>$AU61</formula>
    </cfRule>
    <cfRule type="cellIs" dxfId="82" priority="84" operator="lessThanOrEqual">
      <formula>$AU61</formula>
    </cfRule>
  </conditionalFormatting>
  <conditionalFormatting sqref="C62:V62">
    <cfRule type="cellIs" dxfId="81" priority="81" operator="greaterThan">
      <formula>$AU62</formula>
    </cfRule>
    <cfRule type="cellIs" dxfId="80" priority="82" operator="lessThanOrEqual">
      <formula>$AU62</formula>
    </cfRule>
  </conditionalFormatting>
  <conditionalFormatting sqref="C63:V63">
    <cfRule type="cellIs" dxfId="79" priority="79" operator="greaterThan">
      <formula>$AU63</formula>
    </cfRule>
    <cfRule type="cellIs" dxfId="78" priority="80" operator="lessThanOrEqual">
      <formula>$AU63</formula>
    </cfRule>
  </conditionalFormatting>
  <conditionalFormatting sqref="C64:V64">
    <cfRule type="cellIs" dxfId="77" priority="77" operator="greaterThan">
      <formula>$AU64</formula>
    </cfRule>
    <cfRule type="cellIs" dxfId="76" priority="78" operator="lessThanOrEqual">
      <formula>$AU64</formula>
    </cfRule>
  </conditionalFormatting>
  <conditionalFormatting sqref="C65:V65">
    <cfRule type="cellIs" dxfId="75" priority="75" operator="greaterThan">
      <formula>$AU65</formula>
    </cfRule>
    <cfRule type="cellIs" dxfId="74" priority="76" operator="lessThanOrEqual">
      <formula>$AU65</formula>
    </cfRule>
  </conditionalFormatting>
  <conditionalFormatting sqref="C66:V66">
    <cfRule type="cellIs" dxfId="73" priority="73" operator="greaterThan">
      <formula>$AU66</formula>
    </cfRule>
    <cfRule type="cellIs" dxfId="72" priority="74" operator="lessThanOrEqual">
      <formula>$AU66</formula>
    </cfRule>
  </conditionalFormatting>
  <conditionalFormatting sqref="C67:V67">
    <cfRule type="cellIs" dxfId="71" priority="71" operator="greaterThan">
      <formula>$AU67</formula>
    </cfRule>
    <cfRule type="cellIs" dxfId="70" priority="72" operator="lessThanOrEqual">
      <formula>$AU67</formula>
    </cfRule>
  </conditionalFormatting>
  <conditionalFormatting sqref="C68:V68">
    <cfRule type="cellIs" dxfId="69" priority="69" operator="greaterThan">
      <formula>$AU68</formula>
    </cfRule>
    <cfRule type="cellIs" dxfId="68" priority="70" operator="lessThanOrEqual">
      <formula>$AU68</formula>
    </cfRule>
  </conditionalFormatting>
  <conditionalFormatting sqref="C69:V69">
    <cfRule type="cellIs" dxfId="67" priority="67" operator="greaterThan">
      <formula>$AU69</formula>
    </cfRule>
    <cfRule type="cellIs" dxfId="66" priority="68" operator="lessThanOrEqual">
      <formula>$AU69</formula>
    </cfRule>
  </conditionalFormatting>
  <conditionalFormatting sqref="C70:V70">
    <cfRule type="cellIs" dxfId="65" priority="65" operator="greaterThan">
      <formula>$AU70</formula>
    </cfRule>
    <cfRule type="cellIs" dxfId="64" priority="66" operator="lessThanOrEqual">
      <formula>$AU70</formula>
    </cfRule>
  </conditionalFormatting>
  <conditionalFormatting sqref="C71:V71">
    <cfRule type="cellIs" dxfId="63" priority="63" operator="greaterThan">
      <formula>$AU71</formula>
    </cfRule>
    <cfRule type="cellIs" dxfId="62" priority="64" operator="lessThanOrEqual">
      <formula>$AU71</formula>
    </cfRule>
  </conditionalFormatting>
  <conditionalFormatting sqref="C72:V72">
    <cfRule type="cellIs" dxfId="61" priority="61" operator="greaterThan">
      <formula>$AU72</formula>
    </cfRule>
    <cfRule type="cellIs" dxfId="60" priority="62" operator="lessThanOrEqual">
      <formula>$AU72</formula>
    </cfRule>
  </conditionalFormatting>
  <conditionalFormatting sqref="C73:V73">
    <cfRule type="cellIs" dxfId="59" priority="59" operator="greaterThan">
      <formula>$AU73</formula>
    </cfRule>
    <cfRule type="cellIs" dxfId="58" priority="60" operator="lessThanOrEqual">
      <formula>$AU73</formula>
    </cfRule>
  </conditionalFormatting>
  <conditionalFormatting sqref="C74:V74">
    <cfRule type="cellIs" dxfId="57" priority="57" operator="greaterThan">
      <formula>$AU74</formula>
    </cfRule>
    <cfRule type="cellIs" dxfId="56" priority="58" operator="lessThanOrEqual">
      <formula>$AU74</formula>
    </cfRule>
  </conditionalFormatting>
  <conditionalFormatting sqref="C75:V75">
    <cfRule type="cellIs" dxfId="55" priority="55" operator="greaterThan">
      <formula>$AU75</formula>
    </cfRule>
    <cfRule type="cellIs" dxfId="54" priority="56" operator="lessThanOrEqual">
      <formula>$AU75</formula>
    </cfRule>
  </conditionalFormatting>
  <conditionalFormatting sqref="C76:V76">
    <cfRule type="cellIs" dxfId="53" priority="53" operator="greaterThan">
      <formula>$AU76</formula>
    </cfRule>
    <cfRule type="cellIs" dxfId="52" priority="54" operator="lessThanOrEqual">
      <formula>$AU76</formula>
    </cfRule>
  </conditionalFormatting>
  <conditionalFormatting sqref="C77:V77">
    <cfRule type="cellIs" dxfId="51" priority="51" operator="greaterThan">
      <formula>$AU77</formula>
    </cfRule>
    <cfRule type="cellIs" dxfId="50" priority="52" operator="lessThanOrEqual">
      <formula>$AU77</formula>
    </cfRule>
  </conditionalFormatting>
  <conditionalFormatting sqref="C78:V78">
    <cfRule type="cellIs" dxfId="49" priority="49" operator="greaterThan">
      <formula>$AU78</formula>
    </cfRule>
    <cfRule type="cellIs" dxfId="48" priority="50" operator="lessThanOrEqual">
      <formula>$AU78</formula>
    </cfRule>
  </conditionalFormatting>
  <conditionalFormatting sqref="C79:V79">
    <cfRule type="cellIs" dxfId="47" priority="47" operator="greaterThan">
      <formula>$AU79</formula>
    </cfRule>
    <cfRule type="cellIs" dxfId="46" priority="48" operator="lessThanOrEqual">
      <formula>$AU79</formula>
    </cfRule>
  </conditionalFormatting>
  <conditionalFormatting sqref="C80:V80">
    <cfRule type="cellIs" dxfId="45" priority="45" operator="greaterThan">
      <formula>$AU80</formula>
    </cfRule>
    <cfRule type="cellIs" dxfId="44" priority="46" operator="lessThanOrEqual">
      <formula>$AU80</formula>
    </cfRule>
  </conditionalFormatting>
  <conditionalFormatting sqref="C81:V81">
    <cfRule type="cellIs" dxfId="43" priority="43" operator="greaterThan">
      <formula>$AU81</formula>
    </cfRule>
    <cfRule type="cellIs" dxfId="42" priority="44" operator="lessThanOrEqual">
      <formula>$AU81</formula>
    </cfRule>
  </conditionalFormatting>
  <conditionalFormatting sqref="C82:V82">
    <cfRule type="cellIs" dxfId="41" priority="41" operator="greaterThan">
      <formula>$AU82</formula>
    </cfRule>
    <cfRule type="cellIs" dxfId="40" priority="42" operator="lessThanOrEqual">
      <formula>$AU82</formula>
    </cfRule>
  </conditionalFormatting>
  <conditionalFormatting sqref="C83:V83">
    <cfRule type="cellIs" dxfId="39" priority="39" operator="greaterThan">
      <formula>$AU83</formula>
    </cfRule>
    <cfRule type="cellIs" dxfId="38" priority="40" operator="lessThanOrEqual">
      <formula>$AU83</formula>
    </cfRule>
  </conditionalFormatting>
  <conditionalFormatting sqref="C84:V84">
    <cfRule type="cellIs" dxfId="37" priority="37" operator="greaterThan">
      <formula>$AU84</formula>
    </cfRule>
    <cfRule type="cellIs" dxfId="36" priority="38" operator="lessThanOrEqual">
      <formula>$AU84</formula>
    </cfRule>
  </conditionalFormatting>
  <conditionalFormatting sqref="C85:V85">
    <cfRule type="cellIs" dxfId="35" priority="35" operator="greaterThan">
      <formula>$AU85</formula>
    </cfRule>
    <cfRule type="cellIs" dxfId="34" priority="36" operator="lessThanOrEqual">
      <formula>$AU85</formula>
    </cfRule>
  </conditionalFormatting>
  <conditionalFormatting sqref="C86:V86">
    <cfRule type="cellIs" dxfId="33" priority="33" operator="greaterThan">
      <formula>$AU86</formula>
    </cfRule>
    <cfRule type="cellIs" dxfId="32" priority="34" operator="lessThanOrEqual">
      <formula>$AU86</formula>
    </cfRule>
  </conditionalFormatting>
  <conditionalFormatting sqref="C87:V87">
    <cfRule type="cellIs" dxfId="31" priority="31" operator="greaterThan">
      <formula>$AU87</formula>
    </cfRule>
    <cfRule type="cellIs" dxfId="30" priority="32" operator="lessThanOrEqual">
      <formula>$AU87</formula>
    </cfRule>
  </conditionalFormatting>
  <conditionalFormatting sqref="C88:V88">
    <cfRule type="cellIs" dxfId="29" priority="29" operator="greaterThan">
      <formula>$AU88</formula>
    </cfRule>
    <cfRule type="cellIs" dxfId="28" priority="30" operator="lessThanOrEqual">
      <formula>$AU88</formula>
    </cfRule>
  </conditionalFormatting>
  <conditionalFormatting sqref="C89:V89">
    <cfRule type="cellIs" dxfId="27" priority="27" operator="greaterThan">
      <formula>$AU89</formula>
    </cfRule>
    <cfRule type="cellIs" dxfId="26" priority="28" operator="lessThanOrEqual">
      <formula>$AU89</formula>
    </cfRule>
  </conditionalFormatting>
  <conditionalFormatting sqref="C90:V90">
    <cfRule type="cellIs" dxfId="25" priority="25" operator="greaterThan">
      <formula>$AU90</formula>
    </cfRule>
    <cfRule type="cellIs" dxfId="24" priority="26" operator="lessThanOrEqual">
      <formula>$AU90</formula>
    </cfRule>
  </conditionalFormatting>
  <conditionalFormatting sqref="C91:V91">
    <cfRule type="cellIs" dxfId="23" priority="23" operator="greaterThan">
      <formula>$AU91</formula>
    </cfRule>
    <cfRule type="cellIs" dxfId="22" priority="24" operator="lessThanOrEqual">
      <formula>$AU91</formula>
    </cfRule>
  </conditionalFormatting>
  <conditionalFormatting sqref="C92:V92">
    <cfRule type="cellIs" dxfId="21" priority="21" operator="greaterThan">
      <formula>$AU92</formula>
    </cfRule>
    <cfRule type="cellIs" dxfId="20" priority="22" operator="lessThanOrEqual">
      <formula>$AU92</formula>
    </cfRule>
  </conditionalFormatting>
  <conditionalFormatting sqref="C93:V93">
    <cfRule type="cellIs" dxfId="19" priority="19" operator="greaterThan">
      <formula>$AU93</formula>
    </cfRule>
    <cfRule type="cellIs" dxfId="18" priority="20" operator="lessThanOrEqual">
      <formula>$AU93</formula>
    </cfRule>
  </conditionalFormatting>
  <conditionalFormatting sqref="C94:V94">
    <cfRule type="cellIs" dxfId="17" priority="17" operator="greaterThan">
      <formula>$AU94</formula>
    </cfRule>
    <cfRule type="cellIs" dxfId="16" priority="18" operator="lessThanOrEqual">
      <formula>$AU94</formula>
    </cfRule>
  </conditionalFormatting>
  <conditionalFormatting sqref="C95:V95">
    <cfRule type="cellIs" dxfId="15" priority="15" operator="greaterThan">
      <formula>$AU95</formula>
    </cfRule>
    <cfRule type="cellIs" dxfId="14" priority="16" operator="lessThanOrEqual">
      <formula>$AU95</formula>
    </cfRule>
  </conditionalFormatting>
  <conditionalFormatting sqref="C96:V96">
    <cfRule type="cellIs" dxfId="13" priority="13" operator="greaterThan">
      <formula>$AU96</formula>
    </cfRule>
    <cfRule type="cellIs" dxfId="12" priority="14" operator="lessThanOrEqual">
      <formula>$AU96</formula>
    </cfRule>
  </conditionalFormatting>
  <conditionalFormatting sqref="C97:V97">
    <cfRule type="cellIs" dxfId="11" priority="11" operator="greaterThan">
      <formula>$AU97</formula>
    </cfRule>
    <cfRule type="cellIs" dxfId="10" priority="12" operator="lessThanOrEqual">
      <formula>$AU97</formula>
    </cfRule>
  </conditionalFormatting>
  <conditionalFormatting sqref="C98:V98">
    <cfRule type="cellIs" dxfId="9" priority="9" operator="greaterThan">
      <formula>$AU98</formula>
    </cfRule>
    <cfRule type="cellIs" dxfId="8" priority="10" operator="lessThanOrEqual">
      <formula>$AU98</formula>
    </cfRule>
  </conditionalFormatting>
  <conditionalFormatting sqref="C99:V99">
    <cfRule type="cellIs" dxfId="7" priority="7" operator="greaterThan">
      <formula>$AU99</formula>
    </cfRule>
    <cfRule type="cellIs" dxfId="6" priority="8" operator="lessThanOrEqual">
      <formula>$AU99</formula>
    </cfRule>
  </conditionalFormatting>
  <conditionalFormatting sqref="C100:V100">
    <cfRule type="cellIs" dxfId="5" priority="5" operator="greaterThan">
      <formula>$AU100</formula>
    </cfRule>
    <cfRule type="cellIs" dxfId="4" priority="6" operator="lessThanOrEqual">
      <formula>$AU100</formula>
    </cfRule>
  </conditionalFormatting>
  <conditionalFormatting sqref="C101:V101">
    <cfRule type="cellIs" dxfId="3" priority="3" operator="greaterThan">
      <formula>$AU101</formula>
    </cfRule>
    <cfRule type="cellIs" dxfId="2" priority="4" operator="lessThanOrEqual">
      <formula>$AU101</formula>
    </cfRule>
  </conditionalFormatting>
  <conditionalFormatting sqref="C102:V102">
    <cfRule type="cellIs" dxfId="1" priority="1" operator="greaterThan">
      <formula>$AU102</formula>
    </cfRule>
    <cfRule type="cellIs" dxfId="0" priority="2" operator="lessThanOrEqual">
      <formula>$AU102</formula>
    </cfRule>
  </conditionalFormatting>
  <hyperlinks>
    <hyperlink ref="B1" location="Note!A1" display="Torna a &quot;Note&quot;"/>
  </hyperlinks>
  <pageMargins left="0.56999999999999995" right="0.19685039370078741" top="0.82" bottom="0.19685039370078741" header="1" footer="0.31496062992125984"/>
  <pageSetup paperSize="32767" scale="3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394"/>
  <sheetViews>
    <sheetView zoomScaleNormal="100" workbookViewId="0"/>
  </sheetViews>
  <sheetFormatPr defaultColWidth="9.140625" defaultRowHeight="15.75" x14ac:dyDescent="0.25"/>
  <cols>
    <col min="1" max="1" width="9.140625" style="115"/>
    <col min="2" max="2" width="22.85546875" style="116" customWidth="1"/>
    <col min="3" max="22" width="4.85546875" style="115" customWidth="1"/>
    <col min="23" max="23" width="0.85546875" style="133" customWidth="1"/>
    <col min="24" max="24" width="2.85546875" style="115" customWidth="1"/>
    <col min="25" max="25" width="0.85546875" style="133" customWidth="1"/>
    <col min="26" max="45" width="4.85546875" style="115" customWidth="1"/>
    <col min="46" max="46" width="22.42578125" style="129" customWidth="1"/>
    <col min="47" max="16384" width="9.140625" style="115"/>
  </cols>
  <sheetData>
    <row r="1" spans="2:46" ht="207.75" customHeight="1" x14ac:dyDescent="0.25">
      <c r="C1" s="218" t="s">
        <v>36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</row>
    <row r="2" spans="2:46" ht="18" customHeight="1" x14ac:dyDescent="0.25"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</row>
    <row r="3" spans="2:46" ht="56.85" customHeight="1" x14ac:dyDescent="0.25"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</row>
    <row r="4" spans="2:46" ht="15.75" customHeight="1" x14ac:dyDescent="0.25">
      <c r="B4" s="130" t="s">
        <v>14</v>
      </c>
      <c r="C4" s="131">
        <v>2.0000000000000004</v>
      </c>
      <c r="D4" s="132">
        <v>1.9000000000000006</v>
      </c>
      <c r="E4" s="132">
        <v>1.8000000000000005</v>
      </c>
      <c r="F4" s="132">
        <v>1.7000000000000004</v>
      </c>
      <c r="G4" s="132">
        <v>1.6000000000000003</v>
      </c>
      <c r="H4" s="132">
        <v>1.5000000000000002</v>
      </c>
      <c r="I4" s="132">
        <v>1.4000000000000001</v>
      </c>
      <c r="J4" s="132">
        <v>1.3</v>
      </c>
      <c r="K4" s="132">
        <v>1.2</v>
      </c>
      <c r="L4" s="132">
        <v>1.0999999999999999</v>
      </c>
      <c r="M4" s="132">
        <v>0.99999999999999989</v>
      </c>
      <c r="N4" s="132">
        <v>0.89999999999999991</v>
      </c>
      <c r="O4" s="132">
        <v>0.79999999999999993</v>
      </c>
      <c r="P4" s="132">
        <v>0.7</v>
      </c>
      <c r="Q4" s="132">
        <v>0.6</v>
      </c>
      <c r="R4" s="132">
        <v>0.5</v>
      </c>
      <c r="S4" s="132">
        <v>0.4</v>
      </c>
      <c r="T4" s="132">
        <v>0.30000000000000004</v>
      </c>
      <c r="U4" s="132">
        <v>0.2</v>
      </c>
      <c r="V4" s="131">
        <v>0.1</v>
      </c>
      <c r="Z4" s="132">
        <v>0.1</v>
      </c>
      <c r="AA4" s="132">
        <v>0.2</v>
      </c>
      <c r="AB4" s="132">
        <v>0.3</v>
      </c>
      <c r="AC4" s="132">
        <v>0.4</v>
      </c>
      <c r="AD4" s="132">
        <v>0.5</v>
      </c>
      <c r="AE4" s="132">
        <v>0.6</v>
      </c>
      <c r="AF4" s="132">
        <v>0.7</v>
      </c>
      <c r="AG4" s="132">
        <v>0.8</v>
      </c>
      <c r="AH4" s="132">
        <v>0.9</v>
      </c>
      <c r="AI4" s="132">
        <v>1</v>
      </c>
      <c r="AJ4" s="132">
        <v>1.1000000000000001</v>
      </c>
      <c r="AK4" s="132">
        <v>1.2</v>
      </c>
      <c r="AL4" s="132">
        <v>1.3</v>
      </c>
      <c r="AM4" s="132">
        <v>1.4</v>
      </c>
      <c r="AN4" s="132">
        <v>1.5</v>
      </c>
      <c r="AO4" s="132">
        <v>1.6</v>
      </c>
      <c r="AP4" s="132">
        <v>1.7</v>
      </c>
      <c r="AQ4" s="132">
        <v>1.8</v>
      </c>
      <c r="AR4" s="132">
        <v>1.9</v>
      </c>
      <c r="AS4" s="132">
        <v>2</v>
      </c>
      <c r="AT4" s="129" t="s">
        <v>14</v>
      </c>
    </row>
    <row r="5" spans="2:46" ht="15.75" customHeight="1" x14ac:dyDescent="0.25">
      <c r="B5" s="116">
        <v>99</v>
      </c>
      <c r="C5" s="131">
        <v>2.0000000000000004</v>
      </c>
      <c r="D5" s="132">
        <v>1.9000000000000006</v>
      </c>
      <c r="E5" s="132">
        <v>1.8000000000000005</v>
      </c>
      <c r="F5" s="132">
        <v>1.7000000000000004</v>
      </c>
      <c r="G5" s="132">
        <v>1.6000000000000003</v>
      </c>
      <c r="H5" s="132">
        <v>1.5000000000000002</v>
      </c>
      <c r="I5" s="132">
        <v>1.4000000000000001</v>
      </c>
      <c r="J5" s="132">
        <v>1.3</v>
      </c>
      <c r="K5" s="132">
        <v>1.2</v>
      </c>
      <c r="L5" s="132">
        <v>1.0999999999999999</v>
      </c>
      <c r="M5" s="132">
        <v>0.99999999999999989</v>
      </c>
      <c r="N5" s="132">
        <v>0.89999999999999991</v>
      </c>
      <c r="O5" s="132">
        <v>0.79999999999999993</v>
      </c>
      <c r="P5" s="132">
        <v>0.7</v>
      </c>
      <c r="Q5" s="132">
        <v>0.6</v>
      </c>
      <c r="R5" s="132">
        <v>0.5</v>
      </c>
      <c r="S5" s="132">
        <v>0.4</v>
      </c>
      <c r="T5" s="132">
        <v>0.30000000000000004</v>
      </c>
      <c r="U5" s="132">
        <v>0.2</v>
      </c>
      <c r="V5" s="131">
        <v>0.1</v>
      </c>
      <c r="Z5" s="132">
        <v>0.1</v>
      </c>
      <c r="AA5" s="132">
        <v>0.2</v>
      </c>
      <c r="AB5" s="132">
        <v>0.3</v>
      </c>
      <c r="AC5" s="132">
        <v>0.4</v>
      </c>
      <c r="AD5" s="132">
        <v>0.5</v>
      </c>
      <c r="AE5" s="132">
        <v>0.6</v>
      </c>
      <c r="AF5" s="132">
        <v>0.7</v>
      </c>
      <c r="AG5" s="132">
        <v>0.8</v>
      </c>
      <c r="AH5" s="132">
        <v>0.9</v>
      </c>
      <c r="AI5" s="132">
        <v>1</v>
      </c>
      <c r="AJ5" s="132">
        <v>1.1000000000000001</v>
      </c>
      <c r="AK5" s="132">
        <v>1.2</v>
      </c>
      <c r="AL5" s="132">
        <v>1.3</v>
      </c>
      <c r="AM5" s="132">
        <v>1.4</v>
      </c>
      <c r="AN5" s="132">
        <v>1.5</v>
      </c>
      <c r="AO5" s="132">
        <v>1.6</v>
      </c>
      <c r="AP5" s="132">
        <v>1.7</v>
      </c>
      <c r="AQ5" s="132">
        <v>1.8</v>
      </c>
      <c r="AR5" s="132">
        <v>1.9</v>
      </c>
      <c r="AS5" s="132">
        <v>2</v>
      </c>
      <c r="AT5" s="129">
        <v>99</v>
      </c>
    </row>
    <row r="6" spans="2:46" ht="15.75" customHeight="1" x14ac:dyDescent="0.25">
      <c r="B6" s="116">
        <v>98</v>
      </c>
      <c r="C6" s="131">
        <v>2.0000000000000004</v>
      </c>
      <c r="D6" s="132">
        <v>1.9000000000000006</v>
      </c>
      <c r="E6" s="132">
        <v>1.8000000000000005</v>
      </c>
      <c r="F6" s="132">
        <v>1.7000000000000004</v>
      </c>
      <c r="G6" s="132">
        <v>1.6000000000000003</v>
      </c>
      <c r="H6" s="132">
        <v>1.5000000000000002</v>
      </c>
      <c r="I6" s="132">
        <v>1.4000000000000001</v>
      </c>
      <c r="J6" s="132">
        <v>1.3</v>
      </c>
      <c r="K6" s="132">
        <v>1.2</v>
      </c>
      <c r="L6" s="132">
        <v>1.0999999999999999</v>
      </c>
      <c r="M6" s="132">
        <v>0.99999999999999989</v>
      </c>
      <c r="N6" s="132">
        <v>0.89999999999999991</v>
      </c>
      <c r="O6" s="132">
        <v>0.79999999999999993</v>
      </c>
      <c r="P6" s="132">
        <v>0.7</v>
      </c>
      <c r="Q6" s="132">
        <v>0.6</v>
      </c>
      <c r="R6" s="132">
        <v>0.5</v>
      </c>
      <c r="S6" s="132">
        <v>0.4</v>
      </c>
      <c r="T6" s="132">
        <v>0.30000000000000004</v>
      </c>
      <c r="U6" s="132">
        <v>0.2</v>
      </c>
      <c r="V6" s="131">
        <v>0.1</v>
      </c>
      <c r="Z6" s="132">
        <v>0.1</v>
      </c>
      <c r="AA6" s="132">
        <v>0.2</v>
      </c>
      <c r="AB6" s="132">
        <v>0.3</v>
      </c>
      <c r="AC6" s="132">
        <v>0.4</v>
      </c>
      <c r="AD6" s="132">
        <v>0.5</v>
      </c>
      <c r="AE6" s="132">
        <v>0.6</v>
      </c>
      <c r="AF6" s="132">
        <v>0.7</v>
      </c>
      <c r="AG6" s="132">
        <v>0.8</v>
      </c>
      <c r="AH6" s="132">
        <v>0.9</v>
      </c>
      <c r="AI6" s="132">
        <v>1</v>
      </c>
      <c r="AJ6" s="132">
        <v>1.1000000000000001</v>
      </c>
      <c r="AK6" s="132">
        <v>1.2</v>
      </c>
      <c r="AL6" s="132">
        <v>1.3</v>
      </c>
      <c r="AM6" s="132">
        <v>1.4</v>
      </c>
      <c r="AN6" s="132">
        <v>1.5</v>
      </c>
      <c r="AO6" s="132">
        <v>1.6</v>
      </c>
      <c r="AP6" s="132">
        <v>1.7</v>
      </c>
      <c r="AQ6" s="132">
        <v>1.8</v>
      </c>
      <c r="AR6" s="132">
        <v>1.9</v>
      </c>
      <c r="AS6" s="132">
        <v>2</v>
      </c>
      <c r="AT6" s="129">
        <v>98</v>
      </c>
    </row>
    <row r="7" spans="2:46" ht="15.75" customHeight="1" x14ac:dyDescent="0.25">
      <c r="B7" s="116">
        <v>97</v>
      </c>
      <c r="C7" s="131">
        <v>2.0000000000000004</v>
      </c>
      <c r="D7" s="132">
        <v>1.9000000000000006</v>
      </c>
      <c r="E7" s="132">
        <v>1.8000000000000005</v>
      </c>
      <c r="F7" s="132">
        <v>1.7000000000000004</v>
      </c>
      <c r="G7" s="132">
        <v>1.6000000000000003</v>
      </c>
      <c r="H7" s="132">
        <v>1.5000000000000002</v>
      </c>
      <c r="I7" s="132">
        <v>1.4000000000000001</v>
      </c>
      <c r="J7" s="132">
        <v>1.3</v>
      </c>
      <c r="K7" s="132">
        <v>1.2</v>
      </c>
      <c r="L7" s="132">
        <v>1.0999999999999999</v>
      </c>
      <c r="M7" s="132">
        <v>0.99999999999999989</v>
      </c>
      <c r="N7" s="132">
        <v>0.89999999999999991</v>
      </c>
      <c r="O7" s="132">
        <v>0.79999999999999993</v>
      </c>
      <c r="P7" s="132">
        <v>0.7</v>
      </c>
      <c r="Q7" s="132">
        <v>0.6</v>
      </c>
      <c r="R7" s="132">
        <v>0.5</v>
      </c>
      <c r="S7" s="132">
        <v>0.4</v>
      </c>
      <c r="T7" s="132">
        <v>0.30000000000000004</v>
      </c>
      <c r="U7" s="132">
        <v>0.2</v>
      </c>
      <c r="V7" s="131">
        <v>0.1</v>
      </c>
      <c r="Z7" s="132">
        <v>0.1</v>
      </c>
      <c r="AA7" s="132">
        <v>0.2</v>
      </c>
      <c r="AB7" s="132">
        <v>0.3</v>
      </c>
      <c r="AC7" s="132">
        <v>0.4</v>
      </c>
      <c r="AD7" s="132">
        <v>0.5</v>
      </c>
      <c r="AE7" s="132">
        <v>0.6</v>
      </c>
      <c r="AF7" s="132">
        <v>0.7</v>
      </c>
      <c r="AG7" s="132">
        <v>0.8</v>
      </c>
      <c r="AH7" s="132">
        <v>0.9</v>
      </c>
      <c r="AI7" s="132">
        <v>1</v>
      </c>
      <c r="AJ7" s="132">
        <v>1.1000000000000001</v>
      </c>
      <c r="AK7" s="132">
        <v>1.2</v>
      </c>
      <c r="AL7" s="132">
        <v>1.3</v>
      </c>
      <c r="AM7" s="132">
        <v>1.4</v>
      </c>
      <c r="AN7" s="132">
        <v>1.5</v>
      </c>
      <c r="AO7" s="132">
        <v>1.6</v>
      </c>
      <c r="AP7" s="132">
        <v>1.7</v>
      </c>
      <c r="AQ7" s="132">
        <v>1.8</v>
      </c>
      <c r="AR7" s="132">
        <v>1.9</v>
      </c>
      <c r="AS7" s="132">
        <v>2</v>
      </c>
      <c r="AT7" s="129">
        <v>97</v>
      </c>
    </row>
    <row r="8" spans="2:46" ht="15.75" customHeight="1" x14ac:dyDescent="0.25">
      <c r="B8" s="116">
        <v>96</v>
      </c>
      <c r="C8" s="131">
        <v>2.0000000000000004</v>
      </c>
      <c r="D8" s="132">
        <v>1.9000000000000006</v>
      </c>
      <c r="E8" s="132">
        <v>1.8000000000000005</v>
      </c>
      <c r="F8" s="132">
        <v>1.7000000000000004</v>
      </c>
      <c r="G8" s="132">
        <v>1.6000000000000003</v>
      </c>
      <c r="H8" s="132">
        <v>1.5000000000000002</v>
      </c>
      <c r="I8" s="132">
        <v>1.4000000000000001</v>
      </c>
      <c r="J8" s="132">
        <v>1.3</v>
      </c>
      <c r="K8" s="132">
        <v>1.2</v>
      </c>
      <c r="L8" s="132">
        <v>1.0999999999999999</v>
      </c>
      <c r="M8" s="132">
        <v>0.99999999999999989</v>
      </c>
      <c r="N8" s="132">
        <v>0.89999999999999991</v>
      </c>
      <c r="O8" s="132">
        <v>0.79999999999999993</v>
      </c>
      <c r="P8" s="132">
        <v>0.7</v>
      </c>
      <c r="Q8" s="132">
        <v>0.6</v>
      </c>
      <c r="R8" s="132">
        <v>0.5</v>
      </c>
      <c r="S8" s="132">
        <v>0.4</v>
      </c>
      <c r="T8" s="132">
        <v>0.30000000000000004</v>
      </c>
      <c r="U8" s="132">
        <v>0.2</v>
      </c>
      <c r="V8" s="131">
        <v>0.1</v>
      </c>
      <c r="Z8" s="132">
        <v>0.1</v>
      </c>
      <c r="AA8" s="132">
        <v>0.2</v>
      </c>
      <c r="AB8" s="132">
        <v>0.3</v>
      </c>
      <c r="AC8" s="132">
        <v>0.4</v>
      </c>
      <c r="AD8" s="132">
        <v>0.5</v>
      </c>
      <c r="AE8" s="132">
        <v>0.6</v>
      </c>
      <c r="AF8" s="132">
        <v>0.7</v>
      </c>
      <c r="AG8" s="132">
        <v>0.8</v>
      </c>
      <c r="AH8" s="132">
        <v>0.9</v>
      </c>
      <c r="AI8" s="132">
        <v>1</v>
      </c>
      <c r="AJ8" s="132">
        <v>1.1000000000000001</v>
      </c>
      <c r="AK8" s="132">
        <v>1.2</v>
      </c>
      <c r="AL8" s="132">
        <v>1.3</v>
      </c>
      <c r="AM8" s="132">
        <v>1.4</v>
      </c>
      <c r="AN8" s="132">
        <v>1.5</v>
      </c>
      <c r="AO8" s="132">
        <v>1.6</v>
      </c>
      <c r="AP8" s="132">
        <v>1.7</v>
      </c>
      <c r="AQ8" s="132">
        <v>1.8</v>
      </c>
      <c r="AR8" s="132">
        <v>1.9</v>
      </c>
      <c r="AS8" s="132">
        <v>2</v>
      </c>
      <c r="AT8" s="129">
        <v>96</v>
      </c>
    </row>
    <row r="9" spans="2:46" ht="15.75" customHeight="1" x14ac:dyDescent="0.25">
      <c r="B9" s="116">
        <v>95</v>
      </c>
      <c r="C9" s="131">
        <v>2.0000000000000004</v>
      </c>
      <c r="D9" s="132">
        <v>1.9000000000000006</v>
      </c>
      <c r="E9" s="132">
        <v>1.8000000000000005</v>
      </c>
      <c r="F9" s="132">
        <v>1.7000000000000004</v>
      </c>
      <c r="G9" s="132">
        <v>1.6000000000000003</v>
      </c>
      <c r="H9" s="132">
        <v>1.5000000000000002</v>
      </c>
      <c r="I9" s="132">
        <v>1.4000000000000001</v>
      </c>
      <c r="J9" s="132">
        <v>1.3</v>
      </c>
      <c r="K9" s="132">
        <v>1.2</v>
      </c>
      <c r="L9" s="132">
        <v>1.0999999999999999</v>
      </c>
      <c r="M9" s="132">
        <v>0.99999999999999989</v>
      </c>
      <c r="N9" s="132">
        <v>0.89999999999999991</v>
      </c>
      <c r="O9" s="132">
        <v>0.79999999999999993</v>
      </c>
      <c r="P9" s="132">
        <v>0.7</v>
      </c>
      <c r="Q9" s="132">
        <v>0.6</v>
      </c>
      <c r="R9" s="132">
        <v>0.5</v>
      </c>
      <c r="S9" s="132">
        <v>0.4</v>
      </c>
      <c r="T9" s="132">
        <v>0.30000000000000004</v>
      </c>
      <c r="U9" s="132">
        <v>0.2</v>
      </c>
      <c r="V9" s="131">
        <v>0.1</v>
      </c>
      <c r="Z9" s="132">
        <v>0.1</v>
      </c>
      <c r="AA9" s="132">
        <v>0.2</v>
      </c>
      <c r="AB9" s="132">
        <v>0.3</v>
      </c>
      <c r="AC9" s="132">
        <v>0.4</v>
      </c>
      <c r="AD9" s="132">
        <v>0.5</v>
      </c>
      <c r="AE9" s="132">
        <v>0.6</v>
      </c>
      <c r="AF9" s="132">
        <v>0.7</v>
      </c>
      <c r="AG9" s="132">
        <v>0.8</v>
      </c>
      <c r="AH9" s="132">
        <v>0.9</v>
      </c>
      <c r="AI9" s="132">
        <v>1</v>
      </c>
      <c r="AJ9" s="132">
        <v>1.1000000000000001</v>
      </c>
      <c r="AK9" s="132">
        <v>1.2</v>
      </c>
      <c r="AL9" s="132">
        <v>1.3</v>
      </c>
      <c r="AM9" s="132">
        <v>1.4</v>
      </c>
      <c r="AN9" s="132">
        <v>1.5</v>
      </c>
      <c r="AO9" s="132">
        <v>1.6</v>
      </c>
      <c r="AP9" s="132">
        <v>1.7</v>
      </c>
      <c r="AQ9" s="132">
        <v>1.8</v>
      </c>
      <c r="AR9" s="132">
        <v>1.9</v>
      </c>
      <c r="AS9" s="132">
        <v>2</v>
      </c>
      <c r="AT9" s="129">
        <v>95</v>
      </c>
    </row>
    <row r="10" spans="2:46" ht="15.75" customHeight="1" x14ac:dyDescent="0.25">
      <c r="B10" s="116">
        <v>94</v>
      </c>
      <c r="C10" s="131">
        <v>2.0000000000000004</v>
      </c>
      <c r="D10" s="132">
        <v>1.9000000000000006</v>
      </c>
      <c r="E10" s="132">
        <v>1.8000000000000005</v>
      </c>
      <c r="F10" s="132">
        <v>1.7000000000000004</v>
      </c>
      <c r="G10" s="132">
        <v>1.6000000000000003</v>
      </c>
      <c r="H10" s="132">
        <v>1.5000000000000002</v>
      </c>
      <c r="I10" s="132">
        <v>1.4000000000000001</v>
      </c>
      <c r="J10" s="132">
        <v>1.3</v>
      </c>
      <c r="K10" s="132">
        <v>1.2</v>
      </c>
      <c r="L10" s="132">
        <v>1.0999999999999999</v>
      </c>
      <c r="M10" s="132">
        <v>0.99999999999999989</v>
      </c>
      <c r="N10" s="132">
        <v>0.89999999999999991</v>
      </c>
      <c r="O10" s="132">
        <v>0.79999999999999993</v>
      </c>
      <c r="P10" s="132">
        <v>0.7</v>
      </c>
      <c r="Q10" s="132">
        <v>0.6</v>
      </c>
      <c r="R10" s="132">
        <v>0.5</v>
      </c>
      <c r="S10" s="132">
        <v>0.4</v>
      </c>
      <c r="T10" s="132">
        <v>0.30000000000000004</v>
      </c>
      <c r="U10" s="132">
        <v>0.2</v>
      </c>
      <c r="V10" s="131">
        <v>0.1</v>
      </c>
      <c r="Z10" s="132">
        <v>0.1</v>
      </c>
      <c r="AA10" s="132">
        <v>0.2</v>
      </c>
      <c r="AB10" s="132">
        <v>0.3</v>
      </c>
      <c r="AC10" s="132">
        <v>0.4</v>
      </c>
      <c r="AD10" s="132">
        <v>0.5</v>
      </c>
      <c r="AE10" s="132">
        <v>0.6</v>
      </c>
      <c r="AF10" s="132">
        <v>0.7</v>
      </c>
      <c r="AG10" s="132">
        <v>0.8</v>
      </c>
      <c r="AH10" s="132">
        <v>0.9</v>
      </c>
      <c r="AI10" s="132">
        <v>1</v>
      </c>
      <c r="AJ10" s="132">
        <v>1.1000000000000001</v>
      </c>
      <c r="AK10" s="132">
        <v>1.2</v>
      </c>
      <c r="AL10" s="132">
        <v>1.3</v>
      </c>
      <c r="AM10" s="132">
        <v>1.4</v>
      </c>
      <c r="AN10" s="132">
        <v>1.5</v>
      </c>
      <c r="AO10" s="132">
        <v>1.6</v>
      </c>
      <c r="AP10" s="132">
        <v>1.7</v>
      </c>
      <c r="AQ10" s="132">
        <v>1.8</v>
      </c>
      <c r="AR10" s="132">
        <v>1.9</v>
      </c>
      <c r="AS10" s="132">
        <v>2</v>
      </c>
      <c r="AT10" s="129">
        <v>94</v>
      </c>
    </row>
    <row r="11" spans="2:46" ht="15.75" customHeight="1" x14ac:dyDescent="0.25">
      <c r="B11" s="116">
        <v>93</v>
      </c>
      <c r="C11" s="131">
        <v>2.0000000000000004</v>
      </c>
      <c r="D11" s="132">
        <v>1.9000000000000006</v>
      </c>
      <c r="E11" s="132">
        <v>1.8000000000000005</v>
      </c>
      <c r="F11" s="132">
        <v>1.7000000000000004</v>
      </c>
      <c r="G11" s="132">
        <v>1.6000000000000003</v>
      </c>
      <c r="H11" s="132">
        <v>1.5000000000000002</v>
      </c>
      <c r="I11" s="132">
        <v>1.4000000000000001</v>
      </c>
      <c r="J11" s="132">
        <v>1.3</v>
      </c>
      <c r="K11" s="132">
        <v>1.2</v>
      </c>
      <c r="L11" s="132">
        <v>1.0999999999999999</v>
      </c>
      <c r="M11" s="132">
        <v>0.99999999999999989</v>
      </c>
      <c r="N11" s="132">
        <v>0.89999999999999991</v>
      </c>
      <c r="O11" s="132">
        <v>0.79999999999999993</v>
      </c>
      <c r="P11" s="132">
        <v>0.7</v>
      </c>
      <c r="Q11" s="132">
        <v>0.6</v>
      </c>
      <c r="R11" s="132">
        <v>0.5</v>
      </c>
      <c r="S11" s="132">
        <v>0.4</v>
      </c>
      <c r="T11" s="132">
        <v>0.30000000000000004</v>
      </c>
      <c r="U11" s="132">
        <v>0.2</v>
      </c>
      <c r="V11" s="131">
        <v>0.1</v>
      </c>
      <c r="Z11" s="132">
        <v>0.1</v>
      </c>
      <c r="AA11" s="132">
        <v>0.2</v>
      </c>
      <c r="AB11" s="132">
        <v>0.3</v>
      </c>
      <c r="AC11" s="132">
        <v>0.4</v>
      </c>
      <c r="AD11" s="132">
        <v>0.5</v>
      </c>
      <c r="AE11" s="132">
        <v>0.6</v>
      </c>
      <c r="AF11" s="132">
        <v>0.7</v>
      </c>
      <c r="AG11" s="132">
        <v>0.8</v>
      </c>
      <c r="AH11" s="132">
        <v>0.9</v>
      </c>
      <c r="AI11" s="132">
        <v>1</v>
      </c>
      <c r="AJ11" s="132">
        <v>1.1000000000000001</v>
      </c>
      <c r="AK11" s="132">
        <v>1.2</v>
      </c>
      <c r="AL11" s="132">
        <v>1.3</v>
      </c>
      <c r="AM11" s="132">
        <v>1.4</v>
      </c>
      <c r="AN11" s="132">
        <v>1.5</v>
      </c>
      <c r="AO11" s="132">
        <v>1.6</v>
      </c>
      <c r="AP11" s="132">
        <v>1.7</v>
      </c>
      <c r="AQ11" s="132">
        <v>1.8</v>
      </c>
      <c r="AR11" s="132">
        <v>1.9</v>
      </c>
      <c r="AS11" s="132">
        <v>2</v>
      </c>
      <c r="AT11" s="129">
        <v>93</v>
      </c>
    </row>
    <row r="12" spans="2:46" ht="15.75" customHeight="1" x14ac:dyDescent="0.25">
      <c r="B12" s="116">
        <v>92</v>
      </c>
      <c r="C12" s="131">
        <v>2.0000000000000004</v>
      </c>
      <c r="D12" s="132">
        <v>1.9000000000000006</v>
      </c>
      <c r="E12" s="132">
        <v>1.8000000000000005</v>
      </c>
      <c r="F12" s="132">
        <v>1.7000000000000004</v>
      </c>
      <c r="G12" s="132">
        <v>1.6000000000000003</v>
      </c>
      <c r="H12" s="132">
        <v>1.5000000000000002</v>
      </c>
      <c r="I12" s="132">
        <v>1.4000000000000001</v>
      </c>
      <c r="J12" s="132">
        <v>1.3</v>
      </c>
      <c r="K12" s="132">
        <v>1.2</v>
      </c>
      <c r="L12" s="132">
        <v>1.0999999999999999</v>
      </c>
      <c r="M12" s="132">
        <v>0.99999999999999989</v>
      </c>
      <c r="N12" s="132">
        <v>0.89999999999999991</v>
      </c>
      <c r="O12" s="132">
        <v>0.79999999999999993</v>
      </c>
      <c r="P12" s="132">
        <v>0.7</v>
      </c>
      <c r="Q12" s="132">
        <v>0.6</v>
      </c>
      <c r="R12" s="132">
        <v>0.5</v>
      </c>
      <c r="S12" s="132">
        <v>0.4</v>
      </c>
      <c r="T12" s="132">
        <v>0.30000000000000004</v>
      </c>
      <c r="U12" s="132">
        <v>0.2</v>
      </c>
      <c r="V12" s="131">
        <v>0.1</v>
      </c>
      <c r="Z12" s="132">
        <v>0.1</v>
      </c>
      <c r="AA12" s="132">
        <v>0.2</v>
      </c>
      <c r="AB12" s="132">
        <v>0.3</v>
      </c>
      <c r="AC12" s="132">
        <v>0.4</v>
      </c>
      <c r="AD12" s="132">
        <v>0.5</v>
      </c>
      <c r="AE12" s="132">
        <v>0.6</v>
      </c>
      <c r="AF12" s="132">
        <v>0.7</v>
      </c>
      <c r="AG12" s="132">
        <v>0.8</v>
      </c>
      <c r="AH12" s="132">
        <v>0.9</v>
      </c>
      <c r="AI12" s="132">
        <v>1</v>
      </c>
      <c r="AJ12" s="132">
        <v>1.1000000000000001</v>
      </c>
      <c r="AK12" s="132">
        <v>1.2</v>
      </c>
      <c r="AL12" s="132">
        <v>1.3</v>
      </c>
      <c r="AM12" s="132">
        <v>1.4</v>
      </c>
      <c r="AN12" s="132">
        <v>1.5</v>
      </c>
      <c r="AO12" s="132">
        <v>1.6</v>
      </c>
      <c r="AP12" s="132">
        <v>1.7</v>
      </c>
      <c r="AQ12" s="132">
        <v>1.8</v>
      </c>
      <c r="AR12" s="132">
        <v>1.9</v>
      </c>
      <c r="AS12" s="132">
        <v>2</v>
      </c>
      <c r="AT12" s="129">
        <v>92</v>
      </c>
    </row>
    <row r="13" spans="2:46" ht="15.75" customHeight="1" x14ac:dyDescent="0.25">
      <c r="B13" s="116">
        <v>91</v>
      </c>
      <c r="C13" s="131">
        <v>2.0000000000000004</v>
      </c>
      <c r="D13" s="132">
        <v>1.9000000000000006</v>
      </c>
      <c r="E13" s="132">
        <v>1.8000000000000005</v>
      </c>
      <c r="F13" s="132">
        <v>1.7000000000000004</v>
      </c>
      <c r="G13" s="132">
        <v>1.6000000000000003</v>
      </c>
      <c r="H13" s="132">
        <v>1.5000000000000002</v>
      </c>
      <c r="I13" s="132">
        <v>1.4000000000000001</v>
      </c>
      <c r="J13" s="132">
        <v>1.3</v>
      </c>
      <c r="K13" s="132">
        <v>1.2</v>
      </c>
      <c r="L13" s="132">
        <v>1.0999999999999999</v>
      </c>
      <c r="M13" s="132">
        <v>0.99999999999999989</v>
      </c>
      <c r="N13" s="132">
        <v>0.89999999999999991</v>
      </c>
      <c r="O13" s="132">
        <v>0.79999999999999993</v>
      </c>
      <c r="P13" s="132">
        <v>0.7</v>
      </c>
      <c r="Q13" s="132">
        <v>0.6</v>
      </c>
      <c r="R13" s="132">
        <v>0.5</v>
      </c>
      <c r="S13" s="132">
        <v>0.4</v>
      </c>
      <c r="T13" s="132">
        <v>0.30000000000000004</v>
      </c>
      <c r="U13" s="132">
        <v>0.2</v>
      </c>
      <c r="V13" s="131">
        <v>0.1</v>
      </c>
      <c r="Z13" s="132">
        <v>0.1</v>
      </c>
      <c r="AA13" s="132">
        <v>0.2</v>
      </c>
      <c r="AB13" s="132">
        <v>0.3</v>
      </c>
      <c r="AC13" s="132">
        <v>0.4</v>
      </c>
      <c r="AD13" s="132">
        <v>0.5</v>
      </c>
      <c r="AE13" s="132">
        <v>0.6</v>
      </c>
      <c r="AF13" s="132">
        <v>0.7</v>
      </c>
      <c r="AG13" s="132">
        <v>0.8</v>
      </c>
      <c r="AH13" s="132">
        <v>0.9</v>
      </c>
      <c r="AI13" s="132">
        <v>1</v>
      </c>
      <c r="AJ13" s="132">
        <v>1.1000000000000001</v>
      </c>
      <c r="AK13" s="132">
        <v>1.2</v>
      </c>
      <c r="AL13" s="132">
        <v>1.3</v>
      </c>
      <c r="AM13" s="132">
        <v>1.4</v>
      </c>
      <c r="AN13" s="132">
        <v>1.5</v>
      </c>
      <c r="AO13" s="132">
        <v>1.6</v>
      </c>
      <c r="AP13" s="132">
        <v>1.7</v>
      </c>
      <c r="AQ13" s="132">
        <v>1.8</v>
      </c>
      <c r="AR13" s="132">
        <v>1.9</v>
      </c>
      <c r="AS13" s="132">
        <v>2</v>
      </c>
      <c r="AT13" s="129">
        <v>91</v>
      </c>
    </row>
    <row r="14" spans="2:46" ht="15.75" customHeight="1" x14ac:dyDescent="0.25">
      <c r="B14" s="116">
        <v>90</v>
      </c>
      <c r="C14" s="131">
        <v>2.0000000000000004</v>
      </c>
      <c r="D14" s="132">
        <v>1.9000000000000006</v>
      </c>
      <c r="E14" s="132">
        <v>1.8000000000000005</v>
      </c>
      <c r="F14" s="132">
        <v>1.7000000000000004</v>
      </c>
      <c r="G14" s="132">
        <v>1.6000000000000003</v>
      </c>
      <c r="H14" s="132">
        <v>1.5000000000000002</v>
      </c>
      <c r="I14" s="132">
        <v>1.4000000000000001</v>
      </c>
      <c r="J14" s="132">
        <v>1.3</v>
      </c>
      <c r="K14" s="132">
        <v>1.2</v>
      </c>
      <c r="L14" s="132">
        <v>1.0999999999999999</v>
      </c>
      <c r="M14" s="132">
        <v>0.99999999999999989</v>
      </c>
      <c r="N14" s="132">
        <v>0.89999999999999991</v>
      </c>
      <c r="O14" s="132">
        <v>0.79999999999999993</v>
      </c>
      <c r="P14" s="132">
        <v>0.7</v>
      </c>
      <c r="Q14" s="132">
        <v>0.6</v>
      </c>
      <c r="R14" s="132">
        <v>0.5</v>
      </c>
      <c r="S14" s="132">
        <v>0.4</v>
      </c>
      <c r="T14" s="132">
        <v>0.30000000000000004</v>
      </c>
      <c r="U14" s="132">
        <v>0.2</v>
      </c>
      <c r="V14" s="131">
        <v>0.1</v>
      </c>
      <c r="Z14" s="132">
        <v>0.1</v>
      </c>
      <c r="AA14" s="132">
        <v>0.2</v>
      </c>
      <c r="AB14" s="132">
        <v>0.3</v>
      </c>
      <c r="AC14" s="132">
        <v>0.4</v>
      </c>
      <c r="AD14" s="132">
        <v>0.5</v>
      </c>
      <c r="AE14" s="132">
        <v>0.6</v>
      </c>
      <c r="AF14" s="132">
        <v>0.7</v>
      </c>
      <c r="AG14" s="132">
        <v>0.8</v>
      </c>
      <c r="AH14" s="132">
        <v>0.9</v>
      </c>
      <c r="AI14" s="132">
        <v>1</v>
      </c>
      <c r="AJ14" s="132">
        <v>1.1000000000000001</v>
      </c>
      <c r="AK14" s="132">
        <v>1.2</v>
      </c>
      <c r="AL14" s="132">
        <v>1.3</v>
      </c>
      <c r="AM14" s="132">
        <v>1.4</v>
      </c>
      <c r="AN14" s="132">
        <v>1.5</v>
      </c>
      <c r="AO14" s="132">
        <v>1.6</v>
      </c>
      <c r="AP14" s="132">
        <v>1.7</v>
      </c>
      <c r="AQ14" s="132">
        <v>1.8</v>
      </c>
      <c r="AR14" s="132">
        <v>1.9</v>
      </c>
      <c r="AS14" s="132">
        <v>2</v>
      </c>
      <c r="AT14" s="129">
        <v>90</v>
      </c>
    </row>
    <row r="15" spans="2:46" ht="15.75" customHeight="1" x14ac:dyDescent="0.25">
      <c r="B15" s="116">
        <v>89</v>
      </c>
      <c r="C15" s="131">
        <v>2.0000000000000004</v>
      </c>
      <c r="D15" s="132">
        <v>1.9000000000000006</v>
      </c>
      <c r="E15" s="132">
        <v>1.8000000000000005</v>
      </c>
      <c r="F15" s="132">
        <v>1.7000000000000004</v>
      </c>
      <c r="G15" s="132">
        <v>1.6000000000000003</v>
      </c>
      <c r="H15" s="132">
        <v>1.5000000000000002</v>
      </c>
      <c r="I15" s="132">
        <v>1.4000000000000001</v>
      </c>
      <c r="J15" s="132">
        <v>1.3</v>
      </c>
      <c r="K15" s="132">
        <v>1.2</v>
      </c>
      <c r="L15" s="132">
        <v>1.0999999999999999</v>
      </c>
      <c r="M15" s="132">
        <v>0.99999999999999989</v>
      </c>
      <c r="N15" s="132">
        <v>0.89999999999999991</v>
      </c>
      <c r="O15" s="132">
        <v>0.79999999999999993</v>
      </c>
      <c r="P15" s="132">
        <v>0.7</v>
      </c>
      <c r="Q15" s="132">
        <v>0.6</v>
      </c>
      <c r="R15" s="132">
        <v>0.5</v>
      </c>
      <c r="S15" s="132">
        <v>0.4</v>
      </c>
      <c r="T15" s="132">
        <v>0.30000000000000004</v>
      </c>
      <c r="U15" s="132">
        <v>0.2</v>
      </c>
      <c r="V15" s="131">
        <v>0.1</v>
      </c>
      <c r="Z15" s="132">
        <v>0.1</v>
      </c>
      <c r="AA15" s="132">
        <v>0.2</v>
      </c>
      <c r="AB15" s="132">
        <v>0.3</v>
      </c>
      <c r="AC15" s="132">
        <v>0.4</v>
      </c>
      <c r="AD15" s="132">
        <v>0.5</v>
      </c>
      <c r="AE15" s="132">
        <v>0.6</v>
      </c>
      <c r="AF15" s="132">
        <v>0.7</v>
      </c>
      <c r="AG15" s="132">
        <v>0.8</v>
      </c>
      <c r="AH15" s="132">
        <v>0.9</v>
      </c>
      <c r="AI15" s="132">
        <v>1</v>
      </c>
      <c r="AJ15" s="132">
        <v>1.1000000000000001</v>
      </c>
      <c r="AK15" s="132">
        <v>1.2</v>
      </c>
      <c r="AL15" s="132">
        <v>1.3</v>
      </c>
      <c r="AM15" s="132">
        <v>1.4</v>
      </c>
      <c r="AN15" s="132">
        <v>1.5</v>
      </c>
      <c r="AO15" s="132">
        <v>1.6</v>
      </c>
      <c r="AP15" s="132">
        <v>1.7</v>
      </c>
      <c r="AQ15" s="132">
        <v>1.8</v>
      </c>
      <c r="AR15" s="132">
        <v>1.9</v>
      </c>
      <c r="AS15" s="132">
        <v>2</v>
      </c>
      <c r="AT15" s="129">
        <v>89</v>
      </c>
    </row>
    <row r="16" spans="2:46" ht="15.75" customHeight="1" x14ac:dyDescent="0.25">
      <c r="B16" s="116">
        <v>88</v>
      </c>
      <c r="C16" s="131">
        <v>2.0000000000000004</v>
      </c>
      <c r="D16" s="132">
        <v>1.9000000000000006</v>
      </c>
      <c r="E16" s="132">
        <v>1.8000000000000005</v>
      </c>
      <c r="F16" s="132">
        <v>1.7000000000000004</v>
      </c>
      <c r="G16" s="132">
        <v>1.6000000000000003</v>
      </c>
      <c r="H16" s="132">
        <v>1.5000000000000002</v>
      </c>
      <c r="I16" s="132">
        <v>1.4000000000000001</v>
      </c>
      <c r="J16" s="132">
        <v>1.3</v>
      </c>
      <c r="K16" s="132">
        <v>1.2</v>
      </c>
      <c r="L16" s="132">
        <v>1.0999999999999999</v>
      </c>
      <c r="M16" s="132">
        <v>0.99999999999999989</v>
      </c>
      <c r="N16" s="132">
        <v>0.89999999999999991</v>
      </c>
      <c r="O16" s="132">
        <v>0.79999999999999993</v>
      </c>
      <c r="P16" s="132">
        <v>0.7</v>
      </c>
      <c r="Q16" s="132">
        <v>0.6</v>
      </c>
      <c r="R16" s="132">
        <v>0.5</v>
      </c>
      <c r="S16" s="132">
        <v>0.4</v>
      </c>
      <c r="T16" s="132">
        <v>0.30000000000000004</v>
      </c>
      <c r="U16" s="132">
        <v>0.2</v>
      </c>
      <c r="V16" s="131">
        <v>0.1</v>
      </c>
      <c r="Z16" s="132">
        <v>0.1</v>
      </c>
      <c r="AA16" s="132">
        <v>0.2</v>
      </c>
      <c r="AB16" s="132">
        <v>0.3</v>
      </c>
      <c r="AC16" s="132">
        <v>0.4</v>
      </c>
      <c r="AD16" s="132">
        <v>0.5</v>
      </c>
      <c r="AE16" s="132">
        <v>0.6</v>
      </c>
      <c r="AF16" s="132">
        <v>0.7</v>
      </c>
      <c r="AG16" s="132">
        <v>0.8</v>
      </c>
      <c r="AH16" s="132">
        <v>0.9</v>
      </c>
      <c r="AI16" s="132">
        <v>1</v>
      </c>
      <c r="AJ16" s="132">
        <v>1.1000000000000001</v>
      </c>
      <c r="AK16" s="132">
        <v>1.2</v>
      </c>
      <c r="AL16" s="132">
        <v>1.3</v>
      </c>
      <c r="AM16" s="132">
        <v>1.4</v>
      </c>
      <c r="AN16" s="132">
        <v>1.5</v>
      </c>
      <c r="AO16" s="132">
        <v>1.6</v>
      </c>
      <c r="AP16" s="132">
        <v>1.7</v>
      </c>
      <c r="AQ16" s="132">
        <v>1.8</v>
      </c>
      <c r="AR16" s="132">
        <v>1.9</v>
      </c>
      <c r="AS16" s="132">
        <v>2</v>
      </c>
      <c r="AT16" s="129">
        <v>88</v>
      </c>
    </row>
    <row r="17" spans="2:46" ht="15.75" customHeight="1" x14ac:dyDescent="0.25">
      <c r="B17" s="116">
        <v>87</v>
      </c>
      <c r="C17" s="131">
        <v>2.0000000000000004</v>
      </c>
      <c r="D17" s="132">
        <v>1.9000000000000006</v>
      </c>
      <c r="E17" s="132">
        <v>1.8000000000000005</v>
      </c>
      <c r="F17" s="132">
        <v>1.7000000000000004</v>
      </c>
      <c r="G17" s="132">
        <v>1.6000000000000003</v>
      </c>
      <c r="H17" s="132">
        <v>1.5000000000000002</v>
      </c>
      <c r="I17" s="132">
        <v>1.4000000000000001</v>
      </c>
      <c r="J17" s="132">
        <v>1.3</v>
      </c>
      <c r="K17" s="132">
        <v>1.2</v>
      </c>
      <c r="L17" s="132">
        <v>1.0999999999999999</v>
      </c>
      <c r="M17" s="132">
        <v>0.99999999999999989</v>
      </c>
      <c r="N17" s="132">
        <v>0.89999999999999991</v>
      </c>
      <c r="O17" s="132">
        <v>0.79999999999999993</v>
      </c>
      <c r="P17" s="132">
        <v>0.7</v>
      </c>
      <c r="Q17" s="132">
        <v>0.6</v>
      </c>
      <c r="R17" s="132">
        <v>0.5</v>
      </c>
      <c r="S17" s="132">
        <v>0.4</v>
      </c>
      <c r="T17" s="132">
        <v>0.30000000000000004</v>
      </c>
      <c r="U17" s="132">
        <v>0.2</v>
      </c>
      <c r="V17" s="131">
        <v>0.1</v>
      </c>
      <c r="Z17" s="132">
        <v>0.1</v>
      </c>
      <c r="AA17" s="132">
        <v>0.2</v>
      </c>
      <c r="AB17" s="132">
        <v>0.3</v>
      </c>
      <c r="AC17" s="132">
        <v>0.4</v>
      </c>
      <c r="AD17" s="132">
        <v>0.5</v>
      </c>
      <c r="AE17" s="132">
        <v>0.6</v>
      </c>
      <c r="AF17" s="132">
        <v>0.7</v>
      </c>
      <c r="AG17" s="132">
        <v>0.8</v>
      </c>
      <c r="AH17" s="132">
        <v>0.9</v>
      </c>
      <c r="AI17" s="132">
        <v>1</v>
      </c>
      <c r="AJ17" s="132">
        <v>1.1000000000000001</v>
      </c>
      <c r="AK17" s="132">
        <v>1.2</v>
      </c>
      <c r="AL17" s="132">
        <v>1.3</v>
      </c>
      <c r="AM17" s="132">
        <v>1.4</v>
      </c>
      <c r="AN17" s="132">
        <v>1.5</v>
      </c>
      <c r="AO17" s="132">
        <v>1.6</v>
      </c>
      <c r="AP17" s="132">
        <v>1.7</v>
      </c>
      <c r="AQ17" s="132">
        <v>1.8</v>
      </c>
      <c r="AR17" s="132">
        <v>1.9</v>
      </c>
      <c r="AS17" s="132">
        <v>2</v>
      </c>
      <c r="AT17" s="129">
        <v>87</v>
      </c>
    </row>
    <row r="18" spans="2:46" ht="15.75" customHeight="1" x14ac:dyDescent="0.25">
      <c r="B18" s="116">
        <v>86</v>
      </c>
      <c r="C18" s="131">
        <v>2.0000000000000004</v>
      </c>
      <c r="D18" s="132">
        <v>1.9000000000000006</v>
      </c>
      <c r="E18" s="132">
        <v>1.8000000000000005</v>
      </c>
      <c r="F18" s="132">
        <v>1.7000000000000004</v>
      </c>
      <c r="G18" s="132">
        <v>1.6000000000000003</v>
      </c>
      <c r="H18" s="132">
        <v>1.5000000000000002</v>
      </c>
      <c r="I18" s="132">
        <v>1.4000000000000001</v>
      </c>
      <c r="J18" s="132">
        <v>1.3</v>
      </c>
      <c r="K18" s="132">
        <v>1.2</v>
      </c>
      <c r="L18" s="132">
        <v>1.0999999999999999</v>
      </c>
      <c r="M18" s="132">
        <v>0.99999999999999989</v>
      </c>
      <c r="N18" s="132">
        <v>0.89999999999999991</v>
      </c>
      <c r="O18" s="132">
        <v>0.79999999999999993</v>
      </c>
      <c r="P18" s="132">
        <v>0.7</v>
      </c>
      <c r="Q18" s="132">
        <v>0.6</v>
      </c>
      <c r="R18" s="132">
        <v>0.5</v>
      </c>
      <c r="S18" s="132">
        <v>0.4</v>
      </c>
      <c r="T18" s="132">
        <v>0.30000000000000004</v>
      </c>
      <c r="U18" s="132">
        <v>0.2</v>
      </c>
      <c r="V18" s="131">
        <v>0.1</v>
      </c>
      <c r="Z18" s="132">
        <v>0.1</v>
      </c>
      <c r="AA18" s="132">
        <v>0.2</v>
      </c>
      <c r="AB18" s="132">
        <v>0.3</v>
      </c>
      <c r="AC18" s="132">
        <v>0.4</v>
      </c>
      <c r="AD18" s="132">
        <v>0.5</v>
      </c>
      <c r="AE18" s="132">
        <v>0.6</v>
      </c>
      <c r="AF18" s="132">
        <v>0.7</v>
      </c>
      <c r="AG18" s="132">
        <v>0.8</v>
      </c>
      <c r="AH18" s="132">
        <v>0.9</v>
      </c>
      <c r="AI18" s="132">
        <v>1</v>
      </c>
      <c r="AJ18" s="132">
        <v>1.1000000000000001</v>
      </c>
      <c r="AK18" s="132">
        <v>1.2</v>
      </c>
      <c r="AL18" s="132">
        <v>1.3</v>
      </c>
      <c r="AM18" s="132">
        <v>1.4</v>
      </c>
      <c r="AN18" s="132">
        <v>1.5</v>
      </c>
      <c r="AO18" s="132">
        <v>1.6</v>
      </c>
      <c r="AP18" s="132">
        <v>1.7</v>
      </c>
      <c r="AQ18" s="132">
        <v>1.8</v>
      </c>
      <c r="AR18" s="132">
        <v>1.9</v>
      </c>
      <c r="AS18" s="132">
        <v>2</v>
      </c>
      <c r="AT18" s="129">
        <v>86</v>
      </c>
    </row>
    <row r="19" spans="2:46" ht="15.75" customHeight="1" x14ac:dyDescent="0.25">
      <c r="B19" s="116">
        <v>85</v>
      </c>
      <c r="C19" s="131">
        <v>2.0000000000000004</v>
      </c>
      <c r="D19" s="132">
        <v>1.9000000000000006</v>
      </c>
      <c r="E19" s="132">
        <v>1.8000000000000005</v>
      </c>
      <c r="F19" s="132">
        <v>1.7000000000000004</v>
      </c>
      <c r="G19" s="132">
        <v>1.6000000000000003</v>
      </c>
      <c r="H19" s="132">
        <v>1.5000000000000002</v>
      </c>
      <c r="I19" s="132">
        <v>1.4000000000000001</v>
      </c>
      <c r="J19" s="132">
        <v>1.3</v>
      </c>
      <c r="K19" s="132">
        <v>1.2</v>
      </c>
      <c r="L19" s="132">
        <v>1.0999999999999999</v>
      </c>
      <c r="M19" s="132">
        <v>0.99999999999999989</v>
      </c>
      <c r="N19" s="132">
        <v>0.89999999999999991</v>
      </c>
      <c r="O19" s="132">
        <v>0.79999999999999993</v>
      </c>
      <c r="P19" s="132">
        <v>0.7</v>
      </c>
      <c r="Q19" s="132">
        <v>0.6</v>
      </c>
      <c r="R19" s="132">
        <v>0.5</v>
      </c>
      <c r="S19" s="132">
        <v>0.4</v>
      </c>
      <c r="T19" s="132">
        <v>0.30000000000000004</v>
      </c>
      <c r="U19" s="132">
        <v>0.2</v>
      </c>
      <c r="V19" s="131">
        <v>0.1</v>
      </c>
      <c r="Z19" s="132">
        <v>0.1</v>
      </c>
      <c r="AA19" s="132">
        <v>0.2</v>
      </c>
      <c r="AB19" s="132">
        <v>0.3</v>
      </c>
      <c r="AC19" s="132">
        <v>0.4</v>
      </c>
      <c r="AD19" s="132">
        <v>0.5</v>
      </c>
      <c r="AE19" s="132">
        <v>0.6</v>
      </c>
      <c r="AF19" s="132">
        <v>0.7</v>
      </c>
      <c r="AG19" s="132">
        <v>0.8</v>
      </c>
      <c r="AH19" s="132">
        <v>0.9</v>
      </c>
      <c r="AI19" s="132">
        <v>1</v>
      </c>
      <c r="AJ19" s="132">
        <v>1.1000000000000001</v>
      </c>
      <c r="AK19" s="132">
        <v>1.2</v>
      </c>
      <c r="AL19" s="132">
        <v>1.3</v>
      </c>
      <c r="AM19" s="132">
        <v>1.4</v>
      </c>
      <c r="AN19" s="132">
        <v>1.5</v>
      </c>
      <c r="AO19" s="132">
        <v>1.6</v>
      </c>
      <c r="AP19" s="132">
        <v>1.7</v>
      </c>
      <c r="AQ19" s="132">
        <v>1.8</v>
      </c>
      <c r="AR19" s="132">
        <v>1.9</v>
      </c>
      <c r="AS19" s="132">
        <v>2</v>
      </c>
      <c r="AT19" s="129">
        <v>85</v>
      </c>
    </row>
    <row r="20" spans="2:46" ht="15.75" customHeight="1" x14ac:dyDescent="0.25">
      <c r="B20" s="116">
        <v>84</v>
      </c>
      <c r="C20" s="131">
        <v>2.0000000000000004</v>
      </c>
      <c r="D20" s="132">
        <v>1.9000000000000006</v>
      </c>
      <c r="E20" s="132">
        <v>1.8000000000000005</v>
      </c>
      <c r="F20" s="132">
        <v>1.7000000000000004</v>
      </c>
      <c r="G20" s="132">
        <v>1.6000000000000003</v>
      </c>
      <c r="H20" s="132">
        <v>1.5000000000000002</v>
      </c>
      <c r="I20" s="132">
        <v>1.4000000000000001</v>
      </c>
      <c r="J20" s="132">
        <v>1.3</v>
      </c>
      <c r="K20" s="132">
        <v>1.2</v>
      </c>
      <c r="L20" s="132">
        <v>1.0999999999999999</v>
      </c>
      <c r="M20" s="132">
        <v>0.99999999999999989</v>
      </c>
      <c r="N20" s="132">
        <v>0.89999999999999991</v>
      </c>
      <c r="O20" s="132">
        <v>0.79999999999999993</v>
      </c>
      <c r="P20" s="132">
        <v>0.7</v>
      </c>
      <c r="Q20" s="132">
        <v>0.6</v>
      </c>
      <c r="R20" s="132">
        <v>0.5</v>
      </c>
      <c r="S20" s="132">
        <v>0.4</v>
      </c>
      <c r="T20" s="132">
        <v>0.30000000000000004</v>
      </c>
      <c r="U20" s="132">
        <v>0.2</v>
      </c>
      <c r="V20" s="131">
        <v>0.1</v>
      </c>
      <c r="Z20" s="132">
        <v>0.1</v>
      </c>
      <c r="AA20" s="132">
        <v>0.2</v>
      </c>
      <c r="AB20" s="132">
        <v>0.3</v>
      </c>
      <c r="AC20" s="132">
        <v>0.4</v>
      </c>
      <c r="AD20" s="132">
        <v>0.5</v>
      </c>
      <c r="AE20" s="132">
        <v>0.6</v>
      </c>
      <c r="AF20" s="132">
        <v>0.7</v>
      </c>
      <c r="AG20" s="132">
        <v>0.8</v>
      </c>
      <c r="AH20" s="132">
        <v>0.9</v>
      </c>
      <c r="AI20" s="132">
        <v>1</v>
      </c>
      <c r="AJ20" s="132">
        <v>1.1000000000000001</v>
      </c>
      <c r="AK20" s="132">
        <v>1.2</v>
      </c>
      <c r="AL20" s="132">
        <v>1.3</v>
      </c>
      <c r="AM20" s="132">
        <v>1.4</v>
      </c>
      <c r="AN20" s="132">
        <v>1.5</v>
      </c>
      <c r="AO20" s="132">
        <v>1.6</v>
      </c>
      <c r="AP20" s="132">
        <v>1.7</v>
      </c>
      <c r="AQ20" s="132">
        <v>1.8</v>
      </c>
      <c r="AR20" s="132">
        <v>1.9</v>
      </c>
      <c r="AS20" s="132">
        <v>2</v>
      </c>
      <c r="AT20" s="129">
        <v>84</v>
      </c>
    </row>
    <row r="21" spans="2:46" ht="15.75" customHeight="1" x14ac:dyDescent="0.25">
      <c r="B21" s="116">
        <v>83</v>
      </c>
      <c r="C21" s="131">
        <v>2.0000000000000004</v>
      </c>
      <c r="D21" s="132">
        <v>1.9000000000000006</v>
      </c>
      <c r="E21" s="132">
        <v>1.8000000000000005</v>
      </c>
      <c r="F21" s="132">
        <v>1.7000000000000004</v>
      </c>
      <c r="G21" s="132">
        <v>1.6000000000000003</v>
      </c>
      <c r="H21" s="132">
        <v>1.5000000000000002</v>
      </c>
      <c r="I21" s="132">
        <v>1.4000000000000001</v>
      </c>
      <c r="J21" s="132">
        <v>1.3</v>
      </c>
      <c r="K21" s="132">
        <v>1.2</v>
      </c>
      <c r="L21" s="132">
        <v>1.0999999999999999</v>
      </c>
      <c r="M21" s="132">
        <v>0.99999999999999989</v>
      </c>
      <c r="N21" s="132">
        <v>0.89999999999999991</v>
      </c>
      <c r="O21" s="132">
        <v>0.79999999999999993</v>
      </c>
      <c r="P21" s="132">
        <v>0.7</v>
      </c>
      <c r="Q21" s="132">
        <v>0.6</v>
      </c>
      <c r="R21" s="132">
        <v>0.5</v>
      </c>
      <c r="S21" s="132">
        <v>0.4</v>
      </c>
      <c r="T21" s="132">
        <v>0.30000000000000004</v>
      </c>
      <c r="U21" s="132">
        <v>0.2</v>
      </c>
      <c r="V21" s="131">
        <v>0.1</v>
      </c>
      <c r="Z21" s="132">
        <v>0.1</v>
      </c>
      <c r="AA21" s="132">
        <v>0.2</v>
      </c>
      <c r="AB21" s="132">
        <v>0.3</v>
      </c>
      <c r="AC21" s="132">
        <v>0.4</v>
      </c>
      <c r="AD21" s="132">
        <v>0.5</v>
      </c>
      <c r="AE21" s="132">
        <v>0.6</v>
      </c>
      <c r="AF21" s="132">
        <v>0.7</v>
      </c>
      <c r="AG21" s="132">
        <v>0.8</v>
      </c>
      <c r="AH21" s="132">
        <v>0.9</v>
      </c>
      <c r="AI21" s="132">
        <v>1</v>
      </c>
      <c r="AJ21" s="132">
        <v>1.1000000000000001</v>
      </c>
      <c r="AK21" s="132">
        <v>1.2</v>
      </c>
      <c r="AL21" s="132">
        <v>1.3</v>
      </c>
      <c r="AM21" s="132">
        <v>1.4</v>
      </c>
      <c r="AN21" s="132">
        <v>1.5</v>
      </c>
      <c r="AO21" s="132">
        <v>1.6</v>
      </c>
      <c r="AP21" s="132">
        <v>1.7</v>
      </c>
      <c r="AQ21" s="132">
        <v>1.8</v>
      </c>
      <c r="AR21" s="132">
        <v>1.9</v>
      </c>
      <c r="AS21" s="132">
        <v>2</v>
      </c>
      <c r="AT21" s="129">
        <v>83</v>
      </c>
    </row>
    <row r="22" spans="2:46" ht="15.75" customHeight="1" x14ac:dyDescent="0.25">
      <c r="B22" s="116">
        <v>82</v>
      </c>
      <c r="C22" s="131">
        <v>2.0000000000000004</v>
      </c>
      <c r="D22" s="132">
        <v>1.9000000000000006</v>
      </c>
      <c r="E22" s="132">
        <v>1.8000000000000005</v>
      </c>
      <c r="F22" s="132">
        <v>1.7000000000000004</v>
      </c>
      <c r="G22" s="132">
        <v>1.6000000000000003</v>
      </c>
      <c r="H22" s="132">
        <v>1.5000000000000002</v>
      </c>
      <c r="I22" s="132">
        <v>1.4000000000000001</v>
      </c>
      <c r="J22" s="132">
        <v>1.3</v>
      </c>
      <c r="K22" s="132">
        <v>1.2</v>
      </c>
      <c r="L22" s="132">
        <v>1.0999999999999999</v>
      </c>
      <c r="M22" s="132">
        <v>0.99999999999999989</v>
      </c>
      <c r="N22" s="132">
        <v>0.89999999999999991</v>
      </c>
      <c r="O22" s="132">
        <v>0.79999999999999993</v>
      </c>
      <c r="P22" s="132">
        <v>0.7</v>
      </c>
      <c r="Q22" s="132">
        <v>0.6</v>
      </c>
      <c r="R22" s="132">
        <v>0.5</v>
      </c>
      <c r="S22" s="132">
        <v>0.4</v>
      </c>
      <c r="T22" s="132">
        <v>0.30000000000000004</v>
      </c>
      <c r="U22" s="132">
        <v>0.2</v>
      </c>
      <c r="V22" s="131">
        <v>0.1</v>
      </c>
      <c r="Z22" s="132">
        <v>0.1</v>
      </c>
      <c r="AA22" s="132">
        <v>0.2</v>
      </c>
      <c r="AB22" s="132">
        <v>0.3</v>
      </c>
      <c r="AC22" s="132">
        <v>0.4</v>
      </c>
      <c r="AD22" s="132">
        <v>0.5</v>
      </c>
      <c r="AE22" s="132">
        <v>0.6</v>
      </c>
      <c r="AF22" s="132">
        <v>0.7</v>
      </c>
      <c r="AG22" s="132">
        <v>0.8</v>
      </c>
      <c r="AH22" s="132">
        <v>0.9</v>
      </c>
      <c r="AI22" s="132">
        <v>1</v>
      </c>
      <c r="AJ22" s="132">
        <v>1.1000000000000001</v>
      </c>
      <c r="AK22" s="132">
        <v>1.2</v>
      </c>
      <c r="AL22" s="132">
        <v>1.3</v>
      </c>
      <c r="AM22" s="132">
        <v>1.4</v>
      </c>
      <c r="AN22" s="132">
        <v>1.5</v>
      </c>
      <c r="AO22" s="132">
        <v>1.6</v>
      </c>
      <c r="AP22" s="132">
        <v>1.7</v>
      </c>
      <c r="AQ22" s="132">
        <v>1.8</v>
      </c>
      <c r="AR22" s="132">
        <v>1.9</v>
      </c>
      <c r="AS22" s="132">
        <v>2</v>
      </c>
      <c r="AT22" s="129">
        <v>82</v>
      </c>
    </row>
    <row r="23" spans="2:46" ht="15.75" customHeight="1" x14ac:dyDescent="0.25">
      <c r="B23" s="116">
        <v>81</v>
      </c>
      <c r="C23" s="131">
        <v>2.0000000000000004</v>
      </c>
      <c r="D23" s="132">
        <v>1.9000000000000006</v>
      </c>
      <c r="E23" s="132">
        <v>1.8000000000000005</v>
      </c>
      <c r="F23" s="132">
        <v>1.7000000000000004</v>
      </c>
      <c r="G23" s="132">
        <v>1.6000000000000003</v>
      </c>
      <c r="H23" s="132">
        <v>1.5000000000000002</v>
      </c>
      <c r="I23" s="132">
        <v>1.4000000000000001</v>
      </c>
      <c r="J23" s="132">
        <v>1.3</v>
      </c>
      <c r="K23" s="132">
        <v>1.2</v>
      </c>
      <c r="L23" s="132">
        <v>1.0999999999999999</v>
      </c>
      <c r="M23" s="132">
        <v>0.99999999999999989</v>
      </c>
      <c r="N23" s="132">
        <v>0.89999999999999991</v>
      </c>
      <c r="O23" s="132">
        <v>0.79999999999999993</v>
      </c>
      <c r="P23" s="132">
        <v>0.7</v>
      </c>
      <c r="Q23" s="132">
        <v>0.6</v>
      </c>
      <c r="R23" s="132">
        <v>0.5</v>
      </c>
      <c r="S23" s="132">
        <v>0.4</v>
      </c>
      <c r="T23" s="132">
        <v>0.30000000000000004</v>
      </c>
      <c r="U23" s="132">
        <v>0.2</v>
      </c>
      <c r="V23" s="131">
        <v>0.1</v>
      </c>
      <c r="Z23" s="132">
        <v>0.1</v>
      </c>
      <c r="AA23" s="132">
        <v>0.2</v>
      </c>
      <c r="AB23" s="132">
        <v>0.3</v>
      </c>
      <c r="AC23" s="132">
        <v>0.4</v>
      </c>
      <c r="AD23" s="132">
        <v>0.5</v>
      </c>
      <c r="AE23" s="132">
        <v>0.6</v>
      </c>
      <c r="AF23" s="132">
        <v>0.7</v>
      </c>
      <c r="AG23" s="132">
        <v>0.8</v>
      </c>
      <c r="AH23" s="132">
        <v>0.9</v>
      </c>
      <c r="AI23" s="132">
        <v>1</v>
      </c>
      <c r="AJ23" s="132">
        <v>1.1000000000000001</v>
      </c>
      <c r="AK23" s="132">
        <v>1.2</v>
      </c>
      <c r="AL23" s="132">
        <v>1.3</v>
      </c>
      <c r="AM23" s="132">
        <v>1.4</v>
      </c>
      <c r="AN23" s="132">
        <v>1.5</v>
      </c>
      <c r="AO23" s="132">
        <v>1.6</v>
      </c>
      <c r="AP23" s="132">
        <v>1.7</v>
      </c>
      <c r="AQ23" s="132">
        <v>1.8</v>
      </c>
      <c r="AR23" s="132">
        <v>1.9</v>
      </c>
      <c r="AS23" s="132">
        <v>2</v>
      </c>
      <c r="AT23" s="129">
        <v>81</v>
      </c>
    </row>
    <row r="24" spans="2:46" ht="15.75" customHeight="1" x14ac:dyDescent="0.25">
      <c r="B24" s="116">
        <v>80</v>
      </c>
      <c r="C24" s="131">
        <v>2.0000000000000004</v>
      </c>
      <c r="D24" s="132">
        <v>1.9000000000000006</v>
      </c>
      <c r="E24" s="132">
        <v>1.8000000000000005</v>
      </c>
      <c r="F24" s="132">
        <v>1.7000000000000004</v>
      </c>
      <c r="G24" s="132">
        <v>1.6000000000000003</v>
      </c>
      <c r="H24" s="132">
        <v>1.5000000000000002</v>
      </c>
      <c r="I24" s="132">
        <v>1.4000000000000001</v>
      </c>
      <c r="J24" s="132">
        <v>1.3</v>
      </c>
      <c r="K24" s="132">
        <v>1.2</v>
      </c>
      <c r="L24" s="132">
        <v>1.0999999999999999</v>
      </c>
      <c r="M24" s="132">
        <v>0.99999999999999989</v>
      </c>
      <c r="N24" s="132">
        <v>0.89999999999999991</v>
      </c>
      <c r="O24" s="132">
        <v>0.79999999999999993</v>
      </c>
      <c r="P24" s="132">
        <v>0.7</v>
      </c>
      <c r="Q24" s="132">
        <v>0.6</v>
      </c>
      <c r="R24" s="132">
        <v>0.5</v>
      </c>
      <c r="S24" s="132">
        <v>0.4</v>
      </c>
      <c r="T24" s="132">
        <v>0.30000000000000004</v>
      </c>
      <c r="U24" s="132">
        <v>0.2</v>
      </c>
      <c r="V24" s="131">
        <v>0.1</v>
      </c>
      <c r="Z24" s="132">
        <v>0.1</v>
      </c>
      <c r="AA24" s="132">
        <v>0.2</v>
      </c>
      <c r="AB24" s="132">
        <v>0.3</v>
      </c>
      <c r="AC24" s="132">
        <v>0.4</v>
      </c>
      <c r="AD24" s="132">
        <v>0.5</v>
      </c>
      <c r="AE24" s="132">
        <v>0.6</v>
      </c>
      <c r="AF24" s="132">
        <v>0.7</v>
      </c>
      <c r="AG24" s="132">
        <v>0.8</v>
      </c>
      <c r="AH24" s="132">
        <v>0.9</v>
      </c>
      <c r="AI24" s="132">
        <v>1</v>
      </c>
      <c r="AJ24" s="132">
        <v>1.1000000000000001</v>
      </c>
      <c r="AK24" s="132">
        <v>1.2</v>
      </c>
      <c r="AL24" s="132">
        <v>1.3</v>
      </c>
      <c r="AM24" s="132">
        <v>1.4</v>
      </c>
      <c r="AN24" s="132">
        <v>1.5</v>
      </c>
      <c r="AO24" s="132">
        <v>1.6</v>
      </c>
      <c r="AP24" s="132">
        <v>1.7</v>
      </c>
      <c r="AQ24" s="132">
        <v>1.8</v>
      </c>
      <c r="AR24" s="132">
        <v>1.9</v>
      </c>
      <c r="AS24" s="132">
        <v>2</v>
      </c>
      <c r="AT24" s="129">
        <v>80</v>
      </c>
    </row>
    <row r="25" spans="2:46" ht="15.75" customHeight="1" x14ac:dyDescent="0.25">
      <c r="B25" s="116">
        <v>79</v>
      </c>
      <c r="C25" s="131">
        <v>2.0000000000000004</v>
      </c>
      <c r="D25" s="132">
        <v>1.9000000000000006</v>
      </c>
      <c r="E25" s="132">
        <v>1.8000000000000005</v>
      </c>
      <c r="F25" s="132">
        <v>1.7000000000000004</v>
      </c>
      <c r="G25" s="132">
        <v>1.6000000000000003</v>
      </c>
      <c r="H25" s="132">
        <v>1.5000000000000002</v>
      </c>
      <c r="I25" s="132">
        <v>1.4000000000000001</v>
      </c>
      <c r="J25" s="132">
        <v>1.3</v>
      </c>
      <c r="K25" s="132">
        <v>1.2</v>
      </c>
      <c r="L25" s="132">
        <v>1.0999999999999999</v>
      </c>
      <c r="M25" s="132">
        <v>0.99999999999999989</v>
      </c>
      <c r="N25" s="132">
        <v>0.89999999999999991</v>
      </c>
      <c r="O25" s="132">
        <v>0.79999999999999993</v>
      </c>
      <c r="P25" s="132">
        <v>0.7</v>
      </c>
      <c r="Q25" s="132">
        <v>0.6</v>
      </c>
      <c r="R25" s="132">
        <v>0.5</v>
      </c>
      <c r="S25" s="132">
        <v>0.4</v>
      </c>
      <c r="T25" s="132">
        <v>0.30000000000000004</v>
      </c>
      <c r="U25" s="132">
        <v>0.2</v>
      </c>
      <c r="V25" s="131">
        <v>0.1</v>
      </c>
      <c r="Z25" s="132">
        <v>0.1</v>
      </c>
      <c r="AA25" s="132">
        <v>0.2</v>
      </c>
      <c r="AB25" s="132">
        <v>0.3</v>
      </c>
      <c r="AC25" s="132">
        <v>0.4</v>
      </c>
      <c r="AD25" s="132">
        <v>0.5</v>
      </c>
      <c r="AE25" s="132">
        <v>0.6</v>
      </c>
      <c r="AF25" s="132">
        <v>0.7</v>
      </c>
      <c r="AG25" s="132">
        <v>0.8</v>
      </c>
      <c r="AH25" s="132">
        <v>0.9</v>
      </c>
      <c r="AI25" s="132">
        <v>1</v>
      </c>
      <c r="AJ25" s="132">
        <v>1.1000000000000001</v>
      </c>
      <c r="AK25" s="132">
        <v>1.2</v>
      </c>
      <c r="AL25" s="132">
        <v>1.3</v>
      </c>
      <c r="AM25" s="132">
        <v>1.4</v>
      </c>
      <c r="AN25" s="132">
        <v>1.5</v>
      </c>
      <c r="AO25" s="132">
        <v>1.6</v>
      </c>
      <c r="AP25" s="132">
        <v>1.7</v>
      </c>
      <c r="AQ25" s="132">
        <v>1.8</v>
      </c>
      <c r="AR25" s="132">
        <v>1.9</v>
      </c>
      <c r="AS25" s="132">
        <v>2</v>
      </c>
      <c r="AT25" s="129">
        <v>79</v>
      </c>
    </row>
    <row r="26" spans="2:46" ht="15.75" customHeight="1" x14ac:dyDescent="0.25">
      <c r="B26" s="116">
        <v>78</v>
      </c>
      <c r="C26" s="131">
        <v>2.0000000000000004</v>
      </c>
      <c r="D26" s="132">
        <v>1.9000000000000006</v>
      </c>
      <c r="E26" s="132">
        <v>1.8000000000000005</v>
      </c>
      <c r="F26" s="132">
        <v>1.7000000000000004</v>
      </c>
      <c r="G26" s="132">
        <v>1.6000000000000003</v>
      </c>
      <c r="H26" s="132">
        <v>1.5000000000000002</v>
      </c>
      <c r="I26" s="132">
        <v>1.4000000000000001</v>
      </c>
      <c r="J26" s="132">
        <v>1.3</v>
      </c>
      <c r="K26" s="132">
        <v>1.2</v>
      </c>
      <c r="L26" s="132">
        <v>1.0999999999999999</v>
      </c>
      <c r="M26" s="132">
        <v>0.99999999999999989</v>
      </c>
      <c r="N26" s="132">
        <v>0.89999999999999991</v>
      </c>
      <c r="O26" s="132">
        <v>0.79999999999999993</v>
      </c>
      <c r="P26" s="132">
        <v>0.7</v>
      </c>
      <c r="Q26" s="132">
        <v>0.6</v>
      </c>
      <c r="R26" s="132">
        <v>0.5</v>
      </c>
      <c r="S26" s="132">
        <v>0.4</v>
      </c>
      <c r="T26" s="132">
        <v>0.30000000000000004</v>
      </c>
      <c r="U26" s="132">
        <v>0.2</v>
      </c>
      <c r="V26" s="131">
        <v>0.1</v>
      </c>
      <c r="Z26" s="132">
        <v>0.1</v>
      </c>
      <c r="AA26" s="132">
        <v>0.2</v>
      </c>
      <c r="AB26" s="132">
        <v>0.3</v>
      </c>
      <c r="AC26" s="132">
        <v>0.4</v>
      </c>
      <c r="AD26" s="132">
        <v>0.5</v>
      </c>
      <c r="AE26" s="132">
        <v>0.6</v>
      </c>
      <c r="AF26" s="132">
        <v>0.7</v>
      </c>
      <c r="AG26" s="132">
        <v>0.8</v>
      </c>
      <c r="AH26" s="132">
        <v>0.9</v>
      </c>
      <c r="AI26" s="132">
        <v>1</v>
      </c>
      <c r="AJ26" s="132">
        <v>1.1000000000000001</v>
      </c>
      <c r="AK26" s="132">
        <v>1.2</v>
      </c>
      <c r="AL26" s="132">
        <v>1.3</v>
      </c>
      <c r="AM26" s="132">
        <v>1.4</v>
      </c>
      <c r="AN26" s="132">
        <v>1.5</v>
      </c>
      <c r="AO26" s="132">
        <v>1.6</v>
      </c>
      <c r="AP26" s="132">
        <v>1.7</v>
      </c>
      <c r="AQ26" s="132">
        <v>1.8</v>
      </c>
      <c r="AR26" s="132">
        <v>1.9</v>
      </c>
      <c r="AS26" s="132">
        <v>2</v>
      </c>
      <c r="AT26" s="129">
        <v>78</v>
      </c>
    </row>
    <row r="27" spans="2:46" ht="15.75" customHeight="1" x14ac:dyDescent="0.25">
      <c r="B27" s="116">
        <v>77</v>
      </c>
      <c r="C27" s="131">
        <v>2.0000000000000004</v>
      </c>
      <c r="D27" s="132">
        <v>1.9000000000000006</v>
      </c>
      <c r="E27" s="132">
        <v>1.8000000000000005</v>
      </c>
      <c r="F27" s="132">
        <v>1.7000000000000004</v>
      </c>
      <c r="G27" s="132">
        <v>1.6000000000000003</v>
      </c>
      <c r="H27" s="132">
        <v>1.5000000000000002</v>
      </c>
      <c r="I27" s="132">
        <v>1.4000000000000001</v>
      </c>
      <c r="J27" s="132">
        <v>1.3</v>
      </c>
      <c r="K27" s="132">
        <v>1.2</v>
      </c>
      <c r="L27" s="132">
        <v>1.0999999999999999</v>
      </c>
      <c r="M27" s="132">
        <v>0.99999999999999989</v>
      </c>
      <c r="N27" s="132">
        <v>0.89999999999999991</v>
      </c>
      <c r="O27" s="132">
        <v>0.79999999999999993</v>
      </c>
      <c r="P27" s="132">
        <v>0.7</v>
      </c>
      <c r="Q27" s="132">
        <v>0.6</v>
      </c>
      <c r="R27" s="132">
        <v>0.5</v>
      </c>
      <c r="S27" s="132">
        <v>0.4</v>
      </c>
      <c r="T27" s="132">
        <v>0.30000000000000004</v>
      </c>
      <c r="U27" s="132">
        <v>0.2</v>
      </c>
      <c r="V27" s="131">
        <v>0.1</v>
      </c>
      <c r="Z27" s="132">
        <v>0.1</v>
      </c>
      <c r="AA27" s="132">
        <v>0.2</v>
      </c>
      <c r="AB27" s="132">
        <v>0.3</v>
      </c>
      <c r="AC27" s="132">
        <v>0.4</v>
      </c>
      <c r="AD27" s="132">
        <v>0.5</v>
      </c>
      <c r="AE27" s="132">
        <v>0.6</v>
      </c>
      <c r="AF27" s="132">
        <v>0.7</v>
      </c>
      <c r="AG27" s="132">
        <v>0.8</v>
      </c>
      <c r="AH27" s="132">
        <v>0.9</v>
      </c>
      <c r="AI27" s="132">
        <v>1</v>
      </c>
      <c r="AJ27" s="132">
        <v>1.1000000000000001</v>
      </c>
      <c r="AK27" s="132">
        <v>1.2</v>
      </c>
      <c r="AL27" s="132">
        <v>1.3</v>
      </c>
      <c r="AM27" s="132">
        <v>1.4</v>
      </c>
      <c r="AN27" s="132">
        <v>1.5</v>
      </c>
      <c r="AO27" s="132">
        <v>1.6</v>
      </c>
      <c r="AP27" s="132">
        <v>1.7</v>
      </c>
      <c r="AQ27" s="132">
        <v>1.8</v>
      </c>
      <c r="AR27" s="132">
        <v>1.9</v>
      </c>
      <c r="AS27" s="132">
        <v>2</v>
      </c>
      <c r="AT27" s="129">
        <v>77</v>
      </c>
    </row>
    <row r="28" spans="2:46" ht="15.75" customHeight="1" x14ac:dyDescent="0.25">
      <c r="B28" s="116">
        <v>76</v>
      </c>
      <c r="C28" s="131">
        <v>2.0000000000000004</v>
      </c>
      <c r="D28" s="132">
        <v>1.9000000000000006</v>
      </c>
      <c r="E28" s="132">
        <v>1.8000000000000005</v>
      </c>
      <c r="F28" s="132">
        <v>1.7000000000000004</v>
      </c>
      <c r="G28" s="132">
        <v>1.6000000000000003</v>
      </c>
      <c r="H28" s="132">
        <v>1.5000000000000002</v>
      </c>
      <c r="I28" s="132">
        <v>1.4000000000000001</v>
      </c>
      <c r="J28" s="132">
        <v>1.3</v>
      </c>
      <c r="K28" s="132">
        <v>1.2</v>
      </c>
      <c r="L28" s="132">
        <v>1.0999999999999999</v>
      </c>
      <c r="M28" s="132">
        <v>0.99999999999999989</v>
      </c>
      <c r="N28" s="132">
        <v>0.89999999999999991</v>
      </c>
      <c r="O28" s="132">
        <v>0.79999999999999993</v>
      </c>
      <c r="P28" s="132">
        <v>0.7</v>
      </c>
      <c r="Q28" s="132">
        <v>0.6</v>
      </c>
      <c r="R28" s="132">
        <v>0.5</v>
      </c>
      <c r="S28" s="132">
        <v>0.4</v>
      </c>
      <c r="T28" s="132">
        <v>0.30000000000000004</v>
      </c>
      <c r="U28" s="132">
        <v>0.2</v>
      </c>
      <c r="V28" s="131">
        <v>0.1</v>
      </c>
      <c r="Z28" s="132">
        <v>0.1</v>
      </c>
      <c r="AA28" s="132">
        <v>0.2</v>
      </c>
      <c r="AB28" s="132">
        <v>0.3</v>
      </c>
      <c r="AC28" s="132">
        <v>0.4</v>
      </c>
      <c r="AD28" s="132">
        <v>0.5</v>
      </c>
      <c r="AE28" s="132">
        <v>0.6</v>
      </c>
      <c r="AF28" s="132">
        <v>0.7</v>
      </c>
      <c r="AG28" s="132">
        <v>0.8</v>
      </c>
      <c r="AH28" s="132">
        <v>0.9</v>
      </c>
      <c r="AI28" s="132">
        <v>1</v>
      </c>
      <c r="AJ28" s="132">
        <v>1.1000000000000001</v>
      </c>
      <c r="AK28" s="132">
        <v>1.2</v>
      </c>
      <c r="AL28" s="132">
        <v>1.3</v>
      </c>
      <c r="AM28" s="132">
        <v>1.4</v>
      </c>
      <c r="AN28" s="132">
        <v>1.5</v>
      </c>
      <c r="AO28" s="132">
        <v>1.6</v>
      </c>
      <c r="AP28" s="132">
        <v>1.7</v>
      </c>
      <c r="AQ28" s="132">
        <v>1.8</v>
      </c>
      <c r="AR28" s="132">
        <v>1.9</v>
      </c>
      <c r="AS28" s="132">
        <v>2</v>
      </c>
      <c r="AT28" s="129">
        <v>76</v>
      </c>
    </row>
    <row r="29" spans="2:46" ht="15.75" customHeight="1" x14ac:dyDescent="0.25">
      <c r="B29" s="116">
        <v>75</v>
      </c>
      <c r="C29" s="131">
        <v>2.0000000000000004</v>
      </c>
      <c r="D29" s="132">
        <v>1.9000000000000006</v>
      </c>
      <c r="E29" s="132">
        <v>1.8000000000000005</v>
      </c>
      <c r="F29" s="132">
        <v>1.7000000000000004</v>
      </c>
      <c r="G29" s="132">
        <v>1.6000000000000003</v>
      </c>
      <c r="H29" s="132">
        <v>1.5000000000000002</v>
      </c>
      <c r="I29" s="132">
        <v>1.4000000000000001</v>
      </c>
      <c r="J29" s="132">
        <v>1.3</v>
      </c>
      <c r="K29" s="132">
        <v>1.2</v>
      </c>
      <c r="L29" s="132">
        <v>1.0999999999999999</v>
      </c>
      <c r="M29" s="132">
        <v>0.99999999999999989</v>
      </c>
      <c r="N29" s="132">
        <v>0.89999999999999991</v>
      </c>
      <c r="O29" s="132">
        <v>0.79999999999999993</v>
      </c>
      <c r="P29" s="132">
        <v>0.7</v>
      </c>
      <c r="Q29" s="132">
        <v>0.6</v>
      </c>
      <c r="R29" s="132">
        <v>0.5</v>
      </c>
      <c r="S29" s="132">
        <v>0.4</v>
      </c>
      <c r="T29" s="132">
        <v>0.30000000000000004</v>
      </c>
      <c r="U29" s="132">
        <v>0.2</v>
      </c>
      <c r="V29" s="131">
        <v>0.1</v>
      </c>
      <c r="Z29" s="132">
        <v>0.1</v>
      </c>
      <c r="AA29" s="132">
        <v>0.2</v>
      </c>
      <c r="AB29" s="132">
        <v>0.3</v>
      </c>
      <c r="AC29" s="132">
        <v>0.4</v>
      </c>
      <c r="AD29" s="132">
        <v>0.5</v>
      </c>
      <c r="AE29" s="132">
        <v>0.6</v>
      </c>
      <c r="AF29" s="132">
        <v>0.7</v>
      </c>
      <c r="AG29" s="132">
        <v>0.8</v>
      </c>
      <c r="AH29" s="132">
        <v>0.9</v>
      </c>
      <c r="AI29" s="132">
        <v>1</v>
      </c>
      <c r="AJ29" s="132">
        <v>1.1000000000000001</v>
      </c>
      <c r="AK29" s="132">
        <v>1.2</v>
      </c>
      <c r="AL29" s="132">
        <v>1.3</v>
      </c>
      <c r="AM29" s="132">
        <v>1.4</v>
      </c>
      <c r="AN29" s="132">
        <v>1.5</v>
      </c>
      <c r="AO29" s="132">
        <v>1.6</v>
      </c>
      <c r="AP29" s="132">
        <v>1.7</v>
      </c>
      <c r="AQ29" s="132">
        <v>1.8</v>
      </c>
      <c r="AR29" s="132">
        <v>1.9</v>
      </c>
      <c r="AS29" s="132">
        <v>2</v>
      </c>
      <c r="AT29" s="129">
        <v>75</v>
      </c>
    </row>
    <row r="30" spans="2:46" ht="15.75" customHeight="1" x14ac:dyDescent="0.25">
      <c r="B30" s="116">
        <v>74</v>
      </c>
      <c r="C30" s="131">
        <v>2.0000000000000004</v>
      </c>
      <c r="D30" s="132">
        <v>1.9000000000000006</v>
      </c>
      <c r="E30" s="132">
        <v>1.8000000000000005</v>
      </c>
      <c r="F30" s="132">
        <v>1.7000000000000004</v>
      </c>
      <c r="G30" s="132">
        <v>1.6000000000000003</v>
      </c>
      <c r="H30" s="132">
        <v>1.5000000000000002</v>
      </c>
      <c r="I30" s="132">
        <v>1.4000000000000001</v>
      </c>
      <c r="J30" s="132">
        <v>1.3</v>
      </c>
      <c r="K30" s="132">
        <v>1.2</v>
      </c>
      <c r="L30" s="132">
        <v>1.0999999999999999</v>
      </c>
      <c r="M30" s="132">
        <v>0.99999999999999989</v>
      </c>
      <c r="N30" s="132">
        <v>0.89999999999999991</v>
      </c>
      <c r="O30" s="132">
        <v>0.79999999999999993</v>
      </c>
      <c r="P30" s="132">
        <v>0.7</v>
      </c>
      <c r="Q30" s="132">
        <v>0.6</v>
      </c>
      <c r="R30" s="132">
        <v>0.5</v>
      </c>
      <c r="S30" s="132">
        <v>0.4</v>
      </c>
      <c r="T30" s="132">
        <v>0.30000000000000004</v>
      </c>
      <c r="U30" s="132">
        <v>0.2</v>
      </c>
      <c r="V30" s="131">
        <v>0.1</v>
      </c>
      <c r="Z30" s="132">
        <v>0.1</v>
      </c>
      <c r="AA30" s="132">
        <v>0.2</v>
      </c>
      <c r="AB30" s="132">
        <v>0.3</v>
      </c>
      <c r="AC30" s="132">
        <v>0.4</v>
      </c>
      <c r="AD30" s="132">
        <v>0.5</v>
      </c>
      <c r="AE30" s="132">
        <v>0.6</v>
      </c>
      <c r="AF30" s="132">
        <v>0.7</v>
      </c>
      <c r="AG30" s="132">
        <v>0.8</v>
      </c>
      <c r="AH30" s="132">
        <v>0.9</v>
      </c>
      <c r="AI30" s="132">
        <v>1</v>
      </c>
      <c r="AJ30" s="132">
        <v>1.1000000000000001</v>
      </c>
      <c r="AK30" s="132">
        <v>1.2</v>
      </c>
      <c r="AL30" s="132">
        <v>1.3</v>
      </c>
      <c r="AM30" s="132">
        <v>1.4</v>
      </c>
      <c r="AN30" s="132">
        <v>1.5</v>
      </c>
      <c r="AO30" s="132">
        <v>1.6</v>
      </c>
      <c r="AP30" s="132">
        <v>1.7</v>
      </c>
      <c r="AQ30" s="132">
        <v>1.8</v>
      </c>
      <c r="AR30" s="132">
        <v>1.9</v>
      </c>
      <c r="AS30" s="132">
        <v>2</v>
      </c>
      <c r="AT30" s="129">
        <v>74</v>
      </c>
    </row>
    <row r="31" spans="2:46" ht="15.75" customHeight="1" x14ac:dyDescent="0.25">
      <c r="B31" s="116">
        <v>73</v>
      </c>
      <c r="C31" s="131">
        <v>2.0000000000000004</v>
      </c>
      <c r="D31" s="132">
        <v>1.9000000000000006</v>
      </c>
      <c r="E31" s="132">
        <v>1.8000000000000005</v>
      </c>
      <c r="F31" s="132">
        <v>1.7000000000000004</v>
      </c>
      <c r="G31" s="132">
        <v>1.6000000000000003</v>
      </c>
      <c r="H31" s="132">
        <v>1.5000000000000002</v>
      </c>
      <c r="I31" s="132">
        <v>1.4000000000000001</v>
      </c>
      <c r="J31" s="132">
        <v>1.3</v>
      </c>
      <c r="K31" s="132">
        <v>1.2</v>
      </c>
      <c r="L31" s="132">
        <v>1.0999999999999999</v>
      </c>
      <c r="M31" s="132">
        <v>0.99999999999999989</v>
      </c>
      <c r="N31" s="132">
        <v>0.89999999999999991</v>
      </c>
      <c r="O31" s="132">
        <v>0.79999999999999993</v>
      </c>
      <c r="P31" s="132">
        <v>0.7</v>
      </c>
      <c r="Q31" s="132">
        <v>0.6</v>
      </c>
      <c r="R31" s="132">
        <v>0.5</v>
      </c>
      <c r="S31" s="132">
        <v>0.4</v>
      </c>
      <c r="T31" s="132">
        <v>0.30000000000000004</v>
      </c>
      <c r="U31" s="132">
        <v>0.2</v>
      </c>
      <c r="V31" s="131">
        <v>0.1</v>
      </c>
      <c r="Z31" s="132">
        <v>0.1</v>
      </c>
      <c r="AA31" s="132">
        <v>0.2</v>
      </c>
      <c r="AB31" s="132">
        <v>0.3</v>
      </c>
      <c r="AC31" s="132">
        <v>0.4</v>
      </c>
      <c r="AD31" s="132">
        <v>0.5</v>
      </c>
      <c r="AE31" s="132">
        <v>0.6</v>
      </c>
      <c r="AF31" s="132">
        <v>0.7</v>
      </c>
      <c r="AG31" s="132">
        <v>0.8</v>
      </c>
      <c r="AH31" s="132">
        <v>0.9</v>
      </c>
      <c r="AI31" s="132">
        <v>1</v>
      </c>
      <c r="AJ31" s="132">
        <v>1.1000000000000001</v>
      </c>
      <c r="AK31" s="132">
        <v>1.2</v>
      </c>
      <c r="AL31" s="132">
        <v>1.3</v>
      </c>
      <c r="AM31" s="132">
        <v>1.4</v>
      </c>
      <c r="AN31" s="132">
        <v>1.5</v>
      </c>
      <c r="AO31" s="132">
        <v>1.6</v>
      </c>
      <c r="AP31" s="132">
        <v>1.7</v>
      </c>
      <c r="AQ31" s="132">
        <v>1.8</v>
      </c>
      <c r="AR31" s="132">
        <v>1.9</v>
      </c>
      <c r="AS31" s="132">
        <v>2</v>
      </c>
      <c r="AT31" s="129">
        <v>73</v>
      </c>
    </row>
    <row r="32" spans="2:46" ht="15.75" customHeight="1" x14ac:dyDescent="0.25">
      <c r="B32" s="116">
        <v>72</v>
      </c>
      <c r="C32" s="131">
        <v>2.0000000000000004</v>
      </c>
      <c r="D32" s="132">
        <v>1.9000000000000006</v>
      </c>
      <c r="E32" s="132">
        <v>1.8000000000000005</v>
      </c>
      <c r="F32" s="132">
        <v>1.7000000000000004</v>
      </c>
      <c r="G32" s="132">
        <v>1.6000000000000003</v>
      </c>
      <c r="H32" s="132">
        <v>1.5000000000000002</v>
      </c>
      <c r="I32" s="132">
        <v>1.4000000000000001</v>
      </c>
      <c r="J32" s="132">
        <v>1.3</v>
      </c>
      <c r="K32" s="132">
        <v>1.2</v>
      </c>
      <c r="L32" s="132">
        <v>1.0999999999999999</v>
      </c>
      <c r="M32" s="132">
        <v>0.99999999999999989</v>
      </c>
      <c r="N32" s="132">
        <v>0.89999999999999991</v>
      </c>
      <c r="O32" s="132">
        <v>0.79999999999999993</v>
      </c>
      <c r="P32" s="132">
        <v>0.7</v>
      </c>
      <c r="Q32" s="132">
        <v>0.6</v>
      </c>
      <c r="R32" s="132">
        <v>0.5</v>
      </c>
      <c r="S32" s="132">
        <v>0.4</v>
      </c>
      <c r="T32" s="132">
        <v>0.30000000000000004</v>
      </c>
      <c r="U32" s="132">
        <v>0.2</v>
      </c>
      <c r="V32" s="131">
        <v>0.1</v>
      </c>
      <c r="Z32" s="132">
        <v>0.1</v>
      </c>
      <c r="AA32" s="132">
        <v>0.2</v>
      </c>
      <c r="AB32" s="132">
        <v>0.3</v>
      </c>
      <c r="AC32" s="132">
        <v>0.4</v>
      </c>
      <c r="AD32" s="132">
        <v>0.5</v>
      </c>
      <c r="AE32" s="132">
        <v>0.6</v>
      </c>
      <c r="AF32" s="132">
        <v>0.7</v>
      </c>
      <c r="AG32" s="132">
        <v>0.8</v>
      </c>
      <c r="AH32" s="132">
        <v>0.9</v>
      </c>
      <c r="AI32" s="132">
        <v>1</v>
      </c>
      <c r="AJ32" s="132">
        <v>1.1000000000000001</v>
      </c>
      <c r="AK32" s="132">
        <v>1.2</v>
      </c>
      <c r="AL32" s="132">
        <v>1.3</v>
      </c>
      <c r="AM32" s="132">
        <v>1.4</v>
      </c>
      <c r="AN32" s="132">
        <v>1.5</v>
      </c>
      <c r="AO32" s="132">
        <v>1.6</v>
      </c>
      <c r="AP32" s="132">
        <v>1.7</v>
      </c>
      <c r="AQ32" s="132">
        <v>1.8</v>
      </c>
      <c r="AR32" s="132">
        <v>1.9</v>
      </c>
      <c r="AS32" s="132">
        <v>2</v>
      </c>
      <c r="AT32" s="129">
        <v>72</v>
      </c>
    </row>
    <row r="33" spans="2:46" ht="15.75" customHeight="1" x14ac:dyDescent="0.25">
      <c r="B33" s="116">
        <v>71</v>
      </c>
      <c r="C33" s="131">
        <v>2.0000000000000004</v>
      </c>
      <c r="D33" s="132">
        <v>1.9000000000000006</v>
      </c>
      <c r="E33" s="132">
        <v>1.8000000000000005</v>
      </c>
      <c r="F33" s="132">
        <v>1.7000000000000004</v>
      </c>
      <c r="G33" s="132">
        <v>1.6000000000000003</v>
      </c>
      <c r="H33" s="132">
        <v>1.5000000000000002</v>
      </c>
      <c r="I33" s="132">
        <v>1.4000000000000001</v>
      </c>
      <c r="J33" s="132">
        <v>1.3</v>
      </c>
      <c r="K33" s="132">
        <v>1.2</v>
      </c>
      <c r="L33" s="132">
        <v>1.0999999999999999</v>
      </c>
      <c r="M33" s="132">
        <v>0.99999999999999989</v>
      </c>
      <c r="N33" s="132">
        <v>0.89999999999999991</v>
      </c>
      <c r="O33" s="132">
        <v>0.79999999999999993</v>
      </c>
      <c r="P33" s="132">
        <v>0.7</v>
      </c>
      <c r="Q33" s="132">
        <v>0.6</v>
      </c>
      <c r="R33" s="132">
        <v>0.5</v>
      </c>
      <c r="S33" s="132">
        <v>0.4</v>
      </c>
      <c r="T33" s="132">
        <v>0.30000000000000004</v>
      </c>
      <c r="U33" s="132">
        <v>0.2</v>
      </c>
      <c r="V33" s="131">
        <v>0.1</v>
      </c>
      <c r="Z33" s="132">
        <v>0.1</v>
      </c>
      <c r="AA33" s="132">
        <v>0.2</v>
      </c>
      <c r="AB33" s="132">
        <v>0.3</v>
      </c>
      <c r="AC33" s="132">
        <v>0.4</v>
      </c>
      <c r="AD33" s="132">
        <v>0.5</v>
      </c>
      <c r="AE33" s="132">
        <v>0.6</v>
      </c>
      <c r="AF33" s="132">
        <v>0.7</v>
      </c>
      <c r="AG33" s="132">
        <v>0.8</v>
      </c>
      <c r="AH33" s="132">
        <v>0.9</v>
      </c>
      <c r="AI33" s="132">
        <v>1</v>
      </c>
      <c r="AJ33" s="132">
        <v>1.1000000000000001</v>
      </c>
      <c r="AK33" s="132">
        <v>1.2</v>
      </c>
      <c r="AL33" s="132">
        <v>1.3</v>
      </c>
      <c r="AM33" s="132">
        <v>1.4</v>
      </c>
      <c r="AN33" s="132">
        <v>1.5</v>
      </c>
      <c r="AO33" s="132">
        <v>1.6</v>
      </c>
      <c r="AP33" s="132">
        <v>1.7</v>
      </c>
      <c r="AQ33" s="132">
        <v>1.8</v>
      </c>
      <c r="AR33" s="132">
        <v>1.9</v>
      </c>
      <c r="AS33" s="132">
        <v>2</v>
      </c>
      <c r="AT33" s="129">
        <v>71</v>
      </c>
    </row>
    <row r="34" spans="2:46" ht="15.75" customHeight="1" x14ac:dyDescent="0.25">
      <c r="B34" s="116">
        <v>70</v>
      </c>
      <c r="C34" s="131">
        <v>2.0000000000000004</v>
      </c>
      <c r="D34" s="132">
        <v>1.9000000000000006</v>
      </c>
      <c r="E34" s="132">
        <v>1.8000000000000005</v>
      </c>
      <c r="F34" s="132">
        <v>1.7000000000000004</v>
      </c>
      <c r="G34" s="132">
        <v>1.6000000000000003</v>
      </c>
      <c r="H34" s="132">
        <v>1.5000000000000002</v>
      </c>
      <c r="I34" s="132">
        <v>1.4000000000000001</v>
      </c>
      <c r="J34" s="132">
        <v>1.3</v>
      </c>
      <c r="K34" s="132">
        <v>1.2</v>
      </c>
      <c r="L34" s="132">
        <v>1.0999999999999999</v>
      </c>
      <c r="M34" s="132">
        <v>0.99999999999999989</v>
      </c>
      <c r="N34" s="132">
        <v>0.89999999999999991</v>
      </c>
      <c r="O34" s="132">
        <v>0.79999999999999993</v>
      </c>
      <c r="P34" s="132">
        <v>0.7</v>
      </c>
      <c r="Q34" s="132">
        <v>0.6</v>
      </c>
      <c r="R34" s="132">
        <v>0.5</v>
      </c>
      <c r="S34" s="132">
        <v>0.4</v>
      </c>
      <c r="T34" s="132">
        <v>0.30000000000000004</v>
      </c>
      <c r="U34" s="132">
        <v>0.2</v>
      </c>
      <c r="V34" s="131">
        <v>0.1</v>
      </c>
      <c r="Z34" s="132">
        <v>0.1</v>
      </c>
      <c r="AA34" s="132">
        <v>0.2</v>
      </c>
      <c r="AB34" s="132">
        <v>0.3</v>
      </c>
      <c r="AC34" s="132">
        <v>0.4</v>
      </c>
      <c r="AD34" s="132">
        <v>0.5</v>
      </c>
      <c r="AE34" s="132">
        <v>0.6</v>
      </c>
      <c r="AF34" s="132">
        <v>0.7</v>
      </c>
      <c r="AG34" s="132">
        <v>0.8</v>
      </c>
      <c r="AH34" s="132">
        <v>0.9</v>
      </c>
      <c r="AI34" s="132">
        <v>1</v>
      </c>
      <c r="AJ34" s="132">
        <v>1.1000000000000001</v>
      </c>
      <c r="AK34" s="132">
        <v>1.2</v>
      </c>
      <c r="AL34" s="132">
        <v>1.3</v>
      </c>
      <c r="AM34" s="132">
        <v>1.4</v>
      </c>
      <c r="AN34" s="132">
        <v>1.5</v>
      </c>
      <c r="AO34" s="132">
        <v>1.6</v>
      </c>
      <c r="AP34" s="132">
        <v>1.7</v>
      </c>
      <c r="AQ34" s="132">
        <v>1.8</v>
      </c>
      <c r="AR34" s="132">
        <v>1.9</v>
      </c>
      <c r="AS34" s="132">
        <v>2</v>
      </c>
      <c r="AT34" s="129">
        <v>70</v>
      </c>
    </row>
    <row r="35" spans="2:46" ht="15.75" customHeight="1" x14ac:dyDescent="0.25">
      <c r="B35" s="116">
        <v>69</v>
      </c>
      <c r="C35" s="131">
        <v>2.0000000000000004</v>
      </c>
      <c r="D35" s="132">
        <v>1.9000000000000006</v>
      </c>
      <c r="E35" s="132">
        <v>1.8000000000000005</v>
      </c>
      <c r="F35" s="132">
        <v>1.7000000000000004</v>
      </c>
      <c r="G35" s="132">
        <v>1.6000000000000003</v>
      </c>
      <c r="H35" s="132">
        <v>1.5000000000000002</v>
      </c>
      <c r="I35" s="132">
        <v>1.4000000000000001</v>
      </c>
      <c r="J35" s="132">
        <v>1.3</v>
      </c>
      <c r="K35" s="132">
        <v>1.2</v>
      </c>
      <c r="L35" s="132">
        <v>1.0999999999999999</v>
      </c>
      <c r="M35" s="132">
        <v>0.99999999999999989</v>
      </c>
      <c r="N35" s="132">
        <v>0.89999999999999991</v>
      </c>
      <c r="O35" s="132">
        <v>0.79999999999999993</v>
      </c>
      <c r="P35" s="132">
        <v>0.7</v>
      </c>
      <c r="Q35" s="132">
        <v>0.6</v>
      </c>
      <c r="R35" s="132">
        <v>0.5</v>
      </c>
      <c r="S35" s="132">
        <v>0.4</v>
      </c>
      <c r="T35" s="132">
        <v>0.30000000000000004</v>
      </c>
      <c r="U35" s="132">
        <v>0.2</v>
      </c>
      <c r="V35" s="131">
        <v>0.1</v>
      </c>
      <c r="Z35" s="132">
        <v>0.1</v>
      </c>
      <c r="AA35" s="132">
        <v>0.2</v>
      </c>
      <c r="AB35" s="132">
        <v>0.3</v>
      </c>
      <c r="AC35" s="132">
        <v>0.4</v>
      </c>
      <c r="AD35" s="132">
        <v>0.5</v>
      </c>
      <c r="AE35" s="132">
        <v>0.6</v>
      </c>
      <c r="AF35" s="132">
        <v>0.7</v>
      </c>
      <c r="AG35" s="132">
        <v>0.8</v>
      </c>
      <c r="AH35" s="132">
        <v>0.9</v>
      </c>
      <c r="AI35" s="132">
        <v>1</v>
      </c>
      <c r="AJ35" s="132">
        <v>1.1000000000000001</v>
      </c>
      <c r="AK35" s="132">
        <v>1.2</v>
      </c>
      <c r="AL35" s="132">
        <v>1.3</v>
      </c>
      <c r="AM35" s="132">
        <v>1.4</v>
      </c>
      <c r="AN35" s="132">
        <v>1.5</v>
      </c>
      <c r="AO35" s="132">
        <v>1.6</v>
      </c>
      <c r="AP35" s="132">
        <v>1.7</v>
      </c>
      <c r="AQ35" s="132">
        <v>1.8</v>
      </c>
      <c r="AR35" s="132">
        <v>1.9</v>
      </c>
      <c r="AS35" s="132">
        <v>2</v>
      </c>
      <c r="AT35" s="129">
        <v>69</v>
      </c>
    </row>
    <row r="36" spans="2:46" ht="15.75" customHeight="1" x14ac:dyDescent="0.25">
      <c r="B36" s="116">
        <v>68</v>
      </c>
      <c r="C36" s="131">
        <v>2.0000000000000004</v>
      </c>
      <c r="D36" s="132">
        <v>1.9000000000000006</v>
      </c>
      <c r="E36" s="132">
        <v>1.8000000000000005</v>
      </c>
      <c r="F36" s="132">
        <v>1.7000000000000004</v>
      </c>
      <c r="G36" s="132">
        <v>1.6000000000000003</v>
      </c>
      <c r="H36" s="132">
        <v>1.5000000000000002</v>
      </c>
      <c r="I36" s="132">
        <v>1.4000000000000001</v>
      </c>
      <c r="J36" s="132">
        <v>1.3</v>
      </c>
      <c r="K36" s="132">
        <v>1.2</v>
      </c>
      <c r="L36" s="132">
        <v>1.0999999999999999</v>
      </c>
      <c r="M36" s="132">
        <v>0.99999999999999989</v>
      </c>
      <c r="N36" s="132">
        <v>0.89999999999999991</v>
      </c>
      <c r="O36" s="132">
        <v>0.79999999999999993</v>
      </c>
      <c r="P36" s="132">
        <v>0.7</v>
      </c>
      <c r="Q36" s="132">
        <v>0.6</v>
      </c>
      <c r="R36" s="132">
        <v>0.5</v>
      </c>
      <c r="S36" s="132">
        <v>0.4</v>
      </c>
      <c r="T36" s="132">
        <v>0.30000000000000004</v>
      </c>
      <c r="U36" s="132">
        <v>0.2</v>
      </c>
      <c r="V36" s="131">
        <v>0.1</v>
      </c>
      <c r="Z36" s="132">
        <v>0.1</v>
      </c>
      <c r="AA36" s="132">
        <v>0.2</v>
      </c>
      <c r="AB36" s="132">
        <v>0.3</v>
      </c>
      <c r="AC36" s="132">
        <v>0.4</v>
      </c>
      <c r="AD36" s="132">
        <v>0.5</v>
      </c>
      <c r="AE36" s="132">
        <v>0.6</v>
      </c>
      <c r="AF36" s="132">
        <v>0.7</v>
      </c>
      <c r="AG36" s="132">
        <v>0.8</v>
      </c>
      <c r="AH36" s="132">
        <v>0.9</v>
      </c>
      <c r="AI36" s="132">
        <v>1</v>
      </c>
      <c r="AJ36" s="132">
        <v>1.1000000000000001</v>
      </c>
      <c r="AK36" s="132">
        <v>1.2</v>
      </c>
      <c r="AL36" s="132">
        <v>1.3</v>
      </c>
      <c r="AM36" s="132">
        <v>1.4</v>
      </c>
      <c r="AN36" s="132">
        <v>1.5</v>
      </c>
      <c r="AO36" s="132">
        <v>1.6</v>
      </c>
      <c r="AP36" s="132">
        <v>1.7</v>
      </c>
      <c r="AQ36" s="132">
        <v>1.8</v>
      </c>
      <c r="AR36" s="132">
        <v>1.9</v>
      </c>
      <c r="AS36" s="132">
        <v>2</v>
      </c>
      <c r="AT36" s="129">
        <v>68</v>
      </c>
    </row>
    <row r="37" spans="2:46" ht="15.75" customHeight="1" x14ac:dyDescent="0.25">
      <c r="B37" s="116">
        <v>67</v>
      </c>
      <c r="C37" s="131">
        <v>2.0000000000000004</v>
      </c>
      <c r="D37" s="132">
        <v>1.9000000000000006</v>
      </c>
      <c r="E37" s="132">
        <v>1.8000000000000005</v>
      </c>
      <c r="F37" s="132">
        <v>1.7000000000000004</v>
      </c>
      <c r="G37" s="132">
        <v>1.6000000000000003</v>
      </c>
      <c r="H37" s="132">
        <v>1.5000000000000002</v>
      </c>
      <c r="I37" s="132">
        <v>1.4000000000000001</v>
      </c>
      <c r="J37" s="132">
        <v>1.3</v>
      </c>
      <c r="K37" s="132">
        <v>1.2</v>
      </c>
      <c r="L37" s="132">
        <v>1.0999999999999999</v>
      </c>
      <c r="M37" s="132">
        <v>0.99999999999999989</v>
      </c>
      <c r="N37" s="132">
        <v>0.89999999999999991</v>
      </c>
      <c r="O37" s="132">
        <v>0.79999999999999993</v>
      </c>
      <c r="P37" s="132">
        <v>0.7</v>
      </c>
      <c r="Q37" s="132">
        <v>0.6</v>
      </c>
      <c r="R37" s="132">
        <v>0.5</v>
      </c>
      <c r="S37" s="132">
        <v>0.4</v>
      </c>
      <c r="T37" s="132">
        <v>0.30000000000000004</v>
      </c>
      <c r="U37" s="132">
        <v>0.2</v>
      </c>
      <c r="V37" s="131">
        <v>0.1</v>
      </c>
      <c r="Z37" s="132">
        <v>0.1</v>
      </c>
      <c r="AA37" s="132">
        <v>0.2</v>
      </c>
      <c r="AB37" s="132">
        <v>0.3</v>
      </c>
      <c r="AC37" s="132">
        <v>0.4</v>
      </c>
      <c r="AD37" s="132">
        <v>0.5</v>
      </c>
      <c r="AE37" s="132">
        <v>0.6</v>
      </c>
      <c r="AF37" s="132">
        <v>0.7</v>
      </c>
      <c r="AG37" s="132">
        <v>0.8</v>
      </c>
      <c r="AH37" s="132">
        <v>0.9</v>
      </c>
      <c r="AI37" s="132">
        <v>1</v>
      </c>
      <c r="AJ37" s="132">
        <v>1.1000000000000001</v>
      </c>
      <c r="AK37" s="132">
        <v>1.2</v>
      </c>
      <c r="AL37" s="132">
        <v>1.3</v>
      </c>
      <c r="AM37" s="132">
        <v>1.4</v>
      </c>
      <c r="AN37" s="132">
        <v>1.5</v>
      </c>
      <c r="AO37" s="132">
        <v>1.6</v>
      </c>
      <c r="AP37" s="132">
        <v>1.7</v>
      </c>
      <c r="AQ37" s="132">
        <v>1.8</v>
      </c>
      <c r="AR37" s="132">
        <v>1.9</v>
      </c>
      <c r="AS37" s="132">
        <v>2</v>
      </c>
      <c r="AT37" s="129">
        <v>67</v>
      </c>
    </row>
    <row r="38" spans="2:46" ht="15.75" customHeight="1" x14ac:dyDescent="0.25">
      <c r="B38" s="116">
        <v>66</v>
      </c>
      <c r="C38" s="131">
        <v>2.0000000000000004</v>
      </c>
      <c r="D38" s="132">
        <v>1.9000000000000006</v>
      </c>
      <c r="E38" s="132">
        <v>1.8000000000000005</v>
      </c>
      <c r="F38" s="132">
        <v>1.7000000000000004</v>
      </c>
      <c r="G38" s="132">
        <v>1.6000000000000003</v>
      </c>
      <c r="H38" s="132">
        <v>1.5000000000000002</v>
      </c>
      <c r="I38" s="132">
        <v>1.4000000000000001</v>
      </c>
      <c r="J38" s="132">
        <v>1.3</v>
      </c>
      <c r="K38" s="132">
        <v>1.2</v>
      </c>
      <c r="L38" s="132">
        <v>1.0999999999999999</v>
      </c>
      <c r="M38" s="132">
        <v>0.99999999999999989</v>
      </c>
      <c r="N38" s="132">
        <v>0.89999999999999991</v>
      </c>
      <c r="O38" s="132">
        <v>0.79999999999999993</v>
      </c>
      <c r="P38" s="132">
        <v>0.7</v>
      </c>
      <c r="Q38" s="132">
        <v>0.6</v>
      </c>
      <c r="R38" s="132">
        <v>0.5</v>
      </c>
      <c r="S38" s="132">
        <v>0.4</v>
      </c>
      <c r="T38" s="132">
        <v>0.30000000000000004</v>
      </c>
      <c r="U38" s="132">
        <v>0.2</v>
      </c>
      <c r="V38" s="131">
        <v>0.1</v>
      </c>
      <c r="Z38" s="132">
        <v>0.1</v>
      </c>
      <c r="AA38" s="132">
        <v>0.2</v>
      </c>
      <c r="AB38" s="132">
        <v>0.3</v>
      </c>
      <c r="AC38" s="132">
        <v>0.4</v>
      </c>
      <c r="AD38" s="132">
        <v>0.5</v>
      </c>
      <c r="AE38" s="132">
        <v>0.6</v>
      </c>
      <c r="AF38" s="132">
        <v>0.7</v>
      </c>
      <c r="AG38" s="132">
        <v>0.8</v>
      </c>
      <c r="AH38" s="132">
        <v>0.9</v>
      </c>
      <c r="AI38" s="132">
        <v>1</v>
      </c>
      <c r="AJ38" s="132">
        <v>1.1000000000000001</v>
      </c>
      <c r="AK38" s="132">
        <v>1.2</v>
      </c>
      <c r="AL38" s="132">
        <v>1.3</v>
      </c>
      <c r="AM38" s="132">
        <v>1.4</v>
      </c>
      <c r="AN38" s="132">
        <v>1.5</v>
      </c>
      <c r="AO38" s="132">
        <v>1.6</v>
      </c>
      <c r="AP38" s="132">
        <v>1.7</v>
      </c>
      <c r="AQ38" s="132">
        <v>1.8</v>
      </c>
      <c r="AR38" s="132">
        <v>1.9</v>
      </c>
      <c r="AS38" s="132">
        <v>2</v>
      </c>
      <c r="AT38" s="129">
        <v>66</v>
      </c>
    </row>
    <row r="39" spans="2:46" ht="15.75" customHeight="1" x14ac:dyDescent="0.25">
      <c r="B39" s="116">
        <v>65</v>
      </c>
      <c r="C39" s="131">
        <v>2.0000000000000004</v>
      </c>
      <c r="D39" s="132">
        <v>1.9000000000000006</v>
      </c>
      <c r="E39" s="132">
        <v>1.8000000000000005</v>
      </c>
      <c r="F39" s="132">
        <v>1.7000000000000004</v>
      </c>
      <c r="G39" s="132">
        <v>1.6000000000000003</v>
      </c>
      <c r="H39" s="132">
        <v>1.5000000000000002</v>
      </c>
      <c r="I39" s="132">
        <v>1.4000000000000001</v>
      </c>
      <c r="J39" s="132">
        <v>1.3</v>
      </c>
      <c r="K39" s="132">
        <v>1.2</v>
      </c>
      <c r="L39" s="132">
        <v>1.0999999999999999</v>
      </c>
      <c r="M39" s="132">
        <v>0.99999999999999989</v>
      </c>
      <c r="N39" s="132">
        <v>0.89999999999999991</v>
      </c>
      <c r="O39" s="132">
        <v>0.79999999999999993</v>
      </c>
      <c r="P39" s="132">
        <v>0.7</v>
      </c>
      <c r="Q39" s="132">
        <v>0.6</v>
      </c>
      <c r="R39" s="132">
        <v>0.5</v>
      </c>
      <c r="S39" s="132">
        <v>0.4</v>
      </c>
      <c r="T39" s="132">
        <v>0.30000000000000004</v>
      </c>
      <c r="U39" s="132">
        <v>0.2</v>
      </c>
      <c r="V39" s="131">
        <v>0.1</v>
      </c>
      <c r="Z39" s="132">
        <v>0.1</v>
      </c>
      <c r="AA39" s="132">
        <v>0.2</v>
      </c>
      <c r="AB39" s="132">
        <v>0.3</v>
      </c>
      <c r="AC39" s="132">
        <v>0.4</v>
      </c>
      <c r="AD39" s="132">
        <v>0.5</v>
      </c>
      <c r="AE39" s="132">
        <v>0.6</v>
      </c>
      <c r="AF39" s="132">
        <v>0.7</v>
      </c>
      <c r="AG39" s="132">
        <v>0.8</v>
      </c>
      <c r="AH39" s="132">
        <v>0.9</v>
      </c>
      <c r="AI39" s="132">
        <v>1</v>
      </c>
      <c r="AJ39" s="132">
        <v>1.1000000000000001</v>
      </c>
      <c r="AK39" s="132">
        <v>1.2</v>
      </c>
      <c r="AL39" s="132">
        <v>1.3</v>
      </c>
      <c r="AM39" s="132">
        <v>1.4</v>
      </c>
      <c r="AN39" s="132">
        <v>1.5</v>
      </c>
      <c r="AO39" s="132">
        <v>1.6</v>
      </c>
      <c r="AP39" s="132">
        <v>1.7</v>
      </c>
      <c r="AQ39" s="132">
        <v>1.8</v>
      </c>
      <c r="AR39" s="132">
        <v>1.9</v>
      </c>
      <c r="AS39" s="132">
        <v>2</v>
      </c>
      <c r="AT39" s="129">
        <v>65</v>
      </c>
    </row>
    <row r="40" spans="2:46" ht="15.75" customHeight="1" x14ac:dyDescent="0.25">
      <c r="B40" s="116">
        <v>64</v>
      </c>
      <c r="C40" s="131">
        <v>2.0000000000000004</v>
      </c>
      <c r="D40" s="132">
        <v>1.9000000000000006</v>
      </c>
      <c r="E40" s="132">
        <v>1.8000000000000005</v>
      </c>
      <c r="F40" s="132">
        <v>1.7000000000000004</v>
      </c>
      <c r="G40" s="132">
        <v>1.6000000000000003</v>
      </c>
      <c r="H40" s="132">
        <v>1.5000000000000002</v>
      </c>
      <c r="I40" s="132">
        <v>1.4000000000000001</v>
      </c>
      <c r="J40" s="132">
        <v>1.3</v>
      </c>
      <c r="K40" s="132">
        <v>1.2</v>
      </c>
      <c r="L40" s="132">
        <v>1.0999999999999999</v>
      </c>
      <c r="M40" s="132">
        <v>0.99999999999999989</v>
      </c>
      <c r="N40" s="132">
        <v>0.89999999999999991</v>
      </c>
      <c r="O40" s="132">
        <v>0.79999999999999993</v>
      </c>
      <c r="P40" s="132">
        <v>0.7</v>
      </c>
      <c r="Q40" s="132">
        <v>0.6</v>
      </c>
      <c r="R40" s="132">
        <v>0.5</v>
      </c>
      <c r="S40" s="132">
        <v>0.4</v>
      </c>
      <c r="T40" s="132">
        <v>0.30000000000000004</v>
      </c>
      <c r="U40" s="132">
        <v>0.2</v>
      </c>
      <c r="V40" s="131">
        <v>0.1</v>
      </c>
      <c r="Z40" s="132">
        <v>0.1</v>
      </c>
      <c r="AA40" s="132">
        <v>0.2</v>
      </c>
      <c r="AB40" s="132">
        <v>0.3</v>
      </c>
      <c r="AC40" s="132">
        <v>0.4</v>
      </c>
      <c r="AD40" s="132">
        <v>0.5</v>
      </c>
      <c r="AE40" s="132">
        <v>0.6</v>
      </c>
      <c r="AF40" s="132">
        <v>0.7</v>
      </c>
      <c r="AG40" s="132">
        <v>0.8</v>
      </c>
      <c r="AH40" s="132">
        <v>0.9</v>
      </c>
      <c r="AI40" s="132">
        <v>1</v>
      </c>
      <c r="AJ40" s="132">
        <v>1.1000000000000001</v>
      </c>
      <c r="AK40" s="132">
        <v>1.2</v>
      </c>
      <c r="AL40" s="132">
        <v>1.3</v>
      </c>
      <c r="AM40" s="132">
        <v>1.4</v>
      </c>
      <c r="AN40" s="132">
        <v>1.5</v>
      </c>
      <c r="AO40" s="132">
        <v>1.6</v>
      </c>
      <c r="AP40" s="132">
        <v>1.7</v>
      </c>
      <c r="AQ40" s="132">
        <v>1.8</v>
      </c>
      <c r="AR40" s="132">
        <v>1.9</v>
      </c>
      <c r="AS40" s="132">
        <v>2</v>
      </c>
      <c r="AT40" s="129">
        <v>64</v>
      </c>
    </row>
    <row r="41" spans="2:46" ht="15.75" customHeight="1" x14ac:dyDescent="0.25">
      <c r="B41" s="116">
        <v>63</v>
      </c>
      <c r="C41" s="131">
        <v>2.0000000000000004</v>
      </c>
      <c r="D41" s="132">
        <v>1.9000000000000006</v>
      </c>
      <c r="E41" s="132">
        <v>1.8000000000000005</v>
      </c>
      <c r="F41" s="132">
        <v>1.7000000000000004</v>
      </c>
      <c r="G41" s="132">
        <v>1.6000000000000003</v>
      </c>
      <c r="H41" s="132">
        <v>1.5000000000000002</v>
      </c>
      <c r="I41" s="132">
        <v>1.4000000000000001</v>
      </c>
      <c r="J41" s="132">
        <v>1.3</v>
      </c>
      <c r="K41" s="132">
        <v>1.2</v>
      </c>
      <c r="L41" s="132">
        <v>1.0999999999999999</v>
      </c>
      <c r="M41" s="132">
        <v>0.99999999999999989</v>
      </c>
      <c r="N41" s="132">
        <v>0.89999999999999991</v>
      </c>
      <c r="O41" s="132">
        <v>0.79999999999999993</v>
      </c>
      <c r="P41" s="132">
        <v>0.7</v>
      </c>
      <c r="Q41" s="132">
        <v>0.6</v>
      </c>
      <c r="R41" s="132">
        <v>0.5</v>
      </c>
      <c r="S41" s="132">
        <v>0.4</v>
      </c>
      <c r="T41" s="132">
        <v>0.30000000000000004</v>
      </c>
      <c r="U41" s="132">
        <v>0.2</v>
      </c>
      <c r="V41" s="131">
        <v>0.1</v>
      </c>
      <c r="Z41" s="132">
        <v>0.1</v>
      </c>
      <c r="AA41" s="132">
        <v>0.2</v>
      </c>
      <c r="AB41" s="132">
        <v>0.3</v>
      </c>
      <c r="AC41" s="132">
        <v>0.4</v>
      </c>
      <c r="AD41" s="132">
        <v>0.5</v>
      </c>
      <c r="AE41" s="132">
        <v>0.6</v>
      </c>
      <c r="AF41" s="132">
        <v>0.7</v>
      </c>
      <c r="AG41" s="132">
        <v>0.8</v>
      </c>
      <c r="AH41" s="132">
        <v>0.9</v>
      </c>
      <c r="AI41" s="132">
        <v>1</v>
      </c>
      <c r="AJ41" s="132">
        <v>1.1000000000000001</v>
      </c>
      <c r="AK41" s="132">
        <v>1.2</v>
      </c>
      <c r="AL41" s="132">
        <v>1.3</v>
      </c>
      <c r="AM41" s="132">
        <v>1.4</v>
      </c>
      <c r="AN41" s="132">
        <v>1.5</v>
      </c>
      <c r="AO41" s="132">
        <v>1.6</v>
      </c>
      <c r="AP41" s="132">
        <v>1.7</v>
      </c>
      <c r="AQ41" s="132">
        <v>1.8</v>
      </c>
      <c r="AR41" s="132">
        <v>1.9</v>
      </c>
      <c r="AS41" s="132">
        <v>2</v>
      </c>
      <c r="AT41" s="129">
        <v>63</v>
      </c>
    </row>
    <row r="42" spans="2:46" ht="15.75" customHeight="1" x14ac:dyDescent="0.25">
      <c r="B42" s="116">
        <v>62</v>
      </c>
      <c r="C42" s="131">
        <v>2.0000000000000004</v>
      </c>
      <c r="D42" s="132">
        <v>1.9000000000000006</v>
      </c>
      <c r="E42" s="132">
        <v>1.8000000000000005</v>
      </c>
      <c r="F42" s="132">
        <v>1.7000000000000004</v>
      </c>
      <c r="G42" s="132">
        <v>1.6000000000000003</v>
      </c>
      <c r="H42" s="132">
        <v>1.5000000000000002</v>
      </c>
      <c r="I42" s="132">
        <v>1.4000000000000001</v>
      </c>
      <c r="J42" s="132">
        <v>1.3</v>
      </c>
      <c r="K42" s="132">
        <v>1.2</v>
      </c>
      <c r="L42" s="132">
        <v>1.0999999999999999</v>
      </c>
      <c r="M42" s="132">
        <v>0.99999999999999989</v>
      </c>
      <c r="N42" s="132">
        <v>0.89999999999999991</v>
      </c>
      <c r="O42" s="132">
        <v>0.79999999999999993</v>
      </c>
      <c r="P42" s="132">
        <v>0.7</v>
      </c>
      <c r="Q42" s="132">
        <v>0.6</v>
      </c>
      <c r="R42" s="132">
        <v>0.5</v>
      </c>
      <c r="S42" s="132">
        <v>0.4</v>
      </c>
      <c r="T42" s="132">
        <v>0.30000000000000004</v>
      </c>
      <c r="U42" s="132">
        <v>0.2</v>
      </c>
      <c r="V42" s="131">
        <v>0.1</v>
      </c>
      <c r="Z42" s="132">
        <v>0.1</v>
      </c>
      <c r="AA42" s="132">
        <v>0.2</v>
      </c>
      <c r="AB42" s="132">
        <v>0.3</v>
      </c>
      <c r="AC42" s="132">
        <v>0.4</v>
      </c>
      <c r="AD42" s="132">
        <v>0.5</v>
      </c>
      <c r="AE42" s="132">
        <v>0.6</v>
      </c>
      <c r="AF42" s="132">
        <v>0.7</v>
      </c>
      <c r="AG42" s="132">
        <v>0.8</v>
      </c>
      <c r="AH42" s="132">
        <v>0.9</v>
      </c>
      <c r="AI42" s="132">
        <v>1</v>
      </c>
      <c r="AJ42" s="132">
        <v>1.1000000000000001</v>
      </c>
      <c r="AK42" s="132">
        <v>1.2</v>
      </c>
      <c r="AL42" s="132">
        <v>1.3</v>
      </c>
      <c r="AM42" s="132">
        <v>1.4</v>
      </c>
      <c r="AN42" s="132">
        <v>1.5</v>
      </c>
      <c r="AO42" s="132">
        <v>1.6</v>
      </c>
      <c r="AP42" s="132">
        <v>1.7</v>
      </c>
      <c r="AQ42" s="132">
        <v>1.8</v>
      </c>
      <c r="AR42" s="132">
        <v>1.9</v>
      </c>
      <c r="AS42" s="132">
        <v>2</v>
      </c>
      <c r="AT42" s="129">
        <v>62</v>
      </c>
    </row>
    <row r="43" spans="2:46" ht="15.75" customHeight="1" x14ac:dyDescent="0.25">
      <c r="B43" s="116">
        <v>61</v>
      </c>
      <c r="C43" s="131">
        <v>2.0000000000000004</v>
      </c>
      <c r="D43" s="132">
        <v>1.9000000000000006</v>
      </c>
      <c r="E43" s="132">
        <v>1.8000000000000005</v>
      </c>
      <c r="F43" s="132">
        <v>1.7000000000000004</v>
      </c>
      <c r="G43" s="132">
        <v>1.6000000000000003</v>
      </c>
      <c r="H43" s="132">
        <v>1.5000000000000002</v>
      </c>
      <c r="I43" s="132">
        <v>1.4000000000000001</v>
      </c>
      <c r="J43" s="132">
        <v>1.3</v>
      </c>
      <c r="K43" s="132">
        <v>1.2</v>
      </c>
      <c r="L43" s="132">
        <v>1.0999999999999999</v>
      </c>
      <c r="M43" s="132">
        <v>0.99999999999999989</v>
      </c>
      <c r="N43" s="132">
        <v>0.89999999999999991</v>
      </c>
      <c r="O43" s="132">
        <v>0.79999999999999993</v>
      </c>
      <c r="P43" s="132">
        <v>0.7</v>
      </c>
      <c r="Q43" s="132">
        <v>0.6</v>
      </c>
      <c r="R43" s="132">
        <v>0.5</v>
      </c>
      <c r="S43" s="132">
        <v>0.4</v>
      </c>
      <c r="T43" s="132">
        <v>0.30000000000000004</v>
      </c>
      <c r="U43" s="132">
        <v>0.2</v>
      </c>
      <c r="V43" s="131">
        <v>0.1</v>
      </c>
      <c r="Z43" s="132">
        <v>0.1</v>
      </c>
      <c r="AA43" s="132">
        <v>0.2</v>
      </c>
      <c r="AB43" s="132">
        <v>0.3</v>
      </c>
      <c r="AC43" s="132">
        <v>0.4</v>
      </c>
      <c r="AD43" s="132">
        <v>0.5</v>
      </c>
      <c r="AE43" s="132">
        <v>0.6</v>
      </c>
      <c r="AF43" s="132">
        <v>0.7</v>
      </c>
      <c r="AG43" s="132">
        <v>0.8</v>
      </c>
      <c r="AH43" s="132">
        <v>0.9</v>
      </c>
      <c r="AI43" s="132">
        <v>1</v>
      </c>
      <c r="AJ43" s="132">
        <v>1.1000000000000001</v>
      </c>
      <c r="AK43" s="132">
        <v>1.2</v>
      </c>
      <c r="AL43" s="132">
        <v>1.3</v>
      </c>
      <c r="AM43" s="132">
        <v>1.4</v>
      </c>
      <c r="AN43" s="132">
        <v>1.5</v>
      </c>
      <c r="AO43" s="132">
        <v>1.6</v>
      </c>
      <c r="AP43" s="132">
        <v>1.7</v>
      </c>
      <c r="AQ43" s="132">
        <v>1.8</v>
      </c>
      <c r="AR43" s="132">
        <v>1.9</v>
      </c>
      <c r="AS43" s="132">
        <v>2</v>
      </c>
      <c r="AT43" s="129">
        <v>61</v>
      </c>
    </row>
    <row r="44" spans="2:46" ht="15.75" customHeight="1" x14ac:dyDescent="0.25">
      <c r="B44" s="116">
        <v>60</v>
      </c>
      <c r="C44" s="131">
        <v>2.0000000000000004</v>
      </c>
      <c r="D44" s="132">
        <v>1.9000000000000006</v>
      </c>
      <c r="E44" s="132">
        <v>1.8000000000000005</v>
      </c>
      <c r="F44" s="132">
        <v>1.7000000000000004</v>
      </c>
      <c r="G44" s="132">
        <v>1.6000000000000003</v>
      </c>
      <c r="H44" s="132">
        <v>1.5000000000000002</v>
      </c>
      <c r="I44" s="132">
        <v>1.4000000000000001</v>
      </c>
      <c r="J44" s="132">
        <v>1.3</v>
      </c>
      <c r="K44" s="132">
        <v>1.2</v>
      </c>
      <c r="L44" s="132">
        <v>1.0999999999999999</v>
      </c>
      <c r="M44" s="132">
        <v>0.99999999999999989</v>
      </c>
      <c r="N44" s="132">
        <v>0.89999999999999991</v>
      </c>
      <c r="O44" s="132">
        <v>0.79999999999999993</v>
      </c>
      <c r="P44" s="132">
        <v>0.7</v>
      </c>
      <c r="Q44" s="132">
        <v>0.6</v>
      </c>
      <c r="R44" s="132">
        <v>0.5</v>
      </c>
      <c r="S44" s="132">
        <v>0.4</v>
      </c>
      <c r="T44" s="132">
        <v>0.30000000000000004</v>
      </c>
      <c r="U44" s="132">
        <v>0.2</v>
      </c>
      <c r="V44" s="131">
        <v>0.1</v>
      </c>
      <c r="Z44" s="132">
        <v>0.1</v>
      </c>
      <c r="AA44" s="132">
        <v>0.2</v>
      </c>
      <c r="AB44" s="132">
        <v>0.3</v>
      </c>
      <c r="AC44" s="132">
        <v>0.4</v>
      </c>
      <c r="AD44" s="132">
        <v>0.5</v>
      </c>
      <c r="AE44" s="132">
        <v>0.6</v>
      </c>
      <c r="AF44" s="132">
        <v>0.7</v>
      </c>
      <c r="AG44" s="132">
        <v>0.8</v>
      </c>
      <c r="AH44" s="132">
        <v>0.9</v>
      </c>
      <c r="AI44" s="132">
        <v>1</v>
      </c>
      <c r="AJ44" s="132">
        <v>1.1000000000000001</v>
      </c>
      <c r="AK44" s="132">
        <v>1.2</v>
      </c>
      <c r="AL44" s="132">
        <v>1.3</v>
      </c>
      <c r="AM44" s="132">
        <v>1.4</v>
      </c>
      <c r="AN44" s="132">
        <v>1.5</v>
      </c>
      <c r="AO44" s="132">
        <v>1.6</v>
      </c>
      <c r="AP44" s="132">
        <v>1.7</v>
      </c>
      <c r="AQ44" s="132">
        <v>1.8</v>
      </c>
      <c r="AR44" s="132">
        <v>1.9</v>
      </c>
      <c r="AS44" s="132">
        <v>2</v>
      </c>
      <c r="AT44" s="129">
        <v>60</v>
      </c>
    </row>
    <row r="45" spans="2:46" ht="15.75" customHeight="1" x14ac:dyDescent="0.25">
      <c r="B45" s="116">
        <v>59</v>
      </c>
      <c r="C45" s="131">
        <v>2.0000000000000004</v>
      </c>
      <c r="D45" s="132">
        <v>1.9000000000000006</v>
      </c>
      <c r="E45" s="132">
        <v>1.8000000000000005</v>
      </c>
      <c r="F45" s="132">
        <v>1.7000000000000004</v>
      </c>
      <c r="G45" s="132">
        <v>1.6000000000000003</v>
      </c>
      <c r="H45" s="132">
        <v>1.5000000000000002</v>
      </c>
      <c r="I45" s="132">
        <v>1.4000000000000001</v>
      </c>
      <c r="J45" s="132">
        <v>1.3</v>
      </c>
      <c r="K45" s="132">
        <v>1.2</v>
      </c>
      <c r="L45" s="132">
        <v>1.0999999999999999</v>
      </c>
      <c r="M45" s="132">
        <v>0.99999999999999989</v>
      </c>
      <c r="N45" s="132">
        <v>0.89999999999999991</v>
      </c>
      <c r="O45" s="132">
        <v>0.79999999999999993</v>
      </c>
      <c r="P45" s="132">
        <v>0.7</v>
      </c>
      <c r="Q45" s="132">
        <v>0.6</v>
      </c>
      <c r="R45" s="132">
        <v>0.5</v>
      </c>
      <c r="S45" s="132">
        <v>0.4</v>
      </c>
      <c r="T45" s="132">
        <v>0.30000000000000004</v>
      </c>
      <c r="U45" s="132">
        <v>0.2</v>
      </c>
      <c r="V45" s="131">
        <v>0.1</v>
      </c>
      <c r="Z45" s="132">
        <v>0.1</v>
      </c>
      <c r="AA45" s="132">
        <v>0.2</v>
      </c>
      <c r="AB45" s="132">
        <v>0.3</v>
      </c>
      <c r="AC45" s="132">
        <v>0.4</v>
      </c>
      <c r="AD45" s="132">
        <v>0.5</v>
      </c>
      <c r="AE45" s="132">
        <v>0.6</v>
      </c>
      <c r="AF45" s="132">
        <v>0.7</v>
      </c>
      <c r="AG45" s="132">
        <v>0.8</v>
      </c>
      <c r="AH45" s="132">
        <v>0.9</v>
      </c>
      <c r="AI45" s="132">
        <v>1</v>
      </c>
      <c r="AJ45" s="132">
        <v>1.1000000000000001</v>
      </c>
      <c r="AK45" s="132">
        <v>1.2</v>
      </c>
      <c r="AL45" s="132">
        <v>1.3</v>
      </c>
      <c r="AM45" s="132">
        <v>1.4</v>
      </c>
      <c r="AN45" s="132">
        <v>1.5</v>
      </c>
      <c r="AO45" s="132">
        <v>1.6</v>
      </c>
      <c r="AP45" s="132">
        <v>1.7</v>
      </c>
      <c r="AQ45" s="132">
        <v>1.8</v>
      </c>
      <c r="AR45" s="132">
        <v>1.9</v>
      </c>
      <c r="AS45" s="132">
        <v>2</v>
      </c>
      <c r="AT45" s="129">
        <v>59</v>
      </c>
    </row>
    <row r="46" spans="2:46" ht="15.75" customHeight="1" x14ac:dyDescent="0.25">
      <c r="B46" s="116">
        <v>58</v>
      </c>
      <c r="C46" s="131">
        <v>2.0000000000000004</v>
      </c>
      <c r="D46" s="132">
        <v>1.9000000000000006</v>
      </c>
      <c r="E46" s="132">
        <v>1.8000000000000005</v>
      </c>
      <c r="F46" s="132">
        <v>1.7000000000000004</v>
      </c>
      <c r="G46" s="132">
        <v>1.6000000000000003</v>
      </c>
      <c r="H46" s="132">
        <v>1.5000000000000002</v>
      </c>
      <c r="I46" s="132">
        <v>1.4000000000000001</v>
      </c>
      <c r="J46" s="132">
        <v>1.3</v>
      </c>
      <c r="K46" s="132">
        <v>1.2</v>
      </c>
      <c r="L46" s="132">
        <v>1.0999999999999999</v>
      </c>
      <c r="M46" s="132">
        <v>0.99999999999999989</v>
      </c>
      <c r="N46" s="132">
        <v>0.89999999999999991</v>
      </c>
      <c r="O46" s="132">
        <v>0.79999999999999993</v>
      </c>
      <c r="P46" s="132">
        <v>0.7</v>
      </c>
      <c r="Q46" s="132">
        <v>0.6</v>
      </c>
      <c r="R46" s="132">
        <v>0.5</v>
      </c>
      <c r="S46" s="132">
        <v>0.4</v>
      </c>
      <c r="T46" s="132">
        <v>0.30000000000000004</v>
      </c>
      <c r="U46" s="132">
        <v>0.2</v>
      </c>
      <c r="V46" s="131">
        <v>0.1</v>
      </c>
      <c r="Z46" s="132">
        <v>0.1</v>
      </c>
      <c r="AA46" s="132">
        <v>0.2</v>
      </c>
      <c r="AB46" s="132">
        <v>0.3</v>
      </c>
      <c r="AC46" s="132">
        <v>0.4</v>
      </c>
      <c r="AD46" s="132">
        <v>0.5</v>
      </c>
      <c r="AE46" s="132">
        <v>0.6</v>
      </c>
      <c r="AF46" s="132">
        <v>0.7</v>
      </c>
      <c r="AG46" s="132">
        <v>0.8</v>
      </c>
      <c r="AH46" s="132">
        <v>0.9</v>
      </c>
      <c r="AI46" s="132">
        <v>1</v>
      </c>
      <c r="AJ46" s="132">
        <v>1.1000000000000001</v>
      </c>
      <c r="AK46" s="132">
        <v>1.2</v>
      </c>
      <c r="AL46" s="132">
        <v>1.3</v>
      </c>
      <c r="AM46" s="132">
        <v>1.4</v>
      </c>
      <c r="AN46" s="132">
        <v>1.5</v>
      </c>
      <c r="AO46" s="132">
        <v>1.6</v>
      </c>
      <c r="AP46" s="132">
        <v>1.7</v>
      </c>
      <c r="AQ46" s="132">
        <v>1.8</v>
      </c>
      <c r="AR46" s="132">
        <v>1.9</v>
      </c>
      <c r="AS46" s="132">
        <v>2</v>
      </c>
      <c r="AT46" s="129">
        <v>58</v>
      </c>
    </row>
    <row r="47" spans="2:46" ht="15.75" customHeight="1" x14ac:dyDescent="0.25">
      <c r="B47" s="116">
        <v>57</v>
      </c>
      <c r="C47" s="131">
        <v>2.0000000000000004</v>
      </c>
      <c r="D47" s="132">
        <v>1.9000000000000006</v>
      </c>
      <c r="E47" s="132">
        <v>1.8000000000000005</v>
      </c>
      <c r="F47" s="132">
        <v>1.7000000000000004</v>
      </c>
      <c r="G47" s="132">
        <v>1.6000000000000003</v>
      </c>
      <c r="H47" s="132">
        <v>1.5000000000000002</v>
      </c>
      <c r="I47" s="132">
        <v>1.4000000000000001</v>
      </c>
      <c r="J47" s="132">
        <v>1.3</v>
      </c>
      <c r="K47" s="132">
        <v>1.2</v>
      </c>
      <c r="L47" s="132">
        <v>1.0999999999999999</v>
      </c>
      <c r="M47" s="132">
        <v>0.99999999999999989</v>
      </c>
      <c r="N47" s="132">
        <v>0.89999999999999991</v>
      </c>
      <c r="O47" s="132">
        <v>0.79999999999999993</v>
      </c>
      <c r="P47" s="132">
        <v>0.7</v>
      </c>
      <c r="Q47" s="132">
        <v>0.6</v>
      </c>
      <c r="R47" s="132">
        <v>0.5</v>
      </c>
      <c r="S47" s="132">
        <v>0.4</v>
      </c>
      <c r="T47" s="132">
        <v>0.30000000000000004</v>
      </c>
      <c r="U47" s="132">
        <v>0.2</v>
      </c>
      <c r="V47" s="131">
        <v>0.1</v>
      </c>
      <c r="Z47" s="132">
        <v>0.1</v>
      </c>
      <c r="AA47" s="132">
        <v>0.2</v>
      </c>
      <c r="AB47" s="132">
        <v>0.3</v>
      </c>
      <c r="AC47" s="132">
        <v>0.4</v>
      </c>
      <c r="AD47" s="132">
        <v>0.5</v>
      </c>
      <c r="AE47" s="132">
        <v>0.6</v>
      </c>
      <c r="AF47" s="132">
        <v>0.7</v>
      </c>
      <c r="AG47" s="132">
        <v>0.8</v>
      </c>
      <c r="AH47" s="132">
        <v>0.9</v>
      </c>
      <c r="AI47" s="132">
        <v>1</v>
      </c>
      <c r="AJ47" s="132">
        <v>1.1000000000000001</v>
      </c>
      <c r="AK47" s="132">
        <v>1.2</v>
      </c>
      <c r="AL47" s="132">
        <v>1.3</v>
      </c>
      <c r="AM47" s="132">
        <v>1.4</v>
      </c>
      <c r="AN47" s="132">
        <v>1.5</v>
      </c>
      <c r="AO47" s="132">
        <v>1.6</v>
      </c>
      <c r="AP47" s="132">
        <v>1.7</v>
      </c>
      <c r="AQ47" s="132">
        <v>1.8</v>
      </c>
      <c r="AR47" s="132">
        <v>1.9</v>
      </c>
      <c r="AS47" s="132">
        <v>2</v>
      </c>
      <c r="AT47" s="129">
        <v>57</v>
      </c>
    </row>
    <row r="48" spans="2:46" ht="15.75" customHeight="1" x14ac:dyDescent="0.25">
      <c r="B48" s="116">
        <v>56</v>
      </c>
      <c r="C48" s="131">
        <v>2.0000000000000004</v>
      </c>
      <c r="D48" s="132">
        <v>1.9000000000000006</v>
      </c>
      <c r="E48" s="132">
        <v>1.8000000000000005</v>
      </c>
      <c r="F48" s="132">
        <v>1.7000000000000004</v>
      </c>
      <c r="G48" s="132">
        <v>1.6000000000000003</v>
      </c>
      <c r="H48" s="132">
        <v>1.5000000000000002</v>
      </c>
      <c r="I48" s="132">
        <v>1.4000000000000001</v>
      </c>
      <c r="J48" s="132">
        <v>1.3</v>
      </c>
      <c r="K48" s="132">
        <v>1.2</v>
      </c>
      <c r="L48" s="132">
        <v>1.0999999999999999</v>
      </c>
      <c r="M48" s="132">
        <v>0.99999999999999989</v>
      </c>
      <c r="N48" s="132">
        <v>0.89999999999999991</v>
      </c>
      <c r="O48" s="132">
        <v>0.79999999999999993</v>
      </c>
      <c r="P48" s="132">
        <v>0.7</v>
      </c>
      <c r="Q48" s="132">
        <v>0.6</v>
      </c>
      <c r="R48" s="132">
        <v>0.5</v>
      </c>
      <c r="S48" s="132">
        <v>0.4</v>
      </c>
      <c r="T48" s="132">
        <v>0.30000000000000004</v>
      </c>
      <c r="U48" s="132">
        <v>0.2</v>
      </c>
      <c r="V48" s="131">
        <v>0.1</v>
      </c>
      <c r="Z48" s="132">
        <v>0.1</v>
      </c>
      <c r="AA48" s="132">
        <v>0.2</v>
      </c>
      <c r="AB48" s="132">
        <v>0.3</v>
      </c>
      <c r="AC48" s="132">
        <v>0.4</v>
      </c>
      <c r="AD48" s="132">
        <v>0.5</v>
      </c>
      <c r="AE48" s="132">
        <v>0.6</v>
      </c>
      <c r="AF48" s="132">
        <v>0.7</v>
      </c>
      <c r="AG48" s="132">
        <v>0.8</v>
      </c>
      <c r="AH48" s="132">
        <v>0.9</v>
      </c>
      <c r="AI48" s="132">
        <v>1</v>
      </c>
      <c r="AJ48" s="132">
        <v>1.1000000000000001</v>
      </c>
      <c r="AK48" s="132">
        <v>1.2</v>
      </c>
      <c r="AL48" s="132">
        <v>1.3</v>
      </c>
      <c r="AM48" s="132">
        <v>1.4</v>
      </c>
      <c r="AN48" s="132">
        <v>1.5</v>
      </c>
      <c r="AO48" s="132">
        <v>1.6</v>
      </c>
      <c r="AP48" s="132">
        <v>1.7</v>
      </c>
      <c r="AQ48" s="132">
        <v>1.8</v>
      </c>
      <c r="AR48" s="132">
        <v>1.9</v>
      </c>
      <c r="AS48" s="132">
        <v>2</v>
      </c>
      <c r="AT48" s="129">
        <v>56</v>
      </c>
    </row>
    <row r="49" spans="2:46" ht="15.75" customHeight="1" x14ac:dyDescent="0.25">
      <c r="B49" s="116">
        <v>55</v>
      </c>
      <c r="C49" s="131">
        <v>2.0000000000000004</v>
      </c>
      <c r="D49" s="132">
        <v>1.9000000000000006</v>
      </c>
      <c r="E49" s="132">
        <v>1.8000000000000005</v>
      </c>
      <c r="F49" s="132">
        <v>1.7000000000000004</v>
      </c>
      <c r="G49" s="132">
        <v>1.6000000000000003</v>
      </c>
      <c r="H49" s="132">
        <v>1.5000000000000002</v>
      </c>
      <c r="I49" s="132">
        <v>1.4000000000000001</v>
      </c>
      <c r="J49" s="132">
        <v>1.3</v>
      </c>
      <c r="K49" s="132">
        <v>1.2</v>
      </c>
      <c r="L49" s="132">
        <v>1.0999999999999999</v>
      </c>
      <c r="M49" s="132">
        <v>0.99999999999999989</v>
      </c>
      <c r="N49" s="132">
        <v>0.89999999999999991</v>
      </c>
      <c r="O49" s="132">
        <v>0.79999999999999993</v>
      </c>
      <c r="P49" s="132">
        <v>0.7</v>
      </c>
      <c r="Q49" s="132">
        <v>0.6</v>
      </c>
      <c r="R49" s="132">
        <v>0.5</v>
      </c>
      <c r="S49" s="132">
        <v>0.4</v>
      </c>
      <c r="T49" s="132">
        <v>0.30000000000000004</v>
      </c>
      <c r="U49" s="132">
        <v>0.2</v>
      </c>
      <c r="V49" s="131">
        <v>0.1</v>
      </c>
      <c r="Z49" s="132">
        <v>0.1</v>
      </c>
      <c r="AA49" s="132">
        <v>0.2</v>
      </c>
      <c r="AB49" s="132">
        <v>0.3</v>
      </c>
      <c r="AC49" s="132">
        <v>0.4</v>
      </c>
      <c r="AD49" s="132">
        <v>0.5</v>
      </c>
      <c r="AE49" s="132">
        <v>0.6</v>
      </c>
      <c r="AF49" s="132">
        <v>0.7</v>
      </c>
      <c r="AG49" s="132">
        <v>0.8</v>
      </c>
      <c r="AH49" s="132">
        <v>0.9</v>
      </c>
      <c r="AI49" s="132">
        <v>1</v>
      </c>
      <c r="AJ49" s="132">
        <v>1.1000000000000001</v>
      </c>
      <c r="AK49" s="132">
        <v>1.2</v>
      </c>
      <c r="AL49" s="132">
        <v>1.3</v>
      </c>
      <c r="AM49" s="132">
        <v>1.4</v>
      </c>
      <c r="AN49" s="132">
        <v>1.5</v>
      </c>
      <c r="AO49" s="132">
        <v>1.6</v>
      </c>
      <c r="AP49" s="132">
        <v>1.7</v>
      </c>
      <c r="AQ49" s="132">
        <v>1.8</v>
      </c>
      <c r="AR49" s="132">
        <v>1.9</v>
      </c>
      <c r="AS49" s="132">
        <v>2</v>
      </c>
      <c r="AT49" s="129">
        <v>55</v>
      </c>
    </row>
    <row r="50" spans="2:46" ht="15.75" customHeight="1" x14ac:dyDescent="0.25">
      <c r="B50" s="116">
        <v>54</v>
      </c>
      <c r="C50" s="131">
        <v>2.0000000000000004</v>
      </c>
      <c r="D50" s="132">
        <v>1.9000000000000006</v>
      </c>
      <c r="E50" s="132">
        <v>1.8000000000000005</v>
      </c>
      <c r="F50" s="132">
        <v>1.7000000000000004</v>
      </c>
      <c r="G50" s="132">
        <v>1.6000000000000003</v>
      </c>
      <c r="H50" s="132">
        <v>1.5000000000000002</v>
      </c>
      <c r="I50" s="132">
        <v>1.4000000000000001</v>
      </c>
      <c r="J50" s="132">
        <v>1.3</v>
      </c>
      <c r="K50" s="132">
        <v>1.2</v>
      </c>
      <c r="L50" s="132">
        <v>1.0999999999999999</v>
      </c>
      <c r="M50" s="132">
        <v>0.99999999999999989</v>
      </c>
      <c r="N50" s="132">
        <v>0.89999999999999991</v>
      </c>
      <c r="O50" s="132">
        <v>0.79999999999999993</v>
      </c>
      <c r="P50" s="132">
        <v>0.7</v>
      </c>
      <c r="Q50" s="132">
        <v>0.6</v>
      </c>
      <c r="R50" s="132">
        <v>0.5</v>
      </c>
      <c r="S50" s="132">
        <v>0.4</v>
      </c>
      <c r="T50" s="132">
        <v>0.30000000000000004</v>
      </c>
      <c r="U50" s="132">
        <v>0.2</v>
      </c>
      <c r="V50" s="131">
        <v>0.1</v>
      </c>
      <c r="Z50" s="132">
        <v>0.1</v>
      </c>
      <c r="AA50" s="132">
        <v>0.2</v>
      </c>
      <c r="AB50" s="132">
        <v>0.3</v>
      </c>
      <c r="AC50" s="132">
        <v>0.4</v>
      </c>
      <c r="AD50" s="132">
        <v>0.5</v>
      </c>
      <c r="AE50" s="132">
        <v>0.6</v>
      </c>
      <c r="AF50" s="132">
        <v>0.7</v>
      </c>
      <c r="AG50" s="132">
        <v>0.8</v>
      </c>
      <c r="AH50" s="132">
        <v>0.9</v>
      </c>
      <c r="AI50" s="132">
        <v>1</v>
      </c>
      <c r="AJ50" s="132">
        <v>1.1000000000000001</v>
      </c>
      <c r="AK50" s="132">
        <v>1.2</v>
      </c>
      <c r="AL50" s="132">
        <v>1.3</v>
      </c>
      <c r="AM50" s="132">
        <v>1.4</v>
      </c>
      <c r="AN50" s="132">
        <v>1.5</v>
      </c>
      <c r="AO50" s="132">
        <v>1.6</v>
      </c>
      <c r="AP50" s="132">
        <v>1.7</v>
      </c>
      <c r="AQ50" s="132">
        <v>1.8</v>
      </c>
      <c r="AR50" s="132">
        <v>1.9</v>
      </c>
      <c r="AS50" s="132">
        <v>2</v>
      </c>
      <c r="AT50" s="129">
        <v>54</v>
      </c>
    </row>
    <row r="51" spans="2:46" ht="15.75" customHeight="1" x14ac:dyDescent="0.25">
      <c r="B51" s="116">
        <v>53</v>
      </c>
      <c r="C51" s="131">
        <v>2.0000000000000004</v>
      </c>
      <c r="D51" s="132">
        <v>1.9000000000000006</v>
      </c>
      <c r="E51" s="132">
        <v>1.8000000000000005</v>
      </c>
      <c r="F51" s="132">
        <v>1.7000000000000004</v>
      </c>
      <c r="G51" s="132">
        <v>1.6000000000000003</v>
      </c>
      <c r="H51" s="132">
        <v>1.5000000000000002</v>
      </c>
      <c r="I51" s="132">
        <v>1.4000000000000001</v>
      </c>
      <c r="J51" s="132">
        <v>1.3</v>
      </c>
      <c r="K51" s="132">
        <v>1.2</v>
      </c>
      <c r="L51" s="132">
        <v>1.0999999999999999</v>
      </c>
      <c r="M51" s="132">
        <v>0.99999999999999989</v>
      </c>
      <c r="N51" s="132">
        <v>0.89999999999999991</v>
      </c>
      <c r="O51" s="132">
        <v>0.79999999999999993</v>
      </c>
      <c r="P51" s="132">
        <v>0.7</v>
      </c>
      <c r="Q51" s="132">
        <v>0.6</v>
      </c>
      <c r="R51" s="132">
        <v>0.5</v>
      </c>
      <c r="S51" s="132">
        <v>0.4</v>
      </c>
      <c r="T51" s="132">
        <v>0.30000000000000004</v>
      </c>
      <c r="U51" s="132">
        <v>0.2</v>
      </c>
      <c r="V51" s="131">
        <v>0.1</v>
      </c>
      <c r="Z51" s="132">
        <v>0.1</v>
      </c>
      <c r="AA51" s="132">
        <v>0.2</v>
      </c>
      <c r="AB51" s="132">
        <v>0.3</v>
      </c>
      <c r="AC51" s="132">
        <v>0.4</v>
      </c>
      <c r="AD51" s="132">
        <v>0.5</v>
      </c>
      <c r="AE51" s="132">
        <v>0.6</v>
      </c>
      <c r="AF51" s="132">
        <v>0.7</v>
      </c>
      <c r="AG51" s="132">
        <v>0.8</v>
      </c>
      <c r="AH51" s="132">
        <v>0.9</v>
      </c>
      <c r="AI51" s="132">
        <v>1</v>
      </c>
      <c r="AJ51" s="132">
        <v>1.1000000000000001</v>
      </c>
      <c r="AK51" s="132">
        <v>1.2</v>
      </c>
      <c r="AL51" s="132">
        <v>1.3</v>
      </c>
      <c r="AM51" s="132">
        <v>1.4</v>
      </c>
      <c r="AN51" s="132">
        <v>1.5</v>
      </c>
      <c r="AO51" s="132">
        <v>1.6</v>
      </c>
      <c r="AP51" s="132">
        <v>1.7</v>
      </c>
      <c r="AQ51" s="132">
        <v>1.8</v>
      </c>
      <c r="AR51" s="132">
        <v>1.9</v>
      </c>
      <c r="AS51" s="132">
        <v>2</v>
      </c>
      <c r="AT51" s="129">
        <v>53</v>
      </c>
    </row>
    <row r="52" spans="2:46" ht="15.75" customHeight="1" x14ac:dyDescent="0.25">
      <c r="B52" s="116">
        <v>52</v>
      </c>
      <c r="C52" s="131">
        <v>2.0000000000000004</v>
      </c>
      <c r="D52" s="132">
        <v>1.9000000000000006</v>
      </c>
      <c r="E52" s="132">
        <v>1.8000000000000005</v>
      </c>
      <c r="F52" s="132">
        <v>1.7000000000000004</v>
      </c>
      <c r="G52" s="132">
        <v>1.6000000000000003</v>
      </c>
      <c r="H52" s="132">
        <v>1.5000000000000002</v>
      </c>
      <c r="I52" s="132">
        <v>1.4000000000000001</v>
      </c>
      <c r="J52" s="132">
        <v>1.3</v>
      </c>
      <c r="K52" s="132">
        <v>1.2</v>
      </c>
      <c r="L52" s="132">
        <v>1.0999999999999999</v>
      </c>
      <c r="M52" s="132">
        <v>0.99999999999999989</v>
      </c>
      <c r="N52" s="132">
        <v>0.89999999999999991</v>
      </c>
      <c r="O52" s="132">
        <v>0.79999999999999993</v>
      </c>
      <c r="P52" s="132">
        <v>0.7</v>
      </c>
      <c r="Q52" s="132">
        <v>0.6</v>
      </c>
      <c r="R52" s="132">
        <v>0.5</v>
      </c>
      <c r="S52" s="132">
        <v>0.4</v>
      </c>
      <c r="T52" s="132">
        <v>0.30000000000000004</v>
      </c>
      <c r="U52" s="132">
        <v>0.2</v>
      </c>
      <c r="V52" s="131">
        <v>0.1</v>
      </c>
      <c r="Z52" s="132">
        <v>0.1</v>
      </c>
      <c r="AA52" s="132">
        <v>0.2</v>
      </c>
      <c r="AB52" s="132">
        <v>0.3</v>
      </c>
      <c r="AC52" s="132">
        <v>0.4</v>
      </c>
      <c r="AD52" s="132">
        <v>0.5</v>
      </c>
      <c r="AE52" s="132">
        <v>0.6</v>
      </c>
      <c r="AF52" s="132">
        <v>0.7</v>
      </c>
      <c r="AG52" s="132">
        <v>0.8</v>
      </c>
      <c r="AH52" s="132">
        <v>0.9</v>
      </c>
      <c r="AI52" s="132">
        <v>1</v>
      </c>
      <c r="AJ52" s="132">
        <v>1.1000000000000001</v>
      </c>
      <c r="AK52" s="132">
        <v>1.2</v>
      </c>
      <c r="AL52" s="132">
        <v>1.3</v>
      </c>
      <c r="AM52" s="132">
        <v>1.4</v>
      </c>
      <c r="AN52" s="132">
        <v>1.5</v>
      </c>
      <c r="AO52" s="132">
        <v>1.6</v>
      </c>
      <c r="AP52" s="132">
        <v>1.7</v>
      </c>
      <c r="AQ52" s="132">
        <v>1.8</v>
      </c>
      <c r="AR52" s="132">
        <v>1.9</v>
      </c>
      <c r="AS52" s="132">
        <v>2</v>
      </c>
      <c r="AT52" s="129">
        <v>52</v>
      </c>
    </row>
    <row r="53" spans="2:46" ht="15.75" customHeight="1" x14ac:dyDescent="0.25">
      <c r="B53" s="116">
        <v>51</v>
      </c>
      <c r="C53" s="131">
        <v>2.0000000000000004</v>
      </c>
      <c r="D53" s="132">
        <v>1.9000000000000006</v>
      </c>
      <c r="E53" s="132">
        <v>1.8000000000000005</v>
      </c>
      <c r="F53" s="132">
        <v>1.7000000000000004</v>
      </c>
      <c r="G53" s="132">
        <v>1.6000000000000003</v>
      </c>
      <c r="H53" s="132">
        <v>1.5000000000000002</v>
      </c>
      <c r="I53" s="132">
        <v>1.4000000000000001</v>
      </c>
      <c r="J53" s="132">
        <v>1.3</v>
      </c>
      <c r="K53" s="132">
        <v>1.2</v>
      </c>
      <c r="L53" s="132">
        <v>1.0999999999999999</v>
      </c>
      <c r="M53" s="132">
        <v>0.99999999999999989</v>
      </c>
      <c r="N53" s="132">
        <v>0.89999999999999991</v>
      </c>
      <c r="O53" s="132">
        <v>0.79999999999999993</v>
      </c>
      <c r="P53" s="132">
        <v>0.7</v>
      </c>
      <c r="Q53" s="132">
        <v>0.6</v>
      </c>
      <c r="R53" s="132">
        <v>0.5</v>
      </c>
      <c r="S53" s="132">
        <v>0.4</v>
      </c>
      <c r="T53" s="132">
        <v>0.30000000000000004</v>
      </c>
      <c r="U53" s="132">
        <v>0.2</v>
      </c>
      <c r="V53" s="131">
        <v>0.1</v>
      </c>
      <c r="Z53" s="132">
        <v>0.1</v>
      </c>
      <c r="AA53" s="132">
        <v>0.2</v>
      </c>
      <c r="AB53" s="132">
        <v>0.3</v>
      </c>
      <c r="AC53" s="132">
        <v>0.4</v>
      </c>
      <c r="AD53" s="132">
        <v>0.5</v>
      </c>
      <c r="AE53" s="132">
        <v>0.6</v>
      </c>
      <c r="AF53" s="132">
        <v>0.7</v>
      </c>
      <c r="AG53" s="132">
        <v>0.8</v>
      </c>
      <c r="AH53" s="132">
        <v>0.9</v>
      </c>
      <c r="AI53" s="132">
        <v>1</v>
      </c>
      <c r="AJ53" s="132">
        <v>1.1000000000000001</v>
      </c>
      <c r="AK53" s="132">
        <v>1.2</v>
      </c>
      <c r="AL53" s="132">
        <v>1.3</v>
      </c>
      <c r="AM53" s="132">
        <v>1.4</v>
      </c>
      <c r="AN53" s="132">
        <v>1.5</v>
      </c>
      <c r="AO53" s="132">
        <v>1.6</v>
      </c>
      <c r="AP53" s="132">
        <v>1.7</v>
      </c>
      <c r="AQ53" s="132">
        <v>1.8</v>
      </c>
      <c r="AR53" s="132">
        <v>1.9</v>
      </c>
      <c r="AS53" s="132">
        <v>2</v>
      </c>
      <c r="AT53" s="129">
        <v>51</v>
      </c>
    </row>
    <row r="54" spans="2:46" ht="15.75" customHeight="1" x14ac:dyDescent="0.25">
      <c r="B54" s="116">
        <v>50</v>
      </c>
      <c r="C54" s="131">
        <v>2.0000000000000004</v>
      </c>
      <c r="D54" s="132">
        <v>1.9000000000000006</v>
      </c>
      <c r="E54" s="132">
        <v>1.8000000000000005</v>
      </c>
      <c r="F54" s="132">
        <v>1.7000000000000004</v>
      </c>
      <c r="G54" s="132">
        <v>1.6000000000000003</v>
      </c>
      <c r="H54" s="132">
        <v>1.5000000000000002</v>
      </c>
      <c r="I54" s="132">
        <v>1.4000000000000001</v>
      </c>
      <c r="J54" s="132">
        <v>1.3</v>
      </c>
      <c r="K54" s="132">
        <v>1.2</v>
      </c>
      <c r="L54" s="132">
        <v>1.0999999999999999</v>
      </c>
      <c r="M54" s="132">
        <v>0.99999999999999989</v>
      </c>
      <c r="N54" s="132">
        <v>0.89999999999999991</v>
      </c>
      <c r="O54" s="132">
        <v>0.79999999999999993</v>
      </c>
      <c r="P54" s="132">
        <v>0.7</v>
      </c>
      <c r="Q54" s="132">
        <v>0.6</v>
      </c>
      <c r="R54" s="132">
        <v>0.5</v>
      </c>
      <c r="S54" s="132">
        <v>0.4</v>
      </c>
      <c r="T54" s="132">
        <v>0.30000000000000004</v>
      </c>
      <c r="U54" s="132">
        <v>0.2</v>
      </c>
      <c r="V54" s="131">
        <v>0.1</v>
      </c>
      <c r="Z54" s="132">
        <v>0.1</v>
      </c>
      <c r="AA54" s="132">
        <v>0.2</v>
      </c>
      <c r="AB54" s="132">
        <v>0.3</v>
      </c>
      <c r="AC54" s="132">
        <v>0.4</v>
      </c>
      <c r="AD54" s="132">
        <v>0.5</v>
      </c>
      <c r="AE54" s="132">
        <v>0.6</v>
      </c>
      <c r="AF54" s="132">
        <v>0.7</v>
      </c>
      <c r="AG54" s="132">
        <v>0.8</v>
      </c>
      <c r="AH54" s="132">
        <v>0.9</v>
      </c>
      <c r="AI54" s="132">
        <v>1</v>
      </c>
      <c r="AJ54" s="132">
        <v>1.1000000000000001</v>
      </c>
      <c r="AK54" s="132">
        <v>1.2</v>
      </c>
      <c r="AL54" s="132">
        <v>1.3</v>
      </c>
      <c r="AM54" s="132">
        <v>1.4</v>
      </c>
      <c r="AN54" s="132">
        <v>1.5</v>
      </c>
      <c r="AO54" s="132">
        <v>1.6</v>
      </c>
      <c r="AP54" s="132">
        <v>1.7</v>
      </c>
      <c r="AQ54" s="132">
        <v>1.8</v>
      </c>
      <c r="AR54" s="132">
        <v>1.9</v>
      </c>
      <c r="AS54" s="132">
        <v>2</v>
      </c>
      <c r="AT54" s="129">
        <v>50</v>
      </c>
    </row>
    <row r="55" spans="2:46" ht="15.75" customHeight="1" x14ac:dyDescent="0.25">
      <c r="B55" s="116">
        <v>49</v>
      </c>
      <c r="C55" s="131">
        <v>2.0000000000000004</v>
      </c>
      <c r="D55" s="132">
        <v>1.9000000000000006</v>
      </c>
      <c r="E55" s="132">
        <v>1.8000000000000005</v>
      </c>
      <c r="F55" s="132">
        <v>1.7000000000000004</v>
      </c>
      <c r="G55" s="132">
        <v>1.6000000000000003</v>
      </c>
      <c r="H55" s="132">
        <v>1.5000000000000002</v>
      </c>
      <c r="I55" s="132">
        <v>1.4000000000000001</v>
      </c>
      <c r="J55" s="132">
        <v>1.3</v>
      </c>
      <c r="K55" s="132">
        <v>1.2</v>
      </c>
      <c r="L55" s="132">
        <v>1.0999999999999999</v>
      </c>
      <c r="M55" s="132">
        <v>0.99999999999999989</v>
      </c>
      <c r="N55" s="132">
        <v>0.89999999999999991</v>
      </c>
      <c r="O55" s="132">
        <v>0.79999999999999993</v>
      </c>
      <c r="P55" s="132">
        <v>0.7</v>
      </c>
      <c r="Q55" s="132">
        <v>0.6</v>
      </c>
      <c r="R55" s="132">
        <v>0.5</v>
      </c>
      <c r="S55" s="132">
        <v>0.4</v>
      </c>
      <c r="T55" s="132">
        <v>0.30000000000000004</v>
      </c>
      <c r="U55" s="132">
        <v>0.2</v>
      </c>
      <c r="V55" s="131">
        <v>0.1</v>
      </c>
      <c r="Z55" s="132">
        <v>0.1</v>
      </c>
      <c r="AA55" s="132">
        <v>0.2</v>
      </c>
      <c r="AB55" s="132">
        <v>0.3</v>
      </c>
      <c r="AC55" s="132">
        <v>0.4</v>
      </c>
      <c r="AD55" s="132">
        <v>0.5</v>
      </c>
      <c r="AE55" s="132">
        <v>0.6</v>
      </c>
      <c r="AF55" s="132">
        <v>0.7</v>
      </c>
      <c r="AG55" s="132">
        <v>0.8</v>
      </c>
      <c r="AH55" s="132">
        <v>0.9</v>
      </c>
      <c r="AI55" s="132">
        <v>1</v>
      </c>
      <c r="AJ55" s="132">
        <v>1.1000000000000001</v>
      </c>
      <c r="AK55" s="132">
        <v>1.2</v>
      </c>
      <c r="AL55" s="132">
        <v>1.3</v>
      </c>
      <c r="AM55" s="132">
        <v>1.4</v>
      </c>
      <c r="AN55" s="132">
        <v>1.5</v>
      </c>
      <c r="AO55" s="132">
        <v>1.6</v>
      </c>
      <c r="AP55" s="132">
        <v>1.7</v>
      </c>
      <c r="AQ55" s="132">
        <v>1.8</v>
      </c>
      <c r="AR55" s="132">
        <v>1.9</v>
      </c>
      <c r="AS55" s="132">
        <v>2</v>
      </c>
      <c r="AT55" s="129">
        <v>49</v>
      </c>
    </row>
    <row r="56" spans="2:46" ht="15.75" customHeight="1" x14ac:dyDescent="0.25">
      <c r="B56" s="116">
        <v>48</v>
      </c>
      <c r="C56" s="131">
        <v>2.0000000000000004</v>
      </c>
      <c r="D56" s="132">
        <v>1.9000000000000006</v>
      </c>
      <c r="E56" s="132">
        <v>1.8000000000000005</v>
      </c>
      <c r="F56" s="132">
        <v>1.7000000000000004</v>
      </c>
      <c r="G56" s="132">
        <v>1.6000000000000003</v>
      </c>
      <c r="H56" s="132">
        <v>1.5000000000000002</v>
      </c>
      <c r="I56" s="132">
        <v>1.4000000000000001</v>
      </c>
      <c r="J56" s="132">
        <v>1.3</v>
      </c>
      <c r="K56" s="132">
        <v>1.2</v>
      </c>
      <c r="L56" s="132">
        <v>1.0999999999999999</v>
      </c>
      <c r="M56" s="132">
        <v>0.99999999999999989</v>
      </c>
      <c r="N56" s="132">
        <v>0.89999999999999991</v>
      </c>
      <c r="O56" s="132">
        <v>0.79999999999999993</v>
      </c>
      <c r="P56" s="132">
        <v>0.7</v>
      </c>
      <c r="Q56" s="132">
        <v>0.6</v>
      </c>
      <c r="R56" s="132">
        <v>0.5</v>
      </c>
      <c r="S56" s="132">
        <v>0.4</v>
      </c>
      <c r="T56" s="132">
        <v>0.30000000000000004</v>
      </c>
      <c r="U56" s="132">
        <v>0.2</v>
      </c>
      <c r="V56" s="131">
        <v>0.1</v>
      </c>
      <c r="Z56" s="132">
        <v>0.1</v>
      </c>
      <c r="AA56" s="132">
        <v>0.2</v>
      </c>
      <c r="AB56" s="132">
        <v>0.3</v>
      </c>
      <c r="AC56" s="132">
        <v>0.4</v>
      </c>
      <c r="AD56" s="132">
        <v>0.5</v>
      </c>
      <c r="AE56" s="132">
        <v>0.6</v>
      </c>
      <c r="AF56" s="132">
        <v>0.7</v>
      </c>
      <c r="AG56" s="132">
        <v>0.8</v>
      </c>
      <c r="AH56" s="132">
        <v>0.9</v>
      </c>
      <c r="AI56" s="132">
        <v>1</v>
      </c>
      <c r="AJ56" s="132">
        <v>1.1000000000000001</v>
      </c>
      <c r="AK56" s="132">
        <v>1.2</v>
      </c>
      <c r="AL56" s="132">
        <v>1.3</v>
      </c>
      <c r="AM56" s="132">
        <v>1.4</v>
      </c>
      <c r="AN56" s="132">
        <v>1.5</v>
      </c>
      <c r="AO56" s="132">
        <v>1.6</v>
      </c>
      <c r="AP56" s="132">
        <v>1.7</v>
      </c>
      <c r="AQ56" s="132">
        <v>1.8</v>
      </c>
      <c r="AR56" s="132">
        <v>1.9</v>
      </c>
      <c r="AS56" s="132">
        <v>2</v>
      </c>
      <c r="AT56" s="129">
        <v>48</v>
      </c>
    </row>
    <row r="57" spans="2:46" ht="15.75" customHeight="1" x14ac:dyDescent="0.25">
      <c r="B57" s="116">
        <v>47</v>
      </c>
      <c r="C57" s="131">
        <v>2.0000000000000004</v>
      </c>
      <c r="D57" s="132">
        <v>1.9000000000000006</v>
      </c>
      <c r="E57" s="132">
        <v>1.8000000000000005</v>
      </c>
      <c r="F57" s="132">
        <v>1.7000000000000004</v>
      </c>
      <c r="G57" s="132">
        <v>1.6000000000000003</v>
      </c>
      <c r="H57" s="132">
        <v>1.5000000000000002</v>
      </c>
      <c r="I57" s="132">
        <v>1.4000000000000001</v>
      </c>
      <c r="J57" s="132">
        <v>1.3</v>
      </c>
      <c r="K57" s="132">
        <v>1.2</v>
      </c>
      <c r="L57" s="132">
        <v>1.0999999999999999</v>
      </c>
      <c r="M57" s="132">
        <v>0.99999999999999989</v>
      </c>
      <c r="N57" s="132">
        <v>0.89999999999999991</v>
      </c>
      <c r="O57" s="132">
        <v>0.79999999999999993</v>
      </c>
      <c r="P57" s="132">
        <v>0.7</v>
      </c>
      <c r="Q57" s="132">
        <v>0.6</v>
      </c>
      <c r="R57" s="132">
        <v>0.5</v>
      </c>
      <c r="S57" s="132">
        <v>0.4</v>
      </c>
      <c r="T57" s="132">
        <v>0.30000000000000004</v>
      </c>
      <c r="U57" s="132">
        <v>0.2</v>
      </c>
      <c r="V57" s="131">
        <v>0.1</v>
      </c>
      <c r="Z57" s="132">
        <v>0.1</v>
      </c>
      <c r="AA57" s="132">
        <v>0.2</v>
      </c>
      <c r="AB57" s="132">
        <v>0.3</v>
      </c>
      <c r="AC57" s="132">
        <v>0.4</v>
      </c>
      <c r="AD57" s="132">
        <v>0.5</v>
      </c>
      <c r="AE57" s="132">
        <v>0.6</v>
      </c>
      <c r="AF57" s="132">
        <v>0.7</v>
      </c>
      <c r="AG57" s="132">
        <v>0.8</v>
      </c>
      <c r="AH57" s="132">
        <v>0.9</v>
      </c>
      <c r="AI57" s="132">
        <v>1</v>
      </c>
      <c r="AJ57" s="132">
        <v>1.1000000000000001</v>
      </c>
      <c r="AK57" s="132">
        <v>1.2</v>
      </c>
      <c r="AL57" s="132">
        <v>1.3</v>
      </c>
      <c r="AM57" s="132">
        <v>1.4</v>
      </c>
      <c r="AN57" s="132">
        <v>1.5</v>
      </c>
      <c r="AO57" s="132">
        <v>1.6</v>
      </c>
      <c r="AP57" s="132">
        <v>1.7</v>
      </c>
      <c r="AQ57" s="132">
        <v>1.8</v>
      </c>
      <c r="AR57" s="132">
        <v>1.9</v>
      </c>
      <c r="AS57" s="132">
        <v>2</v>
      </c>
      <c r="AT57" s="129">
        <v>47</v>
      </c>
    </row>
    <row r="58" spans="2:46" ht="15.75" customHeight="1" x14ac:dyDescent="0.25">
      <c r="B58" s="116">
        <v>46</v>
      </c>
      <c r="C58" s="131">
        <v>2.0000000000000004</v>
      </c>
      <c r="D58" s="132">
        <v>1.9000000000000006</v>
      </c>
      <c r="E58" s="132">
        <v>1.8000000000000005</v>
      </c>
      <c r="F58" s="132">
        <v>1.7000000000000004</v>
      </c>
      <c r="G58" s="132">
        <v>1.6000000000000003</v>
      </c>
      <c r="H58" s="132">
        <v>1.5000000000000002</v>
      </c>
      <c r="I58" s="132">
        <v>1.4000000000000001</v>
      </c>
      <c r="J58" s="132">
        <v>1.3</v>
      </c>
      <c r="K58" s="132">
        <v>1.2</v>
      </c>
      <c r="L58" s="132">
        <v>1.0999999999999999</v>
      </c>
      <c r="M58" s="132">
        <v>0.99999999999999989</v>
      </c>
      <c r="N58" s="132">
        <v>0.89999999999999991</v>
      </c>
      <c r="O58" s="132">
        <v>0.79999999999999993</v>
      </c>
      <c r="P58" s="132">
        <v>0.7</v>
      </c>
      <c r="Q58" s="132">
        <v>0.6</v>
      </c>
      <c r="R58" s="132">
        <v>0.5</v>
      </c>
      <c r="S58" s="132">
        <v>0.4</v>
      </c>
      <c r="T58" s="132">
        <v>0.30000000000000004</v>
      </c>
      <c r="U58" s="132">
        <v>0.2</v>
      </c>
      <c r="V58" s="131">
        <v>0.1</v>
      </c>
      <c r="Z58" s="132">
        <v>0.1</v>
      </c>
      <c r="AA58" s="132">
        <v>0.2</v>
      </c>
      <c r="AB58" s="132">
        <v>0.3</v>
      </c>
      <c r="AC58" s="132">
        <v>0.4</v>
      </c>
      <c r="AD58" s="132">
        <v>0.5</v>
      </c>
      <c r="AE58" s="132">
        <v>0.6</v>
      </c>
      <c r="AF58" s="132">
        <v>0.7</v>
      </c>
      <c r="AG58" s="132">
        <v>0.8</v>
      </c>
      <c r="AH58" s="132">
        <v>0.9</v>
      </c>
      <c r="AI58" s="132">
        <v>1</v>
      </c>
      <c r="AJ58" s="132">
        <v>1.1000000000000001</v>
      </c>
      <c r="AK58" s="132">
        <v>1.2</v>
      </c>
      <c r="AL58" s="132">
        <v>1.3</v>
      </c>
      <c r="AM58" s="132">
        <v>1.4</v>
      </c>
      <c r="AN58" s="132">
        <v>1.5</v>
      </c>
      <c r="AO58" s="132">
        <v>1.6</v>
      </c>
      <c r="AP58" s="132">
        <v>1.7</v>
      </c>
      <c r="AQ58" s="132">
        <v>1.8</v>
      </c>
      <c r="AR58" s="132">
        <v>1.9</v>
      </c>
      <c r="AS58" s="132">
        <v>2</v>
      </c>
      <c r="AT58" s="129">
        <v>46</v>
      </c>
    </row>
    <row r="59" spans="2:46" ht="15.75" customHeight="1" x14ac:dyDescent="0.25">
      <c r="B59" s="116">
        <v>45</v>
      </c>
      <c r="C59" s="131">
        <v>2.0000000000000004</v>
      </c>
      <c r="D59" s="132">
        <v>1.9000000000000006</v>
      </c>
      <c r="E59" s="132">
        <v>1.8000000000000005</v>
      </c>
      <c r="F59" s="132">
        <v>1.7000000000000004</v>
      </c>
      <c r="G59" s="132">
        <v>1.6000000000000003</v>
      </c>
      <c r="H59" s="132">
        <v>1.5000000000000002</v>
      </c>
      <c r="I59" s="132">
        <v>1.4000000000000001</v>
      </c>
      <c r="J59" s="132">
        <v>1.3</v>
      </c>
      <c r="K59" s="132">
        <v>1.2</v>
      </c>
      <c r="L59" s="132">
        <v>1.0999999999999999</v>
      </c>
      <c r="M59" s="132">
        <v>0.99999999999999989</v>
      </c>
      <c r="N59" s="132">
        <v>0.89999999999999991</v>
      </c>
      <c r="O59" s="132">
        <v>0.79999999999999993</v>
      </c>
      <c r="P59" s="132">
        <v>0.7</v>
      </c>
      <c r="Q59" s="132">
        <v>0.6</v>
      </c>
      <c r="R59" s="132">
        <v>0.5</v>
      </c>
      <c r="S59" s="132">
        <v>0.4</v>
      </c>
      <c r="T59" s="132">
        <v>0.30000000000000004</v>
      </c>
      <c r="U59" s="132">
        <v>0.2</v>
      </c>
      <c r="V59" s="131">
        <v>0.1</v>
      </c>
      <c r="Z59" s="132">
        <v>0.1</v>
      </c>
      <c r="AA59" s="132">
        <v>0.2</v>
      </c>
      <c r="AB59" s="132">
        <v>0.3</v>
      </c>
      <c r="AC59" s="132">
        <v>0.4</v>
      </c>
      <c r="AD59" s="132">
        <v>0.5</v>
      </c>
      <c r="AE59" s="132">
        <v>0.6</v>
      </c>
      <c r="AF59" s="132">
        <v>0.7</v>
      </c>
      <c r="AG59" s="132">
        <v>0.8</v>
      </c>
      <c r="AH59" s="132">
        <v>0.9</v>
      </c>
      <c r="AI59" s="132">
        <v>1</v>
      </c>
      <c r="AJ59" s="132">
        <v>1.1000000000000001</v>
      </c>
      <c r="AK59" s="132">
        <v>1.2</v>
      </c>
      <c r="AL59" s="132">
        <v>1.3</v>
      </c>
      <c r="AM59" s="132">
        <v>1.4</v>
      </c>
      <c r="AN59" s="132">
        <v>1.5</v>
      </c>
      <c r="AO59" s="132">
        <v>1.6</v>
      </c>
      <c r="AP59" s="132">
        <v>1.7</v>
      </c>
      <c r="AQ59" s="132">
        <v>1.8</v>
      </c>
      <c r="AR59" s="132">
        <v>1.9</v>
      </c>
      <c r="AS59" s="132">
        <v>2</v>
      </c>
      <c r="AT59" s="129">
        <v>45</v>
      </c>
    </row>
    <row r="60" spans="2:46" ht="15.75" customHeight="1" x14ac:dyDescent="0.25">
      <c r="B60" s="116">
        <v>44</v>
      </c>
      <c r="C60" s="131">
        <v>2.0000000000000004</v>
      </c>
      <c r="D60" s="132">
        <v>1.9000000000000006</v>
      </c>
      <c r="E60" s="132">
        <v>1.8000000000000005</v>
      </c>
      <c r="F60" s="132">
        <v>1.7000000000000004</v>
      </c>
      <c r="G60" s="132">
        <v>1.6000000000000003</v>
      </c>
      <c r="H60" s="132">
        <v>1.5000000000000002</v>
      </c>
      <c r="I60" s="132">
        <v>1.4000000000000001</v>
      </c>
      <c r="J60" s="132">
        <v>1.3</v>
      </c>
      <c r="K60" s="132">
        <v>1.2</v>
      </c>
      <c r="L60" s="132">
        <v>1.0999999999999999</v>
      </c>
      <c r="M60" s="132">
        <v>0.99999999999999989</v>
      </c>
      <c r="N60" s="132">
        <v>0.89999999999999991</v>
      </c>
      <c r="O60" s="132">
        <v>0.79999999999999993</v>
      </c>
      <c r="P60" s="132">
        <v>0.7</v>
      </c>
      <c r="Q60" s="132">
        <v>0.6</v>
      </c>
      <c r="R60" s="132">
        <v>0.5</v>
      </c>
      <c r="S60" s="132">
        <v>0.4</v>
      </c>
      <c r="T60" s="132">
        <v>0.30000000000000004</v>
      </c>
      <c r="U60" s="132">
        <v>0.2</v>
      </c>
      <c r="V60" s="131">
        <v>0.1</v>
      </c>
      <c r="Z60" s="132">
        <v>0.1</v>
      </c>
      <c r="AA60" s="132">
        <v>0.2</v>
      </c>
      <c r="AB60" s="132">
        <v>0.3</v>
      </c>
      <c r="AC60" s="132">
        <v>0.4</v>
      </c>
      <c r="AD60" s="132">
        <v>0.5</v>
      </c>
      <c r="AE60" s="132">
        <v>0.6</v>
      </c>
      <c r="AF60" s="132">
        <v>0.7</v>
      </c>
      <c r="AG60" s="132">
        <v>0.8</v>
      </c>
      <c r="AH60" s="132">
        <v>0.9</v>
      </c>
      <c r="AI60" s="132">
        <v>1</v>
      </c>
      <c r="AJ60" s="132">
        <v>1.1000000000000001</v>
      </c>
      <c r="AK60" s="132">
        <v>1.2</v>
      </c>
      <c r="AL60" s="132">
        <v>1.3</v>
      </c>
      <c r="AM60" s="132">
        <v>1.4</v>
      </c>
      <c r="AN60" s="132">
        <v>1.5</v>
      </c>
      <c r="AO60" s="132">
        <v>1.6</v>
      </c>
      <c r="AP60" s="132">
        <v>1.7</v>
      </c>
      <c r="AQ60" s="132">
        <v>1.8</v>
      </c>
      <c r="AR60" s="132">
        <v>1.9</v>
      </c>
      <c r="AS60" s="132">
        <v>2</v>
      </c>
      <c r="AT60" s="129">
        <v>44</v>
      </c>
    </row>
    <row r="61" spans="2:46" ht="15.75" customHeight="1" x14ac:dyDescent="0.25">
      <c r="B61" s="116">
        <v>43</v>
      </c>
      <c r="C61" s="131">
        <v>2.0000000000000004</v>
      </c>
      <c r="D61" s="132">
        <v>1.9000000000000006</v>
      </c>
      <c r="E61" s="132">
        <v>1.8000000000000005</v>
      </c>
      <c r="F61" s="132">
        <v>1.7000000000000004</v>
      </c>
      <c r="G61" s="132">
        <v>1.6000000000000003</v>
      </c>
      <c r="H61" s="132">
        <v>1.5000000000000002</v>
      </c>
      <c r="I61" s="132">
        <v>1.4000000000000001</v>
      </c>
      <c r="J61" s="132">
        <v>1.3</v>
      </c>
      <c r="K61" s="132">
        <v>1.2</v>
      </c>
      <c r="L61" s="132">
        <v>1.0999999999999999</v>
      </c>
      <c r="M61" s="132">
        <v>0.99999999999999989</v>
      </c>
      <c r="N61" s="132">
        <v>0.89999999999999991</v>
      </c>
      <c r="O61" s="132">
        <v>0.79999999999999993</v>
      </c>
      <c r="P61" s="132">
        <v>0.7</v>
      </c>
      <c r="Q61" s="132">
        <v>0.6</v>
      </c>
      <c r="R61" s="132">
        <v>0.5</v>
      </c>
      <c r="S61" s="132">
        <v>0.4</v>
      </c>
      <c r="T61" s="132">
        <v>0.30000000000000004</v>
      </c>
      <c r="U61" s="132">
        <v>0.2</v>
      </c>
      <c r="V61" s="131">
        <v>0.1</v>
      </c>
      <c r="Z61" s="132">
        <v>0.1</v>
      </c>
      <c r="AA61" s="132">
        <v>0.2</v>
      </c>
      <c r="AB61" s="132">
        <v>0.3</v>
      </c>
      <c r="AC61" s="132">
        <v>0.4</v>
      </c>
      <c r="AD61" s="132">
        <v>0.5</v>
      </c>
      <c r="AE61" s="132">
        <v>0.6</v>
      </c>
      <c r="AF61" s="132">
        <v>0.7</v>
      </c>
      <c r="AG61" s="132">
        <v>0.8</v>
      </c>
      <c r="AH61" s="132">
        <v>0.9</v>
      </c>
      <c r="AI61" s="132">
        <v>1</v>
      </c>
      <c r="AJ61" s="132">
        <v>1.1000000000000001</v>
      </c>
      <c r="AK61" s="132">
        <v>1.2</v>
      </c>
      <c r="AL61" s="132">
        <v>1.3</v>
      </c>
      <c r="AM61" s="132">
        <v>1.4</v>
      </c>
      <c r="AN61" s="132">
        <v>1.5</v>
      </c>
      <c r="AO61" s="132">
        <v>1.6</v>
      </c>
      <c r="AP61" s="132">
        <v>1.7</v>
      </c>
      <c r="AQ61" s="132">
        <v>1.8</v>
      </c>
      <c r="AR61" s="132">
        <v>1.9</v>
      </c>
      <c r="AS61" s="132">
        <v>2</v>
      </c>
      <c r="AT61" s="129">
        <v>43</v>
      </c>
    </row>
    <row r="62" spans="2:46" ht="15.75" customHeight="1" x14ac:dyDescent="0.25">
      <c r="B62" s="116">
        <v>42</v>
      </c>
      <c r="C62" s="131">
        <v>2.0000000000000004</v>
      </c>
      <c r="D62" s="132">
        <v>1.9000000000000006</v>
      </c>
      <c r="E62" s="132">
        <v>1.8000000000000005</v>
      </c>
      <c r="F62" s="132">
        <v>1.7000000000000004</v>
      </c>
      <c r="G62" s="132">
        <v>1.6000000000000003</v>
      </c>
      <c r="H62" s="132">
        <v>1.5000000000000002</v>
      </c>
      <c r="I62" s="132">
        <v>1.4000000000000001</v>
      </c>
      <c r="J62" s="132">
        <v>1.3</v>
      </c>
      <c r="K62" s="132">
        <v>1.2</v>
      </c>
      <c r="L62" s="132">
        <v>1.0999999999999999</v>
      </c>
      <c r="M62" s="132">
        <v>0.99999999999999989</v>
      </c>
      <c r="N62" s="132">
        <v>0.89999999999999991</v>
      </c>
      <c r="O62" s="132">
        <v>0.79999999999999993</v>
      </c>
      <c r="P62" s="132">
        <v>0.7</v>
      </c>
      <c r="Q62" s="132">
        <v>0.6</v>
      </c>
      <c r="R62" s="132">
        <v>0.5</v>
      </c>
      <c r="S62" s="132">
        <v>0.4</v>
      </c>
      <c r="T62" s="132">
        <v>0.30000000000000004</v>
      </c>
      <c r="U62" s="132">
        <v>0.2</v>
      </c>
      <c r="V62" s="131">
        <v>0.1</v>
      </c>
      <c r="Z62" s="132">
        <v>0.1</v>
      </c>
      <c r="AA62" s="132">
        <v>0.2</v>
      </c>
      <c r="AB62" s="132">
        <v>0.3</v>
      </c>
      <c r="AC62" s="132">
        <v>0.4</v>
      </c>
      <c r="AD62" s="132">
        <v>0.5</v>
      </c>
      <c r="AE62" s="132">
        <v>0.6</v>
      </c>
      <c r="AF62" s="132">
        <v>0.7</v>
      </c>
      <c r="AG62" s="132">
        <v>0.8</v>
      </c>
      <c r="AH62" s="132">
        <v>0.9</v>
      </c>
      <c r="AI62" s="132">
        <v>1</v>
      </c>
      <c r="AJ62" s="132">
        <v>1.1000000000000001</v>
      </c>
      <c r="AK62" s="132">
        <v>1.2</v>
      </c>
      <c r="AL62" s="132">
        <v>1.3</v>
      </c>
      <c r="AM62" s="132">
        <v>1.4</v>
      </c>
      <c r="AN62" s="132">
        <v>1.5</v>
      </c>
      <c r="AO62" s="132">
        <v>1.6</v>
      </c>
      <c r="AP62" s="132">
        <v>1.7</v>
      </c>
      <c r="AQ62" s="132">
        <v>1.8</v>
      </c>
      <c r="AR62" s="132">
        <v>1.9</v>
      </c>
      <c r="AS62" s="132">
        <v>2</v>
      </c>
      <c r="AT62" s="129">
        <v>42</v>
      </c>
    </row>
    <row r="63" spans="2:46" ht="15.75" customHeight="1" x14ac:dyDescent="0.25">
      <c r="B63" s="116">
        <v>41</v>
      </c>
      <c r="C63" s="131">
        <v>2.0000000000000004</v>
      </c>
      <c r="D63" s="132">
        <v>1.9000000000000006</v>
      </c>
      <c r="E63" s="132">
        <v>1.8000000000000005</v>
      </c>
      <c r="F63" s="132">
        <v>1.7000000000000004</v>
      </c>
      <c r="G63" s="132">
        <v>1.6000000000000003</v>
      </c>
      <c r="H63" s="132">
        <v>1.5000000000000002</v>
      </c>
      <c r="I63" s="132">
        <v>1.4000000000000001</v>
      </c>
      <c r="J63" s="132">
        <v>1.3</v>
      </c>
      <c r="K63" s="132">
        <v>1.2</v>
      </c>
      <c r="L63" s="132">
        <v>1.0999999999999999</v>
      </c>
      <c r="M63" s="132">
        <v>0.99999999999999989</v>
      </c>
      <c r="N63" s="132">
        <v>0.89999999999999991</v>
      </c>
      <c r="O63" s="132">
        <v>0.79999999999999993</v>
      </c>
      <c r="P63" s="132">
        <v>0.7</v>
      </c>
      <c r="Q63" s="132">
        <v>0.6</v>
      </c>
      <c r="R63" s="132">
        <v>0.5</v>
      </c>
      <c r="S63" s="132">
        <v>0.4</v>
      </c>
      <c r="T63" s="132">
        <v>0.30000000000000004</v>
      </c>
      <c r="U63" s="132">
        <v>0.2</v>
      </c>
      <c r="V63" s="131">
        <v>0.1</v>
      </c>
      <c r="Z63" s="132">
        <v>0.1</v>
      </c>
      <c r="AA63" s="132">
        <v>0.2</v>
      </c>
      <c r="AB63" s="132">
        <v>0.3</v>
      </c>
      <c r="AC63" s="132">
        <v>0.4</v>
      </c>
      <c r="AD63" s="132">
        <v>0.5</v>
      </c>
      <c r="AE63" s="132">
        <v>0.6</v>
      </c>
      <c r="AF63" s="132">
        <v>0.7</v>
      </c>
      <c r="AG63" s="132">
        <v>0.8</v>
      </c>
      <c r="AH63" s="132">
        <v>0.9</v>
      </c>
      <c r="AI63" s="132">
        <v>1</v>
      </c>
      <c r="AJ63" s="132">
        <v>1.1000000000000001</v>
      </c>
      <c r="AK63" s="132">
        <v>1.2</v>
      </c>
      <c r="AL63" s="132">
        <v>1.3</v>
      </c>
      <c r="AM63" s="132">
        <v>1.4</v>
      </c>
      <c r="AN63" s="132">
        <v>1.5</v>
      </c>
      <c r="AO63" s="132">
        <v>1.6</v>
      </c>
      <c r="AP63" s="132">
        <v>1.7</v>
      </c>
      <c r="AQ63" s="132">
        <v>1.8</v>
      </c>
      <c r="AR63" s="132">
        <v>1.9</v>
      </c>
      <c r="AS63" s="132">
        <v>2</v>
      </c>
      <c r="AT63" s="129">
        <v>41</v>
      </c>
    </row>
    <row r="64" spans="2:46" ht="15.75" customHeight="1" x14ac:dyDescent="0.25">
      <c r="B64" s="116">
        <v>40</v>
      </c>
      <c r="C64" s="131">
        <v>2.0000000000000004</v>
      </c>
      <c r="D64" s="132">
        <v>1.9000000000000006</v>
      </c>
      <c r="E64" s="132">
        <v>1.8000000000000005</v>
      </c>
      <c r="F64" s="132">
        <v>1.7000000000000004</v>
      </c>
      <c r="G64" s="132">
        <v>1.6000000000000003</v>
      </c>
      <c r="H64" s="132">
        <v>1.5000000000000002</v>
      </c>
      <c r="I64" s="132">
        <v>1.4000000000000001</v>
      </c>
      <c r="J64" s="132">
        <v>1.3</v>
      </c>
      <c r="K64" s="132">
        <v>1.2</v>
      </c>
      <c r="L64" s="132">
        <v>1.0999999999999999</v>
      </c>
      <c r="M64" s="132">
        <v>0.99999999999999989</v>
      </c>
      <c r="N64" s="132">
        <v>0.89999999999999991</v>
      </c>
      <c r="O64" s="132">
        <v>0.79999999999999993</v>
      </c>
      <c r="P64" s="132">
        <v>0.7</v>
      </c>
      <c r="Q64" s="132">
        <v>0.6</v>
      </c>
      <c r="R64" s="132">
        <v>0.5</v>
      </c>
      <c r="S64" s="132">
        <v>0.4</v>
      </c>
      <c r="T64" s="132">
        <v>0.30000000000000004</v>
      </c>
      <c r="U64" s="132">
        <v>0.2</v>
      </c>
      <c r="V64" s="131">
        <v>0.1</v>
      </c>
      <c r="Z64" s="132">
        <v>0.1</v>
      </c>
      <c r="AA64" s="132">
        <v>0.2</v>
      </c>
      <c r="AB64" s="132">
        <v>0.3</v>
      </c>
      <c r="AC64" s="132">
        <v>0.4</v>
      </c>
      <c r="AD64" s="132">
        <v>0.5</v>
      </c>
      <c r="AE64" s="132">
        <v>0.6</v>
      </c>
      <c r="AF64" s="132">
        <v>0.7</v>
      </c>
      <c r="AG64" s="132">
        <v>0.8</v>
      </c>
      <c r="AH64" s="132">
        <v>0.9</v>
      </c>
      <c r="AI64" s="132">
        <v>1</v>
      </c>
      <c r="AJ64" s="132">
        <v>1.1000000000000001</v>
      </c>
      <c r="AK64" s="132">
        <v>1.2</v>
      </c>
      <c r="AL64" s="132">
        <v>1.3</v>
      </c>
      <c r="AM64" s="132">
        <v>1.4</v>
      </c>
      <c r="AN64" s="132">
        <v>1.5</v>
      </c>
      <c r="AO64" s="132">
        <v>1.6</v>
      </c>
      <c r="AP64" s="132">
        <v>1.7</v>
      </c>
      <c r="AQ64" s="132">
        <v>1.8</v>
      </c>
      <c r="AR64" s="132">
        <v>1.9</v>
      </c>
      <c r="AS64" s="132">
        <v>2</v>
      </c>
      <c r="AT64" s="129">
        <v>40</v>
      </c>
    </row>
    <row r="65" spans="2:46" ht="15.75" customHeight="1" x14ac:dyDescent="0.25">
      <c r="B65" s="116">
        <v>39</v>
      </c>
      <c r="C65" s="131">
        <v>2.0000000000000004</v>
      </c>
      <c r="D65" s="132">
        <v>1.9000000000000006</v>
      </c>
      <c r="E65" s="132">
        <v>1.8000000000000005</v>
      </c>
      <c r="F65" s="132">
        <v>1.7000000000000004</v>
      </c>
      <c r="G65" s="132">
        <v>1.6000000000000003</v>
      </c>
      <c r="H65" s="132">
        <v>1.5000000000000002</v>
      </c>
      <c r="I65" s="132">
        <v>1.4000000000000001</v>
      </c>
      <c r="J65" s="132">
        <v>1.3</v>
      </c>
      <c r="K65" s="132">
        <v>1.2</v>
      </c>
      <c r="L65" s="132">
        <v>1.0999999999999999</v>
      </c>
      <c r="M65" s="132">
        <v>0.99999999999999989</v>
      </c>
      <c r="N65" s="132">
        <v>0.89999999999999991</v>
      </c>
      <c r="O65" s="132">
        <v>0.79999999999999993</v>
      </c>
      <c r="P65" s="132">
        <v>0.7</v>
      </c>
      <c r="Q65" s="132">
        <v>0.6</v>
      </c>
      <c r="R65" s="132">
        <v>0.5</v>
      </c>
      <c r="S65" s="132">
        <v>0.4</v>
      </c>
      <c r="T65" s="132">
        <v>0.30000000000000004</v>
      </c>
      <c r="U65" s="132">
        <v>0.2</v>
      </c>
      <c r="V65" s="131">
        <v>0.1</v>
      </c>
      <c r="Z65" s="132">
        <v>0.1</v>
      </c>
      <c r="AA65" s="132">
        <v>0.2</v>
      </c>
      <c r="AB65" s="132">
        <v>0.3</v>
      </c>
      <c r="AC65" s="132">
        <v>0.4</v>
      </c>
      <c r="AD65" s="132">
        <v>0.5</v>
      </c>
      <c r="AE65" s="132">
        <v>0.6</v>
      </c>
      <c r="AF65" s="132">
        <v>0.7</v>
      </c>
      <c r="AG65" s="132">
        <v>0.8</v>
      </c>
      <c r="AH65" s="132">
        <v>0.9</v>
      </c>
      <c r="AI65" s="132">
        <v>1</v>
      </c>
      <c r="AJ65" s="132">
        <v>1.1000000000000001</v>
      </c>
      <c r="AK65" s="132">
        <v>1.2</v>
      </c>
      <c r="AL65" s="132">
        <v>1.3</v>
      </c>
      <c r="AM65" s="132">
        <v>1.4</v>
      </c>
      <c r="AN65" s="132">
        <v>1.5</v>
      </c>
      <c r="AO65" s="132">
        <v>1.6</v>
      </c>
      <c r="AP65" s="132">
        <v>1.7</v>
      </c>
      <c r="AQ65" s="132">
        <v>1.8</v>
      </c>
      <c r="AR65" s="132">
        <v>1.9</v>
      </c>
      <c r="AS65" s="132">
        <v>2</v>
      </c>
      <c r="AT65" s="129">
        <v>39</v>
      </c>
    </row>
    <row r="66" spans="2:46" ht="15.75" customHeight="1" x14ac:dyDescent="0.25">
      <c r="B66" s="116">
        <v>38</v>
      </c>
      <c r="C66" s="131">
        <v>2.0000000000000004</v>
      </c>
      <c r="D66" s="132">
        <v>1.9000000000000006</v>
      </c>
      <c r="E66" s="132">
        <v>1.8000000000000005</v>
      </c>
      <c r="F66" s="132">
        <v>1.7000000000000004</v>
      </c>
      <c r="G66" s="132">
        <v>1.6000000000000003</v>
      </c>
      <c r="H66" s="132">
        <v>1.5000000000000002</v>
      </c>
      <c r="I66" s="132">
        <v>1.4000000000000001</v>
      </c>
      <c r="J66" s="132">
        <v>1.3</v>
      </c>
      <c r="K66" s="132">
        <v>1.2</v>
      </c>
      <c r="L66" s="132">
        <v>1.0999999999999999</v>
      </c>
      <c r="M66" s="132">
        <v>0.99999999999999989</v>
      </c>
      <c r="N66" s="132">
        <v>0.89999999999999991</v>
      </c>
      <c r="O66" s="132">
        <v>0.79999999999999993</v>
      </c>
      <c r="P66" s="132">
        <v>0.7</v>
      </c>
      <c r="Q66" s="132">
        <v>0.6</v>
      </c>
      <c r="R66" s="132">
        <v>0.5</v>
      </c>
      <c r="S66" s="132">
        <v>0.4</v>
      </c>
      <c r="T66" s="132">
        <v>0.30000000000000004</v>
      </c>
      <c r="U66" s="132">
        <v>0.2</v>
      </c>
      <c r="V66" s="131">
        <v>0.1</v>
      </c>
      <c r="Z66" s="132">
        <v>0.1</v>
      </c>
      <c r="AA66" s="132">
        <v>0.2</v>
      </c>
      <c r="AB66" s="132">
        <v>0.3</v>
      </c>
      <c r="AC66" s="132">
        <v>0.4</v>
      </c>
      <c r="AD66" s="132">
        <v>0.5</v>
      </c>
      <c r="AE66" s="132">
        <v>0.6</v>
      </c>
      <c r="AF66" s="132">
        <v>0.7</v>
      </c>
      <c r="AG66" s="132">
        <v>0.8</v>
      </c>
      <c r="AH66" s="132">
        <v>0.9</v>
      </c>
      <c r="AI66" s="132">
        <v>1</v>
      </c>
      <c r="AJ66" s="132">
        <v>1.1000000000000001</v>
      </c>
      <c r="AK66" s="132">
        <v>1.2</v>
      </c>
      <c r="AL66" s="132">
        <v>1.3</v>
      </c>
      <c r="AM66" s="132">
        <v>1.4</v>
      </c>
      <c r="AN66" s="132">
        <v>1.5</v>
      </c>
      <c r="AO66" s="132">
        <v>1.6</v>
      </c>
      <c r="AP66" s="132">
        <v>1.7</v>
      </c>
      <c r="AQ66" s="132">
        <v>1.8</v>
      </c>
      <c r="AR66" s="132">
        <v>1.9</v>
      </c>
      <c r="AS66" s="132">
        <v>2</v>
      </c>
      <c r="AT66" s="129">
        <v>38</v>
      </c>
    </row>
    <row r="67" spans="2:46" ht="15.75" customHeight="1" x14ac:dyDescent="0.25">
      <c r="B67" s="116">
        <v>37</v>
      </c>
      <c r="C67" s="131">
        <v>2.0000000000000004</v>
      </c>
      <c r="D67" s="132">
        <v>1.9000000000000006</v>
      </c>
      <c r="E67" s="132">
        <v>1.8000000000000005</v>
      </c>
      <c r="F67" s="132">
        <v>1.7000000000000004</v>
      </c>
      <c r="G67" s="132">
        <v>1.6000000000000003</v>
      </c>
      <c r="H67" s="132">
        <v>1.5000000000000002</v>
      </c>
      <c r="I67" s="132">
        <v>1.4000000000000001</v>
      </c>
      <c r="J67" s="132">
        <v>1.3</v>
      </c>
      <c r="K67" s="132">
        <v>1.2</v>
      </c>
      <c r="L67" s="132">
        <v>1.0999999999999999</v>
      </c>
      <c r="M67" s="132">
        <v>0.99999999999999989</v>
      </c>
      <c r="N67" s="132">
        <v>0.89999999999999991</v>
      </c>
      <c r="O67" s="132">
        <v>0.79999999999999993</v>
      </c>
      <c r="P67" s="132">
        <v>0.7</v>
      </c>
      <c r="Q67" s="132">
        <v>0.6</v>
      </c>
      <c r="R67" s="132">
        <v>0.5</v>
      </c>
      <c r="S67" s="132">
        <v>0.4</v>
      </c>
      <c r="T67" s="132">
        <v>0.30000000000000004</v>
      </c>
      <c r="U67" s="132">
        <v>0.2</v>
      </c>
      <c r="V67" s="131">
        <v>0.1</v>
      </c>
      <c r="Z67" s="132">
        <v>0.1</v>
      </c>
      <c r="AA67" s="132">
        <v>0.2</v>
      </c>
      <c r="AB67" s="132">
        <v>0.3</v>
      </c>
      <c r="AC67" s="132">
        <v>0.4</v>
      </c>
      <c r="AD67" s="132">
        <v>0.5</v>
      </c>
      <c r="AE67" s="132">
        <v>0.6</v>
      </c>
      <c r="AF67" s="132">
        <v>0.7</v>
      </c>
      <c r="AG67" s="132">
        <v>0.8</v>
      </c>
      <c r="AH67" s="132">
        <v>0.9</v>
      </c>
      <c r="AI67" s="132">
        <v>1</v>
      </c>
      <c r="AJ67" s="132">
        <v>1.1000000000000001</v>
      </c>
      <c r="AK67" s="132">
        <v>1.2</v>
      </c>
      <c r="AL67" s="132">
        <v>1.3</v>
      </c>
      <c r="AM67" s="132">
        <v>1.4</v>
      </c>
      <c r="AN67" s="132">
        <v>1.5</v>
      </c>
      <c r="AO67" s="132">
        <v>1.6</v>
      </c>
      <c r="AP67" s="132">
        <v>1.7</v>
      </c>
      <c r="AQ67" s="132">
        <v>1.8</v>
      </c>
      <c r="AR67" s="132">
        <v>1.9</v>
      </c>
      <c r="AS67" s="132">
        <v>2</v>
      </c>
      <c r="AT67" s="129">
        <v>37</v>
      </c>
    </row>
    <row r="68" spans="2:46" ht="15.75" customHeight="1" x14ac:dyDescent="0.25">
      <c r="B68" s="116">
        <v>36</v>
      </c>
      <c r="C68" s="131">
        <v>2.0000000000000004</v>
      </c>
      <c r="D68" s="132">
        <v>1.9000000000000006</v>
      </c>
      <c r="E68" s="132">
        <v>1.8000000000000005</v>
      </c>
      <c r="F68" s="132">
        <v>1.7000000000000004</v>
      </c>
      <c r="G68" s="132">
        <v>1.6000000000000003</v>
      </c>
      <c r="H68" s="132">
        <v>1.5000000000000002</v>
      </c>
      <c r="I68" s="132">
        <v>1.4000000000000001</v>
      </c>
      <c r="J68" s="132">
        <v>1.3</v>
      </c>
      <c r="K68" s="132">
        <v>1.2</v>
      </c>
      <c r="L68" s="132">
        <v>1.0999999999999999</v>
      </c>
      <c r="M68" s="132">
        <v>0.99999999999999989</v>
      </c>
      <c r="N68" s="132">
        <v>0.89999999999999991</v>
      </c>
      <c r="O68" s="132">
        <v>0.79999999999999993</v>
      </c>
      <c r="P68" s="132">
        <v>0.7</v>
      </c>
      <c r="Q68" s="132">
        <v>0.6</v>
      </c>
      <c r="R68" s="132">
        <v>0.5</v>
      </c>
      <c r="S68" s="132">
        <v>0.4</v>
      </c>
      <c r="T68" s="132">
        <v>0.30000000000000004</v>
      </c>
      <c r="U68" s="132">
        <v>0.2</v>
      </c>
      <c r="V68" s="131">
        <v>0.1</v>
      </c>
      <c r="Z68" s="132">
        <v>0.1</v>
      </c>
      <c r="AA68" s="132">
        <v>0.2</v>
      </c>
      <c r="AB68" s="132">
        <v>0.3</v>
      </c>
      <c r="AC68" s="132">
        <v>0.4</v>
      </c>
      <c r="AD68" s="132">
        <v>0.5</v>
      </c>
      <c r="AE68" s="132">
        <v>0.6</v>
      </c>
      <c r="AF68" s="132">
        <v>0.7</v>
      </c>
      <c r="AG68" s="132">
        <v>0.8</v>
      </c>
      <c r="AH68" s="132">
        <v>0.9</v>
      </c>
      <c r="AI68" s="132">
        <v>1</v>
      </c>
      <c r="AJ68" s="132">
        <v>1.1000000000000001</v>
      </c>
      <c r="AK68" s="132">
        <v>1.2</v>
      </c>
      <c r="AL68" s="132">
        <v>1.3</v>
      </c>
      <c r="AM68" s="132">
        <v>1.4</v>
      </c>
      <c r="AN68" s="132">
        <v>1.5</v>
      </c>
      <c r="AO68" s="132">
        <v>1.6</v>
      </c>
      <c r="AP68" s="132">
        <v>1.7</v>
      </c>
      <c r="AQ68" s="132">
        <v>1.8</v>
      </c>
      <c r="AR68" s="132">
        <v>1.9</v>
      </c>
      <c r="AS68" s="132">
        <v>2</v>
      </c>
      <c r="AT68" s="129">
        <v>36</v>
      </c>
    </row>
    <row r="69" spans="2:46" ht="15.75" customHeight="1" x14ac:dyDescent="0.25">
      <c r="B69" s="116">
        <v>35</v>
      </c>
      <c r="C69" s="131">
        <v>2.0000000000000004</v>
      </c>
      <c r="D69" s="132">
        <v>1.9000000000000006</v>
      </c>
      <c r="E69" s="132">
        <v>1.8000000000000005</v>
      </c>
      <c r="F69" s="132">
        <v>1.7000000000000004</v>
      </c>
      <c r="G69" s="132">
        <v>1.6000000000000003</v>
      </c>
      <c r="H69" s="132">
        <v>1.5000000000000002</v>
      </c>
      <c r="I69" s="132">
        <v>1.4000000000000001</v>
      </c>
      <c r="J69" s="132">
        <v>1.3</v>
      </c>
      <c r="K69" s="132">
        <v>1.2</v>
      </c>
      <c r="L69" s="132">
        <v>1.0999999999999999</v>
      </c>
      <c r="M69" s="132">
        <v>0.99999999999999989</v>
      </c>
      <c r="N69" s="132">
        <v>0.89999999999999991</v>
      </c>
      <c r="O69" s="132">
        <v>0.79999999999999993</v>
      </c>
      <c r="P69" s="132">
        <v>0.7</v>
      </c>
      <c r="Q69" s="132">
        <v>0.6</v>
      </c>
      <c r="R69" s="132">
        <v>0.5</v>
      </c>
      <c r="S69" s="132">
        <v>0.4</v>
      </c>
      <c r="T69" s="132">
        <v>0.30000000000000004</v>
      </c>
      <c r="U69" s="132">
        <v>0.2</v>
      </c>
      <c r="V69" s="131">
        <v>0.1</v>
      </c>
      <c r="Z69" s="132">
        <v>0.1</v>
      </c>
      <c r="AA69" s="132">
        <v>0.2</v>
      </c>
      <c r="AB69" s="132">
        <v>0.3</v>
      </c>
      <c r="AC69" s="132">
        <v>0.4</v>
      </c>
      <c r="AD69" s="132">
        <v>0.5</v>
      </c>
      <c r="AE69" s="132">
        <v>0.6</v>
      </c>
      <c r="AF69" s="132">
        <v>0.7</v>
      </c>
      <c r="AG69" s="132">
        <v>0.8</v>
      </c>
      <c r="AH69" s="132">
        <v>0.9</v>
      </c>
      <c r="AI69" s="132">
        <v>1</v>
      </c>
      <c r="AJ69" s="132">
        <v>1.1000000000000001</v>
      </c>
      <c r="AK69" s="132">
        <v>1.2</v>
      </c>
      <c r="AL69" s="132">
        <v>1.3</v>
      </c>
      <c r="AM69" s="132">
        <v>1.4</v>
      </c>
      <c r="AN69" s="132">
        <v>1.5</v>
      </c>
      <c r="AO69" s="132">
        <v>1.6</v>
      </c>
      <c r="AP69" s="132">
        <v>1.7</v>
      </c>
      <c r="AQ69" s="132">
        <v>1.8</v>
      </c>
      <c r="AR69" s="132">
        <v>1.9</v>
      </c>
      <c r="AS69" s="132">
        <v>2</v>
      </c>
      <c r="AT69" s="129">
        <v>35</v>
      </c>
    </row>
    <row r="70" spans="2:46" ht="15.75" customHeight="1" x14ac:dyDescent="0.25">
      <c r="B70" s="116">
        <v>34</v>
      </c>
      <c r="C70" s="131">
        <v>2.0000000000000004</v>
      </c>
      <c r="D70" s="132">
        <v>1.9000000000000006</v>
      </c>
      <c r="E70" s="132">
        <v>1.8000000000000005</v>
      </c>
      <c r="F70" s="132">
        <v>1.7000000000000004</v>
      </c>
      <c r="G70" s="132">
        <v>1.6000000000000003</v>
      </c>
      <c r="H70" s="132">
        <v>1.5000000000000002</v>
      </c>
      <c r="I70" s="132">
        <v>1.4000000000000001</v>
      </c>
      <c r="J70" s="132">
        <v>1.3</v>
      </c>
      <c r="K70" s="132">
        <v>1.2</v>
      </c>
      <c r="L70" s="132">
        <v>1.0999999999999999</v>
      </c>
      <c r="M70" s="132">
        <v>0.99999999999999989</v>
      </c>
      <c r="N70" s="132">
        <v>0.89999999999999991</v>
      </c>
      <c r="O70" s="132">
        <v>0.79999999999999993</v>
      </c>
      <c r="P70" s="132">
        <v>0.7</v>
      </c>
      <c r="Q70" s="132">
        <v>0.6</v>
      </c>
      <c r="R70" s="132">
        <v>0.5</v>
      </c>
      <c r="S70" s="132">
        <v>0.4</v>
      </c>
      <c r="T70" s="132">
        <v>0.30000000000000004</v>
      </c>
      <c r="U70" s="132">
        <v>0.2</v>
      </c>
      <c r="V70" s="131">
        <v>0.1</v>
      </c>
      <c r="Z70" s="132">
        <v>0.1</v>
      </c>
      <c r="AA70" s="132">
        <v>0.2</v>
      </c>
      <c r="AB70" s="132">
        <v>0.3</v>
      </c>
      <c r="AC70" s="132">
        <v>0.4</v>
      </c>
      <c r="AD70" s="132">
        <v>0.5</v>
      </c>
      <c r="AE70" s="132">
        <v>0.6</v>
      </c>
      <c r="AF70" s="132">
        <v>0.7</v>
      </c>
      <c r="AG70" s="132">
        <v>0.8</v>
      </c>
      <c r="AH70" s="132">
        <v>0.9</v>
      </c>
      <c r="AI70" s="132">
        <v>1</v>
      </c>
      <c r="AJ70" s="132">
        <v>1.1000000000000001</v>
      </c>
      <c r="AK70" s="132">
        <v>1.2</v>
      </c>
      <c r="AL70" s="132">
        <v>1.3</v>
      </c>
      <c r="AM70" s="132">
        <v>1.4</v>
      </c>
      <c r="AN70" s="132">
        <v>1.5</v>
      </c>
      <c r="AO70" s="132">
        <v>1.6</v>
      </c>
      <c r="AP70" s="132">
        <v>1.7</v>
      </c>
      <c r="AQ70" s="132">
        <v>1.8</v>
      </c>
      <c r="AR70" s="132">
        <v>1.9</v>
      </c>
      <c r="AS70" s="132">
        <v>2</v>
      </c>
      <c r="AT70" s="129">
        <v>34</v>
      </c>
    </row>
    <row r="71" spans="2:46" ht="15.75" customHeight="1" x14ac:dyDescent="0.25">
      <c r="B71" s="116">
        <v>33</v>
      </c>
      <c r="C71" s="131">
        <v>2.0000000000000004</v>
      </c>
      <c r="D71" s="132">
        <v>1.9000000000000006</v>
      </c>
      <c r="E71" s="132">
        <v>1.8000000000000005</v>
      </c>
      <c r="F71" s="132">
        <v>1.7000000000000004</v>
      </c>
      <c r="G71" s="132">
        <v>1.6000000000000003</v>
      </c>
      <c r="H71" s="132">
        <v>1.5000000000000002</v>
      </c>
      <c r="I71" s="132">
        <v>1.4000000000000001</v>
      </c>
      <c r="J71" s="132">
        <v>1.3</v>
      </c>
      <c r="K71" s="132">
        <v>1.2</v>
      </c>
      <c r="L71" s="132">
        <v>1.0999999999999999</v>
      </c>
      <c r="M71" s="132">
        <v>0.99999999999999989</v>
      </c>
      <c r="N71" s="132">
        <v>0.89999999999999991</v>
      </c>
      <c r="O71" s="132">
        <v>0.79999999999999993</v>
      </c>
      <c r="P71" s="132">
        <v>0.7</v>
      </c>
      <c r="Q71" s="132">
        <v>0.6</v>
      </c>
      <c r="R71" s="132">
        <v>0.5</v>
      </c>
      <c r="S71" s="132">
        <v>0.4</v>
      </c>
      <c r="T71" s="132">
        <v>0.30000000000000004</v>
      </c>
      <c r="U71" s="132">
        <v>0.2</v>
      </c>
      <c r="V71" s="131">
        <v>0.1</v>
      </c>
      <c r="Z71" s="132">
        <v>0.1</v>
      </c>
      <c r="AA71" s="132">
        <v>0.2</v>
      </c>
      <c r="AB71" s="132">
        <v>0.3</v>
      </c>
      <c r="AC71" s="132">
        <v>0.4</v>
      </c>
      <c r="AD71" s="132">
        <v>0.5</v>
      </c>
      <c r="AE71" s="132">
        <v>0.6</v>
      </c>
      <c r="AF71" s="132">
        <v>0.7</v>
      </c>
      <c r="AG71" s="132">
        <v>0.8</v>
      </c>
      <c r="AH71" s="132">
        <v>0.9</v>
      </c>
      <c r="AI71" s="132">
        <v>1</v>
      </c>
      <c r="AJ71" s="132">
        <v>1.1000000000000001</v>
      </c>
      <c r="AK71" s="132">
        <v>1.2</v>
      </c>
      <c r="AL71" s="132">
        <v>1.3</v>
      </c>
      <c r="AM71" s="132">
        <v>1.4</v>
      </c>
      <c r="AN71" s="132">
        <v>1.5</v>
      </c>
      <c r="AO71" s="132">
        <v>1.6</v>
      </c>
      <c r="AP71" s="132">
        <v>1.7</v>
      </c>
      <c r="AQ71" s="132">
        <v>1.8</v>
      </c>
      <c r="AR71" s="132">
        <v>1.9</v>
      </c>
      <c r="AS71" s="132">
        <v>2</v>
      </c>
      <c r="AT71" s="129">
        <v>33</v>
      </c>
    </row>
    <row r="72" spans="2:46" ht="15.75" customHeight="1" x14ac:dyDescent="0.25">
      <c r="B72" s="116">
        <v>32</v>
      </c>
      <c r="C72" s="131">
        <v>2.0000000000000004</v>
      </c>
      <c r="D72" s="132">
        <v>1.9000000000000006</v>
      </c>
      <c r="E72" s="132">
        <v>1.8000000000000005</v>
      </c>
      <c r="F72" s="132">
        <v>1.7000000000000004</v>
      </c>
      <c r="G72" s="132">
        <v>1.6000000000000003</v>
      </c>
      <c r="H72" s="132">
        <v>1.5000000000000002</v>
      </c>
      <c r="I72" s="132">
        <v>1.4000000000000001</v>
      </c>
      <c r="J72" s="132">
        <v>1.3</v>
      </c>
      <c r="K72" s="132">
        <v>1.2</v>
      </c>
      <c r="L72" s="132">
        <v>1.0999999999999999</v>
      </c>
      <c r="M72" s="132">
        <v>0.99999999999999989</v>
      </c>
      <c r="N72" s="132">
        <v>0.89999999999999991</v>
      </c>
      <c r="O72" s="132">
        <v>0.79999999999999993</v>
      </c>
      <c r="P72" s="132">
        <v>0.7</v>
      </c>
      <c r="Q72" s="132">
        <v>0.6</v>
      </c>
      <c r="R72" s="132">
        <v>0.5</v>
      </c>
      <c r="S72" s="132">
        <v>0.4</v>
      </c>
      <c r="T72" s="132">
        <v>0.30000000000000004</v>
      </c>
      <c r="U72" s="132">
        <v>0.2</v>
      </c>
      <c r="V72" s="131">
        <v>0.1</v>
      </c>
      <c r="Z72" s="132">
        <v>0.1</v>
      </c>
      <c r="AA72" s="132">
        <v>0.2</v>
      </c>
      <c r="AB72" s="132">
        <v>0.3</v>
      </c>
      <c r="AC72" s="132">
        <v>0.4</v>
      </c>
      <c r="AD72" s="132">
        <v>0.5</v>
      </c>
      <c r="AE72" s="132">
        <v>0.6</v>
      </c>
      <c r="AF72" s="132">
        <v>0.7</v>
      </c>
      <c r="AG72" s="132">
        <v>0.8</v>
      </c>
      <c r="AH72" s="132">
        <v>0.9</v>
      </c>
      <c r="AI72" s="132">
        <v>1</v>
      </c>
      <c r="AJ72" s="132">
        <v>1.1000000000000001</v>
      </c>
      <c r="AK72" s="132">
        <v>1.2</v>
      </c>
      <c r="AL72" s="132">
        <v>1.3</v>
      </c>
      <c r="AM72" s="132">
        <v>1.4</v>
      </c>
      <c r="AN72" s="132">
        <v>1.5</v>
      </c>
      <c r="AO72" s="132">
        <v>1.6</v>
      </c>
      <c r="AP72" s="132">
        <v>1.7</v>
      </c>
      <c r="AQ72" s="132">
        <v>1.8</v>
      </c>
      <c r="AR72" s="132">
        <v>1.9</v>
      </c>
      <c r="AS72" s="132">
        <v>2</v>
      </c>
      <c r="AT72" s="129">
        <v>32</v>
      </c>
    </row>
    <row r="73" spans="2:46" ht="15.75" customHeight="1" x14ac:dyDescent="0.25">
      <c r="B73" s="116">
        <v>31</v>
      </c>
      <c r="C73" s="131">
        <v>2.0000000000000004</v>
      </c>
      <c r="D73" s="132">
        <v>1.9000000000000006</v>
      </c>
      <c r="E73" s="132">
        <v>1.8000000000000005</v>
      </c>
      <c r="F73" s="132">
        <v>1.7000000000000004</v>
      </c>
      <c r="G73" s="132">
        <v>1.6000000000000003</v>
      </c>
      <c r="H73" s="132">
        <v>1.5000000000000002</v>
      </c>
      <c r="I73" s="132">
        <v>1.4000000000000001</v>
      </c>
      <c r="J73" s="132">
        <v>1.3</v>
      </c>
      <c r="K73" s="132">
        <v>1.2</v>
      </c>
      <c r="L73" s="132">
        <v>1.0999999999999999</v>
      </c>
      <c r="M73" s="132">
        <v>0.99999999999999989</v>
      </c>
      <c r="N73" s="132">
        <v>0.89999999999999991</v>
      </c>
      <c r="O73" s="132">
        <v>0.79999999999999993</v>
      </c>
      <c r="P73" s="132">
        <v>0.7</v>
      </c>
      <c r="Q73" s="132">
        <v>0.6</v>
      </c>
      <c r="R73" s="132">
        <v>0.5</v>
      </c>
      <c r="S73" s="132">
        <v>0.4</v>
      </c>
      <c r="T73" s="132">
        <v>0.30000000000000004</v>
      </c>
      <c r="U73" s="132">
        <v>0.2</v>
      </c>
      <c r="V73" s="131">
        <v>0.1</v>
      </c>
      <c r="Z73" s="132">
        <v>0.1</v>
      </c>
      <c r="AA73" s="132">
        <v>0.2</v>
      </c>
      <c r="AB73" s="132">
        <v>0.3</v>
      </c>
      <c r="AC73" s="132">
        <v>0.4</v>
      </c>
      <c r="AD73" s="132">
        <v>0.5</v>
      </c>
      <c r="AE73" s="132">
        <v>0.6</v>
      </c>
      <c r="AF73" s="132">
        <v>0.7</v>
      </c>
      <c r="AG73" s="132">
        <v>0.8</v>
      </c>
      <c r="AH73" s="132">
        <v>0.9</v>
      </c>
      <c r="AI73" s="132">
        <v>1</v>
      </c>
      <c r="AJ73" s="132">
        <v>1.1000000000000001</v>
      </c>
      <c r="AK73" s="132">
        <v>1.2</v>
      </c>
      <c r="AL73" s="132">
        <v>1.3</v>
      </c>
      <c r="AM73" s="132">
        <v>1.4</v>
      </c>
      <c r="AN73" s="132">
        <v>1.5</v>
      </c>
      <c r="AO73" s="132">
        <v>1.6</v>
      </c>
      <c r="AP73" s="132">
        <v>1.7</v>
      </c>
      <c r="AQ73" s="132">
        <v>1.8</v>
      </c>
      <c r="AR73" s="132">
        <v>1.9</v>
      </c>
      <c r="AS73" s="132">
        <v>2</v>
      </c>
      <c r="AT73" s="129">
        <v>31</v>
      </c>
    </row>
    <row r="74" spans="2:46" ht="15.75" customHeight="1" x14ac:dyDescent="0.25">
      <c r="B74" s="116">
        <v>30</v>
      </c>
      <c r="C74" s="131">
        <v>2.0000000000000004</v>
      </c>
      <c r="D74" s="132">
        <v>1.9000000000000006</v>
      </c>
      <c r="E74" s="132">
        <v>1.8000000000000005</v>
      </c>
      <c r="F74" s="132">
        <v>1.7000000000000004</v>
      </c>
      <c r="G74" s="132">
        <v>1.6000000000000003</v>
      </c>
      <c r="H74" s="132">
        <v>1.5000000000000002</v>
      </c>
      <c r="I74" s="132">
        <v>1.4000000000000001</v>
      </c>
      <c r="J74" s="132">
        <v>1.3</v>
      </c>
      <c r="K74" s="132">
        <v>1.2</v>
      </c>
      <c r="L74" s="132">
        <v>1.0999999999999999</v>
      </c>
      <c r="M74" s="132">
        <v>0.99999999999999989</v>
      </c>
      <c r="N74" s="132">
        <v>0.89999999999999991</v>
      </c>
      <c r="O74" s="132">
        <v>0.79999999999999993</v>
      </c>
      <c r="P74" s="132">
        <v>0.7</v>
      </c>
      <c r="Q74" s="132">
        <v>0.6</v>
      </c>
      <c r="R74" s="132">
        <v>0.5</v>
      </c>
      <c r="S74" s="132">
        <v>0.4</v>
      </c>
      <c r="T74" s="132">
        <v>0.30000000000000004</v>
      </c>
      <c r="U74" s="132">
        <v>0.2</v>
      </c>
      <c r="V74" s="131">
        <v>0.1</v>
      </c>
      <c r="Z74" s="132">
        <v>0.1</v>
      </c>
      <c r="AA74" s="132">
        <v>0.2</v>
      </c>
      <c r="AB74" s="132">
        <v>0.3</v>
      </c>
      <c r="AC74" s="132">
        <v>0.4</v>
      </c>
      <c r="AD74" s="132">
        <v>0.5</v>
      </c>
      <c r="AE74" s="132">
        <v>0.6</v>
      </c>
      <c r="AF74" s="132">
        <v>0.7</v>
      </c>
      <c r="AG74" s="132">
        <v>0.8</v>
      </c>
      <c r="AH74" s="132">
        <v>0.9</v>
      </c>
      <c r="AI74" s="132">
        <v>1</v>
      </c>
      <c r="AJ74" s="132">
        <v>1.1000000000000001</v>
      </c>
      <c r="AK74" s="132">
        <v>1.2</v>
      </c>
      <c r="AL74" s="132">
        <v>1.3</v>
      </c>
      <c r="AM74" s="132">
        <v>1.4</v>
      </c>
      <c r="AN74" s="132">
        <v>1.5</v>
      </c>
      <c r="AO74" s="132">
        <v>1.6</v>
      </c>
      <c r="AP74" s="132">
        <v>1.7</v>
      </c>
      <c r="AQ74" s="132">
        <v>1.8</v>
      </c>
      <c r="AR74" s="132">
        <v>1.9</v>
      </c>
      <c r="AS74" s="132">
        <v>2</v>
      </c>
      <c r="AT74" s="129">
        <v>30</v>
      </c>
    </row>
    <row r="75" spans="2:46" ht="15.75" customHeight="1" x14ac:dyDescent="0.25">
      <c r="B75" s="116">
        <v>29</v>
      </c>
      <c r="C75" s="131">
        <v>2.0000000000000004</v>
      </c>
      <c r="D75" s="132">
        <v>1.9000000000000006</v>
      </c>
      <c r="E75" s="132">
        <v>1.8000000000000005</v>
      </c>
      <c r="F75" s="132">
        <v>1.7000000000000004</v>
      </c>
      <c r="G75" s="132">
        <v>1.6000000000000003</v>
      </c>
      <c r="H75" s="132">
        <v>1.5000000000000002</v>
      </c>
      <c r="I75" s="132">
        <v>1.4000000000000001</v>
      </c>
      <c r="J75" s="132">
        <v>1.3</v>
      </c>
      <c r="K75" s="132">
        <v>1.2</v>
      </c>
      <c r="L75" s="132">
        <v>1.0999999999999999</v>
      </c>
      <c r="M75" s="132">
        <v>0.99999999999999989</v>
      </c>
      <c r="N75" s="132">
        <v>0.89999999999999991</v>
      </c>
      <c r="O75" s="132">
        <v>0.79999999999999993</v>
      </c>
      <c r="P75" s="132">
        <v>0.7</v>
      </c>
      <c r="Q75" s="132">
        <v>0.6</v>
      </c>
      <c r="R75" s="132">
        <v>0.5</v>
      </c>
      <c r="S75" s="132">
        <v>0.4</v>
      </c>
      <c r="T75" s="132">
        <v>0.30000000000000004</v>
      </c>
      <c r="U75" s="132">
        <v>0.2</v>
      </c>
      <c r="V75" s="131">
        <v>0.1</v>
      </c>
      <c r="Z75" s="132">
        <v>0.1</v>
      </c>
      <c r="AA75" s="132">
        <v>0.2</v>
      </c>
      <c r="AB75" s="132">
        <v>0.3</v>
      </c>
      <c r="AC75" s="132">
        <v>0.4</v>
      </c>
      <c r="AD75" s="132">
        <v>0.5</v>
      </c>
      <c r="AE75" s="132">
        <v>0.6</v>
      </c>
      <c r="AF75" s="132">
        <v>0.7</v>
      </c>
      <c r="AG75" s="132">
        <v>0.8</v>
      </c>
      <c r="AH75" s="132">
        <v>0.9</v>
      </c>
      <c r="AI75" s="132">
        <v>1</v>
      </c>
      <c r="AJ75" s="132">
        <v>1.1000000000000001</v>
      </c>
      <c r="AK75" s="132">
        <v>1.2</v>
      </c>
      <c r="AL75" s="132">
        <v>1.3</v>
      </c>
      <c r="AM75" s="132">
        <v>1.4</v>
      </c>
      <c r="AN75" s="132">
        <v>1.5</v>
      </c>
      <c r="AO75" s="132">
        <v>1.6</v>
      </c>
      <c r="AP75" s="132">
        <v>1.7</v>
      </c>
      <c r="AQ75" s="132">
        <v>1.8</v>
      </c>
      <c r="AR75" s="132">
        <v>1.9</v>
      </c>
      <c r="AS75" s="132">
        <v>2</v>
      </c>
      <c r="AT75" s="129">
        <v>29</v>
      </c>
    </row>
    <row r="76" spans="2:46" ht="15.75" customHeight="1" x14ac:dyDescent="0.25">
      <c r="B76" s="116">
        <v>28</v>
      </c>
      <c r="C76" s="131">
        <v>2.0000000000000004</v>
      </c>
      <c r="D76" s="132">
        <v>1.9000000000000006</v>
      </c>
      <c r="E76" s="132">
        <v>1.8000000000000005</v>
      </c>
      <c r="F76" s="132">
        <v>1.7000000000000004</v>
      </c>
      <c r="G76" s="132">
        <v>1.6000000000000003</v>
      </c>
      <c r="H76" s="132">
        <v>1.5000000000000002</v>
      </c>
      <c r="I76" s="132">
        <v>1.4000000000000001</v>
      </c>
      <c r="J76" s="132">
        <v>1.3</v>
      </c>
      <c r="K76" s="132">
        <v>1.2</v>
      </c>
      <c r="L76" s="132">
        <v>1.0999999999999999</v>
      </c>
      <c r="M76" s="132">
        <v>0.99999999999999989</v>
      </c>
      <c r="N76" s="132">
        <v>0.89999999999999991</v>
      </c>
      <c r="O76" s="132">
        <v>0.79999999999999993</v>
      </c>
      <c r="P76" s="132">
        <v>0.7</v>
      </c>
      <c r="Q76" s="132">
        <v>0.6</v>
      </c>
      <c r="R76" s="132">
        <v>0.5</v>
      </c>
      <c r="S76" s="132">
        <v>0.4</v>
      </c>
      <c r="T76" s="132">
        <v>0.30000000000000004</v>
      </c>
      <c r="U76" s="132">
        <v>0.2</v>
      </c>
      <c r="V76" s="131">
        <v>0.1</v>
      </c>
      <c r="Z76" s="132">
        <v>0.1</v>
      </c>
      <c r="AA76" s="132">
        <v>0.2</v>
      </c>
      <c r="AB76" s="132">
        <v>0.3</v>
      </c>
      <c r="AC76" s="132">
        <v>0.4</v>
      </c>
      <c r="AD76" s="132">
        <v>0.5</v>
      </c>
      <c r="AE76" s="132">
        <v>0.6</v>
      </c>
      <c r="AF76" s="132">
        <v>0.7</v>
      </c>
      <c r="AG76" s="132">
        <v>0.8</v>
      </c>
      <c r="AH76" s="132">
        <v>0.9</v>
      </c>
      <c r="AI76" s="132">
        <v>1</v>
      </c>
      <c r="AJ76" s="132">
        <v>1.1000000000000001</v>
      </c>
      <c r="AK76" s="132">
        <v>1.2</v>
      </c>
      <c r="AL76" s="132">
        <v>1.3</v>
      </c>
      <c r="AM76" s="132">
        <v>1.4</v>
      </c>
      <c r="AN76" s="132">
        <v>1.5</v>
      </c>
      <c r="AO76" s="132">
        <v>1.6</v>
      </c>
      <c r="AP76" s="132">
        <v>1.7</v>
      </c>
      <c r="AQ76" s="132">
        <v>1.8</v>
      </c>
      <c r="AR76" s="132">
        <v>1.9</v>
      </c>
      <c r="AS76" s="132">
        <v>2</v>
      </c>
      <c r="AT76" s="129">
        <v>28</v>
      </c>
    </row>
    <row r="77" spans="2:46" ht="15.75" customHeight="1" x14ac:dyDescent="0.25">
      <c r="B77" s="116">
        <v>27</v>
      </c>
      <c r="C77" s="131">
        <v>2.0000000000000004</v>
      </c>
      <c r="D77" s="132">
        <v>1.9000000000000006</v>
      </c>
      <c r="E77" s="132">
        <v>1.8000000000000005</v>
      </c>
      <c r="F77" s="132">
        <v>1.7000000000000004</v>
      </c>
      <c r="G77" s="132">
        <v>1.6000000000000003</v>
      </c>
      <c r="H77" s="132">
        <v>1.5000000000000002</v>
      </c>
      <c r="I77" s="132">
        <v>1.4000000000000001</v>
      </c>
      <c r="J77" s="132">
        <v>1.3</v>
      </c>
      <c r="K77" s="132">
        <v>1.2</v>
      </c>
      <c r="L77" s="132">
        <v>1.0999999999999999</v>
      </c>
      <c r="M77" s="132">
        <v>0.99999999999999989</v>
      </c>
      <c r="N77" s="132">
        <v>0.89999999999999991</v>
      </c>
      <c r="O77" s="132">
        <v>0.79999999999999993</v>
      </c>
      <c r="P77" s="132">
        <v>0.7</v>
      </c>
      <c r="Q77" s="132">
        <v>0.6</v>
      </c>
      <c r="R77" s="132">
        <v>0.5</v>
      </c>
      <c r="S77" s="132">
        <v>0.4</v>
      </c>
      <c r="T77" s="132">
        <v>0.30000000000000004</v>
      </c>
      <c r="U77" s="132">
        <v>0.2</v>
      </c>
      <c r="V77" s="131">
        <v>0.1</v>
      </c>
      <c r="Z77" s="132">
        <v>0.1</v>
      </c>
      <c r="AA77" s="132">
        <v>0.2</v>
      </c>
      <c r="AB77" s="132">
        <v>0.3</v>
      </c>
      <c r="AC77" s="132">
        <v>0.4</v>
      </c>
      <c r="AD77" s="132">
        <v>0.5</v>
      </c>
      <c r="AE77" s="132">
        <v>0.6</v>
      </c>
      <c r="AF77" s="132">
        <v>0.7</v>
      </c>
      <c r="AG77" s="132">
        <v>0.8</v>
      </c>
      <c r="AH77" s="132">
        <v>0.9</v>
      </c>
      <c r="AI77" s="132">
        <v>1</v>
      </c>
      <c r="AJ77" s="132">
        <v>1.1000000000000001</v>
      </c>
      <c r="AK77" s="132">
        <v>1.2</v>
      </c>
      <c r="AL77" s="132">
        <v>1.3</v>
      </c>
      <c r="AM77" s="132">
        <v>1.4</v>
      </c>
      <c r="AN77" s="132">
        <v>1.5</v>
      </c>
      <c r="AO77" s="132">
        <v>1.6</v>
      </c>
      <c r="AP77" s="132">
        <v>1.7</v>
      </c>
      <c r="AQ77" s="132">
        <v>1.8</v>
      </c>
      <c r="AR77" s="132">
        <v>1.9</v>
      </c>
      <c r="AS77" s="132">
        <v>2</v>
      </c>
      <c r="AT77" s="129">
        <v>27</v>
      </c>
    </row>
    <row r="78" spans="2:46" ht="15.75" customHeight="1" x14ac:dyDescent="0.25">
      <c r="B78" s="116">
        <v>26</v>
      </c>
      <c r="C78" s="131">
        <v>2.0000000000000004</v>
      </c>
      <c r="D78" s="132">
        <v>1.9000000000000006</v>
      </c>
      <c r="E78" s="132">
        <v>1.8000000000000005</v>
      </c>
      <c r="F78" s="132">
        <v>1.7000000000000004</v>
      </c>
      <c r="G78" s="132">
        <v>1.6000000000000003</v>
      </c>
      <c r="H78" s="132">
        <v>1.5000000000000002</v>
      </c>
      <c r="I78" s="132">
        <v>1.4000000000000001</v>
      </c>
      <c r="J78" s="132">
        <v>1.3</v>
      </c>
      <c r="K78" s="132">
        <v>1.2</v>
      </c>
      <c r="L78" s="132">
        <v>1.0999999999999999</v>
      </c>
      <c r="M78" s="132">
        <v>0.99999999999999989</v>
      </c>
      <c r="N78" s="132">
        <v>0.89999999999999991</v>
      </c>
      <c r="O78" s="132">
        <v>0.79999999999999993</v>
      </c>
      <c r="P78" s="132">
        <v>0.7</v>
      </c>
      <c r="Q78" s="132">
        <v>0.6</v>
      </c>
      <c r="R78" s="132">
        <v>0.5</v>
      </c>
      <c r="S78" s="132">
        <v>0.4</v>
      </c>
      <c r="T78" s="132">
        <v>0.30000000000000004</v>
      </c>
      <c r="U78" s="132">
        <v>0.2</v>
      </c>
      <c r="V78" s="131">
        <v>0.1</v>
      </c>
      <c r="Z78" s="132">
        <v>0.1</v>
      </c>
      <c r="AA78" s="132">
        <v>0.2</v>
      </c>
      <c r="AB78" s="132">
        <v>0.3</v>
      </c>
      <c r="AC78" s="132">
        <v>0.4</v>
      </c>
      <c r="AD78" s="132">
        <v>0.5</v>
      </c>
      <c r="AE78" s="132">
        <v>0.6</v>
      </c>
      <c r="AF78" s="132">
        <v>0.7</v>
      </c>
      <c r="AG78" s="132">
        <v>0.8</v>
      </c>
      <c r="AH78" s="132">
        <v>0.9</v>
      </c>
      <c r="AI78" s="132">
        <v>1</v>
      </c>
      <c r="AJ78" s="132">
        <v>1.1000000000000001</v>
      </c>
      <c r="AK78" s="132">
        <v>1.2</v>
      </c>
      <c r="AL78" s="132">
        <v>1.3</v>
      </c>
      <c r="AM78" s="132">
        <v>1.4</v>
      </c>
      <c r="AN78" s="132">
        <v>1.5</v>
      </c>
      <c r="AO78" s="132">
        <v>1.6</v>
      </c>
      <c r="AP78" s="132">
        <v>1.7</v>
      </c>
      <c r="AQ78" s="132">
        <v>1.8</v>
      </c>
      <c r="AR78" s="132">
        <v>1.9</v>
      </c>
      <c r="AS78" s="132">
        <v>2</v>
      </c>
      <c r="AT78" s="129">
        <v>26</v>
      </c>
    </row>
    <row r="79" spans="2:46" ht="15.75" customHeight="1" x14ac:dyDescent="0.25">
      <c r="B79" s="116">
        <v>25</v>
      </c>
      <c r="C79" s="131">
        <v>2.0000000000000004</v>
      </c>
      <c r="D79" s="132">
        <v>1.9000000000000006</v>
      </c>
      <c r="E79" s="132">
        <v>1.8000000000000005</v>
      </c>
      <c r="F79" s="132">
        <v>1.7000000000000004</v>
      </c>
      <c r="G79" s="132">
        <v>1.6000000000000003</v>
      </c>
      <c r="H79" s="132">
        <v>1.5000000000000002</v>
      </c>
      <c r="I79" s="132">
        <v>1.4000000000000001</v>
      </c>
      <c r="J79" s="132">
        <v>1.3</v>
      </c>
      <c r="K79" s="132">
        <v>1.2</v>
      </c>
      <c r="L79" s="132">
        <v>1.0999999999999999</v>
      </c>
      <c r="M79" s="132">
        <v>0.99999999999999989</v>
      </c>
      <c r="N79" s="132">
        <v>0.89999999999999991</v>
      </c>
      <c r="O79" s="132">
        <v>0.79999999999999993</v>
      </c>
      <c r="P79" s="132">
        <v>0.7</v>
      </c>
      <c r="Q79" s="132">
        <v>0.6</v>
      </c>
      <c r="R79" s="132">
        <v>0.5</v>
      </c>
      <c r="S79" s="132">
        <v>0.4</v>
      </c>
      <c r="T79" s="132">
        <v>0.30000000000000004</v>
      </c>
      <c r="U79" s="132">
        <v>0.2</v>
      </c>
      <c r="V79" s="131">
        <v>0.1</v>
      </c>
      <c r="Z79" s="132">
        <v>0.1</v>
      </c>
      <c r="AA79" s="132">
        <v>0.2</v>
      </c>
      <c r="AB79" s="132">
        <v>0.3</v>
      </c>
      <c r="AC79" s="132">
        <v>0.4</v>
      </c>
      <c r="AD79" s="132">
        <v>0.5</v>
      </c>
      <c r="AE79" s="132">
        <v>0.6</v>
      </c>
      <c r="AF79" s="132">
        <v>0.7</v>
      </c>
      <c r="AG79" s="132">
        <v>0.8</v>
      </c>
      <c r="AH79" s="132">
        <v>0.9</v>
      </c>
      <c r="AI79" s="132">
        <v>1</v>
      </c>
      <c r="AJ79" s="132">
        <v>1.1000000000000001</v>
      </c>
      <c r="AK79" s="132">
        <v>1.2</v>
      </c>
      <c r="AL79" s="132">
        <v>1.3</v>
      </c>
      <c r="AM79" s="132">
        <v>1.4</v>
      </c>
      <c r="AN79" s="132">
        <v>1.5</v>
      </c>
      <c r="AO79" s="132">
        <v>1.6</v>
      </c>
      <c r="AP79" s="132">
        <v>1.7</v>
      </c>
      <c r="AQ79" s="132">
        <v>1.8</v>
      </c>
      <c r="AR79" s="132">
        <v>1.9</v>
      </c>
      <c r="AS79" s="132">
        <v>2</v>
      </c>
      <c r="AT79" s="129">
        <v>25</v>
      </c>
    </row>
    <row r="80" spans="2:46" ht="15.75" customHeight="1" x14ac:dyDescent="0.25">
      <c r="B80" s="116">
        <v>24</v>
      </c>
      <c r="C80" s="131">
        <v>2.0000000000000004</v>
      </c>
      <c r="D80" s="132">
        <v>1.9000000000000006</v>
      </c>
      <c r="E80" s="132">
        <v>1.8000000000000005</v>
      </c>
      <c r="F80" s="132">
        <v>1.7000000000000004</v>
      </c>
      <c r="G80" s="132">
        <v>1.6000000000000003</v>
      </c>
      <c r="H80" s="132">
        <v>1.5000000000000002</v>
      </c>
      <c r="I80" s="132">
        <v>1.4000000000000001</v>
      </c>
      <c r="J80" s="132">
        <v>1.3</v>
      </c>
      <c r="K80" s="132">
        <v>1.2</v>
      </c>
      <c r="L80" s="132">
        <v>1.0999999999999999</v>
      </c>
      <c r="M80" s="132">
        <v>0.99999999999999989</v>
      </c>
      <c r="N80" s="132">
        <v>0.89999999999999991</v>
      </c>
      <c r="O80" s="132">
        <v>0.79999999999999993</v>
      </c>
      <c r="P80" s="132">
        <v>0.7</v>
      </c>
      <c r="Q80" s="132">
        <v>0.6</v>
      </c>
      <c r="R80" s="132">
        <v>0.5</v>
      </c>
      <c r="S80" s="132">
        <v>0.4</v>
      </c>
      <c r="T80" s="132">
        <v>0.30000000000000004</v>
      </c>
      <c r="U80" s="132">
        <v>0.2</v>
      </c>
      <c r="V80" s="131">
        <v>0.1</v>
      </c>
      <c r="Z80" s="132">
        <v>0.1</v>
      </c>
      <c r="AA80" s="132">
        <v>0.2</v>
      </c>
      <c r="AB80" s="132">
        <v>0.3</v>
      </c>
      <c r="AC80" s="132">
        <v>0.4</v>
      </c>
      <c r="AD80" s="132">
        <v>0.5</v>
      </c>
      <c r="AE80" s="132">
        <v>0.6</v>
      </c>
      <c r="AF80" s="132">
        <v>0.7</v>
      </c>
      <c r="AG80" s="132">
        <v>0.8</v>
      </c>
      <c r="AH80" s="132">
        <v>0.9</v>
      </c>
      <c r="AI80" s="132">
        <v>1</v>
      </c>
      <c r="AJ80" s="132">
        <v>1.1000000000000001</v>
      </c>
      <c r="AK80" s="132">
        <v>1.2</v>
      </c>
      <c r="AL80" s="132">
        <v>1.3</v>
      </c>
      <c r="AM80" s="132">
        <v>1.4</v>
      </c>
      <c r="AN80" s="132">
        <v>1.5</v>
      </c>
      <c r="AO80" s="132">
        <v>1.6</v>
      </c>
      <c r="AP80" s="132">
        <v>1.7</v>
      </c>
      <c r="AQ80" s="132">
        <v>1.8</v>
      </c>
      <c r="AR80" s="132">
        <v>1.9</v>
      </c>
      <c r="AS80" s="132">
        <v>2</v>
      </c>
      <c r="AT80" s="129">
        <v>24</v>
      </c>
    </row>
    <row r="81" spans="2:46" ht="15.75" customHeight="1" x14ac:dyDescent="0.25">
      <c r="B81" s="116">
        <v>23</v>
      </c>
      <c r="C81" s="131">
        <v>2.0000000000000004</v>
      </c>
      <c r="D81" s="132">
        <v>1.9000000000000006</v>
      </c>
      <c r="E81" s="132">
        <v>1.8000000000000005</v>
      </c>
      <c r="F81" s="132">
        <v>1.7000000000000004</v>
      </c>
      <c r="G81" s="132">
        <v>1.6000000000000003</v>
      </c>
      <c r="H81" s="132">
        <v>1.5000000000000002</v>
      </c>
      <c r="I81" s="132">
        <v>1.4000000000000001</v>
      </c>
      <c r="J81" s="132">
        <v>1.3</v>
      </c>
      <c r="K81" s="132">
        <v>1.2</v>
      </c>
      <c r="L81" s="132">
        <v>1.0999999999999999</v>
      </c>
      <c r="M81" s="132">
        <v>0.99999999999999989</v>
      </c>
      <c r="N81" s="132">
        <v>0.89999999999999991</v>
      </c>
      <c r="O81" s="132">
        <v>0.79999999999999993</v>
      </c>
      <c r="P81" s="132">
        <v>0.7</v>
      </c>
      <c r="Q81" s="132">
        <v>0.6</v>
      </c>
      <c r="R81" s="132">
        <v>0.5</v>
      </c>
      <c r="S81" s="132">
        <v>0.4</v>
      </c>
      <c r="T81" s="132">
        <v>0.30000000000000004</v>
      </c>
      <c r="U81" s="132">
        <v>0.2</v>
      </c>
      <c r="V81" s="131">
        <v>0.1</v>
      </c>
      <c r="Z81" s="132">
        <v>0.1</v>
      </c>
      <c r="AA81" s="132">
        <v>0.2</v>
      </c>
      <c r="AB81" s="132">
        <v>0.3</v>
      </c>
      <c r="AC81" s="132">
        <v>0.4</v>
      </c>
      <c r="AD81" s="132">
        <v>0.5</v>
      </c>
      <c r="AE81" s="132">
        <v>0.6</v>
      </c>
      <c r="AF81" s="132">
        <v>0.7</v>
      </c>
      <c r="AG81" s="132">
        <v>0.8</v>
      </c>
      <c r="AH81" s="132">
        <v>0.9</v>
      </c>
      <c r="AI81" s="132">
        <v>1</v>
      </c>
      <c r="AJ81" s="132">
        <v>1.1000000000000001</v>
      </c>
      <c r="AK81" s="132">
        <v>1.2</v>
      </c>
      <c r="AL81" s="132">
        <v>1.3</v>
      </c>
      <c r="AM81" s="132">
        <v>1.4</v>
      </c>
      <c r="AN81" s="132">
        <v>1.5</v>
      </c>
      <c r="AO81" s="132">
        <v>1.6</v>
      </c>
      <c r="AP81" s="132">
        <v>1.7</v>
      </c>
      <c r="AQ81" s="132">
        <v>1.8</v>
      </c>
      <c r="AR81" s="132">
        <v>1.9</v>
      </c>
      <c r="AS81" s="132">
        <v>2</v>
      </c>
      <c r="AT81" s="129">
        <v>23</v>
      </c>
    </row>
    <row r="82" spans="2:46" ht="15.75" customHeight="1" x14ac:dyDescent="0.25">
      <c r="B82" s="116">
        <v>22</v>
      </c>
      <c r="C82" s="131">
        <v>2.0000000000000004</v>
      </c>
      <c r="D82" s="132">
        <v>1.9000000000000006</v>
      </c>
      <c r="E82" s="132">
        <v>1.8000000000000005</v>
      </c>
      <c r="F82" s="132">
        <v>1.7000000000000004</v>
      </c>
      <c r="G82" s="132">
        <v>1.6000000000000003</v>
      </c>
      <c r="H82" s="132">
        <v>1.5000000000000002</v>
      </c>
      <c r="I82" s="132">
        <v>1.4000000000000001</v>
      </c>
      <c r="J82" s="132">
        <v>1.3</v>
      </c>
      <c r="K82" s="132">
        <v>1.2</v>
      </c>
      <c r="L82" s="132">
        <v>1.0999999999999999</v>
      </c>
      <c r="M82" s="132">
        <v>0.99999999999999989</v>
      </c>
      <c r="N82" s="132">
        <v>0.89999999999999991</v>
      </c>
      <c r="O82" s="132">
        <v>0.79999999999999993</v>
      </c>
      <c r="P82" s="132">
        <v>0.7</v>
      </c>
      <c r="Q82" s="132">
        <v>0.6</v>
      </c>
      <c r="R82" s="132">
        <v>0.5</v>
      </c>
      <c r="S82" s="132">
        <v>0.4</v>
      </c>
      <c r="T82" s="132">
        <v>0.30000000000000004</v>
      </c>
      <c r="U82" s="132">
        <v>0.2</v>
      </c>
      <c r="V82" s="131">
        <v>0.1</v>
      </c>
      <c r="Z82" s="132">
        <v>0.1</v>
      </c>
      <c r="AA82" s="132">
        <v>0.2</v>
      </c>
      <c r="AB82" s="132">
        <v>0.3</v>
      </c>
      <c r="AC82" s="132">
        <v>0.4</v>
      </c>
      <c r="AD82" s="132">
        <v>0.5</v>
      </c>
      <c r="AE82" s="132">
        <v>0.6</v>
      </c>
      <c r="AF82" s="132">
        <v>0.7</v>
      </c>
      <c r="AG82" s="132">
        <v>0.8</v>
      </c>
      <c r="AH82" s="132">
        <v>0.9</v>
      </c>
      <c r="AI82" s="132">
        <v>1</v>
      </c>
      <c r="AJ82" s="132">
        <v>1.1000000000000001</v>
      </c>
      <c r="AK82" s="132">
        <v>1.2</v>
      </c>
      <c r="AL82" s="132">
        <v>1.3</v>
      </c>
      <c r="AM82" s="132">
        <v>1.4</v>
      </c>
      <c r="AN82" s="132">
        <v>1.5</v>
      </c>
      <c r="AO82" s="132">
        <v>1.6</v>
      </c>
      <c r="AP82" s="132">
        <v>1.7</v>
      </c>
      <c r="AQ82" s="132">
        <v>1.8</v>
      </c>
      <c r="AR82" s="132">
        <v>1.9</v>
      </c>
      <c r="AS82" s="132">
        <v>2</v>
      </c>
      <c r="AT82" s="129">
        <v>22</v>
      </c>
    </row>
    <row r="83" spans="2:46" ht="15.75" customHeight="1" x14ac:dyDescent="0.25">
      <c r="B83" s="116">
        <v>21</v>
      </c>
      <c r="C83" s="131">
        <v>2.0000000000000004</v>
      </c>
      <c r="D83" s="132">
        <v>1.9000000000000006</v>
      </c>
      <c r="E83" s="132">
        <v>1.8000000000000005</v>
      </c>
      <c r="F83" s="132">
        <v>1.7000000000000004</v>
      </c>
      <c r="G83" s="132">
        <v>1.6000000000000003</v>
      </c>
      <c r="H83" s="132">
        <v>1.5000000000000002</v>
      </c>
      <c r="I83" s="132">
        <v>1.4000000000000001</v>
      </c>
      <c r="J83" s="132">
        <v>1.3</v>
      </c>
      <c r="K83" s="132">
        <v>1.2</v>
      </c>
      <c r="L83" s="132">
        <v>1.0999999999999999</v>
      </c>
      <c r="M83" s="132">
        <v>0.99999999999999989</v>
      </c>
      <c r="N83" s="132">
        <v>0.89999999999999991</v>
      </c>
      <c r="O83" s="132">
        <v>0.79999999999999993</v>
      </c>
      <c r="P83" s="132">
        <v>0.7</v>
      </c>
      <c r="Q83" s="132">
        <v>0.6</v>
      </c>
      <c r="R83" s="132">
        <v>0.5</v>
      </c>
      <c r="S83" s="132">
        <v>0.4</v>
      </c>
      <c r="T83" s="132">
        <v>0.30000000000000004</v>
      </c>
      <c r="U83" s="132">
        <v>0.2</v>
      </c>
      <c r="V83" s="131">
        <v>0.1</v>
      </c>
      <c r="Z83" s="132">
        <v>0.1</v>
      </c>
      <c r="AA83" s="132">
        <v>0.2</v>
      </c>
      <c r="AB83" s="132">
        <v>0.3</v>
      </c>
      <c r="AC83" s="132">
        <v>0.4</v>
      </c>
      <c r="AD83" s="132">
        <v>0.5</v>
      </c>
      <c r="AE83" s="132">
        <v>0.6</v>
      </c>
      <c r="AF83" s="132">
        <v>0.7</v>
      </c>
      <c r="AG83" s="132">
        <v>0.8</v>
      </c>
      <c r="AH83" s="132">
        <v>0.9</v>
      </c>
      <c r="AI83" s="132">
        <v>1</v>
      </c>
      <c r="AJ83" s="132">
        <v>1.1000000000000001</v>
      </c>
      <c r="AK83" s="132">
        <v>1.2</v>
      </c>
      <c r="AL83" s="132">
        <v>1.3</v>
      </c>
      <c r="AM83" s="132">
        <v>1.4</v>
      </c>
      <c r="AN83" s="132">
        <v>1.5</v>
      </c>
      <c r="AO83" s="132">
        <v>1.6</v>
      </c>
      <c r="AP83" s="132">
        <v>1.7</v>
      </c>
      <c r="AQ83" s="132">
        <v>1.8</v>
      </c>
      <c r="AR83" s="132">
        <v>1.9</v>
      </c>
      <c r="AS83" s="132">
        <v>2</v>
      </c>
      <c r="AT83" s="129">
        <v>21</v>
      </c>
    </row>
    <row r="84" spans="2:46" ht="15.75" customHeight="1" x14ac:dyDescent="0.25">
      <c r="B84" s="116">
        <v>20</v>
      </c>
      <c r="C84" s="131">
        <v>2.0000000000000004</v>
      </c>
      <c r="D84" s="132">
        <v>1.9000000000000006</v>
      </c>
      <c r="E84" s="132">
        <v>1.8000000000000005</v>
      </c>
      <c r="F84" s="132">
        <v>1.7000000000000004</v>
      </c>
      <c r="G84" s="132">
        <v>1.6000000000000003</v>
      </c>
      <c r="H84" s="132">
        <v>1.5000000000000002</v>
      </c>
      <c r="I84" s="132">
        <v>1.4000000000000001</v>
      </c>
      <c r="J84" s="132">
        <v>1.3</v>
      </c>
      <c r="K84" s="132">
        <v>1.2</v>
      </c>
      <c r="L84" s="132">
        <v>1.0999999999999999</v>
      </c>
      <c r="M84" s="132">
        <v>0.99999999999999989</v>
      </c>
      <c r="N84" s="132">
        <v>0.89999999999999991</v>
      </c>
      <c r="O84" s="132">
        <v>0.79999999999999993</v>
      </c>
      <c r="P84" s="132">
        <v>0.7</v>
      </c>
      <c r="Q84" s="132">
        <v>0.6</v>
      </c>
      <c r="R84" s="132">
        <v>0.5</v>
      </c>
      <c r="S84" s="132">
        <v>0.4</v>
      </c>
      <c r="T84" s="132">
        <v>0.30000000000000004</v>
      </c>
      <c r="U84" s="132">
        <v>0.2</v>
      </c>
      <c r="V84" s="131">
        <v>0.1</v>
      </c>
      <c r="Z84" s="132">
        <v>0.1</v>
      </c>
      <c r="AA84" s="132">
        <v>0.2</v>
      </c>
      <c r="AB84" s="132">
        <v>0.3</v>
      </c>
      <c r="AC84" s="132">
        <v>0.4</v>
      </c>
      <c r="AD84" s="132">
        <v>0.5</v>
      </c>
      <c r="AE84" s="132">
        <v>0.6</v>
      </c>
      <c r="AF84" s="132">
        <v>0.7</v>
      </c>
      <c r="AG84" s="132">
        <v>0.8</v>
      </c>
      <c r="AH84" s="132">
        <v>0.9</v>
      </c>
      <c r="AI84" s="132">
        <v>1</v>
      </c>
      <c r="AJ84" s="132">
        <v>1.1000000000000001</v>
      </c>
      <c r="AK84" s="132">
        <v>1.2</v>
      </c>
      <c r="AL84" s="132">
        <v>1.3</v>
      </c>
      <c r="AM84" s="132">
        <v>1.4</v>
      </c>
      <c r="AN84" s="132">
        <v>1.5</v>
      </c>
      <c r="AO84" s="132">
        <v>1.6</v>
      </c>
      <c r="AP84" s="132">
        <v>1.7</v>
      </c>
      <c r="AQ84" s="132">
        <v>1.8</v>
      </c>
      <c r="AR84" s="132">
        <v>1.9</v>
      </c>
      <c r="AS84" s="132">
        <v>2</v>
      </c>
      <c r="AT84" s="129">
        <v>20</v>
      </c>
    </row>
    <row r="85" spans="2:46" ht="15.75" customHeight="1" x14ac:dyDescent="0.25">
      <c r="B85" s="116">
        <v>19</v>
      </c>
      <c r="C85" s="131">
        <v>2.0000000000000004</v>
      </c>
      <c r="D85" s="132">
        <v>1.9000000000000006</v>
      </c>
      <c r="E85" s="132">
        <v>1.8000000000000005</v>
      </c>
      <c r="F85" s="132">
        <v>1.7000000000000004</v>
      </c>
      <c r="G85" s="132">
        <v>1.6000000000000003</v>
      </c>
      <c r="H85" s="132">
        <v>1.5000000000000002</v>
      </c>
      <c r="I85" s="132">
        <v>1.4000000000000001</v>
      </c>
      <c r="J85" s="132">
        <v>1.3</v>
      </c>
      <c r="K85" s="132">
        <v>1.2</v>
      </c>
      <c r="L85" s="132">
        <v>1.0999999999999999</v>
      </c>
      <c r="M85" s="132">
        <v>0.99999999999999989</v>
      </c>
      <c r="N85" s="132">
        <v>0.89999999999999991</v>
      </c>
      <c r="O85" s="132">
        <v>0.79999999999999993</v>
      </c>
      <c r="P85" s="132">
        <v>0.7</v>
      </c>
      <c r="Q85" s="132">
        <v>0.6</v>
      </c>
      <c r="R85" s="132">
        <v>0.5</v>
      </c>
      <c r="S85" s="132">
        <v>0.4</v>
      </c>
      <c r="T85" s="132">
        <v>0.30000000000000004</v>
      </c>
      <c r="U85" s="132">
        <v>0.2</v>
      </c>
      <c r="V85" s="131">
        <v>0.1</v>
      </c>
      <c r="Z85" s="132">
        <v>0.1</v>
      </c>
      <c r="AA85" s="132">
        <v>0.2</v>
      </c>
      <c r="AB85" s="132">
        <v>0.3</v>
      </c>
      <c r="AC85" s="132">
        <v>0.4</v>
      </c>
      <c r="AD85" s="132">
        <v>0.5</v>
      </c>
      <c r="AE85" s="132">
        <v>0.6</v>
      </c>
      <c r="AF85" s="132">
        <v>0.7</v>
      </c>
      <c r="AG85" s="132">
        <v>0.8</v>
      </c>
      <c r="AH85" s="132">
        <v>0.9</v>
      </c>
      <c r="AI85" s="132">
        <v>1</v>
      </c>
      <c r="AJ85" s="132">
        <v>1.1000000000000001</v>
      </c>
      <c r="AK85" s="132">
        <v>1.2</v>
      </c>
      <c r="AL85" s="132">
        <v>1.3</v>
      </c>
      <c r="AM85" s="132">
        <v>1.4</v>
      </c>
      <c r="AN85" s="132">
        <v>1.5</v>
      </c>
      <c r="AO85" s="132">
        <v>1.6</v>
      </c>
      <c r="AP85" s="132">
        <v>1.7</v>
      </c>
      <c r="AQ85" s="132">
        <v>1.8</v>
      </c>
      <c r="AR85" s="132">
        <v>1.9</v>
      </c>
      <c r="AS85" s="132">
        <v>2</v>
      </c>
      <c r="AT85" s="129">
        <v>19</v>
      </c>
    </row>
    <row r="86" spans="2:46" ht="15.75" customHeight="1" x14ac:dyDescent="0.25">
      <c r="B86" s="116">
        <v>18</v>
      </c>
      <c r="C86" s="131">
        <v>2.0000000000000004</v>
      </c>
      <c r="D86" s="132">
        <v>1.9000000000000006</v>
      </c>
      <c r="E86" s="132">
        <v>1.8000000000000005</v>
      </c>
      <c r="F86" s="132">
        <v>1.7000000000000004</v>
      </c>
      <c r="G86" s="132">
        <v>1.6000000000000003</v>
      </c>
      <c r="H86" s="132">
        <v>1.5000000000000002</v>
      </c>
      <c r="I86" s="132">
        <v>1.4000000000000001</v>
      </c>
      <c r="J86" s="132">
        <v>1.3</v>
      </c>
      <c r="K86" s="132">
        <v>1.2</v>
      </c>
      <c r="L86" s="132">
        <v>1.0999999999999999</v>
      </c>
      <c r="M86" s="132">
        <v>0.99999999999999989</v>
      </c>
      <c r="N86" s="132">
        <v>0.89999999999999991</v>
      </c>
      <c r="O86" s="132">
        <v>0.79999999999999993</v>
      </c>
      <c r="P86" s="132">
        <v>0.7</v>
      </c>
      <c r="Q86" s="132">
        <v>0.6</v>
      </c>
      <c r="R86" s="132">
        <v>0.5</v>
      </c>
      <c r="S86" s="132">
        <v>0.4</v>
      </c>
      <c r="T86" s="132">
        <v>0.30000000000000004</v>
      </c>
      <c r="U86" s="132">
        <v>0.2</v>
      </c>
      <c r="V86" s="131">
        <v>0.1</v>
      </c>
      <c r="Z86" s="132">
        <v>0.1</v>
      </c>
      <c r="AA86" s="132">
        <v>0.2</v>
      </c>
      <c r="AB86" s="132">
        <v>0.3</v>
      </c>
      <c r="AC86" s="132">
        <v>0.4</v>
      </c>
      <c r="AD86" s="132">
        <v>0.5</v>
      </c>
      <c r="AE86" s="132">
        <v>0.6</v>
      </c>
      <c r="AF86" s="132">
        <v>0.7</v>
      </c>
      <c r="AG86" s="132">
        <v>0.8</v>
      </c>
      <c r="AH86" s="132">
        <v>0.9</v>
      </c>
      <c r="AI86" s="132">
        <v>1</v>
      </c>
      <c r="AJ86" s="132">
        <v>1.1000000000000001</v>
      </c>
      <c r="AK86" s="132">
        <v>1.2</v>
      </c>
      <c r="AL86" s="132">
        <v>1.3</v>
      </c>
      <c r="AM86" s="132">
        <v>1.4</v>
      </c>
      <c r="AN86" s="132">
        <v>1.5</v>
      </c>
      <c r="AO86" s="132">
        <v>1.6</v>
      </c>
      <c r="AP86" s="132">
        <v>1.7</v>
      </c>
      <c r="AQ86" s="132">
        <v>1.8</v>
      </c>
      <c r="AR86" s="132">
        <v>1.9</v>
      </c>
      <c r="AS86" s="132">
        <v>2</v>
      </c>
      <c r="AT86" s="129">
        <v>18</v>
      </c>
    </row>
    <row r="87" spans="2:46" ht="15.75" customHeight="1" x14ac:dyDescent="0.25">
      <c r="B87" s="116">
        <v>17</v>
      </c>
      <c r="C87" s="131">
        <v>2.0000000000000004</v>
      </c>
      <c r="D87" s="132">
        <v>1.9000000000000006</v>
      </c>
      <c r="E87" s="132">
        <v>1.8000000000000005</v>
      </c>
      <c r="F87" s="132">
        <v>1.7000000000000004</v>
      </c>
      <c r="G87" s="132">
        <v>1.6000000000000003</v>
      </c>
      <c r="H87" s="132">
        <v>1.5000000000000002</v>
      </c>
      <c r="I87" s="132">
        <v>1.4000000000000001</v>
      </c>
      <c r="J87" s="132">
        <v>1.3</v>
      </c>
      <c r="K87" s="132">
        <v>1.2</v>
      </c>
      <c r="L87" s="132">
        <v>1.0999999999999999</v>
      </c>
      <c r="M87" s="132">
        <v>0.99999999999999989</v>
      </c>
      <c r="N87" s="132">
        <v>0.89999999999999991</v>
      </c>
      <c r="O87" s="132">
        <v>0.79999999999999993</v>
      </c>
      <c r="P87" s="132">
        <v>0.7</v>
      </c>
      <c r="Q87" s="132">
        <v>0.6</v>
      </c>
      <c r="R87" s="132">
        <v>0.5</v>
      </c>
      <c r="S87" s="132">
        <v>0.4</v>
      </c>
      <c r="T87" s="132">
        <v>0.30000000000000004</v>
      </c>
      <c r="U87" s="132">
        <v>0.2</v>
      </c>
      <c r="V87" s="131">
        <v>0.1</v>
      </c>
      <c r="Z87" s="132">
        <v>0.1</v>
      </c>
      <c r="AA87" s="132">
        <v>0.2</v>
      </c>
      <c r="AB87" s="132">
        <v>0.3</v>
      </c>
      <c r="AC87" s="132">
        <v>0.4</v>
      </c>
      <c r="AD87" s="132">
        <v>0.5</v>
      </c>
      <c r="AE87" s="132">
        <v>0.6</v>
      </c>
      <c r="AF87" s="132">
        <v>0.7</v>
      </c>
      <c r="AG87" s="132">
        <v>0.8</v>
      </c>
      <c r="AH87" s="132">
        <v>0.9</v>
      </c>
      <c r="AI87" s="132">
        <v>1</v>
      </c>
      <c r="AJ87" s="132">
        <v>1.1000000000000001</v>
      </c>
      <c r="AK87" s="132">
        <v>1.2</v>
      </c>
      <c r="AL87" s="132">
        <v>1.3</v>
      </c>
      <c r="AM87" s="132">
        <v>1.4</v>
      </c>
      <c r="AN87" s="132">
        <v>1.5</v>
      </c>
      <c r="AO87" s="132">
        <v>1.6</v>
      </c>
      <c r="AP87" s="132">
        <v>1.7</v>
      </c>
      <c r="AQ87" s="132">
        <v>1.8</v>
      </c>
      <c r="AR87" s="132">
        <v>1.9</v>
      </c>
      <c r="AS87" s="132">
        <v>2</v>
      </c>
      <c r="AT87" s="129">
        <v>17</v>
      </c>
    </row>
    <row r="88" spans="2:46" ht="15.75" customHeight="1" x14ac:dyDescent="0.25">
      <c r="B88" s="116">
        <v>16</v>
      </c>
      <c r="C88" s="131">
        <v>2.0000000000000004</v>
      </c>
      <c r="D88" s="132">
        <v>1.9000000000000006</v>
      </c>
      <c r="E88" s="132">
        <v>1.8000000000000005</v>
      </c>
      <c r="F88" s="132">
        <v>1.7000000000000004</v>
      </c>
      <c r="G88" s="132">
        <v>1.6000000000000003</v>
      </c>
      <c r="H88" s="132">
        <v>1.5000000000000002</v>
      </c>
      <c r="I88" s="132">
        <v>1.4000000000000001</v>
      </c>
      <c r="J88" s="132">
        <v>1.3</v>
      </c>
      <c r="K88" s="132">
        <v>1.2</v>
      </c>
      <c r="L88" s="132">
        <v>1.0999999999999999</v>
      </c>
      <c r="M88" s="132">
        <v>0.99999999999999989</v>
      </c>
      <c r="N88" s="132">
        <v>0.89999999999999991</v>
      </c>
      <c r="O88" s="132">
        <v>0.79999999999999993</v>
      </c>
      <c r="P88" s="132">
        <v>0.7</v>
      </c>
      <c r="Q88" s="132">
        <v>0.6</v>
      </c>
      <c r="R88" s="132">
        <v>0.5</v>
      </c>
      <c r="S88" s="132">
        <v>0.4</v>
      </c>
      <c r="T88" s="132">
        <v>0.30000000000000004</v>
      </c>
      <c r="U88" s="132">
        <v>0.2</v>
      </c>
      <c r="V88" s="131">
        <v>0.1</v>
      </c>
      <c r="Z88" s="132">
        <v>0.1</v>
      </c>
      <c r="AA88" s="132">
        <v>0.2</v>
      </c>
      <c r="AB88" s="132">
        <v>0.3</v>
      </c>
      <c r="AC88" s="132">
        <v>0.4</v>
      </c>
      <c r="AD88" s="132">
        <v>0.5</v>
      </c>
      <c r="AE88" s="132">
        <v>0.6</v>
      </c>
      <c r="AF88" s="132">
        <v>0.7</v>
      </c>
      <c r="AG88" s="132">
        <v>0.8</v>
      </c>
      <c r="AH88" s="132">
        <v>0.9</v>
      </c>
      <c r="AI88" s="132">
        <v>1</v>
      </c>
      <c r="AJ88" s="132">
        <v>1.1000000000000001</v>
      </c>
      <c r="AK88" s="132">
        <v>1.2</v>
      </c>
      <c r="AL88" s="132">
        <v>1.3</v>
      </c>
      <c r="AM88" s="132">
        <v>1.4</v>
      </c>
      <c r="AN88" s="132">
        <v>1.5</v>
      </c>
      <c r="AO88" s="132">
        <v>1.6</v>
      </c>
      <c r="AP88" s="132">
        <v>1.7</v>
      </c>
      <c r="AQ88" s="132">
        <v>1.8</v>
      </c>
      <c r="AR88" s="132">
        <v>1.9</v>
      </c>
      <c r="AS88" s="132">
        <v>2</v>
      </c>
      <c r="AT88" s="129">
        <v>16</v>
      </c>
    </row>
    <row r="89" spans="2:46" ht="15.75" customHeight="1" x14ac:dyDescent="0.25">
      <c r="B89" s="116">
        <v>15</v>
      </c>
      <c r="C89" s="131">
        <v>2.0000000000000004</v>
      </c>
      <c r="D89" s="132">
        <v>1.9000000000000006</v>
      </c>
      <c r="E89" s="132">
        <v>1.8000000000000005</v>
      </c>
      <c r="F89" s="132">
        <v>1.7000000000000004</v>
      </c>
      <c r="G89" s="132">
        <v>1.6000000000000003</v>
      </c>
      <c r="H89" s="132">
        <v>1.5000000000000002</v>
      </c>
      <c r="I89" s="132">
        <v>1.4000000000000001</v>
      </c>
      <c r="J89" s="132">
        <v>1.3</v>
      </c>
      <c r="K89" s="132">
        <v>1.2</v>
      </c>
      <c r="L89" s="132">
        <v>1.0999999999999999</v>
      </c>
      <c r="M89" s="132">
        <v>0.99999999999999989</v>
      </c>
      <c r="N89" s="132">
        <v>0.89999999999999991</v>
      </c>
      <c r="O89" s="132">
        <v>0.79999999999999993</v>
      </c>
      <c r="P89" s="132">
        <v>0.7</v>
      </c>
      <c r="Q89" s="132">
        <v>0.6</v>
      </c>
      <c r="R89" s="132">
        <v>0.5</v>
      </c>
      <c r="S89" s="132">
        <v>0.4</v>
      </c>
      <c r="T89" s="132">
        <v>0.30000000000000004</v>
      </c>
      <c r="U89" s="132">
        <v>0.2</v>
      </c>
      <c r="V89" s="131">
        <v>0.1</v>
      </c>
      <c r="Z89" s="132">
        <v>0.1</v>
      </c>
      <c r="AA89" s="132">
        <v>0.2</v>
      </c>
      <c r="AB89" s="132">
        <v>0.3</v>
      </c>
      <c r="AC89" s="132">
        <v>0.4</v>
      </c>
      <c r="AD89" s="132">
        <v>0.5</v>
      </c>
      <c r="AE89" s="132">
        <v>0.6</v>
      </c>
      <c r="AF89" s="132">
        <v>0.7</v>
      </c>
      <c r="AG89" s="132">
        <v>0.8</v>
      </c>
      <c r="AH89" s="132">
        <v>0.9</v>
      </c>
      <c r="AI89" s="132">
        <v>1</v>
      </c>
      <c r="AJ89" s="132">
        <v>1.1000000000000001</v>
      </c>
      <c r="AK89" s="132">
        <v>1.2</v>
      </c>
      <c r="AL89" s="132">
        <v>1.3</v>
      </c>
      <c r="AM89" s="132">
        <v>1.4</v>
      </c>
      <c r="AN89" s="132">
        <v>1.5</v>
      </c>
      <c r="AO89" s="132">
        <v>1.6</v>
      </c>
      <c r="AP89" s="132">
        <v>1.7</v>
      </c>
      <c r="AQ89" s="132">
        <v>1.8</v>
      </c>
      <c r="AR89" s="132">
        <v>1.9</v>
      </c>
      <c r="AS89" s="132">
        <v>2</v>
      </c>
      <c r="AT89" s="129">
        <v>15</v>
      </c>
    </row>
    <row r="90" spans="2:46" ht="15.75" customHeight="1" x14ac:dyDescent="0.25">
      <c r="B90" s="116">
        <v>14</v>
      </c>
      <c r="C90" s="131">
        <v>2.0000000000000004</v>
      </c>
      <c r="D90" s="132">
        <v>1.9000000000000006</v>
      </c>
      <c r="E90" s="132">
        <v>1.8000000000000005</v>
      </c>
      <c r="F90" s="132">
        <v>1.7000000000000004</v>
      </c>
      <c r="G90" s="132">
        <v>1.6000000000000003</v>
      </c>
      <c r="H90" s="132">
        <v>1.5000000000000002</v>
      </c>
      <c r="I90" s="132">
        <v>1.4000000000000001</v>
      </c>
      <c r="J90" s="132">
        <v>1.3</v>
      </c>
      <c r="K90" s="132">
        <v>1.2</v>
      </c>
      <c r="L90" s="132">
        <v>1.0999999999999999</v>
      </c>
      <c r="M90" s="132">
        <v>0.99999999999999989</v>
      </c>
      <c r="N90" s="132">
        <v>0.89999999999999991</v>
      </c>
      <c r="O90" s="132">
        <v>0.79999999999999993</v>
      </c>
      <c r="P90" s="132">
        <v>0.7</v>
      </c>
      <c r="Q90" s="132">
        <v>0.6</v>
      </c>
      <c r="R90" s="132">
        <v>0.5</v>
      </c>
      <c r="S90" s="132">
        <v>0.4</v>
      </c>
      <c r="T90" s="132">
        <v>0.30000000000000004</v>
      </c>
      <c r="U90" s="132">
        <v>0.2</v>
      </c>
      <c r="V90" s="131">
        <v>0.1</v>
      </c>
      <c r="Z90" s="132">
        <v>0.1</v>
      </c>
      <c r="AA90" s="132">
        <v>0.2</v>
      </c>
      <c r="AB90" s="132">
        <v>0.3</v>
      </c>
      <c r="AC90" s="132">
        <v>0.4</v>
      </c>
      <c r="AD90" s="132">
        <v>0.5</v>
      </c>
      <c r="AE90" s="132">
        <v>0.6</v>
      </c>
      <c r="AF90" s="132">
        <v>0.7</v>
      </c>
      <c r="AG90" s="132">
        <v>0.8</v>
      </c>
      <c r="AH90" s="132">
        <v>0.9</v>
      </c>
      <c r="AI90" s="132">
        <v>1</v>
      </c>
      <c r="AJ90" s="132">
        <v>1.1000000000000001</v>
      </c>
      <c r="AK90" s="132">
        <v>1.2</v>
      </c>
      <c r="AL90" s="132">
        <v>1.3</v>
      </c>
      <c r="AM90" s="132">
        <v>1.4</v>
      </c>
      <c r="AN90" s="132">
        <v>1.5</v>
      </c>
      <c r="AO90" s="132">
        <v>1.6</v>
      </c>
      <c r="AP90" s="132">
        <v>1.7</v>
      </c>
      <c r="AQ90" s="132">
        <v>1.8</v>
      </c>
      <c r="AR90" s="132">
        <v>1.9</v>
      </c>
      <c r="AS90" s="132">
        <v>2</v>
      </c>
      <c r="AT90" s="129">
        <v>14</v>
      </c>
    </row>
    <row r="91" spans="2:46" ht="15.75" customHeight="1" x14ac:dyDescent="0.25">
      <c r="B91" s="116">
        <v>13</v>
      </c>
      <c r="C91" s="131">
        <v>2.0000000000000004</v>
      </c>
      <c r="D91" s="132">
        <v>1.9000000000000006</v>
      </c>
      <c r="E91" s="132">
        <v>1.8000000000000005</v>
      </c>
      <c r="F91" s="132">
        <v>1.7000000000000004</v>
      </c>
      <c r="G91" s="132">
        <v>1.6000000000000003</v>
      </c>
      <c r="H91" s="132">
        <v>1.5000000000000002</v>
      </c>
      <c r="I91" s="132">
        <v>1.4000000000000001</v>
      </c>
      <c r="J91" s="132">
        <v>1.3</v>
      </c>
      <c r="K91" s="132">
        <v>1.2</v>
      </c>
      <c r="L91" s="132">
        <v>1.0999999999999999</v>
      </c>
      <c r="M91" s="132">
        <v>0.99999999999999989</v>
      </c>
      <c r="N91" s="132">
        <v>0.89999999999999991</v>
      </c>
      <c r="O91" s="132">
        <v>0.79999999999999993</v>
      </c>
      <c r="P91" s="132">
        <v>0.7</v>
      </c>
      <c r="Q91" s="132">
        <v>0.6</v>
      </c>
      <c r="R91" s="132">
        <v>0.5</v>
      </c>
      <c r="S91" s="132">
        <v>0.4</v>
      </c>
      <c r="T91" s="132">
        <v>0.30000000000000004</v>
      </c>
      <c r="U91" s="132">
        <v>0.2</v>
      </c>
      <c r="V91" s="131">
        <v>0.1</v>
      </c>
      <c r="Z91" s="132">
        <v>0.1</v>
      </c>
      <c r="AA91" s="132">
        <v>0.2</v>
      </c>
      <c r="AB91" s="132">
        <v>0.3</v>
      </c>
      <c r="AC91" s="132">
        <v>0.4</v>
      </c>
      <c r="AD91" s="132">
        <v>0.5</v>
      </c>
      <c r="AE91" s="132">
        <v>0.6</v>
      </c>
      <c r="AF91" s="132">
        <v>0.7</v>
      </c>
      <c r="AG91" s="132">
        <v>0.8</v>
      </c>
      <c r="AH91" s="132">
        <v>0.9</v>
      </c>
      <c r="AI91" s="132">
        <v>1</v>
      </c>
      <c r="AJ91" s="132">
        <v>1.1000000000000001</v>
      </c>
      <c r="AK91" s="132">
        <v>1.2</v>
      </c>
      <c r="AL91" s="132">
        <v>1.3</v>
      </c>
      <c r="AM91" s="132">
        <v>1.4</v>
      </c>
      <c r="AN91" s="132">
        <v>1.5</v>
      </c>
      <c r="AO91" s="132">
        <v>1.6</v>
      </c>
      <c r="AP91" s="132">
        <v>1.7</v>
      </c>
      <c r="AQ91" s="132">
        <v>1.8</v>
      </c>
      <c r="AR91" s="132">
        <v>1.9</v>
      </c>
      <c r="AS91" s="132">
        <v>2</v>
      </c>
      <c r="AT91" s="129">
        <v>13</v>
      </c>
    </row>
    <row r="92" spans="2:46" ht="15.75" customHeight="1" x14ac:dyDescent="0.25">
      <c r="B92" s="116">
        <v>12</v>
      </c>
      <c r="C92" s="131">
        <v>2.0000000000000004</v>
      </c>
      <c r="D92" s="132">
        <v>1.9000000000000006</v>
      </c>
      <c r="E92" s="132">
        <v>1.8000000000000005</v>
      </c>
      <c r="F92" s="132">
        <v>1.7000000000000004</v>
      </c>
      <c r="G92" s="132">
        <v>1.6000000000000003</v>
      </c>
      <c r="H92" s="132">
        <v>1.5000000000000002</v>
      </c>
      <c r="I92" s="132">
        <v>1.4000000000000001</v>
      </c>
      <c r="J92" s="132">
        <v>1.3</v>
      </c>
      <c r="K92" s="132">
        <v>1.2</v>
      </c>
      <c r="L92" s="132">
        <v>1.0999999999999999</v>
      </c>
      <c r="M92" s="132">
        <v>0.99999999999999989</v>
      </c>
      <c r="N92" s="132">
        <v>0.89999999999999991</v>
      </c>
      <c r="O92" s="132">
        <v>0.79999999999999993</v>
      </c>
      <c r="P92" s="132">
        <v>0.7</v>
      </c>
      <c r="Q92" s="132">
        <v>0.6</v>
      </c>
      <c r="R92" s="132">
        <v>0.5</v>
      </c>
      <c r="S92" s="132">
        <v>0.4</v>
      </c>
      <c r="T92" s="132">
        <v>0.30000000000000004</v>
      </c>
      <c r="U92" s="132">
        <v>0.2</v>
      </c>
      <c r="V92" s="131">
        <v>0.1</v>
      </c>
      <c r="Z92" s="132">
        <v>0.1</v>
      </c>
      <c r="AA92" s="132">
        <v>0.2</v>
      </c>
      <c r="AB92" s="132">
        <v>0.3</v>
      </c>
      <c r="AC92" s="132">
        <v>0.4</v>
      </c>
      <c r="AD92" s="132">
        <v>0.5</v>
      </c>
      <c r="AE92" s="132">
        <v>0.6</v>
      </c>
      <c r="AF92" s="132">
        <v>0.7</v>
      </c>
      <c r="AG92" s="132">
        <v>0.8</v>
      </c>
      <c r="AH92" s="132">
        <v>0.9</v>
      </c>
      <c r="AI92" s="132">
        <v>1</v>
      </c>
      <c r="AJ92" s="132">
        <v>1.1000000000000001</v>
      </c>
      <c r="AK92" s="132">
        <v>1.2</v>
      </c>
      <c r="AL92" s="132">
        <v>1.3</v>
      </c>
      <c r="AM92" s="132">
        <v>1.4</v>
      </c>
      <c r="AN92" s="132">
        <v>1.5</v>
      </c>
      <c r="AO92" s="132">
        <v>1.6</v>
      </c>
      <c r="AP92" s="132">
        <v>1.7</v>
      </c>
      <c r="AQ92" s="132">
        <v>1.8</v>
      </c>
      <c r="AR92" s="132">
        <v>1.9</v>
      </c>
      <c r="AS92" s="132">
        <v>2</v>
      </c>
      <c r="AT92" s="129">
        <v>12</v>
      </c>
    </row>
    <row r="93" spans="2:46" ht="15.75" customHeight="1" x14ac:dyDescent="0.25">
      <c r="B93" s="116">
        <v>11</v>
      </c>
      <c r="C93" s="131">
        <v>2.0000000000000004</v>
      </c>
      <c r="D93" s="132">
        <v>1.9000000000000006</v>
      </c>
      <c r="E93" s="132">
        <v>1.8000000000000005</v>
      </c>
      <c r="F93" s="132">
        <v>1.7000000000000004</v>
      </c>
      <c r="G93" s="132">
        <v>1.6000000000000003</v>
      </c>
      <c r="H93" s="132">
        <v>1.5000000000000002</v>
      </c>
      <c r="I93" s="132">
        <v>1.4000000000000001</v>
      </c>
      <c r="J93" s="132">
        <v>1.3</v>
      </c>
      <c r="K93" s="132">
        <v>1.2</v>
      </c>
      <c r="L93" s="132">
        <v>1.0999999999999999</v>
      </c>
      <c r="M93" s="132">
        <v>0.99999999999999989</v>
      </c>
      <c r="N93" s="132">
        <v>0.89999999999999991</v>
      </c>
      <c r="O93" s="132">
        <v>0.79999999999999993</v>
      </c>
      <c r="P93" s="132">
        <v>0.7</v>
      </c>
      <c r="Q93" s="132">
        <v>0.6</v>
      </c>
      <c r="R93" s="132">
        <v>0.5</v>
      </c>
      <c r="S93" s="132">
        <v>0.4</v>
      </c>
      <c r="T93" s="132">
        <v>0.30000000000000004</v>
      </c>
      <c r="U93" s="132">
        <v>0.2</v>
      </c>
      <c r="V93" s="131">
        <v>0.1</v>
      </c>
      <c r="Z93" s="132">
        <v>0.1</v>
      </c>
      <c r="AA93" s="132">
        <v>0.2</v>
      </c>
      <c r="AB93" s="132">
        <v>0.3</v>
      </c>
      <c r="AC93" s="132">
        <v>0.4</v>
      </c>
      <c r="AD93" s="132">
        <v>0.5</v>
      </c>
      <c r="AE93" s="132">
        <v>0.6</v>
      </c>
      <c r="AF93" s="132">
        <v>0.7</v>
      </c>
      <c r="AG93" s="132">
        <v>0.8</v>
      </c>
      <c r="AH93" s="132">
        <v>0.9</v>
      </c>
      <c r="AI93" s="132">
        <v>1</v>
      </c>
      <c r="AJ93" s="132">
        <v>1.1000000000000001</v>
      </c>
      <c r="AK93" s="132">
        <v>1.2</v>
      </c>
      <c r="AL93" s="132">
        <v>1.3</v>
      </c>
      <c r="AM93" s="132">
        <v>1.4</v>
      </c>
      <c r="AN93" s="132">
        <v>1.5</v>
      </c>
      <c r="AO93" s="132">
        <v>1.6</v>
      </c>
      <c r="AP93" s="132">
        <v>1.7</v>
      </c>
      <c r="AQ93" s="132">
        <v>1.8</v>
      </c>
      <c r="AR93" s="132">
        <v>1.9</v>
      </c>
      <c r="AS93" s="132">
        <v>2</v>
      </c>
      <c r="AT93" s="129">
        <v>11</v>
      </c>
    </row>
    <row r="94" spans="2:46" ht="15.75" customHeight="1" x14ac:dyDescent="0.25">
      <c r="B94" s="116">
        <v>10</v>
      </c>
      <c r="C94" s="131">
        <v>2.0000000000000004</v>
      </c>
      <c r="D94" s="132">
        <v>1.9000000000000006</v>
      </c>
      <c r="E94" s="132">
        <v>1.8000000000000005</v>
      </c>
      <c r="F94" s="132">
        <v>1.7000000000000004</v>
      </c>
      <c r="G94" s="132">
        <v>1.6000000000000003</v>
      </c>
      <c r="H94" s="132">
        <v>1.5000000000000002</v>
      </c>
      <c r="I94" s="132">
        <v>1.4000000000000001</v>
      </c>
      <c r="J94" s="132">
        <v>1.3</v>
      </c>
      <c r="K94" s="132">
        <v>1.2</v>
      </c>
      <c r="L94" s="132">
        <v>1.0999999999999999</v>
      </c>
      <c r="M94" s="132">
        <v>0.99999999999999989</v>
      </c>
      <c r="N94" s="132">
        <v>0.89999999999999991</v>
      </c>
      <c r="O94" s="132">
        <v>0.79999999999999993</v>
      </c>
      <c r="P94" s="132">
        <v>0.7</v>
      </c>
      <c r="Q94" s="132">
        <v>0.6</v>
      </c>
      <c r="R94" s="132">
        <v>0.5</v>
      </c>
      <c r="S94" s="132">
        <v>0.4</v>
      </c>
      <c r="T94" s="132">
        <v>0.30000000000000004</v>
      </c>
      <c r="U94" s="132">
        <v>0.2</v>
      </c>
      <c r="V94" s="131">
        <v>0.1</v>
      </c>
      <c r="Z94" s="132">
        <v>0.1</v>
      </c>
      <c r="AA94" s="132">
        <v>0.2</v>
      </c>
      <c r="AB94" s="132">
        <v>0.3</v>
      </c>
      <c r="AC94" s="132">
        <v>0.4</v>
      </c>
      <c r="AD94" s="132">
        <v>0.5</v>
      </c>
      <c r="AE94" s="132">
        <v>0.6</v>
      </c>
      <c r="AF94" s="132">
        <v>0.7</v>
      </c>
      <c r="AG94" s="132">
        <v>0.8</v>
      </c>
      <c r="AH94" s="132">
        <v>0.9</v>
      </c>
      <c r="AI94" s="132">
        <v>1</v>
      </c>
      <c r="AJ94" s="132">
        <v>1.1000000000000001</v>
      </c>
      <c r="AK94" s="132">
        <v>1.2</v>
      </c>
      <c r="AL94" s="132">
        <v>1.3</v>
      </c>
      <c r="AM94" s="132">
        <v>1.4</v>
      </c>
      <c r="AN94" s="132">
        <v>1.5</v>
      </c>
      <c r="AO94" s="132">
        <v>1.6</v>
      </c>
      <c r="AP94" s="132">
        <v>1.7</v>
      </c>
      <c r="AQ94" s="132">
        <v>1.8</v>
      </c>
      <c r="AR94" s="132">
        <v>1.9</v>
      </c>
      <c r="AS94" s="132">
        <v>2</v>
      </c>
      <c r="AT94" s="129">
        <v>10</v>
      </c>
    </row>
    <row r="95" spans="2:46" ht="15.75" customHeight="1" x14ac:dyDescent="0.25">
      <c r="B95" s="116">
        <v>9</v>
      </c>
      <c r="C95" s="131">
        <v>2.0000000000000004</v>
      </c>
      <c r="D95" s="132">
        <v>1.9000000000000006</v>
      </c>
      <c r="E95" s="132">
        <v>1.8000000000000005</v>
      </c>
      <c r="F95" s="132">
        <v>1.7000000000000004</v>
      </c>
      <c r="G95" s="132">
        <v>1.6000000000000003</v>
      </c>
      <c r="H95" s="132">
        <v>1.5000000000000002</v>
      </c>
      <c r="I95" s="132">
        <v>1.4000000000000001</v>
      </c>
      <c r="J95" s="132">
        <v>1.3</v>
      </c>
      <c r="K95" s="132">
        <v>1.2</v>
      </c>
      <c r="L95" s="132">
        <v>1.0999999999999999</v>
      </c>
      <c r="M95" s="132">
        <v>0.99999999999999989</v>
      </c>
      <c r="N95" s="132">
        <v>0.89999999999999991</v>
      </c>
      <c r="O95" s="132">
        <v>0.79999999999999993</v>
      </c>
      <c r="P95" s="132">
        <v>0.7</v>
      </c>
      <c r="Q95" s="132">
        <v>0.6</v>
      </c>
      <c r="R95" s="132">
        <v>0.5</v>
      </c>
      <c r="S95" s="132">
        <v>0.4</v>
      </c>
      <c r="T95" s="132">
        <v>0.30000000000000004</v>
      </c>
      <c r="U95" s="132">
        <v>0.2</v>
      </c>
      <c r="V95" s="131">
        <v>0.1</v>
      </c>
      <c r="Z95" s="132">
        <v>0.1</v>
      </c>
      <c r="AA95" s="132">
        <v>0.2</v>
      </c>
      <c r="AB95" s="132">
        <v>0.3</v>
      </c>
      <c r="AC95" s="132">
        <v>0.4</v>
      </c>
      <c r="AD95" s="132">
        <v>0.5</v>
      </c>
      <c r="AE95" s="132">
        <v>0.6</v>
      </c>
      <c r="AF95" s="132">
        <v>0.7</v>
      </c>
      <c r="AG95" s="132">
        <v>0.8</v>
      </c>
      <c r="AH95" s="132">
        <v>0.9</v>
      </c>
      <c r="AI95" s="132">
        <v>1</v>
      </c>
      <c r="AJ95" s="132">
        <v>1.1000000000000001</v>
      </c>
      <c r="AK95" s="132">
        <v>1.2</v>
      </c>
      <c r="AL95" s="132">
        <v>1.3</v>
      </c>
      <c r="AM95" s="132">
        <v>1.4</v>
      </c>
      <c r="AN95" s="132">
        <v>1.5</v>
      </c>
      <c r="AO95" s="132">
        <v>1.6</v>
      </c>
      <c r="AP95" s="132">
        <v>1.7</v>
      </c>
      <c r="AQ95" s="132">
        <v>1.8</v>
      </c>
      <c r="AR95" s="132">
        <v>1.9</v>
      </c>
      <c r="AS95" s="132">
        <v>2</v>
      </c>
      <c r="AT95" s="129">
        <v>9</v>
      </c>
    </row>
    <row r="96" spans="2:46" ht="15.75" customHeight="1" x14ac:dyDescent="0.25">
      <c r="B96" s="116">
        <v>8</v>
      </c>
      <c r="C96" s="131">
        <v>2.0000000000000004</v>
      </c>
      <c r="D96" s="132">
        <v>1.9000000000000006</v>
      </c>
      <c r="E96" s="132">
        <v>1.8000000000000005</v>
      </c>
      <c r="F96" s="132">
        <v>1.7000000000000004</v>
      </c>
      <c r="G96" s="132">
        <v>1.6000000000000003</v>
      </c>
      <c r="H96" s="132">
        <v>1.5000000000000002</v>
      </c>
      <c r="I96" s="132">
        <v>1.4000000000000001</v>
      </c>
      <c r="J96" s="132">
        <v>1.3</v>
      </c>
      <c r="K96" s="132">
        <v>1.2</v>
      </c>
      <c r="L96" s="132">
        <v>1.0999999999999999</v>
      </c>
      <c r="M96" s="132">
        <v>0.99999999999999989</v>
      </c>
      <c r="N96" s="132">
        <v>0.89999999999999991</v>
      </c>
      <c r="O96" s="132">
        <v>0.79999999999999993</v>
      </c>
      <c r="P96" s="132">
        <v>0.7</v>
      </c>
      <c r="Q96" s="132">
        <v>0.6</v>
      </c>
      <c r="R96" s="132">
        <v>0.5</v>
      </c>
      <c r="S96" s="132">
        <v>0.4</v>
      </c>
      <c r="T96" s="132">
        <v>0.30000000000000004</v>
      </c>
      <c r="U96" s="132">
        <v>0.2</v>
      </c>
      <c r="V96" s="131">
        <v>0.1</v>
      </c>
      <c r="Z96" s="132">
        <v>0.1</v>
      </c>
      <c r="AA96" s="132">
        <v>0.2</v>
      </c>
      <c r="AB96" s="132">
        <v>0.3</v>
      </c>
      <c r="AC96" s="132">
        <v>0.4</v>
      </c>
      <c r="AD96" s="132">
        <v>0.5</v>
      </c>
      <c r="AE96" s="132">
        <v>0.6</v>
      </c>
      <c r="AF96" s="132">
        <v>0.7</v>
      </c>
      <c r="AG96" s="132">
        <v>0.8</v>
      </c>
      <c r="AH96" s="132">
        <v>0.9</v>
      </c>
      <c r="AI96" s="132">
        <v>1</v>
      </c>
      <c r="AJ96" s="132">
        <v>1.1000000000000001</v>
      </c>
      <c r="AK96" s="132">
        <v>1.2</v>
      </c>
      <c r="AL96" s="132">
        <v>1.3</v>
      </c>
      <c r="AM96" s="132">
        <v>1.4</v>
      </c>
      <c r="AN96" s="132">
        <v>1.5</v>
      </c>
      <c r="AO96" s="132">
        <v>1.6</v>
      </c>
      <c r="AP96" s="132">
        <v>1.7</v>
      </c>
      <c r="AQ96" s="132">
        <v>1.8</v>
      </c>
      <c r="AR96" s="132">
        <v>1.9</v>
      </c>
      <c r="AS96" s="132">
        <v>2</v>
      </c>
      <c r="AT96" s="129">
        <v>8</v>
      </c>
    </row>
    <row r="97" spans="2:46" ht="15.75" customHeight="1" x14ac:dyDescent="0.25">
      <c r="B97" s="116">
        <v>7</v>
      </c>
      <c r="C97" s="131">
        <v>2.0000000000000004</v>
      </c>
      <c r="D97" s="132">
        <v>1.9000000000000006</v>
      </c>
      <c r="E97" s="132">
        <v>1.8000000000000005</v>
      </c>
      <c r="F97" s="132">
        <v>1.7000000000000004</v>
      </c>
      <c r="G97" s="132">
        <v>1.6000000000000003</v>
      </c>
      <c r="H97" s="132">
        <v>1.5000000000000002</v>
      </c>
      <c r="I97" s="132">
        <v>1.4000000000000001</v>
      </c>
      <c r="J97" s="132">
        <v>1.3</v>
      </c>
      <c r="K97" s="132">
        <v>1.2</v>
      </c>
      <c r="L97" s="132">
        <v>1.0999999999999999</v>
      </c>
      <c r="M97" s="132">
        <v>0.99999999999999989</v>
      </c>
      <c r="N97" s="132">
        <v>0.89999999999999991</v>
      </c>
      <c r="O97" s="132">
        <v>0.79999999999999993</v>
      </c>
      <c r="P97" s="132">
        <v>0.7</v>
      </c>
      <c r="Q97" s="132">
        <v>0.6</v>
      </c>
      <c r="R97" s="132">
        <v>0.5</v>
      </c>
      <c r="S97" s="132">
        <v>0.4</v>
      </c>
      <c r="T97" s="132">
        <v>0.30000000000000004</v>
      </c>
      <c r="U97" s="132">
        <v>0.2</v>
      </c>
      <c r="V97" s="131">
        <v>0.1</v>
      </c>
      <c r="Z97" s="132">
        <v>0.1</v>
      </c>
      <c r="AA97" s="132">
        <v>0.2</v>
      </c>
      <c r="AB97" s="132">
        <v>0.3</v>
      </c>
      <c r="AC97" s="132">
        <v>0.4</v>
      </c>
      <c r="AD97" s="132">
        <v>0.5</v>
      </c>
      <c r="AE97" s="132">
        <v>0.6</v>
      </c>
      <c r="AF97" s="132">
        <v>0.7</v>
      </c>
      <c r="AG97" s="132">
        <v>0.8</v>
      </c>
      <c r="AH97" s="132">
        <v>0.9</v>
      </c>
      <c r="AI97" s="132">
        <v>1</v>
      </c>
      <c r="AJ97" s="132">
        <v>1.1000000000000001</v>
      </c>
      <c r="AK97" s="132">
        <v>1.2</v>
      </c>
      <c r="AL97" s="132">
        <v>1.3</v>
      </c>
      <c r="AM97" s="132">
        <v>1.4</v>
      </c>
      <c r="AN97" s="132">
        <v>1.5</v>
      </c>
      <c r="AO97" s="132">
        <v>1.6</v>
      </c>
      <c r="AP97" s="132">
        <v>1.7</v>
      </c>
      <c r="AQ97" s="132">
        <v>1.8</v>
      </c>
      <c r="AR97" s="132">
        <v>1.9</v>
      </c>
      <c r="AS97" s="132">
        <v>2</v>
      </c>
      <c r="AT97" s="129">
        <v>7</v>
      </c>
    </row>
    <row r="98" spans="2:46" ht="15.75" customHeight="1" x14ac:dyDescent="0.25">
      <c r="B98" s="116">
        <v>6</v>
      </c>
      <c r="C98" s="131">
        <v>2.0000000000000004</v>
      </c>
      <c r="D98" s="132">
        <v>1.9000000000000006</v>
      </c>
      <c r="E98" s="132">
        <v>1.8000000000000005</v>
      </c>
      <c r="F98" s="132">
        <v>1.7000000000000004</v>
      </c>
      <c r="G98" s="132">
        <v>1.6000000000000003</v>
      </c>
      <c r="H98" s="132">
        <v>1.5000000000000002</v>
      </c>
      <c r="I98" s="132">
        <v>1.4000000000000001</v>
      </c>
      <c r="J98" s="132">
        <v>1.3</v>
      </c>
      <c r="K98" s="132">
        <v>1.2</v>
      </c>
      <c r="L98" s="132">
        <v>1.0999999999999999</v>
      </c>
      <c r="M98" s="132">
        <v>0.99999999999999989</v>
      </c>
      <c r="N98" s="132">
        <v>0.89999999999999991</v>
      </c>
      <c r="O98" s="132">
        <v>0.79999999999999993</v>
      </c>
      <c r="P98" s="132">
        <v>0.7</v>
      </c>
      <c r="Q98" s="132">
        <v>0.6</v>
      </c>
      <c r="R98" s="132">
        <v>0.5</v>
      </c>
      <c r="S98" s="132">
        <v>0.4</v>
      </c>
      <c r="T98" s="132">
        <v>0.30000000000000004</v>
      </c>
      <c r="U98" s="132">
        <v>0.2</v>
      </c>
      <c r="V98" s="131">
        <v>0.1</v>
      </c>
      <c r="Z98" s="132">
        <v>0.1</v>
      </c>
      <c r="AA98" s="132">
        <v>0.2</v>
      </c>
      <c r="AB98" s="132">
        <v>0.3</v>
      </c>
      <c r="AC98" s="132">
        <v>0.4</v>
      </c>
      <c r="AD98" s="132">
        <v>0.5</v>
      </c>
      <c r="AE98" s="132">
        <v>0.6</v>
      </c>
      <c r="AF98" s="132">
        <v>0.7</v>
      </c>
      <c r="AG98" s="132">
        <v>0.8</v>
      </c>
      <c r="AH98" s="132">
        <v>0.9</v>
      </c>
      <c r="AI98" s="132">
        <v>1</v>
      </c>
      <c r="AJ98" s="132">
        <v>1.1000000000000001</v>
      </c>
      <c r="AK98" s="132">
        <v>1.2</v>
      </c>
      <c r="AL98" s="132">
        <v>1.3</v>
      </c>
      <c r="AM98" s="132">
        <v>1.4</v>
      </c>
      <c r="AN98" s="132">
        <v>1.5</v>
      </c>
      <c r="AO98" s="132">
        <v>1.6</v>
      </c>
      <c r="AP98" s="132">
        <v>1.7</v>
      </c>
      <c r="AQ98" s="132">
        <v>1.8</v>
      </c>
      <c r="AR98" s="132">
        <v>1.9</v>
      </c>
      <c r="AS98" s="132">
        <v>2</v>
      </c>
      <c r="AT98" s="129">
        <v>6</v>
      </c>
    </row>
    <row r="99" spans="2:46" ht="15.75" customHeight="1" x14ac:dyDescent="0.25">
      <c r="B99" s="116">
        <v>5</v>
      </c>
      <c r="C99" s="131">
        <v>2.0000000000000004</v>
      </c>
      <c r="D99" s="132">
        <v>1.9000000000000006</v>
      </c>
      <c r="E99" s="132">
        <v>1.8000000000000005</v>
      </c>
      <c r="F99" s="132">
        <v>1.7000000000000004</v>
      </c>
      <c r="G99" s="132">
        <v>1.6000000000000003</v>
      </c>
      <c r="H99" s="132">
        <v>1.5000000000000002</v>
      </c>
      <c r="I99" s="132">
        <v>1.4000000000000001</v>
      </c>
      <c r="J99" s="132">
        <v>1.3</v>
      </c>
      <c r="K99" s="132">
        <v>1.2</v>
      </c>
      <c r="L99" s="132">
        <v>1.0999999999999999</v>
      </c>
      <c r="M99" s="132">
        <v>0.99999999999999989</v>
      </c>
      <c r="N99" s="132">
        <v>0.89999999999999991</v>
      </c>
      <c r="O99" s="132">
        <v>0.79999999999999993</v>
      </c>
      <c r="P99" s="132">
        <v>0.7</v>
      </c>
      <c r="Q99" s="132">
        <v>0.6</v>
      </c>
      <c r="R99" s="132">
        <v>0.5</v>
      </c>
      <c r="S99" s="132">
        <v>0.4</v>
      </c>
      <c r="T99" s="132">
        <v>0.30000000000000004</v>
      </c>
      <c r="U99" s="132">
        <v>0.2</v>
      </c>
      <c r="V99" s="131">
        <v>0.1</v>
      </c>
      <c r="Z99" s="132">
        <v>0.1</v>
      </c>
      <c r="AA99" s="132">
        <v>0.2</v>
      </c>
      <c r="AB99" s="132">
        <v>0.3</v>
      </c>
      <c r="AC99" s="132">
        <v>0.4</v>
      </c>
      <c r="AD99" s="132">
        <v>0.5</v>
      </c>
      <c r="AE99" s="132">
        <v>0.6</v>
      </c>
      <c r="AF99" s="132">
        <v>0.7</v>
      </c>
      <c r="AG99" s="132">
        <v>0.8</v>
      </c>
      <c r="AH99" s="132">
        <v>0.9</v>
      </c>
      <c r="AI99" s="132">
        <v>1</v>
      </c>
      <c r="AJ99" s="132">
        <v>1.1000000000000001</v>
      </c>
      <c r="AK99" s="132">
        <v>1.2</v>
      </c>
      <c r="AL99" s="132">
        <v>1.3</v>
      </c>
      <c r="AM99" s="132">
        <v>1.4</v>
      </c>
      <c r="AN99" s="132">
        <v>1.5</v>
      </c>
      <c r="AO99" s="132">
        <v>1.6</v>
      </c>
      <c r="AP99" s="132">
        <v>1.7</v>
      </c>
      <c r="AQ99" s="132">
        <v>1.8</v>
      </c>
      <c r="AR99" s="132">
        <v>1.9</v>
      </c>
      <c r="AS99" s="132">
        <v>2</v>
      </c>
      <c r="AT99" s="129">
        <v>5</v>
      </c>
    </row>
    <row r="100" spans="2:46" ht="15.75" customHeight="1" x14ac:dyDescent="0.25">
      <c r="B100" s="116">
        <v>4</v>
      </c>
      <c r="C100" s="131">
        <v>2.0000000000000004</v>
      </c>
      <c r="D100" s="132">
        <v>1.9000000000000006</v>
      </c>
      <c r="E100" s="132">
        <v>1.8000000000000005</v>
      </c>
      <c r="F100" s="132">
        <v>1.7000000000000004</v>
      </c>
      <c r="G100" s="132">
        <v>1.6000000000000003</v>
      </c>
      <c r="H100" s="132">
        <v>1.5000000000000002</v>
      </c>
      <c r="I100" s="132">
        <v>1.4000000000000001</v>
      </c>
      <c r="J100" s="132">
        <v>1.3</v>
      </c>
      <c r="K100" s="132">
        <v>1.2</v>
      </c>
      <c r="L100" s="132">
        <v>1.0999999999999999</v>
      </c>
      <c r="M100" s="132">
        <v>0.99999999999999989</v>
      </c>
      <c r="N100" s="132">
        <v>0.89999999999999991</v>
      </c>
      <c r="O100" s="132">
        <v>0.79999999999999993</v>
      </c>
      <c r="P100" s="132">
        <v>0.7</v>
      </c>
      <c r="Q100" s="132">
        <v>0.6</v>
      </c>
      <c r="R100" s="132">
        <v>0.5</v>
      </c>
      <c r="S100" s="132">
        <v>0.4</v>
      </c>
      <c r="T100" s="132">
        <v>0.30000000000000004</v>
      </c>
      <c r="U100" s="132">
        <v>0.2</v>
      </c>
      <c r="V100" s="131">
        <v>0.1</v>
      </c>
      <c r="Z100" s="132">
        <v>0.1</v>
      </c>
      <c r="AA100" s="132">
        <v>0.2</v>
      </c>
      <c r="AB100" s="132">
        <v>0.3</v>
      </c>
      <c r="AC100" s="132">
        <v>0.4</v>
      </c>
      <c r="AD100" s="132">
        <v>0.5</v>
      </c>
      <c r="AE100" s="132">
        <v>0.6</v>
      </c>
      <c r="AF100" s="132">
        <v>0.7</v>
      </c>
      <c r="AG100" s="132">
        <v>0.8</v>
      </c>
      <c r="AH100" s="132">
        <v>0.9</v>
      </c>
      <c r="AI100" s="132">
        <v>1</v>
      </c>
      <c r="AJ100" s="132">
        <v>1.1000000000000001</v>
      </c>
      <c r="AK100" s="132">
        <v>1.2</v>
      </c>
      <c r="AL100" s="132">
        <v>1.3</v>
      </c>
      <c r="AM100" s="132">
        <v>1.4</v>
      </c>
      <c r="AN100" s="132">
        <v>1.5</v>
      </c>
      <c r="AO100" s="132">
        <v>1.6</v>
      </c>
      <c r="AP100" s="132">
        <v>1.7</v>
      </c>
      <c r="AQ100" s="132">
        <v>1.8</v>
      </c>
      <c r="AR100" s="132">
        <v>1.9</v>
      </c>
      <c r="AS100" s="132">
        <v>2</v>
      </c>
      <c r="AT100" s="129">
        <v>4</v>
      </c>
    </row>
    <row r="101" spans="2:46" ht="15.75" customHeight="1" x14ac:dyDescent="0.25">
      <c r="B101" s="116">
        <v>3</v>
      </c>
      <c r="C101" s="131">
        <v>2.0000000000000004</v>
      </c>
      <c r="D101" s="132">
        <v>1.9000000000000006</v>
      </c>
      <c r="E101" s="132">
        <v>1.8000000000000005</v>
      </c>
      <c r="F101" s="132">
        <v>1.7000000000000004</v>
      </c>
      <c r="G101" s="132">
        <v>1.6000000000000003</v>
      </c>
      <c r="H101" s="132">
        <v>1.5000000000000002</v>
      </c>
      <c r="I101" s="132">
        <v>1.4000000000000001</v>
      </c>
      <c r="J101" s="132">
        <v>1.3</v>
      </c>
      <c r="K101" s="132">
        <v>1.2</v>
      </c>
      <c r="L101" s="132">
        <v>1.0999999999999999</v>
      </c>
      <c r="M101" s="132">
        <v>0.99999999999999989</v>
      </c>
      <c r="N101" s="132">
        <v>0.89999999999999991</v>
      </c>
      <c r="O101" s="132">
        <v>0.79999999999999993</v>
      </c>
      <c r="P101" s="132">
        <v>0.7</v>
      </c>
      <c r="Q101" s="132">
        <v>0.6</v>
      </c>
      <c r="R101" s="132">
        <v>0.5</v>
      </c>
      <c r="S101" s="132">
        <v>0.4</v>
      </c>
      <c r="T101" s="132">
        <v>0.30000000000000004</v>
      </c>
      <c r="U101" s="132">
        <v>0.2</v>
      </c>
      <c r="V101" s="131">
        <v>0.1</v>
      </c>
      <c r="Z101" s="132">
        <v>0.1</v>
      </c>
      <c r="AA101" s="132">
        <v>0.2</v>
      </c>
      <c r="AB101" s="132">
        <v>0.3</v>
      </c>
      <c r="AC101" s="132">
        <v>0.4</v>
      </c>
      <c r="AD101" s="132">
        <v>0.5</v>
      </c>
      <c r="AE101" s="132">
        <v>0.6</v>
      </c>
      <c r="AF101" s="132">
        <v>0.7</v>
      </c>
      <c r="AG101" s="132">
        <v>0.8</v>
      </c>
      <c r="AH101" s="132">
        <v>0.9</v>
      </c>
      <c r="AI101" s="132">
        <v>1</v>
      </c>
      <c r="AJ101" s="132">
        <v>1.1000000000000001</v>
      </c>
      <c r="AK101" s="132">
        <v>1.2</v>
      </c>
      <c r="AL101" s="132">
        <v>1.3</v>
      </c>
      <c r="AM101" s="132">
        <v>1.4</v>
      </c>
      <c r="AN101" s="132">
        <v>1.5</v>
      </c>
      <c r="AO101" s="132">
        <v>1.6</v>
      </c>
      <c r="AP101" s="132">
        <v>1.7</v>
      </c>
      <c r="AQ101" s="132">
        <v>1.8</v>
      </c>
      <c r="AR101" s="132">
        <v>1.9</v>
      </c>
      <c r="AS101" s="132">
        <v>2</v>
      </c>
      <c r="AT101" s="129">
        <v>3</v>
      </c>
    </row>
    <row r="102" spans="2:46" ht="15.75" customHeight="1" x14ac:dyDescent="0.25">
      <c r="B102" s="116">
        <v>2</v>
      </c>
      <c r="C102" s="131">
        <v>2.0000000000000004</v>
      </c>
      <c r="D102" s="132">
        <v>1.9000000000000006</v>
      </c>
      <c r="E102" s="132">
        <v>1.8000000000000005</v>
      </c>
      <c r="F102" s="132">
        <v>1.7000000000000004</v>
      </c>
      <c r="G102" s="132">
        <v>1.6000000000000003</v>
      </c>
      <c r="H102" s="132">
        <v>1.5000000000000002</v>
      </c>
      <c r="I102" s="132">
        <v>1.4000000000000001</v>
      </c>
      <c r="J102" s="132">
        <v>1.3</v>
      </c>
      <c r="K102" s="132">
        <v>1.2</v>
      </c>
      <c r="L102" s="132">
        <v>1.0999999999999999</v>
      </c>
      <c r="M102" s="132">
        <v>0.99999999999999989</v>
      </c>
      <c r="N102" s="132">
        <v>0.89999999999999991</v>
      </c>
      <c r="O102" s="132">
        <v>0.79999999999999993</v>
      </c>
      <c r="P102" s="132">
        <v>0.7</v>
      </c>
      <c r="Q102" s="132">
        <v>0.6</v>
      </c>
      <c r="R102" s="132">
        <v>0.5</v>
      </c>
      <c r="S102" s="132">
        <v>0.4</v>
      </c>
      <c r="T102" s="132">
        <v>0.30000000000000004</v>
      </c>
      <c r="U102" s="132">
        <v>0.2</v>
      </c>
      <c r="V102" s="131">
        <v>0.1</v>
      </c>
      <c r="Z102" s="132">
        <v>0.1</v>
      </c>
      <c r="AA102" s="132">
        <v>0.2</v>
      </c>
      <c r="AB102" s="132">
        <v>0.3</v>
      </c>
      <c r="AC102" s="132">
        <v>0.4</v>
      </c>
      <c r="AD102" s="132">
        <v>0.5</v>
      </c>
      <c r="AE102" s="132">
        <v>0.6</v>
      </c>
      <c r="AF102" s="132">
        <v>0.7</v>
      </c>
      <c r="AG102" s="132">
        <v>0.8</v>
      </c>
      <c r="AH102" s="132">
        <v>0.9</v>
      </c>
      <c r="AI102" s="132">
        <v>1</v>
      </c>
      <c r="AJ102" s="132">
        <v>1.1000000000000001</v>
      </c>
      <c r="AK102" s="132">
        <v>1.2</v>
      </c>
      <c r="AL102" s="132">
        <v>1.3</v>
      </c>
      <c r="AM102" s="132">
        <v>1.4</v>
      </c>
      <c r="AN102" s="132">
        <v>1.5</v>
      </c>
      <c r="AO102" s="132">
        <v>1.6</v>
      </c>
      <c r="AP102" s="132">
        <v>1.7</v>
      </c>
      <c r="AQ102" s="132">
        <v>1.8</v>
      </c>
      <c r="AR102" s="132">
        <v>1.9</v>
      </c>
      <c r="AS102" s="132">
        <v>2</v>
      </c>
      <c r="AT102" s="129">
        <v>2</v>
      </c>
    </row>
    <row r="103" spans="2:46" ht="15.75" customHeight="1" x14ac:dyDescent="0.25">
      <c r="B103" s="116">
        <v>1</v>
      </c>
      <c r="C103" s="131">
        <v>2.0000000000000004</v>
      </c>
      <c r="D103" s="132">
        <v>1.9000000000000006</v>
      </c>
      <c r="E103" s="132">
        <v>1.8000000000000005</v>
      </c>
      <c r="F103" s="132">
        <v>1.7000000000000004</v>
      </c>
      <c r="G103" s="132">
        <v>1.6000000000000003</v>
      </c>
      <c r="H103" s="132">
        <v>1.5000000000000002</v>
      </c>
      <c r="I103" s="132">
        <v>1.4000000000000001</v>
      </c>
      <c r="J103" s="132">
        <v>1.3</v>
      </c>
      <c r="K103" s="132">
        <v>1.2</v>
      </c>
      <c r="L103" s="132">
        <v>1.0999999999999999</v>
      </c>
      <c r="M103" s="132">
        <v>0.99999999999999989</v>
      </c>
      <c r="N103" s="132">
        <v>0.89999999999999991</v>
      </c>
      <c r="O103" s="132">
        <v>0.79999999999999993</v>
      </c>
      <c r="P103" s="132">
        <v>0.7</v>
      </c>
      <c r="Q103" s="132">
        <v>0.6</v>
      </c>
      <c r="R103" s="132">
        <v>0.5</v>
      </c>
      <c r="S103" s="132">
        <v>0.4</v>
      </c>
      <c r="T103" s="132">
        <v>0.30000000000000004</v>
      </c>
      <c r="U103" s="132">
        <v>0.2</v>
      </c>
      <c r="V103" s="131">
        <v>0.1</v>
      </c>
      <c r="Z103" s="132">
        <v>0.1</v>
      </c>
      <c r="AA103" s="132">
        <v>0.2</v>
      </c>
      <c r="AB103" s="132">
        <v>0.3</v>
      </c>
      <c r="AC103" s="132">
        <v>0.4</v>
      </c>
      <c r="AD103" s="132">
        <v>0.5</v>
      </c>
      <c r="AE103" s="132">
        <v>0.6</v>
      </c>
      <c r="AF103" s="132">
        <v>0.7</v>
      </c>
      <c r="AG103" s="132">
        <v>0.8</v>
      </c>
      <c r="AH103" s="132">
        <v>0.9</v>
      </c>
      <c r="AI103" s="132">
        <v>1</v>
      </c>
      <c r="AJ103" s="132">
        <v>1.1000000000000001</v>
      </c>
      <c r="AK103" s="132">
        <v>1.2</v>
      </c>
      <c r="AL103" s="132">
        <v>1.3</v>
      </c>
      <c r="AM103" s="132">
        <v>1.4</v>
      </c>
      <c r="AN103" s="132">
        <v>1.5</v>
      </c>
      <c r="AO103" s="132">
        <v>1.6</v>
      </c>
      <c r="AP103" s="132">
        <v>1.7</v>
      </c>
      <c r="AQ103" s="132">
        <v>1.8</v>
      </c>
      <c r="AR103" s="132">
        <v>1.9</v>
      </c>
      <c r="AS103" s="132">
        <v>2</v>
      </c>
      <c r="AT103" s="129">
        <v>1</v>
      </c>
    </row>
    <row r="104" spans="2:46" ht="15.75" customHeight="1" x14ac:dyDescent="0.25">
      <c r="B104" s="116">
        <v>0</v>
      </c>
      <c r="C104" s="131">
        <f t="shared" ref="C104:T104" si="0">D104+0.1</f>
        <v>2.0000000000000004</v>
      </c>
      <c r="D104" s="132">
        <f t="shared" si="0"/>
        <v>1.9000000000000006</v>
      </c>
      <c r="E104" s="132">
        <f t="shared" si="0"/>
        <v>1.8000000000000005</v>
      </c>
      <c r="F104" s="132">
        <f t="shared" si="0"/>
        <v>1.7000000000000004</v>
      </c>
      <c r="G104" s="132">
        <f t="shared" si="0"/>
        <v>1.6000000000000003</v>
      </c>
      <c r="H104" s="132">
        <f t="shared" si="0"/>
        <v>1.5000000000000002</v>
      </c>
      <c r="I104" s="132">
        <f t="shared" si="0"/>
        <v>1.4000000000000001</v>
      </c>
      <c r="J104" s="132">
        <f t="shared" si="0"/>
        <v>1.3</v>
      </c>
      <c r="K104" s="132">
        <f t="shared" si="0"/>
        <v>1.2</v>
      </c>
      <c r="L104" s="132">
        <f t="shared" si="0"/>
        <v>1.0999999999999999</v>
      </c>
      <c r="M104" s="132">
        <f t="shared" si="0"/>
        <v>0.99999999999999989</v>
      </c>
      <c r="N104" s="132">
        <f t="shared" si="0"/>
        <v>0.89999999999999991</v>
      </c>
      <c r="O104" s="132">
        <f t="shared" si="0"/>
        <v>0.79999999999999993</v>
      </c>
      <c r="P104" s="132">
        <f t="shared" si="0"/>
        <v>0.7</v>
      </c>
      <c r="Q104" s="132">
        <f t="shared" si="0"/>
        <v>0.6</v>
      </c>
      <c r="R104" s="132">
        <f t="shared" si="0"/>
        <v>0.5</v>
      </c>
      <c r="S104" s="132">
        <f t="shared" si="0"/>
        <v>0.4</v>
      </c>
      <c r="T104" s="132">
        <f t="shared" si="0"/>
        <v>0.30000000000000004</v>
      </c>
      <c r="U104" s="132">
        <f>V104+0.1</f>
        <v>0.2</v>
      </c>
      <c r="V104" s="131">
        <v>0.1</v>
      </c>
      <c r="Z104" s="132">
        <v>0.1</v>
      </c>
      <c r="AA104" s="132">
        <v>0.2</v>
      </c>
      <c r="AB104" s="132">
        <v>0.3</v>
      </c>
      <c r="AC104" s="132">
        <v>0.4</v>
      </c>
      <c r="AD104" s="132">
        <v>0.5</v>
      </c>
      <c r="AE104" s="132">
        <v>0.6</v>
      </c>
      <c r="AF104" s="132">
        <v>0.7</v>
      </c>
      <c r="AG104" s="132">
        <v>0.8</v>
      </c>
      <c r="AH104" s="132">
        <v>0.9</v>
      </c>
      <c r="AI104" s="132">
        <v>1</v>
      </c>
      <c r="AJ104" s="132">
        <v>1.1000000000000001</v>
      </c>
      <c r="AK104" s="132">
        <v>1.2</v>
      </c>
      <c r="AL104" s="132">
        <v>1.3</v>
      </c>
      <c r="AM104" s="132">
        <v>1.4</v>
      </c>
      <c r="AN104" s="132">
        <v>1.5</v>
      </c>
      <c r="AO104" s="132">
        <v>1.6</v>
      </c>
      <c r="AP104" s="132">
        <v>1.7</v>
      </c>
      <c r="AQ104" s="132">
        <v>1.8</v>
      </c>
      <c r="AR104" s="132">
        <v>1.9</v>
      </c>
      <c r="AS104" s="132">
        <v>2</v>
      </c>
      <c r="AT104" s="129">
        <v>0</v>
      </c>
    </row>
    <row r="105" spans="2:46" ht="6" customHeight="1" x14ac:dyDescent="0.25">
      <c r="W105" s="115"/>
      <c r="Y105" s="115"/>
    </row>
    <row r="106" spans="2:46" ht="12" customHeight="1" x14ac:dyDescent="0.25">
      <c r="W106" s="115"/>
      <c r="Y106" s="115"/>
    </row>
    <row r="107" spans="2:46" ht="4.5" customHeight="1" x14ac:dyDescent="0.25"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5"/>
      <c r="X107" s="135"/>
      <c r="Y107" s="135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</row>
    <row r="108" spans="2:46" ht="4.5" customHeight="1" x14ac:dyDescent="0.25"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15"/>
      <c r="Y108" s="115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</row>
    <row r="109" spans="2:46" ht="15.75" customHeight="1" x14ac:dyDescent="0.2">
      <c r="B109" s="221"/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0"/>
      <c r="X109" s="220"/>
      <c r="Y109" s="220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2"/>
      <c r="AL109" s="222"/>
      <c r="AM109" s="222"/>
      <c r="AN109" s="222"/>
      <c r="AO109" s="222"/>
      <c r="AP109" s="222"/>
      <c r="AQ109" s="222"/>
      <c r="AR109" s="222"/>
      <c r="AS109" s="222"/>
      <c r="AT109" s="222"/>
    </row>
    <row r="110" spans="2:46" x14ac:dyDescent="0.25">
      <c r="W110" s="115"/>
      <c r="Y110" s="115"/>
    </row>
    <row r="111" spans="2:46" ht="42.6" customHeight="1" x14ac:dyDescent="0.75">
      <c r="C111" s="219" t="s">
        <v>26</v>
      </c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137"/>
      <c r="X111" s="137"/>
      <c r="Y111" s="137"/>
      <c r="Z111" s="219" t="s">
        <v>28</v>
      </c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</row>
    <row r="112" spans="2:46" x14ac:dyDescent="0.25">
      <c r="W112" s="115"/>
      <c r="Y112" s="115"/>
    </row>
    <row r="113" spans="23:25" x14ac:dyDescent="0.25">
      <c r="W113" s="115"/>
      <c r="Y113" s="115"/>
    </row>
    <row r="114" spans="23:25" x14ac:dyDescent="0.25">
      <c r="W114" s="115"/>
      <c r="Y114" s="115"/>
    </row>
    <row r="115" spans="23:25" x14ac:dyDescent="0.25">
      <c r="W115" s="115"/>
      <c r="Y115" s="115"/>
    </row>
    <row r="116" spans="23:25" x14ac:dyDescent="0.25">
      <c r="W116" s="115"/>
      <c r="Y116" s="115"/>
    </row>
    <row r="117" spans="23:25" x14ac:dyDescent="0.25">
      <c r="W117" s="115"/>
      <c r="Y117" s="115"/>
    </row>
    <row r="118" spans="23:25" x14ac:dyDescent="0.25">
      <c r="W118" s="115"/>
      <c r="Y118" s="115"/>
    </row>
    <row r="119" spans="23:25" x14ac:dyDescent="0.25">
      <c r="W119" s="115"/>
      <c r="Y119" s="115"/>
    </row>
    <row r="120" spans="23:25" x14ac:dyDescent="0.25">
      <c r="W120" s="115"/>
      <c r="Y120" s="115"/>
    </row>
    <row r="121" spans="23:25" x14ac:dyDescent="0.25">
      <c r="W121" s="115"/>
      <c r="Y121" s="115"/>
    </row>
    <row r="122" spans="23:25" x14ac:dyDescent="0.25">
      <c r="W122" s="115"/>
      <c r="Y122" s="115"/>
    </row>
    <row r="123" spans="23:25" x14ac:dyDescent="0.25">
      <c r="W123" s="115"/>
      <c r="Y123" s="115"/>
    </row>
    <row r="124" spans="23:25" x14ac:dyDescent="0.25">
      <c r="W124" s="115"/>
      <c r="Y124" s="115"/>
    </row>
    <row r="125" spans="23:25" x14ac:dyDescent="0.25">
      <c r="W125" s="115"/>
      <c r="Y125" s="115"/>
    </row>
    <row r="126" spans="23:25" x14ac:dyDescent="0.25">
      <c r="W126" s="115"/>
      <c r="Y126" s="115"/>
    </row>
    <row r="127" spans="23:25" x14ac:dyDescent="0.25">
      <c r="W127" s="115"/>
      <c r="Y127" s="115"/>
    </row>
    <row r="128" spans="23:25" x14ac:dyDescent="0.25">
      <c r="W128" s="115"/>
      <c r="Y128" s="115"/>
    </row>
    <row r="129" spans="23:25" x14ac:dyDescent="0.25">
      <c r="W129" s="115"/>
      <c r="Y129" s="115"/>
    </row>
    <row r="130" spans="23:25" x14ac:dyDescent="0.25">
      <c r="W130" s="115"/>
      <c r="Y130" s="115"/>
    </row>
    <row r="131" spans="23:25" x14ac:dyDescent="0.25">
      <c r="W131" s="115"/>
      <c r="Y131" s="115"/>
    </row>
    <row r="132" spans="23:25" x14ac:dyDescent="0.25">
      <c r="W132" s="115"/>
      <c r="Y132" s="115"/>
    </row>
    <row r="133" spans="23:25" x14ac:dyDescent="0.25">
      <c r="W133" s="115"/>
      <c r="Y133" s="115"/>
    </row>
    <row r="134" spans="23:25" x14ac:dyDescent="0.25">
      <c r="W134" s="115"/>
      <c r="Y134" s="115"/>
    </row>
    <row r="135" spans="23:25" x14ac:dyDescent="0.25">
      <c r="W135" s="115"/>
      <c r="Y135" s="115"/>
    </row>
    <row r="136" spans="23:25" x14ac:dyDescent="0.25">
      <c r="W136" s="115"/>
      <c r="Y136" s="115"/>
    </row>
    <row r="137" spans="23:25" x14ac:dyDescent="0.25">
      <c r="W137" s="115"/>
      <c r="Y137" s="115"/>
    </row>
    <row r="138" spans="23:25" x14ac:dyDescent="0.25">
      <c r="W138" s="115"/>
      <c r="Y138" s="115"/>
    </row>
    <row r="139" spans="23:25" x14ac:dyDescent="0.25">
      <c r="W139" s="115"/>
      <c r="Y139" s="115"/>
    </row>
    <row r="140" spans="23:25" x14ac:dyDescent="0.25">
      <c r="W140" s="115"/>
      <c r="Y140" s="115"/>
    </row>
    <row r="141" spans="23:25" x14ac:dyDescent="0.25">
      <c r="W141" s="115"/>
      <c r="Y141" s="115"/>
    </row>
    <row r="142" spans="23:25" x14ac:dyDescent="0.25">
      <c r="W142" s="115"/>
      <c r="Y142" s="115"/>
    </row>
    <row r="143" spans="23:25" x14ac:dyDescent="0.25">
      <c r="W143" s="115"/>
      <c r="Y143" s="115"/>
    </row>
    <row r="144" spans="23:25" x14ac:dyDescent="0.25">
      <c r="W144" s="115"/>
      <c r="Y144" s="115"/>
    </row>
    <row r="145" spans="23:25" x14ac:dyDescent="0.25">
      <c r="W145" s="115"/>
      <c r="Y145" s="115"/>
    </row>
    <row r="146" spans="23:25" x14ac:dyDescent="0.25">
      <c r="W146" s="115"/>
      <c r="Y146" s="115"/>
    </row>
    <row r="147" spans="23:25" x14ac:dyDescent="0.25">
      <c r="W147" s="115"/>
      <c r="Y147" s="115"/>
    </row>
    <row r="148" spans="23:25" x14ac:dyDescent="0.25">
      <c r="W148" s="115"/>
      <c r="Y148" s="115"/>
    </row>
    <row r="149" spans="23:25" x14ac:dyDescent="0.25">
      <c r="W149" s="115"/>
      <c r="Y149" s="115"/>
    </row>
    <row r="150" spans="23:25" x14ac:dyDescent="0.25">
      <c r="W150" s="115"/>
      <c r="Y150" s="115"/>
    </row>
    <row r="151" spans="23:25" x14ac:dyDescent="0.25">
      <c r="W151" s="115"/>
      <c r="Y151" s="115"/>
    </row>
    <row r="152" spans="23:25" x14ac:dyDescent="0.25">
      <c r="W152" s="115"/>
      <c r="Y152" s="115"/>
    </row>
    <row r="153" spans="23:25" x14ac:dyDescent="0.25">
      <c r="W153" s="115"/>
      <c r="Y153" s="115"/>
    </row>
    <row r="154" spans="23:25" x14ac:dyDescent="0.25">
      <c r="W154" s="115"/>
      <c r="Y154" s="115"/>
    </row>
    <row r="155" spans="23:25" x14ac:dyDescent="0.25">
      <c r="W155" s="115"/>
      <c r="Y155" s="115"/>
    </row>
    <row r="156" spans="23:25" x14ac:dyDescent="0.25">
      <c r="W156" s="115"/>
      <c r="Y156" s="115"/>
    </row>
    <row r="157" spans="23:25" x14ac:dyDescent="0.25">
      <c r="W157" s="115"/>
      <c r="Y157" s="115"/>
    </row>
    <row r="158" spans="23:25" x14ac:dyDescent="0.25">
      <c r="W158" s="115"/>
      <c r="Y158" s="115"/>
    </row>
    <row r="159" spans="23:25" x14ac:dyDescent="0.25">
      <c r="W159" s="115"/>
      <c r="Y159" s="115"/>
    </row>
    <row r="160" spans="23:25" x14ac:dyDescent="0.25">
      <c r="W160" s="115"/>
      <c r="Y160" s="115"/>
    </row>
    <row r="161" spans="23:25" x14ac:dyDescent="0.25">
      <c r="W161" s="115"/>
      <c r="Y161" s="115"/>
    </row>
    <row r="162" spans="23:25" x14ac:dyDescent="0.25">
      <c r="W162" s="115"/>
      <c r="Y162" s="115"/>
    </row>
    <row r="163" spans="23:25" x14ac:dyDescent="0.25">
      <c r="W163" s="115"/>
      <c r="Y163" s="115"/>
    </row>
    <row r="164" spans="23:25" x14ac:dyDescent="0.25">
      <c r="W164" s="115"/>
      <c r="Y164" s="115"/>
    </row>
    <row r="165" spans="23:25" x14ac:dyDescent="0.25">
      <c r="W165" s="115"/>
      <c r="Y165" s="115"/>
    </row>
    <row r="166" spans="23:25" x14ac:dyDescent="0.25">
      <c r="W166" s="115"/>
      <c r="Y166" s="115"/>
    </row>
    <row r="167" spans="23:25" x14ac:dyDescent="0.25">
      <c r="W167" s="115"/>
      <c r="Y167" s="115"/>
    </row>
    <row r="168" spans="23:25" x14ac:dyDescent="0.25">
      <c r="W168" s="115"/>
      <c r="Y168" s="115"/>
    </row>
    <row r="169" spans="23:25" x14ac:dyDescent="0.25">
      <c r="W169" s="115"/>
      <c r="Y169" s="115"/>
    </row>
    <row r="170" spans="23:25" x14ac:dyDescent="0.25">
      <c r="W170" s="115"/>
      <c r="Y170" s="115"/>
    </row>
    <row r="171" spans="23:25" x14ac:dyDescent="0.25">
      <c r="W171" s="115"/>
      <c r="Y171" s="115"/>
    </row>
    <row r="172" spans="23:25" x14ac:dyDescent="0.25">
      <c r="W172" s="115"/>
      <c r="Y172" s="115"/>
    </row>
    <row r="173" spans="23:25" x14ac:dyDescent="0.25">
      <c r="W173" s="115"/>
      <c r="Y173" s="115"/>
    </row>
    <row r="174" spans="23:25" x14ac:dyDescent="0.25">
      <c r="W174" s="115"/>
      <c r="Y174" s="115"/>
    </row>
    <row r="175" spans="23:25" x14ac:dyDescent="0.25">
      <c r="W175" s="115"/>
      <c r="Y175" s="115"/>
    </row>
    <row r="176" spans="23:25" x14ac:dyDescent="0.25">
      <c r="W176" s="115"/>
      <c r="Y176" s="115"/>
    </row>
    <row r="177" spans="23:25" x14ac:dyDescent="0.25">
      <c r="W177" s="115"/>
      <c r="Y177" s="115"/>
    </row>
    <row r="178" spans="23:25" x14ac:dyDescent="0.25">
      <c r="W178" s="115"/>
      <c r="Y178" s="115"/>
    </row>
    <row r="179" spans="23:25" x14ac:dyDescent="0.25">
      <c r="W179" s="115"/>
      <c r="Y179" s="115"/>
    </row>
    <row r="180" spans="23:25" x14ac:dyDescent="0.25">
      <c r="W180" s="115"/>
      <c r="Y180" s="115"/>
    </row>
    <row r="181" spans="23:25" x14ac:dyDescent="0.25">
      <c r="W181" s="115"/>
      <c r="Y181" s="115"/>
    </row>
    <row r="182" spans="23:25" x14ac:dyDescent="0.25">
      <c r="W182" s="115"/>
      <c r="Y182" s="115"/>
    </row>
    <row r="183" spans="23:25" x14ac:dyDescent="0.25">
      <c r="W183" s="115"/>
      <c r="Y183" s="115"/>
    </row>
    <row r="184" spans="23:25" x14ac:dyDescent="0.25">
      <c r="W184" s="115"/>
      <c r="Y184" s="115"/>
    </row>
    <row r="185" spans="23:25" x14ac:dyDescent="0.25">
      <c r="W185" s="115"/>
      <c r="Y185" s="115"/>
    </row>
    <row r="186" spans="23:25" x14ac:dyDescent="0.25">
      <c r="W186" s="115"/>
      <c r="Y186" s="115"/>
    </row>
    <row r="187" spans="23:25" x14ac:dyDescent="0.25">
      <c r="W187" s="115"/>
      <c r="Y187" s="115"/>
    </row>
    <row r="188" spans="23:25" x14ac:dyDescent="0.25">
      <c r="W188" s="115"/>
      <c r="Y188" s="115"/>
    </row>
    <row r="189" spans="23:25" x14ac:dyDescent="0.25">
      <c r="W189" s="115"/>
      <c r="Y189" s="115"/>
    </row>
    <row r="190" spans="23:25" x14ac:dyDescent="0.25">
      <c r="W190" s="115"/>
      <c r="Y190" s="115"/>
    </row>
    <row r="191" spans="23:25" x14ac:dyDescent="0.25">
      <c r="W191" s="115"/>
      <c r="Y191" s="115"/>
    </row>
    <row r="192" spans="23:25" x14ac:dyDescent="0.25">
      <c r="W192" s="115"/>
      <c r="Y192" s="115"/>
    </row>
    <row r="193" spans="23:25" x14ac:dyDescent="0.25">
      <c r="W193" s="115"/>
      <c r="Y193" s="115"/>
    </row>
    <row r="194" spans="23:25" x14ac:dyDescent="0.25">
      <c r="W194" s="115"/>
      <c r="Y194" s="115"/>
    </row>
    <row r="195" spans="23:25" x14ac:dyDescent="0.25">
      <c r="W195" s="115"/>
      <c r="Y195" s="115"/>
    </row>
    <row r="196" spans="23:25" x14ac:dyDescent="0.25">
      <c r="W196" s="115"/>
      <c r="Y196" s="115"/>
    </row>
    <row r="197" spans="23:25" x14ac:dyDescent="0.25">
      <c r="W197" s="115"/>
      <c r="Y197" s="115"/>
    </row>
    <row r="198" spans="23:25" x14ac:dyDescent="0.25">
      <c r="W198" s="115"/>
      <c r="Y198" s="115"/>
    </row>
    <row r="199" spans="23:25" x14ac:dyDescent="0.25">
      <c r="W199" s="115"/>
      <c r="Y199" s="115"/>
    </row>
    <row r="200" spans="23:25" x14ac:dyDescent="0.25">
      <c r="W200" s="115"/>
      <c r="Y200" s="115"/>
    </row>
    <row r="201" spans="23:25" x14ac:dyDescent="0.25">
      <c r="W201" s="115"/>
      <c r="Y201" s="115"/>
    </row>
    <row r="202" spans="23:25" x14ac:dyDescent="0.25">
      <c r="W202" s="115"/>
      <c r="Y202" s="115"/>
    </row>
    <row r="203" spans="23:25" x14ac:dyDescent="0.25">
      <c r="W203" s="115"/>
      <c r="Y203" s="115"/>
    </row>
    <row r="204" spans="23:25" x14ac:dyDescent="0.25">
      <c r="W204" s="115"/>
      <c r="Y204" s="115"/>
    </row>
    <row r="205" spans="23:25" x14ac:dyDescent="0.25">
      <c r="W205" s="115"/>
      <c r="Y205" s="115"/>
    </row>
    <row r="206" spans="23:25" x14ac:dyDescent="0.25">
      <c r="W206" s="115"/>
      <c r="Y206" s="115"/>
    </row>
    <row r="207" spans="23:25" x14ac:dyDescent="0.25">
      <c r="W207" s="115"/>
      <c r="Y207" s="115"/>
    </row>
    <row r="208" spans="23:25" x14ac:dyDescent="0.25">
      <c r="W208" s="115"/>
      <c r="Y208" s="115"/>
    </row>
    <row r="209" spans="23:25" x14ac:dyDescent="0.25">
      <c r="W209" s="115"/>
      <c r="Y209" s="115"/>
    </row>
    <row r="210" spans="23:25" x14ac:dyDescent="0.25">
      <c r="W210" s="115"/>
      <c r="Y210" s="115"/>
    </row>
    <row r="211" spans="23:25" x14ac:dyDescent="0.25">
      <c r="W211" s="115"/>
      <c r="Y211" s="115"/>
    </row>
    <row r="212" spans="23:25" x14ac:dyDescent="0.25">
      <c r="W212" s="115"/>
      <c r="Y212" s="115"/>
    </row>
    <row r="213" spans="23:25" x14ac:dyDescent="0.25">
      <c r="W213" s="115"/>
      <c r="Y213" s="115"/>
    </row>
    <row r="214" spans="23:25" x14ac:dyDescent="0.25">
      <c r="W214" s="115"/>
      <c r="Y214" s="115"/>
    </row>
    <row r="215" spans="23:25" x14ac:dyDescent="0.25">
      <c r="W215" s="115"/>
      <c r="Y215" s="115"/>
    </row>
    <row r="216" spans="23:25" x14ac:dyDescent="0.25">
      <c r="W216" s="115"/>
      <c r="Y216" s="115"/>
    </row>
    <row r="217" spans="23:25" x14ac:dyDescent="0.25">
      <c r="W217" s="115"/>
      <c r="Y217" s="115"/>
    </row>
    <row r="218" spans="23:25" x14ac:dyDescent="0.25">
      <c r="W218" s="115"/>
      <c r="Y218" s="115"/>
    </row>
    <row r="219" spans="23:25" x14ac:dyDescent="0.25">
      <c r="W219" s="115"/>
      <c r="Y219" s="115"/>
    </row>
    <row r="220" spans="23:25" x14ac:dyDescent="0.25">
      <c r="W220" s="115"/>
      <c r="Y220" s="115"/>
    </row>
    <row r="221" spans="23:25" x14ac:dyDescent="0.25">
      <c r="W221" s="115"/>
      <c r="Y221" s="115"/>
    </row>
    <row r="222" spans="23:25" x14ac:dyDescent="0.25">
      <c r="W222" s="115"/>
      <c r="Y222" s="115"/>
    </row>
    <row r="223" spans="23:25" x14ac:dyDescent="0.25">
      <c r="W223" s="115"/>
      <c r="Y223" s="115"/>
    </row>
    <row r="224" spans="23:25" x14ac:dyDescent="0.25">
      <c r="W224" s="115"/>
      <c r="Y224" s="115"/>
    </row>
    <row r="225" spans="23:25" x14ac:dyDescent="0.25">
      <c r="W225" s="115"/>
      <c r="Y225" s="115"/>
    </row>
    <row r="226" spans="23:25" x14ac:dyDescent="0.25">
      <c r="W226" s="115"/>
      <c r="Y226" s="115"/>
    </row>
    <row r="227" spans="23:25" x14ac:dyDescent="0.25">
      <c r="W227" s="115"/>
      <c r="Y227" s="115"/>
    </row>
    <row r="228" spans="23:25" x14ac:dyDescent="0.25">
      <c r="W228" s="115"/>
      <c r="Y228" s="115"/>
    </row>
    <row r="229" spans="23:25" x14ac:dyDescent="0.25">
      <c r="W229" s="115"/>
      <c r="Y229" s="115"/>
    </row>
    <row r="230" spans="23:25" x14ac:dyDescent="0.25">
      <c r="W230" s="115"/>
      <c r="Y230" s="115"/>
    </row>
    <row r="231" spans="23:25" x14ac:dyDescent="0.25">
      <c r="W231" s="115"/>
      <c r="Y231" s="115"/>
    </row>
    <row r="232" spans="23:25" x14ac:dyDescent="0.25">
      <c r="W232" s="115"/>
      <c r="Y232" s="115"/>
    </row>
    <row r="233" spans="23:25" x14ac:dyDescent="0.25">
      <c r="W233" s="115"/>
      <c r="Y233" s="115"/>
    </row>
    <row r="234" spans="23:25" x14ac:dyDescent="0.25">
      <c r="W234" s="115"/>
      <c r="Y234" s="115"/>
    </row>
    <row r="235" spans="23:25" x14ac:dyDescent="0.25">
      <c r="W235" s="115"/>
      <c r="Y235" s="115"/>
    </row>
    <row r="236" spans="23:25" x14ac:dyDescent="0.25">
      <c r="W236" s="115"/>
      <c r="Y236" s="115"/>
    </row>
    <row r="237" spans="23:25" x14ac:dyDescent="0.25">
      <c r="W237" s="115"/>
      <c r="Y237" s="115"/>
    </row>
    <row r="238" spans="23:25" x14ac:dyDescent="0.25">
      <c r="W238" s="115"/>
      <c r="Y238" s="115"/>
    </row>
    <row r="239" spans="23:25" x14ac:dyDescent="0.25">
      <c r="W239" s="115"/>
      <c r="Y239" s="115"/>
    </row>
    <row r="240" spans="23:25" x14ac:dyDescent="0.25">
      <c r="W240" s="115"/>
      <c r="Y240" s="115"/>
    </row>
    <row r="241" spans="23:25" x14ac:dyDescent="0.25">
      <c r="W241" s="115"/>
      <c r="Y241" s="115"/>
    </row>
    <row r="242" spans="23:25" x14ac:dyDescent="0.25">
      <c r="W242" s="115"/>
      <c r="Y242" s="115"/>
    </row>
    <row r="243" spans="23:25" x14ac:dyDescent="0.25">
      <c r="W243" s="115"/>
      <c r="Y243" s="115"/>
    </row>
    <row r="244" spans="23:25" x14ac:dyDescent="0.25">
      <c r="W244" s="115"/>
      <c r="Y244" s="115"/>
    </row>
    <row r="245" spans="23:25" x14ac:dyDescent="0.25">
      <c r="W245" s="115"/>
      <c r="Y245" s="115"/>
    </row>
    <row r="246" spans="23:25" x14ac:dyDescent="0.25">
      <c r="W246" s="115"/>
      <c r="Y246" s="115"/>
    </row>
    <row r="247" spans="23:25" x14ac:dyDescent="0.25">
      <c r="W247" s="115"/>
      <c r="Y247" s="115"/>
    </row>
    <row r="248" spans="23:25" x14ac:dyDescent="0.25">
      <c r="W248" s="115"/>
      <c r="Y248" s="115"/>
    </row>
    <row r="249" spans="23:25" x14ac:dyDescent="0.25">
      <c r="W249" s="115"/>
      <c r="Y249" s="115"/>
    </row>
    <row r="250" spans="23:25" x14ac:dyDescent="0.25">
      <c r="W250" s="115"/>
      <c r="Y250" s="115"/>
    </row>
    <row r="251" spans="23:25" x14ac:dyDescent="0.25">
      <c r="W251" s="115"/>
      <c r="Y251" s="115"/>
    </row>
    <row r="252" spans="23:25" x14ac:dyDescent="0.25">
      <c r="W252" s="115"/>
      <c r="Y252" s="115"/>
    </row>
    <row r="253" spans="23:25" x14ac:dyDescent="0.25">
      <c r="W253" s="115"/>
      <c r="Y253" s="115"/>
    </row>
    <row r="254" spans="23:25" x14ac:dyDescent="0.25">
      <c r="W254" s="115"/>
      <c r="Y254" s="115"/>
    </row>
    <row r="255" spans="23:25" x14ac:dyDescent="0.25">
      <c r="W255" s="115"/>
      <c r="Y255" s="115"/>
    </row>
    <row r="256" spans="23:25" x14ac:dyDescent="0.25">
      <c r="W256" s="115"/>
      <c r="Y256" s="115"/>
    </row>
    <row r="257" spans="23:25" x14ac:dyDescent="0.25">
      <c r="W257" s="115"/>
      <c r="Y257" s="115"/>
    </row>
    <row r="258" spans="23:25" x14ac:dyDescent="0.25">
      <c r="W258" s="115"/>
      <c r="Y258" s="115"/>
    </row>
    <row r="259" spans="23:25" x14ac:dyDescent="0.25">
      <c r="W259" s="115"/>
      <c r="Y259" s="115"/>
    </row>
    <row r="260" spans="23:25" x14ac:dyDescent="0.25">
      <c r="W260" s="115"/>
      <c r="Y260" s="115"/>
    </row>
    <row r="261" spans="23:25" x14ac:dyDescent="0.25">
      <c r="W261" s="115"/>
      <c r="Y261" s="115"/>
    </row>
    <row r="262" spans="23:25" x14ac:dyDescent="0.25">
      <c r="W262" s="115"/>
      <c r="Y262" s="115"/>
    </row>
    <row r="263" spans="23:25" x14ac:dyDescent="0.25">
      <c r="W263" s="115"/>
      <c r="Y263" s="115"/>
    </row>
    <row r="264" spans="23:25" x14ac:dyDescent="0.25">
      <c r="W264" s="115"/>
      <c r="Y264" s="115"/>
    </row>
    <row r="265" spans="23:25" x14ac:dyDescent="0.25">
      <c r="W265" s="115"/>
      <c r="Y265" s="115"/>
    </row>
    <row r="266" spans="23:25" x14ac:dyDescent="0.25">
      <c r="W266" s="115"/>
      <c r="Y266" s="115"/>
    </row>
    <row r="267" spans="23:25" x14ac:dyDescent="0.25">
      <c r="W267" s="115"/>
      <c r="Y267" s="115"/>
    </row>
    <row r="268" spans="23:25" x14ac:dyDescent="0.25">
      <c r="W268" s="115"/>
      <c r="Y268" s="115"/>
    </row>
    <row r="269" spans="23:25" x14ac:dyDescent="0.25">
      <c r="W269" s="115"/>
      <c r="Y269" s="115"/>
    </row>
    <row r="270" spans="23:25" x14ac:dyDescent="0.25">
      <c r="W270" s="115"/>
      <c r="Y270" s="115"/>
    </row>
    <row r="271" spans="23:25" x14ac:dyDescent="0.25">
      <c r="W271" s="115"/>
      <c r="Y271" s="115"/>
    </row>
    <row r="272" spans="23:25" x14ac:dyDescent="0.25">
      <c r="W272" s="115"/>
      <c r="Y272" s="115"/>
    </row>
    <row r="273" spans="23:25" x14ac:dyDescent="0.25">
      <c r="W273" s="115"/>
      <c r="Y273" s="115"/>
    </row>
    <row r="274" spans="23:25" x14ac:dyDescent="0.25">
      <c r="W274" s="115"/>
      <c r="Y274" s="115"/>
    </row>
    <row r="275" spans="23:25" x14ac:dyDescent="0.25">
      <c r="W275" s="115"/>
      <c r="Y275" s="115"/>
    </row>
    <row r="276" spans="23:25" x14ac:dyDescent="0.25">
      <c r="W276" s="115"/>
      <c r="Y276" s="115"/>
    </row>
    <row r="277" spans="23:25" x14ac:dyDescent="0.25">
      <c r="W277" s="115"/>
      <c r="Y277" s="115"/>
    </row>
    <row r="278" spans="23:25" x14ac:dyDescent="0.25">
      <c r="W278" s="115"/>
      <c r="Y278" s="115"/>
    </row>
    <row r="279" spans="23:25" x14ac:dyDescent="0.25">
      <c r="W279" s="115"/>
      <c r="Y279" s="115"/>
    </row>
    <row r="280" spans="23:25" x14ac:dyDescent="0.25">
      <c r="W280" s="115"/>
      <c r="Y280" s="115"/>
    </row>
    <row r="281" spans="23:25" x14ac:dyDescent="0.25">
      <c r="W281" s="115"/>
      <c r="Y281" s="115"/>
    </row>
    <row r="282" spans="23:25" x14ac:dyDescent="0.25">
      <c r="W282" s="115"/>
      <c r="Y282" s="115"/>
    </row>
    <row r="283" spans="23:25" x14ac:dyDescent="0.25">
      <c r="W283" s="115"/>
      <c r="Y283" s="115"/>
    </row>
    <row r="284" spans="23:25" x14ac:dyDescent="0.25">
      <c r="W284" s="115"/>
      <c r="Y284" s="115"/>
    </row>
    <row r="285" spans="23:25" x14ac:dyDescent="0.25">
      <c r="W285" s="115"/>
      <c r="Y285" s="115"/>
    </row>
    <row r="286" spans="23:25" x14ac:dyDescent="0.25">
      <c r="W286" s="115"/>
      <c r="Y286" s="115"/>
    </row>
    <row r="287" spans="23:25" x14ac:dyDescent="0.25">
      <c r="W287" s="115"/>
      <c r="Y287" s="115"/>
    </row>
    <row r="288" spans="23:25" x14ac:dyDescent="0.25">
      <c r="W288" s="115"/>
      <c r="Y288" s="115"/>
    </row>
    <row r="289" spans="23:25" x14ac:dyDescent="0.25">
      <c r="W289" s="115"/>
      <c r="Y289" s="115"/>
    </row>
    <row r="290" spans="23:25" x14ac:dyDescent="0.25">
      <c r="W290" s="115"/>
      <c r="Y290" s="115"/>
    </row>
    <row r="291" spans="23:25" x14ac:dyDescent="0.25">
      <c r="W291" s="115"/>
      <c r="Y291" s="115"/>
    </row>
    <row r="292" spans="23:25" x14ac:dyDescent="0.25">
      <c r="W292" s="115"/>
      <c r="Y292" s="115"/>
    </row>
    <row r="293" spans="23:25" x14ac:dyDescent="0.25">
      <c r="W293" s="115"/>
      <c r="Y293" s="115"/>
    </row>
    <row r="294" spans="23:25" x14ac:dyDescent="0.25">
      <c r="W294" s="115"/>
      <c r="Y294" s="115"/>
    </row>
    <row r="295" spans="23:25" x14ac:dyDescent="0.25">
      <c r="W295" s="115"/>
      <c r="Y295" s="115"/>
    </row>
    <row r="296" spans="23:25" x14ac:dyDescent="0.25">
      <c r="W296" s="115"/>
      <c r="Y296" s="115"/>
    </row>
    <row r="297" spans="23:25" x14ac:dyDescent="0.25">
      <c r="W297" s="115"/>
      <c r="Y297" s="115"/>
    </row>
    <row r="298" spans="23:25" x14ac:dyDescent="0.25">
      <c r="W298" s="115"/>
      <c r="Y298" s="115"/>
    </row>
    <row r="299" spans="23:25" x14ac:dyDescent="0.25">
      <c r="W299" s="115"/>
      <c r="Y299" s="115"/>
    </row>
    <row r="300" spans="23:25" x14ac:dyDescent="0.25">
      <c r="W300" s="115"/>
      <c r="Y300" s="115"/>
    </row>
    <row r="301" spans="23:25" x14ac:dyDescent="0.25">
      <c r="W301" s="115"/>
      <c r="Y301" s="115"/>
    </row>
    <row r="302" spans="23:25" x14ac:dyDescent="0.25">
      <c r="W302" s="115"/>
      <c r="Y302" s="115"/>
    </row>
    <row r="303" spans="23:25" x14ac:dyDescent="0.25">
      <c r="W303" s="115"/>
      <c r="Y303" s="115"/>
    </row>
    <row r="304" spans="23:25" x14ac:dyDescent="0.25">
      <c r="W304" s="115"/>
      <c r="Y304" s="115"/>
    </row>
    <row r="305" spans="23:25" x14ac:dyDescent="0.25">
      <c r="W305" s="115"/>
      <c r="Y305" s="115"/>
    </row>
    <row r="306" spans="23:25" x14ac:dyDescent="0.25">
      <c r="W306" s="115"/>
      <c r="Y306" s="115"/>
    </row>
    <row r="307" spans="23:25" x14ac:dyDescent="0.25">
      <c r="W307" s="115"/>
      <c r="Y307" s="115"/>
    </row>
    <row r="308" spans="23:25" x14ac:dyDescent="0.25">
      <c r="W308" s="115"/>
      <c r="Y308" s="115"/>
    </row>
    <row r="309" spans="23:25" x14ac:dyDescent="0.25">
      <c r="W309" s="115"/>
      <c r="Y309" s="115"/>
    </row>
    <row r="310" spans="23:25" x14ac:dyDescent="0.25">
      <c r="W310" s="115"/>
      <c r="Y310" s="115"/>
    </row>
    <row r="311" spans="23:25" x14ac:dyDescent="0.25">
      <c r="W311" s="115"/>
      <c r="Y311" s="115"/>
    </row>
    <row r="312" spans="23:25" x14ac:dyDescent="0.25">
      <c r="W312" s="115"/>
      <c r="Y312" s="115"/>
    </row>
    <row r="313" spans="23:25" x14ac:dyDescent="0.25">
      <c r="W313" s="115"/>
      <c r="Y313" s="115"/>
    </row>
    <row r="314" spans="23:25" x14ac:dyDescent="0.25">
      <c r="W314" s="115"/>
      <c r="Y314" s="115"/>
    </row>
    <row r="315" spans="23:25" x14ac:dyDescent="0.25">
      <c r="W315" s="115"/>
      <c r="Y315" s="115"/>
    </row>
    <row r="316" spans="23:25" x14ac:dyDescent="0.25">
      <c r="W316" s="115"/>
      <c r="Y316" s="115"/>
    </row>
    <row r="317" spans="23:25" x14ac:dyDescent="0.25">
      <c r="W317" s="115"/>
      <c r="Y317" s="115"/>
    </row>
    <row r="318" spans="23:25" x14ac:dyDescent="0.25">
      <c r="W318" s="115"/>
      <c r="Y318" s="115"/>
    </row>
    <row r="319" spans="23:25" x14ac:dyDescent="0.25">
      <c r="W319" s="115"/>
      <c r="Y319" s="115"/>
    </row>
    <row r="320" spans="23:25" x14ac:dyDescent="0.25">
      <c r="W320" s="115"/>
      <c r="Y320" s="115"/>
    </row>
    <row r="321" spans="23:25" x14ac:dyDescent="0.25">
      <c r="W321" s="115"/>
      <c r="Y321" s="115"/>
    </row>
    <row r="322" spans="23:25" x14ac:dyDescent="0.25">
      <c r="W322" s="115"/>
      <c r="Y322" s="115"/>
    </row>
    <row r="323" spans="23:25" x14ac:dyDescent="0.25">
      <c r="W323" s="115"/>
      <c r="Y323" s="115"/>
    </row>
    <row r="324" spans="23:25" x14ac:dyDescent="0.25">
      <c r="W324" s="115"/>
      <c r="Y324" s="115"/>
    </row>
    <row r="325" spans="23:25" x14ac:dyDescent="0.25">
      <c r="W325" s="115"/>
      <c r="Y325" s="115"/>
    </row>
    <row r="326" spans="23:25" x14ac:dyDescent="0.25">
      <c r="W326" s="115"/>
      <c r="Y326" s="115"/>
    </row>
    <row r="327" spans="23:25" x14ac:dyDescent="0.25">
      <c r="W327" s="115"/>
      <c r="Y327" s="115"/>
    </row>
    <row r="328" spans="23:25" x14ac:dyDescent="0.25">
      <c r="W328" s="115"/>
      <c r="Y328" s="115"/>
    </row>
    <row r="329" spans="23:25" x14ac:dyDescent="0.25">
      <c r="W329" s="115"/>
      <c r="Y329" s="115"/>
    </row>
    <row r="330" spans="23:25" x14ac:dyDescent="0.25">
      <c r="W330" s="115"/>
      <c r="Y330" s="115"/>
    </row>
    <row r="331" spans="23:25" x14ac:dyDescent="0.25">
      <c r="W331" s="115"/>
      <c r="Y331" s="115"/>
    </row>
    <row r="332" spans="23:25" x14ac:dyDescent="0.25">
      <c r="W332" s="115"/>
      <c r="Y332" s="115"/>
    </row>
    <row r="333" spans="23:25" x14ac:dyDescent="0.25">
      <c r="W333" s="115"/>
      <c r="Y333" s="115"/>
    </row>
    <row r="334" spans="23:25" x14ac:dyDescent="0.25">
      <c r="W334" s="115"/>
      <c r="Y334" s="115"/>
    </row>
    <row r="335" spans="23:25" x14ac:dyDescent="0.25">
      <c r="W335" s="115"/>
      <c r="Y335" s="115"/>
    </row>
    <row r="336" spans="23:25" x14ac:dyDescent="0.25">
      <c r="W336" s="115"/>
      <c r="Y336" s="115"/>
    </row>
    <row r="337" spans="23:25" x14ac:dyDescent="0.25">
      <c r="W337" s="115"/>
      <c r="Y337" s="115"/>
    </row>
    <row r="338" spans="23:25" x14ac:dyDescent="0.25">
      <c r="W338" s="115"/>
      <c r="Y338" s="115"/>
    </row>
    <row r="339" spans="23:25" x14ac:dyDescent="0.25">
      <c r="W339" s="115"/>
      <c r="Y339" s="115"/>
    </row>
    <row r="340" spans="23:25" x14ac:dyDescent="0.25">
      <c r="W340" s="115"/>
      <c r="Y340" s="115"/>
    </row>
    <row r="341" spans="23:25" x14ac:dyDescent="0.25">
      <c r="W341" s="115"/>
      <c r="Y341" s="115"/>
    </row>
    <row r="342" spans="23:25" x14ac:dyDescent="0.25">
      <c r="W342" s="115"/>
      <c r="Y342" s="115"/>
    </row>
    <row r="343" spans="23:25" x14ac:dyDescent="0.25">
      <c r="W343" s="115"/>
      <c r="Y343" s="115"/>
    </row>
    <row r="344" spans="23:25" x14ac:dyDescent="0.25">
      <c r="W344" s="115"/>
      <c r="Y344" s="115"/>
    </row>
    <row r="345" spans="23:25" x14ac:dyDescent="0.25">
      <c r="W345" s="115"/>
      <c r="Y345" s="115"/>
    </row>
    <row r="346" spans="23:25" x14ac:dyDescent="0.25">
      <c r="W346" s="115"/>
      <c r="Y346" s="115"/>
    </row>
    <row r="347" spans="23:25" x14ac:dyDescent="0.25">
      <c r="W347" s="115"/>
      <c r="Y347" s="115"/>
    </row>
    <row r="348" spans="23:25" x14ac:dyDescent="0.25">
      <c r="W348" s="115"/>
      <c r="Y348" s="115"/>
    </row>
    <row r="349" spans="23:25" x14ac:dyDescent="0.25">
      <c r="W349" s="115"/>
      <c r="Y349" s="115"/>
    </row>
    <row r="350" spans="23:25" x14ac:dyDescent="0.25">
      <c r="W350" s="115"/>
      <c r="Y350" s="115"/>
    </row>
    <row r="351" spans="23:25" x14ac:dyDescent="0.25">
      <c r="W351" s="115"/>
      <c r="Y351" s="115"/>
    </row>
    <row r="352" spans="23:25" x14ac:dyDescent="0.25">
      <c r="W352" s="115"/>
      <c r="Y352" s="115"/>
    </row>
    <row r="353" spans="23:25" x14ac:dyDescent="0.25">
      <c r="W353" s="115"/>
      <c r="Y353" s="115"/>
    </row>
    <row r="354" spans="23:25" x14ac:dyDescent="0.25">
      <c r="W354" s="115"/>
      <c r="Y354" s="115"/>
    </row>
    <row r="355" spans="23:25" x14ac:dyDescent="0.25">
      <c r="W355" s="115"/>
      <c r="Y355" s="115"/>
    </row>
    <row r="356" spans="23:25" x14ac:dyDescent="0.25">
      <c r="W356" s="115"/>
      <c r="Y356" s="115"/>
    </row>
    <row r="357" spans="23:25" x14ac:dyDescent="0.25">
      <c r="W357" s="115"/>
      <c r="Y357" s="115"/>
    </row>
    <row r="358" spans="23:25" x14ac:dyDescent="0.25">
      <c r="W358" s="115"/>
      <c r="Y358" s="115"/>
    </row>
    <row r="359" spans="23:25" x14ac:dyDescent="0.25">
      <c r="W359" s="115"/>
      <c r="Y359" s="115"/>
    </row>
    <row r="360" spans="23:25" x14ac:dyDescent="0.25">
      <c r="W360" s="115"/>
      <c r="Y360" s="115"/>
    </row>
    <row r="361" spans="23:25" x14ac:dyDescent="0.25">
      <c r="W361" s="115"/>
      <c r="Y361" s="115"/>
    </row>
    <row r="362" spans="23:25" x14ac:dyDescent="0.25">
      <c r="W362" s="115"/>
      <c r="Y362" s="115"/>
    </row>
    <row r="363" spans="23:25" x14ac:dyDescent="0.25">
      <c r="W363" s="115"/>
      <c r="Y363" s="115"/>
    </row>
    <row r="364" spans="23:25" x14ac:dyDescent="0.25">
      <c r="W364" s="115"/>
      <c r="Y364" s="115"/>
    </row>
    <row r="365" spans="23:25" x14ac:dyDescent="0.25">
      <c r="W365" s="115"/>
      <c r="Y365" s="115"/>
    </row>
    <row r="366" spans="23:25" x14ac:dyDescent="0.25">
      <c r="W366" s="115"/>
      <c r="Y366" s="115"/>
    </row>
    <row r="367" spans="23:25" x14ac:dyDescent="0.25">
      <c r="W367" s="115"/>
      <c r="Y367" s="115"/>
    </row>
    <row r="368" spans="23:25" x14ac:dyDescent="0.25">
      <c r="W368" s="115"/>
      <c r="Y368" s="115"/>
    </row>
    <row r="369" spans="23:25" x14ac:dyDescent="0.25">
      <c r="W369" s="115"/>
      <c r="Y369" s="115"/>
    </row>
    <row r="370" spans="23:25" x14ac:dyDescent="0.25">
      <c r="W370" s="115"/>
      <c r="Y370" s="115"/>
    </row>
    <row r="371" spans="23:25" x14ac:dyDescent="0.25">
      <c r="W371" s="115"/>
      <c r="Y371" s="115"/>
    </row>
    <row r="372" spans="23:25" x14ac:dyDescent="0.25">
      <c r="W372" s="115"/>
      <c r="Y372" s="115"/>
    </row>
    <row r="373" spans="23:25" x14ac:dyDescent="0.25">
      <c r="W373" s="115"/>
      <c r="Y373" s="115"/>
    </row>
    <row r="374" spans="23:25" x14ac:dyDescent="0.25">
      <c r="W374" s="115"/>
      <c r="Y374" s="115"/>
    </row>
    <row r="375" spans="23:25" x14ac:dyDescent="0.25">
      <c r="W375" s="115"/>
      <c r="Y375" s="115"/>
    </row>
    <row r="376" spans="23:25" x14ac:dyDescent="0.25">
      <c r="W376" s="115"/>
      <c r="Y376" s="115"/>
    </row>
    <row r="377" spans="23:25" x14ac:dyDescent="0.25">
      <c r="W377" s="115"/>
      <c r="Y377" s="115"/>
    </row>
    <row r="378" spans="23:25" x14ac:dyDescent="0.25">
      <c r="W378" s="115"/>
      <c r="Y378" s="115"/>
    </row>
    <row r="379" spans="23:25" x14ac:dyDescent="0.25">
      <c r="W379" s="115"/>
      <c r="Y379" s="115"/>
    </row>
    <row r="380" spans="23:25" x14ac:dyDescent="0.25">
      <c r="W380" s="115"/>
      <c r="Y380" s="115"/>
    </row>
    <row r="381" spans="23:25" x14ac:dyDescent="0.25">
      <c r="W381" s="115"/>
      <c r="Y381" s="115"/>
    </row>
    <row r="382" spans="23:25" x14ac:dyDescent="0.25">
      <c r="W382" s="115"/>
      <c r="Y382" s="115"/>
    </row>
    <row r="383" spans="23:25" x14ac:dyDescent="0.25">
      <c r="W383" s="115"/>
      <c r="Y383" s="115"/>
    </row>
    <row r="384" spans="23:25" x14ac:dyDescent="0.25">
      <c r="W384" s="115"/>
      <c r="Y384" s="115"/>
    </row>
    <row r="385" spans="23:25" x14ac:dyDescent="0.25">
      <c r="W385" s="115"/>
      <c r="Y385" s="115"/>
    </row>
    <row r="386" spans="23:25" x14ac:dyDescent="0.25">
      <c r="W386" s="115"/>
      <c r="Y386" s="115"/>
    </row>
    <row r="387" spans="23:25" x14ac:dyDescent="0.25">
      <c r="W387" s="115"/>
      <c r="Y387" s="115"/>
    </row>
    <row r="388" spans="23:25" x14ac:dyDescent="0.25">
      <c r="W388" s="115"/>
      <c r="Y388" s="115"/>
    </row>
    <row r="389" spans="23:25" x14ac:dyDescent="0.25">
      <c r="W389" s="115"/>
      <c r="Y389" s="115"/>
    </row>
    <row r="390" spans="23:25" x14ac:dyDescent="0.25">
      <c r="W390" s="115"/>
      <c r="Y390" s="115"/>
    </row>
    <row r="391" spans="23:25" x14ac:dyDescent="0.25">
      <c r="W391" s="115"/>
      <c r="Y391" s="115"/>
    </row>
    <row r="392" spans="23:25" x14ac:dyDescent="0.25">
      <c r="W392" s="115"/>
      <c r="Y392" s="115"/>
    </row>
    <row r="393" spans="23:25" x14ac:dyDescent="0.25">
      <c r="W393" s="115"/>
      <c r="Y393" s="115"/>
    </row>
    <row r="394" spans="23:25" x14ac:dyDescent="0.25">
      <c r="W394" s="115"/>
      <c r="Y394" s="115"/>
    </row>
  </sheetData>
  <mergeCells count="6">
    <mergeCell ref="C1:AS1"/>
    <mergeCell ref="C111:V111"/>
    <mergeCell ref="Z111:AS111"/>
    <mergeCell ref="W109:Y109"/>
    <mergeCell ref="B109:V109"/>
    <mergeCell ref="Z109:AT109"/>
  </mergeCells>
  <conditionalFormatting sqref="Z4:AS4">
    <cfRule type="cellIs" dxfId="1211" priority="403" operator="greaterThan">
      <formula>$AV4</formula>
    </cfRule>
    <cfRule type="cellIs" dxfId="1210" priority="404" operator="lessThanOrEqual">
      <formula>$AV$4</formula>
    </cfRule>
  </conditionalFormatting>
  <conditionalFormatting sqref="Z5:AS5">
    <cfRule type="cellIs" dxfId="1209" priority="401" operator="greaterThan">
      <formula>$AV5</formula>
    </cfRule>
    <cfRule type="cellIs" dxfId="1208" priority="402" operator="lessThanOrEqual">
      <formula>$AV$4</formula>
    </cfRule>
  </conditionalFormatting>
  <conditionalFormatting sqref="Z6:AS6">
    <cfRule type="cellIs" dxfId="1207" priority="399" operator="greaterThan">
      <formula>$AV6</formula>
    </cfRule>
    <cfRule type="cellIs" dxfId="1206" priority="400" operator="lessThanOrEqual">
      <formula>$AV6</formula>
    </cfRule>
  </conditionalFormatting>
  <conditionalFormatting sqref="Z7:AS7">
    <cfRule type="cellIs" dxfId="1205" priority="397" operator="greaterThan">
      <formula>$AV7</formula>
    </cfRule>
    <cfRule type="cellIs" dxfId="1204" priority="398" operator="lessThanOrEqual">
      <formula>$AV7</formula>
    </cfRule>
  </conditionalFormatting>
  <conditionalFormatting sqref="Z8:AS8">
    <cfRule type="cellIs" dxfId="1203" priority="395" operator="greaterThan">
      <formula>$AV8</formula>
    </cfRule>
    <cfRule type="cellIs" dxfId="1202" priority="396" operator="lessThanOrEqual">
      <formula>$AV8</formula>
    </cfRule>
  </conditionalFormatting>
  <conditionalFormatting sqref="Z9:AS9">
    <cfRule type="cellIs" dxfId="1201" priority="393" operator="greaterThan">
      <formula>$AV9</formula>
    </cfRule>
    <cfRule type="cellIs" dxfId="1200" priority="394" operator="lessThanOrEqual">
      <formula>$AV9</formula>
    </cfRule>
  </conditionalFormatting>
  <conditionalFormatting sqref="Z10:AS10">
    <cfRule type="cellIs" dxfId="1199" priority="391" operator="greaterThan">
      <formula>$AV10</formula>
    </cfRule>
    <cfRule type="cellIs" dxfId="1198" priority="392" operator="lessThanOrEqual">
      <formula>$AV10</formula>
    </cfRule>
  </conditionalFormatting>
  <conditionalFormatting sqref="Z11:AS11">
    <cfRule type="cellIs" dxfId="1197" priority="389" operator="greaterThan">
      <formula>$AV11</formula>
    </cfRule>
    <cfRule type="cellIs" dxfId="1196" priority="390" operator="lessThanOrEqual">
      <formula>$AV11</formula>
    </cfRule>
  </conditionalFormatting>
  <conditionalFormatting sqref="Z12:AS12">
    <cfRule type="cellIs" dxfId="1195" priority="387" operator="greaterThan">
      <formula>$AV12</formula>
    </cfRule>
    <cfRule type="cellIs" dxfId="1194" priority="388" operator="lessThanOrEqual">
      <formula>$AV12</formula>
    </cfRule>
  </conditionalFormatting>
  <conditionalFormatting sqref="Z13:AS13">
    <cfRule type="cellIs" dxfId="1193" priority="385" operator="greaterThan">
      <formula>$AV13</formula>
    </cfRule>
    <cfRule type="cellIs" dxfId="1192" priority="386" operator="lessThanOrEqual">
      <formula>$AV13</formula>
    </cfRule>
  </conditionalFormatting>
  <conditionalFormatting sqref="Z14:AS14">
    <cfRule type="cellIs" dxfId="1191" priority="383" operator="greaterThan">
      <formula>$AV14</formula>
    </cfRule>
    <cfRule type="cellIs" dxfId="1190" priority="384" operator="lessThanOrEqual">
      <formula>$AV14</formula>
    </cfRule>
  </conditionalFormatting>
  <conditionalFormatting sqref="Z15:AS15">
    <cfRule type="cellIs" dxfId="1189" priority="381" operator="greaterThan">
      <formula>$AV15</formula>
    </cfRule>
    <cfRule type="cellIs" dxfId="1188" priority="382" operator="lessThanOrEqual">
      <formula>$AV15</formula>
    </cfRule>
  </conditionalFormatting>
  <conditionalFormatting sqref="Z16:AS16">
    <cfRule type="cellIs" dxfId="1187" priority="379" operator="greaterThan">
      <formula>$AV16</formula>
    </cfRule>
    <cfRule type="cellIs" dxfId="1186" priority="380" operator="lessThanOrEqual">
      <formula>$AV16</formula>
    </cfRule>
  </conditionalFormatting>
  <conditionalFormatting sqref="Z17:AS17">
    <cfRule type="cellIs" dxfId="1185" priority="377" operator="greaterThan">
      <formula>$AV17</formula>
    </cfRule>
    <cfRule type="cellIs" dxfId="1184" priority="378" operator="lessThanOrEqual">
      <formula>$AV17</formula>
    </cfRule>
  </conditionalFormatting>
  <conditionalFormatting sqref="Z18:AS18">
    <cfRule type="cellIs" dxfId="1183" priority="375" operator="greaterThan">
      <formula>$AV18</formula>
    </cfRule>
    <cfRule type="cellIs" dxfId="1182" priority="376" operator="lessThanOrEqual">
      <formula>$AV18</formula>
    </cfRule>
  </conditionalFormatting>
  <conditionalFormatting sqref="Z19:AS19">
    <cfRule type="cellIs" dxfId="1181" priority="373" operator="greaterThan">
      <formula>$AV19</formula>
    </cfRule>
    <cfRule type="cellIs" dxfId="1180" priority="374" operator="lessThanOrEqual">
      <formula>$AV19</formula>
    </cfRule>
  </conditionalFormatting>
  <conditionalFormatting sqref="Z20:AS20">
    <cfRule type="cellIs" dxfId="1179" priority="371" operator="greaterThan">
      <formula>$AV20</formula>
    </cfRule>
    <cfRule type="cellIs" dxfId="1178" priority="372" operator="lessThanOrEqual">
      <formula>$AV20</formula>
    </cfRule>
  </conditionalFormatting>
  <conditionalFormatting sqref="Z21:AS21">
    <cfRule type="cellIs" dxfId="1177" priority="369" operator="greaterThan">
      <formula>$AV21</formula>
    </cfRule>
    <cfRule type="cellIs" dxfId="1176" priority="370" operator="lessThanOrEqual">
      <formula>$AV21</formula>
    </cfRule>
  </conditionalFormatting>
  <conditionalFormatting sqref="Z22:AS22">
    <cfRule type="cellIs" dxfId="1175" priority="367" operator="greaterThan">
      <formula>$AV22</formula>
    </cfRule>
    <cfRule type="cellIs" dxfId="1174" priority="368" operator="lessThanOrEqual">
      <formula>$AV22</formula>
    </cfRule>
  </conditionalFormatting>
  <conditionalFormatting sqref="Z23:AS23">
    <cfRule type="cellIs" dxfId="1173" priority="365" operator="greaterThan">
      <formula>$AV23</formula>
    </cfRule>
    <cfRule type="cellIs" dxfId="1172" priority="366" operator="lessThanOrEqual">
      <formula>$AV23</formula>
    </cfRule>
  </conditionalFormatting>
  <conditionalFormatting sqref="Z24:AS24">
    <cfRule type="cellIs" dxfId="1171" priority="363" operator="greaterThan">
      <formula>$AV24</formula>
    </cfRule>
    <cfRule type="cellIs" dxfId="1170" priority="364" operator="lessThanOrEqual">
      <formula>$AV24</formula>
    </cfRule>
  </conditionalFormatting>
  <conditionalFormatting sqref="Z25:AS25">
    <cfRule type="cellIs" dxfId="1169" priority="361" operator="greaterThan">
      <formula>$AV25</formula>
    </cfRule>
    <cfRule type="cellIs" dxfId="1168" priority="362" operator="lessThanOrEqual">
      <formula>$AV25</formula>
    </cfRule>
  </conditionalFormatting>
  <conditionalFormatting sqref="Z26:AS26">
    <cfRule type="cellIs" dxfId="1167" priority="359" operator="greaterThan">
      <formula>$AV26</formula>
    </cfRule>
    <cfRule type="cellIs" dxfId="1166" priority="360" operator="lessThanOrEqual">
      <formula>$AV26</formula>
    </cfRule>
  </conditionalFormatting>
  <conditionalFormatting sqref="Z27:AS27">
    <cfRule type="cellIs" dxfId="1165" priority="357" operator="greaterThan">
      <formula>$AV27</formula>
    </cfRule>
    <cfRule type="cellIs" dxfId="1164" priority="358" operator="lessThanOrEqual">
      <formula>$AV27</formula>
    </cfRule>
  </conditionalFormatting>
  <conditionalFormatting sqref="Z28:AS28">
    <cfRule type="cellIs" dxfId="1163" priority="355" operator="greaterThan">
      <formula>$AV28</formula>
    </cfRule>
    <cfRule type="cellIs" dxfId="1162" priority="356" operator="lessThanOrEqual">
      <formula>$AV28</formula>
    </cfRule>
  </conditionalFormatting>
  <conditionalFormatting sqref="Z29:AS29">
    <cfRule type="cellIs" dxfId="1161" priority="353" operator="greaterThan">
      <formula>$AV29</formula>
    </cfRule>
    <cfRule type="cellIs" dxfId="1160" priority="354" operator="lessThanOrEqual">
      <formula>$AV29</formula>
    </cfRule>
  </conditionalFormatting>
  <conditionalFormatting sqref="Z30:AS30">
    <cfRule type="cellIs" dxfId="1159" priority="351" operator="greaterThan">
      <formula>$AV30</formula>
    </cfRule>
    <cfRule type="cellIs" dxfId="1158" priority="352" operator="lessThanOrEqual">
      <formula>$AV30</formula>
    </cfRule>
  </conditionalFormatting>
  <conditionalFormatting sqref="Z31:AS31">
    <cfRule type="cellIs" dxfId="1157" priority="349" operator="greaterThan">
      <formula>$AV31</formula>
    </cfRule>
    <cfRule type="cellIs" dxfId="1156" priority="350" operator="lessThanOrEqual">
      <formula>$AV31</formula>
    </cfRule>
  </conditionalFormatting>
  <conditionalFormatting sqref="Z32:AS32">
    <cfRule type="cellIs" dxfId="1155" priority="347" operator="greaterThan">
      <formula>$AV32</formula>
    </cfRule>
    <cfRule type="cellIs" dxfId="1154" priority="348" operator="lessThanOrEqual">
      <formula>$AV32</formula>
    </cfRule>
  </conditionalFormatting>
  <conditionalFormatting sqref="Z33:AS33">
    <cfRule type="cellIs" dxfId="1153" priority="345" operator="greaterThan">
      <formula>$AV33</formula>
    </cfRule>
    <cfRule type="cellIs" dxfId="1152" priority="346" operator="lessThanOrEqual">
      <formula>$AV33</formula>
    </cfRule>
  </conditionalFormatting>
  <conditionalFormatting sqref="Z34:AS34">
    <cfRule type="cellIs" dxfId="1151" priority="343" operator="greaterThan">
      <formula>$AV34</formula>
    </cfRule>
    <cfRule type="cellIs" dxfId="1150" priority="344" operator="lessThanOrEqual">
      <formula>$AV34</formula>
    </cfRule>
  </conditionalFormatting>
  <conditionalFormatting sqref="Z35:AS35">
    <cfRule type="cellIs" dxfId="1149" priority="341" operator="greaterThan">
      <formula>$AV35</formula>
    </cfRule>
    <cfRule type="cellIs" dxfId="1148" priority="342" operator="lessThanOrEqual">
      <formula>$AV35</formula>
    </cfRule>
  </conditionalFormatting>
  <conditionalFormatting sqref="Z36:AS36">
    <cfRule type="cellIs" dxfId="1147" priority="339" operator="greaterThan">
      <formula>$AV36</formula>
    </cfRule>
    <cfRule type="cellIs" dxfId="1146" priority="340" operator="lessThanOrEqual">
      <formula>$AV36</formula>
    </cfRule>
  </conditionalFormatting>
  <conditionalFormatting sqref="Z37:AS37">
    <cfRule type="cellIs" dxfId="1145" priority="337" operator="greaterThan">
      <formula>$AV37</formula>
    </cfRule>
    <cfRule type="cellIs" dxfId="1144" priority="338" operator="lessThanOrEqual">
      <formula>$AV37</formula>
    </cfRule>
  </conditionalFormatting>
  <conditionalFormatting sqref="Z38:AS38">
    <cfRule type="cellIs" dxfId="1143" priority="335" operator="greaterThan">
      <formula>$AV38</formula>
    </cfRule>
    <cfRule type="cellIs" dxfId="1142" priority="336" operator="lessThanOrEqual">
      <formula>$AV38</formula>
    </cfRule>
  </conditionalFormatting>
  <conditionalFormatting sqref="Z39:AS39">
    <cfRule type="cellIs" dxfId="1141" priority="333" operator="greaterThan">
      <formula>$AV39</formula>
    </cfRule>
    <cfRule type="cellIs" dxfId="1140" priority="334" operator="lessThanOrEqual">
      <formula>$AV39</formula>
    </cfRule>
  </conditionalFormatting>
  <conditionalFormatting sqref="Z40:AS40">
    <cfRule type="cellIs" dxfId="1139" priority="331" operator="greaterThan">
      <formula>$AV40</formula>
    </cfRule>
    <cfRule type="cellIs" dxfId="1138" priority="332" operator="lessThanOrEqual">
      <formula>$AV40</formula>
    </cfRule>
  </conditionalFormatting>
  <conditionalFormatting sqref="Z41:AS41">
    <cfRule type="cellIs" dxfId="1137" priority="329" operator="greaterThan">
      <formula>$AV41</formula>
    </cfRule>
    <cfRule type="cellIs" dxfId="1136" priority="330" operator="lessThanOrEqual">
      <formula>$AV41</formula>
    </cfRule>
  </conditionalFormatting>
  <conditionalFormatting sqref="Z42:AS42">
    <cfRule type="cellIs" dxfId="1135" priority="327" operator="greaterThan">
      <formula>$AV42</formula>
    </cfRule>
    <cfRule type="cellIs" dxfId="1134" priority="328" operator="lessThanOrEqual">
      <formula>$AV42</formula>
    </cfRule>
  </conditionalFormatting>
  <conditionalFormatting sqref="Z43:AS43">
    <cfRule type="cellIs" dxfId="1133" priority="325" operator="greaterThan">
      <formula>$AV43</formula>
    </cfRule>
    <cfRule type="cellIs" dxfId="1132" priority="326" operator="lessThanOrEqual">
      <formula>$AV43</formula>
    </cfRule>
  </conditionalFormatting>
  <conditionalFormatting sqref="Z44:AS44">
    <cfRule type="cellIs" dxfId="1131" priority="323" operator="greaterThan">
      <formula>$AV44</formula>
    </cfRule>
    <cfRule type="cellIs" dxfId="1130" priority="324" operator="lessThanOrEqual">
      <formula>$AV44</formula>
    </cfRule>
  </conditionalFormatting>
  <conditionalFormatting sqref="Z45:AS45">
    <cfRule type="cellIs" dxfId="1129" priority="321" operator="greaterThan">
      <formula>$AV45</formula>
    </cfRule>
    <cfRule type="cellIs" dxfId="1128" priority="322" operator="lessThanOrEqual">
      <formula>$AV45</formula>
    </cfRule>
  </conditionalFormatting>
  <conditionalFormatting sqref="Z46:AS46">
    <cfRule type="cellIs" dxfId="1127" priority="319" operator="greaterThan">
      <formula>$AV46</formula>
    </cfRule>
    <cfRule type="cellIs" dxfId="1126" priority="320" operator="lessThanOrEqual">
      <formula>$AV46</formula>
    </cfRule>
  </conditionalFormatting>
  <conditionalFormatting sqref="Z47:AS47">
    <cfRule type="cellIs" dxfId="1125" priority="317" operator="greaterThan">
      <formula>$AV47</formula>
    </cfRule>
    <cfRule type="cellIs" dxfId="1124" priority="318" operator="lessThanOrEqual">
      <formula>$AV47</formula>
    </cfRule>
  </conditionalFormatting>
  <conditionalFormatting sqref="Z48:AS48">
    <cfRule type="cellIs" dxfId="1123" priority="315" operator="greaterThan">
      <formula>$AV48</formula>
    </cfRule>
    <cfRule type="cellIs" dxfId="1122" priority="316" operator="lessThanOrEqual">
      <formula>$AV48</formula>
    </cfRule>
  </conditionalFormatting>
  <conditionalFormatting sqref="Z49:AS49">
    <cfRule type="cellIs" dxfId="1121" priority="313" operator="greaterThan">
      <formula>$AV49</formula>
    </cfRule>
    <cfRule type="cellIs" dxfId="1120" priority="314" operator="lessThanOrEqual">
      <formula>$AV49</formula>
    </cfRule>
  </conditionalFormatting>
  <conditionalFormatting sqref="Z50:AS50">
    <cfRule type="cellIs" dxfId="1119" priority="311" operator="greaterThan">
      <formula>$AV50</formula>
    </cfRule>
    <cfRule type="cellIs" dxfId="1118" priority="312" operator="lessThanOrEqual">
      <formula>$AV50</formula>
    </cfRule>
  </conditionalFormatting>
  <conditionalFormatting sqref="Z51:AS51">
    <cfRule type="cellIs" dxfId="1117" priority="309" operator="greaterThan">
      <formula>$AV51</formula>
    </cfRule>
    <cfRule type="cellIs" dxfId="1116" priority="310" operator="lessThanOrEqual">
      <formula>$AV51</formula>
    </cfRule>
  </conditionalFormatting>
  <conditionalFormatting sqref="Z52:AS52">
    <cfRule type="cellIs" dxfId="1115" priority="307" operator="greaterThan">
      <formula>$AV52</formula>
    </cfRule>
    <cfRule type="cellIs" dxfId="1114" priority="308" operator="lessThanOrEqual">
      <formula>$AV52</formula>
    </cfRule>
  </conditionalFormatting>
  <conditionalFormatting sqref="Z53:AS53">
    <cfRule type="cellIs" dxfId="1113" priority="305" operator="greaterThan">
      <formula>$AV53</formula>
    </cfRule>
    <cfRule type="cellIs" dxfId="1112" priority="306" operator="lessThanOrEqual">
      <formula>$AV53</formula>
    </cfRule>
  </conditionalFormatting>
  <conditionalFormatting sqref="Z54:AS54">
    <cfRule type="cellIs" dxfId="1111" priority="303" operator="greaterThan">
      <formula>$AV54</formula>
    </cfRule>
    <cfRule type="cellIs" dxfId="1110" priority="304" operator="lessThanOrEqual">
      <formula>$AV54</formula>
    </cfRule>
  </conditionalFormatting>
  <conditionalFormatting sqref="Z55:AS55">
    <cfRule type="cellIs" dxfId="1109" priority="301" operator="greaterThan">
      <formula>$AV55</formula>
    </cfRule>
    <cfRule type="cellIs" dxfId="1108" priority="302" operator="lessThanOrEqual">
      <formula>$AV55</formula>
    </cfRule>
  </conditionalFormatting>
  <conditionalFormatting sqref="Z56:AS56">
    <cfRule type="cellIs" dxfId="1107" priority="299" operator="greaterThan">
      <formula>$AV56</formula>
    </cfRule>
    <cfRule type="cellIs" dxfId="1106" priority="300" operator="lessThanOrEqual">
      <formula>$AV56</formula>
    </cfRule>
  </conditionalFormatting>
  <conditionalFormatting sqref="Z57:AS57">
    <cfRule type="cellIs" dxfId="1105" priority="297" operator="greaterThan">
      <formula>$AV57</formula>
    </cfRule>
    <cfRule type="cellIs" dxfId="1104" priority="298" operator="lessThanOrEqual">
      <formula>$AV57</formula>
    </cfRule>
  </conditionalFormatting>
  <conditionalFormatting sqref="Z58:AS58">
    <cfRule type="cellIs" dxfId="1103" priority="295" operator="greaterThan">
      <formula>$AV58</formula>
    </cfRule>
    <cfRule type="cellIs" dxfId="1102" priority="296" operator="lessThanOrEqual">
      <formula>$AV58</formula>
    </cfRule>
  </conditionalFormatting>
  <conditionalFormatting sqref="Z59:AS59">
    <cfRule type="cellIs" dxfId="1101" priority="293" operator="greaterThan">
      <formula>$AV59</formula>
    </cfRule>
    <cfRule type="cellIs" dxfId="1100" priority="294" operator="lessThanOrEqual">
      <formula>$AV59</formula>
    </cfRule>
  </conditionalFormatting>
  <conditionalFormatting sqref="Z60:AS60">
    <cfRule type="cellIs" dxfId="1099" priority="291" operator="greaterThan">
      <formula>$AV60</formula>
    </cfRule>
    <cfRule type="cellIs" dxfId="1098" priority="292" operator="lessThanOrEqual">
      <formula>$AV60</formula>
    </cfRule>
  </conditionalFormatting>
  <conditionalFormatting sqref="Z61:AS61">
    <cfRule type="cellIs" dxfId="1097" priority="289" operator="greaterThan">
      <formula>$AV61</formula>
    </cfRule>
    <cfRule type="cellIs" dxfId="1096" priority="290" operator="lessThanOrEqual">
      <formula>$AV61</formula>
    </cfRule>
  </conditionalFormatting>
  <conditionalFormatting sqref="Z62:AS62">
    <cfRule type="cellIs" dxfId="1095" priority="287" operator="greaterThan">
      <formula>$AV62</formula>
    </cfRule>
    <cfRule type="cellIs" dxfId="1094" priority="288" operator="lessThanOrEqual">
      <formula>$AV62</formula>
    </cfRule>
  </conditionalFormatting>
  <conditionalFormatting sqref="Z63:AS63">
    <cfRule type="cellIs" dxfId="1093" priority="285" operator="greaterThan">
      <formula>$AV63</formula>
    </cfRule>
    <cfRule type="cellIs" dxfId="1092" priority="286" operator="lessThanOrEqual">
      <formula>$AV63</formula>
    </cfRule>
  </conditionalFormatting>
  <conditionalFormatting sqref="Z64:AS64">
    <cfRule type="cellIs" dxfId="1091" priority="283" operator="greaterThan">
      <formula>$AV64</formula>
    </cfRule>
    <cfRule type="cellIs" dxfId="1090" priority="284" operator="lessThanOrEqual">
      <formula>$AV64</formula>
    </cfRule>
  </conditionalFormatting>
  <conditionalFormatting sqref="Z65:AS65">
    <cfRule type="cellIs" dxfId="1089" priority="281" operator="greaterThan">
      <formula>$AV65</formula>
    </cfRule>
    <cfRule type="cellIs" dxfId="1088" priority="282" operator="lessThanOrEqual">
      <formula>$AV65</formula>
    </cfRule>
  </conditionalFormatting>
  <conditionalFormatting sqref="Z66:AS66">
    <cfRule type="cellIs" dxfId="1087" priority="279" operator="greaterThan">
      <formula>$AV66</formula>
    </cfRule>
    <cfRule type="cellIs" dxfId="1086" priority="280" operator="lessThanOrEqual">
      <formula>$AV66</formula>
    </cfRule>
  </conditionalFormatting>
  <conditionalFormatting sqref="Z67:AS67">
    <cfRule type="cellIs" dxfId="1085" priority="277" operator="greaterThan">
      <formula>$AV67</formula>
    </cfRule>
    <cfRule type="cellIs" dxfId="1084" priority="278" operator="lessThanOrEqual">
      <formula>$AV67</formula>
    </cfRule>
  </conditionalFormatting>
  <conditionalFormatting sqref="Z68:AS68">
    <cfRule type="cellIs" dxfId="1083" priority="275" operator="greaterThan">
      <formula>$AV68</formula>
    </cfRule>
    <cfRule type="cellIs" dxfId="1082" priority="276" operator="lessThanOrEqual">
      <formula>$AV68</formula>
    </cfRule>
  </conditionalFormatting>
  <conditionalFormatting sqref="Z69:AS69">
    <cfRule type="cellIs" dxfId="1081" priority="273" operator="greaterThan">
      <formula>$AV69</formula>
    </cfRule>
    <cfRule type="cellIs" dxfId="1080" priority="274" operator="lessThanOrEqual">
      <formula>$AV69</formula>
    </cfRule>
  </conditionalFormatting>
  <conditionalFormatting sqref="Z70:AS70">
    <cfRule type="cellIs" dxfId="1079" priority="271" operator="greaterThan">
      <formula>$AV70</formula>
    </cfRule>
    <cfRule type="cellIs" dxfId="1078" priority="272" operator="lessThanOrEqual">
      <formula>$AV70</formula>
    </cfRule>
  </conditionalFormatting>
  <conditionalFormatting sqref="Z71:AS71">
    <cfRule type="cellIs" dxfId="1077" priority="269" operator="greaterThan">
      <formula>$AV71</formula>
    </cfRule>
    <cfRule type="cellIs" dxfId="1076" priority="270" operator="lessThanOrEqual">
      <formula>$AV71</formula>
    </cfRule>
  </conditionalFormatting>
  <conditionalFormatting sqref="Z72:AS72">
    <cfRule type="cellIs" dxfId="1075" priority="267" operator="greaterThan">
      <formula>$AV72</formula>
    </cfRule>
    <cfRule type="cellIs" dxfId="1074" priority="268" operator="lessThanOrEqual">
      <formula>$AV72</formula>
    </cfRule>
  </conditionalFormatting>
  <conditionalFormatting sqref="Z73:AS73">
    <cfRule type="cellIs" dxfId="1073" priority="265" operator="greaterThan">
      <formula>$AV73</formula>
    </cfRule>
    <cfRule type="cellIs" dxfId="1072" priority="266" operator="lessThanOrEqual">
      <formula>$AV73</formula>
    </cfRule>
  </conditionalFormatting>
  <conditionalFormatting sqref="Z74:AS74">
    <cfRule type="cellIs" dxfId="1071" priority="263" operator="greaterThan">
      <formula>$AV74</formula>
    </cfRule>
    <cfRule type="cellIs" dxfId="1070" priority="264" operator="lessThanOrEqual">
      <formula>$AV74</formula>
    </cfRule>
  </conditionalFormatting>
  <conditionalFormatting sqref="Z75:AS75">
    <cfRule type="cellIs" dxfId="1069" priority="261" operator="greaterThan">
      <formula>$AV75</formula>
    </cfRule>
    <cfRule type="cellIs" dxfId="1068" priority="262" operator="lessThanOrEqual">
      <formula>$AV75</formula>
    </cfRule>
  </conditionalFormatting>
  <conditionalFormatting sqref="Z76:AS76">
    <cfRule type="cellIs" dxfId="1067" priority="259" operator="greaterThan">
      <formula>$AV76</formula>
    </cfRule>
    <cfRule type="cellIs" dxfId="1066" priority="260" operator="lessThanOrEqual">
      <formula>$AV76</formula>
    </cfRule>
  </conditionalFormatting>
  <conditionalFormatting sqref="Z77:AS77">
    <cfRule type="cellIs" dxfId="1065" priority="257" operator="greaterThan">
      <formula>$AV77</formula>
    </cfRule>
    <cfRule type="cellIs" dxfId="1064" priority="258" operator="lessThanOrEqual">
      <formula>$AV77</formula>
    </cfRule>
  </conditionalFormatting>
  <conditionalFormatting sqref="Z78:AS78">
    <cfRule type="cellIs" dxfId="1063" priority="255" operator="greaterThan">
      <formula>$AV78</formula>
    </cfRule>
    <cfRule type="cellIs" dxfId="1062" priority="256" operator="lessThanOrEqual">
      <formula>$AV78</formula>
    </cfRule>
  </conditionalFormatting>
  <conditionalFormatting sqref="Z79:AS79">
    <cfRule type="cellIs" dxfId="1061" priority="253" operator="greaterThan">
      <formula>$AV79</formula>
    </cfRule>
    <cfRule type="cellIs" dxfId="1060" priority="254" operator="lessThanOrEqual">
      <formula>$AV79</formula>
    </cfRule>
  </conditionalFormatting>
  <conditionalFormatting sqref="Z80:AS80">
    <cfRule type="cellIs" dxfId="1059" priority="251" operator="greaterThan">
      <formula>$AV80</formula>
    </cfRule>
    <cfRule type="cellIs" dxfId="1058" priority="252" operator="lessThanOrEqual">
      <formula>$AV80</formula>
    </cfRule>
  </conditionalFormatting>
  <conditionalFormatting sqref="Z81:AS81">
    <cfRule type="cellIs" dxfId="1057" priority="249" operator="greaterThan">
      <formula>$AV81</formula>
    </cfRule>
    <cfRule type="cellIs" dxfId="1056" priority="250" operator="lessThanOrEqual">
      <formula>$AV81</formula>
    </cfRule>
  </conditionalFormatting>
  <conditionalFormatting sqref="Z82:AS82">
    <cfRule type="cellIs" dxfId="1055" priority="247" operator="greaterThan">
      <formula>$AV82</formula>
    </cfRule>
    <cfRule type="cellIs" dxfId="1054" priority="248" operator="lessThanOrEqual">
      <formula>$AV82</formula>
    </cfRule>
  </conditionalFormatting>
  <conditionalFormatting sqref="Z83:AS83">
    <cfRule type="cellIs" dxfId="1053" priority="245" operator="greaterThan">
      <formula>$AV83</formula>
    </cfRule>
    <cfRule type="cellIs" dxfId="1052" priority="246" operator="lessThanOrEqual">
      <formula>$AV83</formula>
    </cfRule>
  </conditionalFormatting>
  <conditionalFormatting sqref="Z84:AS84">
    <cfRule type="cellIs" dxfId="1051" priority="243" operator="greaterThan">
      <formula>$AV84</formula>
    </cfRule>
    <cfRule type="cellIs" dxfId="1050" priority="244" operator="lessThanOrEqual">
      <formula>$AV84</formula>
    </cfRule>
  </conditionalFormatting>
  <conditionalFormatting sqref="Z85:AS85">
    <cfRule type="cellIs" dxfId="1049" priority="241" operator="greaterThan">
      <formula>$AV85</formula>
    </cfRule>
    <cfRule type="cellIs" dxfId="1048" priority="242" operator="lessThanOrEqual">
      <formula>$AV85</formula>
    </cfRule>
  </conditionalFormatting>
  <conditionalFormatting sqref="Z86:AS86">
    <cfRule type="cellIs" dxfId="1047" priority="239" operator="greaterThan">
      <formula>$AV86</formula>
    </cfRule>
    <cfRule type="cellIs" dxfId="1046" priority="240" operator="lessThanOrEqual">
      <formula>$AV86</formula>
    </cfRule>
  </conditionalFormatting>
  <conditionalFormatting sqref="Z87:AS87">
    <cfRule type="cellIs" dxfId="1045" priority="237" operator="greaterThan">
      <formula>$AV87</formula>
    </cfRule>
    <cfRule type="cellIs" dxfId="1044" priority="238" operator="lessThanOrEqual">
      <formula>$AV87</formula>
    </cfRule>
  </conditionalFormatting>
  <conditionalFormatting sqref="Z88:AS88">
    <cfRule type="cellIs" dxfId="1043" priority="235" operator="greaterThan">
      <formula>$AV88</formula>
    </cfRule>
    <cfRule type="cellIs" dxfId="1042" priority="236" operator="lessThanOrEqual">
      <formula>$AV88</formula>
    </cfRule>
  </conditionalFormatting>
  <conditionalFormatting sqref="Z89:AS89">
    <cfRule type="cellIs" dxfId="1041" priority="233" operator="greaterThan">
      <formula>$AV89</formula>
    </cfRule>
    <cfRule type="cellIs" dxfId="1040" priority="234" operator="lessThanOrEqual">
      <formula>$AV89</formula>
    </cfRule>
  </conditionalFormatting>
  <conditionalFormatting sqref="Z90:AS90">
    <cfRule type="cellIs" dxfId="1039" priority="231" operator="greaterThan">
      <formula>$AV90</formula>
    </cfRule>
    <cfRule type="cellIs" dxfId="1038" priority="232" operator="lessThanOrEqual">
      <formula>$AV90</formula>
    </cfRule>
  </conditionalFormatting>
  <conditionalFormatting sqref="Z91:AS91">
    <cfRule type="cellIs" dxfId="1037" priority="229" operator="greaterThan">
      <formula>$AV91</formula>
    </cfRule>
    <cfRule type="cellIs" dxfId="1036" priority="230" operator="lessThanOrEqual">
      <formula>$AV91</formula>
    </cfRule>
  </conditionalFormatting>
  <conditionalFormatting sqref="Z92:AS92">
    <cfRule type="cellIs" dxfId="1035" priority="227" operator="greaterThan">
      <formula>$AV92</formula>
    </cfRule>
    <cfRule type="cellIs" dxfId="1034" priority="228" operator="lessThanOrEqual">
      <formula>$AV92</formula>
    </cfRule>
  </conditionalFormatting>
  <conditionalFormatting sqref="Z93:AS93">
    <cfRule type="cellIs" dxfId="1033" priority="225" operator="greaterThan">
      <formula>$AV93</formula>
    </cfRule>
    <cfRule type="cellIs" dxfId="1032" priority="226" operator="lessThanOrEqual">
      <formula>$AV93</formula>
    </cfRule>
  </conditionalFormatting>
  <conditionalFormatting sqref="Z94:AS94">
    <cfRule type="cellIs" dxfId="1031" priority="223" operator="greaterThan">
      <formula>$AV94</formula>
    </cfRule>
    <cfRule type="cellIs" dxfId="1030" priority="224" operator="lessThanOrEqual">
      <formula>$AV94</formula>
    </cfRule>
  </conditionalFormatting>
  <conditionalFormatting sqref="Z95:AS95">
    <cfRule type="cellIs" dxfId="1029" priority="221" operator="greaterThan">
      <formula>$AV95</formula>
    </cfRule>
    <cfRule type="cellIs" dxfId="1028" priority="222" operator="lessThanOrEqual">
      <formula>$AV95</formula>
    </cfRule>
  </conditionalFormatting>
  <conditionalFormatting sqref="Z96:AS96">
    <cfRule type="cellIs" dxfId="1027" priority="219" operator="greaterThan">
      <formula>$AV96</formula>
    </cfRule>
    <cfRule type="cellIs" dxfId="1026" priority="220" operator="lessThanOrEqual">
      <formula>$AV96</formula>
    </cfRule>
  </conditionalFormatting>
  <conditionalFormatting sqref="Z97:AS97">
    <cfRule type="cellIs" dxfId="1025" priority="217" operator="greaterThan">
      <formula>$AV97</formula>
    </cfRule>
    <cfRule type="cellIs" dxfId="1024" priority="218" operator="lessThanOrEqual">
      <formula>$AV97</formula>
    </cfRule>
  </conditionalFormatting>
  <conditionalFormatting sqref="Z98:AS98">
    <cfRule type="cellIs" dxfId="1023" priority="215" operator="greaterThan">
      <formula>$AV98</formula>
    </cfRule>
    <cfRule type="cellIs" dxfId="1022" priority="216" operator="lessThanOrEqual">
      <formula>$AV98</formula>
    </cfRule>
  </conditionalFormatting>
  <conditionalFormatting sqref="Z99:AS99">
    <cfRule type="cellIs" dxfId="1021" priority="213" operator="greaterThan">
      <formula>$AV99</formula>
    </cfRule>
    <cfRule type="cellIs" dxfId="1020" priority="214" operator="lessThanOrEqual">
      <formula>$AV99</formula>
    </cfRule>
  </conditionalFormatting>
  <conditionalFormatting sqref="Z100:AS100">
    <cfRule type="cellIs" dxfId="1019" priority="211" operator="greaterThan">
      <formula>$AV100</formula>
    </cfRule>
    <cfRule type="cellIs" dxfId="1018" priority="212" operator="lessThanOrEqual">
      <formula>$AV100</formula>
    </cfRule>
  </conditionalFormatting>
  <conditionalFormatting sqref="Z101:AS101">
    <cfRule type="cellIs" dxfId="1017" priority="209" operator="greaterThan">
      <formula>$AV101</formula>
    </cfRule>
    <cfRule type="cellIs" dxfId="1016" priority="210" operator="lessThanOrEqual">
      <formula>$AV101</formula>
    </cfRule>
  </conditionalFormatting>
  <conditionalFormatting sqref="Z102:AS102">
    <cfRule type="cellIs" dxfId="1015" priority="207" operator="greaterThan">
      <formula>$AV102</formula>
    </cfRule>
    <cfRule type="cellIs" dxfId="1014" priority="208" operator="lessThanOrEqual">
      <formula>$AV102</formula>
    </cfRule>
  </conditionalFormatting>
  <conditionalFormatting sqref="Z103:AS103">
    <cfRule type="cellIs" dxfId="1013" priority="205" operator="greaterThan">
      <formula>$AV103</formula>
    </cfRule>
    <cfRule type="cellIs" dxfId="1012" priority="206" operator="lessThanOrEqual">
      <formula>$AV103</formula>
    </cfRule>
  </conditionalFormatting>
  <conditionalFormatting sqref="Z104:AS104">
    <cfRule type="cellIs" dxfId="1011" priority="203" operator="greaterThan">
      <formula>$AV104</formula>
    </cfRule>
    <cfRule type="cellIs" dxfId="1010" priority="204" operator="lessThanOrEqual">
      <formula>$AV104</formula>
    </cfRule>
  </conditionalFormatting>
  <conditionalFormatting sqref="C4:V4">
    <cfRule type="cellIs" dxfId="1009" priority="201" operator="greaterThan">
      <formula>$AU4</formula>
    </cfRule>
    <cfRule type="cellIs" dxfId="1008" priority="202" operator="lessThanOrEqual">
      <formula>$AU4</formula>
    </cfRule>
  </conditionalFormatting>
  <conditionalFormatting sqref="C5:V5">
    <cfRule type="cellIs" dxfId="1007" priority="199" operator="greaterThan">
      <formula>$AU5</formula>
    </cfRule>
    <cfRule type="cellIs" dxfId="1006" priority="200" operator="lessThanOrEqual">
      <formula>$AU5</formula>
    </cfRule>
  </conditionalFormatting>
  <conditionalFormatting sqref="C6:V6">
    <cfRule type="cellIs" dxfId="1005" priority="197" operator="greaterThan">
      <formula>$AU6</formula>
    </cfRule>
    <cfRule type="cellIs" dxfId="1004" priority="198" operator="lessThanOrEqual">
      <formula>$AU6</formula>
    </cfRule>
  </conditionalFormatting>
  <conditionalFormatting sqref="C7:V7">
    <cfRule type="cellIs" dxfId="1003" priority="195" operator="greaterThan">
      <formula>$AU7</formula>
    </cfRule>
    <cfRule type="cellIs" dxfId="1002" priority="196" operator="lessThanOrEqual">
      <formula>$AU7</formula>
    </cfRule>
  </conditionalFormatting>
  <conditionalFormatting sqref="C8:V8">
    <cfRule type="cellIs" dxfId="1001" priority="193" operator="greaterThan">
      <formula>$AU8</formula>
    </cfRule>
    <cfRule type="cellIs" dxfId="1000" priority="194" operator="lessThanOrEqual">
      <formula>$AU8</formula>
    </cfRule>
  </conditionalFormatting>
  <conditionalFormatting sqref="C9:V9">
    <cfRule type="cellIs" dxfId="999" priority="191" operator="greaterThan">
      <formula>$AU9</formula>
    </cfRule>
    <cfRule type="cellIs" dxfId="998" priority="192" operator="lessThanOrEqual">
      <formula>$AU9</formula>
    </cfRule>
  </conditionalFormatting>
  <conditionalFormatting sqref="C10:V10">
    <cfRule type="cellIs" dxfId="997" priority="189" operator="greaterThan">
      <formula>$AU10</formula>
    </cfRule>
    <cfRule type="cellIs" dxfId="996" priority="190" operator="lessThanOrEqual">
      <formula>$AU10</formula>
    </cfRule>
  </conditionalFormatting>
  <conditionalFormatting sqref="C11:V11">
    <cfRule type="cellIs" dxfId="995" priority="187" operator="greaterThan">
      <formula>$AU11</formula>
    </cfRule>
    <cfRule type="cellIs" dxfId="994" priority="188" operator="lessThanOrEqual">
      <formula>$AU11</formula>
    </cfRule>
  </conditionalFormatting>
  <conditionalFormatting sqref="C12:V12">
    <cfRule type="cellIs" dxfId="993" priority="185" operator="greaterThan">
      <formula>$AU12</formula>
    </cfRule>
    <cfRule type="cellIs" dxfId="992" priority="186" operator="lessThanOrEqual">
      <formula>$AU12</formula>
    </cfRule>
  </conditionalFormatting>
  <conditionalFormatting sqref="C13:V13">
    <cfRule type="cellIs" dxfId="991" priority="183" operator="greaterThan">
      <formula>$AU13</formula>
    </cfRule>
    <cfRule type="cellIs" dxfId="990" priority="184" operator="lessThanOrEqual">
      <formula>$AU13</formula>
    </cfRule>
  </conditionalFormatting>
  <conditionalFormatting sqref="C14:V14">
    <cfRule type="cellIs" dxfId="989" priority="181" operator="greaterThan">
      <formula>$AU14</formula>
    </cfRule>
    <cfRule type="cellIs" dxfId="988" priority="182" operator="lessThanOrEqual">
      <formula>$AU14</formula>
    </cfRule>
  </conditionalFormatting>
  <conditionalFormatting sqref="C15:V15">
    <cfRule type="cellIs" dxfId="987" priority="179" operator="greaterThan">
      <formula>$AU15</formula>
    </cfRule>
    <cfRule type="cellIs" dxfId="986" priority="180" operator="lessThanOrEqual">
      <formula>$AU15</formula>
    </cfRule>
  </conditionalFormatting>
  <conditionalFormatting sqref="C16:V16">
    <cfRule type="cellIs" dxfId="985" priority="177" operator="greaterThan">
      <formula>$AU16</formula>
    </cfRule>
    <cfRule type="cellIs" dxfId="984" priority="178" operator="lessThanOrEqual">
      <formula>$AU16</formula>
    </cfRule>
  </conditionalFormatting>
  <conditionalFormatting sqref="C17:V17">
    <cfRule type="cellIs" dxfId="983" priority="175" operator="greaterThan">
      <formula>$AU17</formula>
    </cfRule>
    <cfRule type="cellIs" dxfId="982" priority="176" operator="lessThanOrEqual">
      <formula>$AU17</formula>
    </cfRule>
  </conditionalFormatting>
  <conditionalFormatting sqref="C18:V18">
    <cfRule type="cellIs" dxfId="981" priority="173" operator="greaterThan">
      <formula>$AU18</formula>
    </cfRule>
    <cfRule type="cellIs" dxfId="980" priority="174" operator="lessThanOrEqual">
      <formula>$AU18</formula>
    </cfRule>
  </conditionalFormatting>
  <conditionalFormatting sqref="C19:V19">
    <cfRule type="cellIs" dxfId="979" priority="171" operator="greaterThan">
      <formula>$AU19</formula>
    </cfRule>
    <cfRule type="cellIs" dxfId="978" priority="172" operator="lessThanOrEqual">
      <formula>$AU19</formula>
    </cfRule>
  </conditionalFormatting>
  <conditionalFormatting sqref="C20:V20">
    <cfRule type="cellIs" dxfId="977" priority="169" operator="greaterThan">
      <formula>$AU20</formula>
    </cfRule>
    <cfRule type="cellIs" dxfId="976" priority="170" operator="lessThanOrEqual">
      <formula>$AU20</formula>
    </cfRule>
  </conditionalFormatting>
  <conditionalFormatting sqref="C21:V21">
    <cfRule type="cellIs" dxfId="975" priority="167" operator="greaterThan">
      <formula>$AU21</formula>
    </cfRule>
    <cfRule type="cellIs" dxfId="974" priority="168" operator="lessThanOrEqual">
      <formula>$AU21</formula>
    </cfRule>
  </conditionalFormatting>
  <conditionalFormatting sqref="C22:V22">
    <cfRule type="cellIs" dxfId="973" priority="165" operator="greaterThan">
      <formula>$AU22</formula>
    </cfRule>
    <cfRule type="cellIs" dxfId="972" priority="166" operator="lessThanOrEqual">
      <formula>$AU22</formula>
    </cfRule>
  </conditionalFormatting>
  <conditionalFormatting sqref="C23:V23">
    <cfRule type="cellIs" dxfId="971" priority="163" operator="greaterThan">
      <formula>$AU23</formula>
    </cfRule>
    <cfRule type="cellIs" dxfId="970" priority="164" operator="lessThanOrEqual">
      <formula>$AU23</formula>
    </cfRule>
  </conditionalFormatting>
  <conditionalFormatting sqref="C24:V24">
    <cfRule type="cellIs" dxfId="969" priority="161" operator="greaterThan">
      <formula>$AU24</formula>
    </cfRule>
    <cfRule type="cellIs" dxfId="968" priority="162" operator="lessThanOrEqual">
      <formula>$AU24</formula>
    </cfRule>
  </conditionalFormatting>
  <conditionalFormatting sqref="C25:V25">
    <cfRule type="cellIs" dxfId="967" priority="159" operator="greaterThan">
      <formula>$AU25</formula>
    </cfRule>
    <cfRule type="cellIs" dxfId="966" priority="160" operator="lessThanOrEqual">
      <formula>$AU25</formula>
    </cfRule>
  </conditionalFormatting>
  <conditionalFormatting sqref="C26:V26">
    <cfRule type="cellIs" dxfId="965" priority="157" operator="greaterThan">
      <formula>$AU26</formula>
    </cfRule>
    <cfRule type="cellIs" dxfId="964" priority="158" operator="lessThanOrEqual">
      <formula>$AU26</formula>
    </cfRule>
  </conditionalFormatting>
  <conditionalFormatting sqref="C27:V27">
    <cfRule type="cellIs" dxfId="963" priority="155" operator="greaterThan">
      <formula>$AU27</formula>
    </cfRule>
    <cfRule type="cellIs" dxfId="962" priority="156" operator="lessThanOrEqual">
      <formula>$AU27</formula>
    </cfRule>
  </conditionalFormatting>
  <conditionalFormatting sqref="C28:V28">
    <cfRule type="cellIs" dxfId="961" priority="153" operator="greaterThan">
      <formula>$AU28</formula>
    </cfRule>
    <cfRule type="cellIs" dxfId="960" priority="154" operator="lessThanOrEqual">
      <formula>$AU28</formula>
    </cfRule>
  </conditionalFormatting>
  <conditionalFormatting sqref="C29:V29">
    <cfRule type="cellIs" dxfId="959" priority="151" operator="greaterThan">
      <formula>$AU29</formula>
    </cfRule>
    <cfRule type="cellIs" dxfId="958" priority="152" operator="lessThanOrEqual">
      <formula>$AU29</formula>
    </cfRule>
  </conditionalFormatting>
  <conditionalFormatting sqref="C30:V30">
    <cfRule type="cellIs" dxfId="957" priority="149" operator="greaterThan">
      <formula>$AU30</formula>
    </cfRule>
    <cfRule type="cellIs" dxfId="956" priority="150" operator="lessThanOrEqual">
      <formula>$AU30</formula>
    </cfRule>
  </conditionalFormatting>
  <conditionalFormatting sqref="C31:V31">
    <cfRule type="cellIs" dxfId="955" priority="147" operator="greaterThan">
      <formula>$AU31</formula>
    </cfRule>
    <cfRule type="cellIs" dxfId="954" priority="148" operator="lessThanOrEqual">
      <formula>$AU31</formula>
    </cfRule>
  </conditionalFormatting>
  <conditionalFormatting sqref="C32:V32">
    <cfRule type="cellIs" dxfId="953" priority="145" operator="greaterThan">
      <formula>$AU32</formula>
    </cfRule>
    <cfRule type="cellIs" dxfId="952" priority="146" operator="lessThanOrEqual">
      <formula>$AU32</formula>
    </cfRule>
  </conditionalFormatting>
  <conditionalFormatting sqref="C33:V33">
    <cfRule type="cellIs" dxfId="951" priority="143" operator="greaterThan">
      <formula>$AU33</formula>
    </cfRule>
    <cfRule type="cellIs" dxfId="950" priority="144" operator="lessThanOrEqual">
      <formula>$AU33</formula>
    </cfRule>
  </conditionalFormatting>
  <conditionalFormatting sqref="C34:V34">
    <cfRule type="cellIs" dxfId="949" priority="141" operator="greaterThan">
      <formula>$AU34</formula>
    </cfRule>
    <cfRule type="cellIs" dxfId="948" priority="142" operator="lessThanOrEqual">
      <formula>$AU34</formula>
    </cfRule>
  </conditionalFormatting>
  <conditionalFormatting sqref="C35:V35">
    <cfRule type="cellIs" dxfId="947" priority="139" operator="greaterThan">
      <formula>$AU35</formula>
    </cfRule>
    <cfRule type="cellIs" dxfId="946" priority="140" operator="lessThanOrEqual">
      <formula>$AU35</formula>
    </cfRule>
  </conditionalFormatting>
  <conditionalFormatting sqref="C36:V36">
    <cfRule type="cellIs" dxfId="945" priority="137" operator="greaterThan">
      <formula>$AU36</formula>
    </cfRule>
    <cfRule type="cellIs" dxfId="944" priority="138" operator="lessThanOrEqual">
      <formula>$AU36</formula>
    </cfRule>
  </conditionalFormatting>
  <conditionalFormatting sqref="C37:V37">
    <cfRule type="cellIs" dxfId="943" priority="135" operator="greaterThan">
      <formula>$AU37</formula>
    </cfRule>
    <cfRule type="cellIs" dxfId="942" priority="136" operator="lessThanOrEqual">
      <formula>$AU37</formula>
    </cfRule>
  </conditionalFormatting>
  <conditionalFormatting sqref="C38:V38">
    <cfRule type="cellIs" dxfId="941" priority="133" operator="greaterThan">
      <formula>$AU38</formula>
    </cfRule>
    <cfRule type="cellIs" dxfId="940" priority="134" operator="lessThanOrEqual">
      <formula>$AU38</formula>
    </cfRule>
  </conditionalFormatting>
  <conditionalFormatting sqref="C39:V39">
    <cfRule type="cellIs" dxfId="939" priority="131" operator="greaterThan">
      <formula>$AU39</formula>
    </cfRule>
    <cfRule type="cellIs" dxfId="938" priority="132" operator="lessThanOrEqual">
      <formula>$AU39</formula>
    </cfRule>
  </conditionalFormatting>
  <conditionalFormatting sqref="C40:V40">
    <cfRule type="cellIs" dxfId="937" priority="129" operator="greaterThan">
      <formula>$AU40</formula>
    </cfRule>
    <cfRule type="cellIs" dxfId="936" priority="130" operator="lessThanOrEqual">
      <formula>$AU40</formula>
    </cfRule>
  </conditionalFormatting>
  <conditionalFormatting sqref="C41:V41">
    <cfRule type="cellIs" dxfId="935" priority="127" operator="greaterThan">
      <formula>$AU41</formula>
    </cfRule>
    <cfRule type="cellIs" dxfId="934" priority="128" operator="lessThanOrEqual">
      <formula>$AU41</formula>
    </cfRule>
  </conditionalFormatting>
  <conditionalFormatting sqref="C42:V42">
    <cfRule type="cellIs" dxfId="933" priority="125" operator="greaterThan">
      <formula>$AU42</formula>
    </cfRule>
    <cfRule type="cellIs" dxfId="932" priority="126" operator="lessThanOrEqual">
      <formula>$AU42</formula>
    </cfRule>
  </conditionalFormatting>
  <conditionalFormatting sqref="C43:V43">
    <cfRule type="cellIs" dxfId="931" priority="123" operator="greaterThan">
      <formula>$AU43</formula>
    </cfRule>
    <cfRule type="cellIs" dxfId="930" priority="124" operator="lessThanOrEqual">
      <formula>$AU43</formula>
    </cfRule>
  </conditionalFormatting>
  <conditionalFormatting sqref="C44:V44">
    <cfRule type="cellIs" dxfId="929" priority="121" operator="greaterThan">
      <formula>$AU44</formula>
    </cfRule>
    <cfRule type="cellIs" dxfId="928" priority="122" operator="lessThanOrEqual">
      <formula>$AU44</formula>
    </cfRule>
  </conditionalFormatting>
  <conditionalFormatting sqref="C45:V45">
    <cfRule type="cellIs" dxfId="927" priority="119" operator="greaterThan">
      <formula>$AU45</formula>
    </cfRule>
    <cfRule type="cellIs" dxfId="926" priority="120" operator="lessThanOrEqual">
      <formula>$AU45</formula>
    </cfRule>
  </conditionalFormatting>
  <conditionalFormatting sqref="C46:V46">
    <cfRule type="cellIs" dxfId="925" priority="117" operator="greaterThan">
      <formula>$AU46</formula>
    </cfRule>
    <cfRule type="cellIs" dxfId="924" priority="118" operator="lessThanOrEqual">
      <formula>$AU46</formula>
    </cfRule>
  </conditionalFormatting>
  <conditionalFormatting sqref="C47:V47">
    <cfRule type="cellIs" dxfId="923" priority="115" operator="greaterThan">
      <formula>$AU47</formula>
    </cfRule>
    <cfRule type="cellIs" dxfId="922" priority="116" operator="lessThanOrEqual">
      <formula>$AU47</formula>
    </cfRule>
  </conditionalFormatting>
  <conditionalFormatting sqref="C48:V48">
    <cfRule type="cellIs" dxfId="921" priority="113" operator="greaterThan">
      <formula>$AU48</formula>
    </cfRule>
    <cfRule type="cellIs" dxfId="920" priority="114" operator="lessThanOrEqual">
      <formula>$AU48</formula>
    </cfRule>
  </conditionalFormatting>
  <conditionalFormatting sqref="C49:V49">
    <cfRule type="cellIs" dxfId="919" priority="111" operator="greaterThan">
      <formula>$AU49</formula>
    </cfRule>
    <cfRule type="cellIs" dxfId="918" priority="112" operator="lessThanOrEqual">
      <formula>$AU49</formula>
    </cfRule>
  </conditionalFormatting>
  <conditionalFormatting sqref="C50:V50">
    <cfRule type="cellIs" dxfId="917" priority="109" operator="greaterThan">
      <formula>$AU50</formula>
    </cfRule>
    <cfRule type="cellIs" dxfId="916" priority="110" operator="lessThanOrEqual">
      <formula>$AU50</formula>
    </cfRule>
  </conditionalFormatting>
  <conditionalFormatting sqref="C51:V51">
    <cfRule type="cellIs" dxfId="915" priority="107" operator="greaterThan">
      <formula>$AU51</formula>
    </cfRule>
    <cfRule type="cellIs" dxfId="914" priority="108" operator="lessThanOrEqual">
      <formula>$AU51</formula>
    </cfRule>
  </conditionalFormatting>
  <conditionalFormatting sqref="C52:V52">
    <cfRule type="cellIs" dxfId="913" priority="105" operator="greaterThan">
      <formula>$AU52</formula>
    </cfRule>
    <cfRule type="cellIs" dxfId="912" priority="106" operator="lessThanOrEqual">
      <formula>$AU52</formula>
    </cfRule>
  </conditionalFormatting>
  <conditionalFormatting sqref="C53:V53">
    <cfRule type="cellIs" dxfId="911" priority="103" operator="greaterThan">
      <formula>$AU53</formula>
    </cfRule>
    <cfRule type="cellIs" dxfId="910" priority="104" operator="lessThanOrEqual">
      <formula>$AU53</formula>
    </cfRule>
  </conditionalFormatting>
  <conditionalFormatting sqref="C54:V54">
    <cfRule type="cellIs" dxfId="909" priority="101" operator="greaterThan">
      <formula>$AU54</formula>
    </cfRule>
    <cfRule type="cellIs" dxfId="908" priority="102" operator="lessThanOrEqual">
      <formula>$AU54</formula>
    </cfRule>
  </conditionalFormatting>
  <conditionalFormatting sqref="C55:V55">
    <cfRule type="cellIs" dxfId="907" priority="99" operator="greaterThan">
      <formula>$AU55</formula>
    </cfRule>
    <cfRule type="cellIs" dxfId="906" priority="100" operator="lessThanOrEqual">
      <formula>$AU55</formula>
    </cfRule>
  </conditionalFormatting>
  <conditionalFormatting sqref="C56:V56">
    <cfRule type="cellIs" dxfId="905" priority="97" operator="greaterThan">
      <formula>$AU56</formula>
    </cfRule>
    <cfRule type="cellIs" dxfId="904" priority="98" operator="lessThanOrEqual">
      <formula>$AU56</formula>
    </cfRule>
  </conditionalFormatting>
  <conditionalFormatting sqref="C57:V57">
    <cfRule type="cellIs" dxfId="903" priority="95" operator="greaterThan">
      <formula>$AU57</formula>
    </cfRule>
    <cfRule type="cellIs" dxfId="902" priority="96" operator="lessThanOrEqual">
      <formula>$AU57</formula>
    </cfRule>
  </conditionalFormatting>
  <conditionalFormatting sqref="C58:V58">
    <cfRule type="cellIs" dxfId="901" priority="93" operator="greaterThan">
      <formula>$AU58</formula>
    </cfRule>
    <cfRule type="cellIs" dxfId="900" priority="94" operator="lessThanOrEqual">
      <formula>$AU58</formula>
    </cfRule>
  </conditionalFormatting>
  <conditionalFormatting sqref="C59:V59">
    <cfRule type="cellIs" dxfId="899" priority="91" operator="greaterThan">
      <formula>$AU59</formula>
    </cfRule>
    <cfRule type="cellIs" dxfId="898" priority="92" operator="lessThanOrEqual">
      <formula>$AU59</formula>
    </cfRule>
  </conditionalFormatting>
  <conditionalFormatting sqref="C60:V60">
    <cfRule type="cellIs" dxfId="897" priority="89" operator="greaterThan">
      <formula>$AU60</formula>
    </cfRule>
    <cfRule type="cellIs" dxfId="896" priority="90" operator="lessThanOrEqual">
      <formula>$AU60</formula>
    </cfRule>
  </conditionalFormatting>
  <conditionalFormatting sqref="C61:V61">
    <cfRule type="cellIs" dxfId="895" priority="87" operator="greaterThan">
      <formula>$AU61</formula>
    </cfRule>
    <cfRule type="cellIs" dxfId="894" priority="88" operator="lessThanOrEqual">
      <formula>$AU61</formula>
    </cfRule>
  </conditionalFormatting>
  <conditionalFormatting sqref="C62:V62">
    <cfRule type="cellIs" dxfId="893" priority="85" operator="greaterThan">
      <formula>$AU62</formula>
    </cfRule>
    <cfRule type="cellIs" dxfId="892" priority="86" operator="lessThanOrEqual">
      <formula>$AU62</formula>
    </cfRule>
  </conditionalFormatting>
  <conditionalFormatting sqref="C63:V63">
    <cfRule type="cellIs" dxfId="891" priority="83" operator="greaterThan">
      <formula>$AU63</formula>
    </cfRule>
    <cfRule type="cellIs" dxfId="890" priority="84" operator="lessThanOrEqual">
      <formula>$AU63</formula>
    </cfRule>
  </conditionalFormatting>
  <conditionalFormatting sqref="C64:V64">
    <cfRule type="cellIs" dxfId="889" priority="81" operator="greaterThan">
      <formula>$AU64</formula>
    </cfRule>
    <cfRule type="cellIs" dxfId="888" priority="82" operator="lessThanOrEqual">
      <formula>$AU64</formula>
    </cfRule>
  </conditionalFormatting>
  <conditionalFormatting sqref="C65:V65">
    <cfRule type="cellIs" dxfId="887" priority="79" operator="greaterThan">
      <formula>$AU65</formula>
    </cfRule>
    <cfRule type="cellIs" dxfId="886" priority="80" operator="lessThanOrEqual">
      <formula>$AU65</formula>
    </cfRule>
  </conditionalFormatting>
  <conditionalFormatting sqref="C66:V66">
    <cfRule type="cellIs" dxfId="885" priority="77" operator="greaterThan">
      <formula>$AU66</formula>
    </cfRule>
    <cfRule type="cellIs" dxfId="884" priority="78" operator="lessThanOrEqual">
      <formula>$AU66</formula>
    </cfRule>
  </conditionalFormatting>
  <conditionalFormatting sqref="C67:V67">
    <cfRule type="cellIs" dxfId="883" priority="75" operator="greaterThan">
      <formula>$AU67</formula>
    </cfRule>
    <cfRule type="cellIs" dxfId="882" priority="76" operator="lessThanOrEqual">
      <formula>$AU67</formula>
    </cfRule>
  </conditionalFormatting>
  <conditionalFormatting sqref="C68:V68">
    <cfRule type="cellIs" dxfId="881" priority="73" operator="greaterThan">
      <formula>$AU68</formula>
    </cfRule>
    <cfRule type="cellIs" dxfId="880" priority="74" operator="lessThanOrEqual">
      <formula>$AU68</formula>
    </cfRule>
  </conditionalFormatting>
  <conditionalFormatting sqref="C69:V69">
    <cfRule type="cellIs" dxfId="879" priority="71" operator="greaterThan">
      <formula>$AU69</formula>
    </cfRule>
    <cfRule type="cellIs" dxfId="878" priority="72" operator="lessThanOrEqual">
      <formula>$AU69</formula>
    </cfRule>
  </conditionalFormatting>
  <conditionalFormatting sqref="C70:V70">
    <cfRule type="cellIs" dxfId="877" priority="69" operator="greaterThan">
      <formula>$AU70</formula>
    </cfRule>
    <cfRule type="cellIs" dxfId="876" priority="70" operator="lessThanOrEqual">
      <formula>$AU70</formula>
    </cfRule>
  </conditionalFormatting>
  <conditionalFormatting sqref="C71:V71">
    <cfRule type="cellIs" dxfId="875" priority="67" operator="greaterThan">
      <formula>$AU71</formula>
    </cfRule>
    <cfRule type="cellIs" dxfId="874" priority="68" operator="lessThanOrEqual">
      <formula>$AU71</formula>
    </cfRule>
  </conditionalFormatting>
  <conditionalFormatting sqref="C72:V72">
    <cfRule type="cellIs" dxfId="873" priority="65" operator="greaterThan">
      <formula>$AU72</formula>
    </cfRule>
    <cfRule type="cellIs" dxfId="872" priority="66" operator="lessThanOrEqual">
      <formula>$AU72</formula>
    </cfRule>
  </conditionalFormatting>
  <conditionalFormatting sqref="C73:V73">
    <cfRule type="cellIs" dxfId="871" priority="63" operator="greaterThan">
      <formula>$AU73</formula>
    </cfRule>
    <cfRule type="cellIs" dxfId="870" priority="64" operator="lessThanOrEqual">
      <formula>$AU73</formula>
    </cfRule>
  </conditionalFormatting>
  <conditionalFormatting sqref="C74:V74">
    <cfRule type="cellIs" dxfId="869" priority="61" operator="greaterThan">
      <formula>$AU74</formula>
    </cfRule>
    <cfRule type="cellIs" dxfId="868" priority="62" operator="lessThanOrEqual">
      <formula>$AU74</formula>
    </cfRule>
  </conditionalFormatting>
  <conditionalFormatting sqref="C75:V75">
    <cfRule type="cellIs" dxfId="867" priority="59" operator="greaterThan">
      <formula>$AU75</formula>
    </cfRule>
    <cfRule type="cellIs" dxfId="866" priority="60" operator="lessThanOrEqual">
      <formula>$AU75</formula>
    </cfRule>
  </conditionalFormatting>
  <conditionalFormatting sqref="C76:V76">
    <cfRule type="cellIs" dxfId="865" priority="57" operator="greaterThan">
      <formula>$AU76</formula>
    </cfRule>
    <cfRule type="cellIs" dxfId="864" priority="58" operator="lessThanOrEqual">
      <formula>$AU76</formula>
    </cfRule>
  </conditionalFormatting>
  <conditionalFormatting sqref="C77:V77">
    <cfRule type="cellIs" dxfId="863" priority="55" operator="greaterThan">
      <formula>$AU77</formula>
    </cfRule>
    <cfRule type="cellIs" dxfId="862" priority="56" operator="lessThanOrEqual">
      <formula>$AU77</formula>
    </cfRule>
  </conditionalFormatting>
  <conditionalFormatting sqref="C78:V78">
    <cfRule type="cellIs" dxfId="861" priority="53" operator="greaterThan">
      <formula>$AU78</formula>
    </cfRule>
    <cfRule type="cellIs" dxfId="860" priority="54" operator="lessThanOrEqual">
      <formula>$AU78</formula>
    </cfRule>
  </conditionalFormatting>
  <conditionalFormatting sqref="C79:V79">
    <cfRule type="cellIs" dxfId="859" priority="51" operator="greaterThan">
      <formula>$AU79</formula>
    </cfRule>
    <cfRule type="cellIs" dxfId="858" priority="52" operator="lessThanOrEqual">
      <formula>$AU79</formula>
    </cfRule>
  </conditionalFormatting>
  <conditionalFormatting sqref="C80:V80">
    <cfRule type="cellIs" dxfId="857" priority="49" operator="greaterThan">
      <formula>$AU80</formula>
    </cfRule>
    <cfRule type="cellIs" dxfId="856" priority="50" operator="lessThanOrEqual">
      <formula>$AU80</formula>
    </cfRule>
  </conditionalFormatting>
  <conditionalFormatting sqref="C81:V81">
    <cfRule type="cellIs" dxfId="855" priority="47" operator="greaterThan">
      <formula>$AU81</formula>
    </cfRule>
    <cfRule type="cellIs" dxfId="854" priority="48" operator="lessThanOrEqual">
      <formula>$AU81</formula>
    </cfRule>
  </conditionalFormatting>
  <conditionalFormatting sqref="C82:V82">
    <cfRule type="cellIs" dxfId="853" priority="45" operator="greaterThan">
      <formula>$AU82</formula>
    </cfRule>
    <cfRule type="cellIs" dxfId="852" priority="46" operator="lessThanOrEqual">
      <formula>$AU82</formula>
    </cfRule>
  </conditionalFormatting>
  <conditionalFormatting sqref="C83:V83">
    <cfRule type="cellIs" dxfId="851" priority="43" operator="greaterThan">
      <formula>$AU83</formula>
    </cfRule>
    <cfRule type="cellIs" dxfId="850" priority="44" operator="lessThanOrEqual">
      <formula>$AU83</formula>
    </cfRule>
  </conditionalFormatting>
  <conditionalFormatting sqref="C84:V84">
    <cfRule type="cellIs" dxfId="849" priority="41" operator="greaterThan">
      <formula>$AU84</formula>
    </cfRule>
    <cfRule type="cellIs" dxfId="848" priority="42" operator="lessThanOrEqual">
      <formula>$AU84</formula>
    </cfRule>
  </conditionalFormatting>
  <conditionalFormatting sqref="C85:V85">
    <cfRule type="cellIs" dxfId="847" priority="39" operator="greaterThan">
      <formula>$AU85</formula>
    </cfRule>
    <cfRule type="cellIs" dxfId="846" priority="40" operator="lessThanOrEqual">
      <formula>$AU85</formula>
    </cfRule>
  </conditionalFormatting>
  <conditionalFormatting sqref="C86:V86">
    <cfRule type="cellIs" dxfId="845" priority="37" operator="greaterThan">
      <formula>$AU86</formula>
    </cfRule>
    <cfRule type="cellIs" dxfId="844" priority="38" operator="lessThanOrEqual">
      <formula>$AU86</formula>
    </cfRule>
  </conditionalFormatting>
  <conditionalFormatting sqref="C87:V87">
    <cfRule type="cellIs" dxfId="843" priority="35" operator="greaterThan">
      <formula>$AU87</formula>
    </cfRule>
    <cfRule type="cellIs" dxfId="842" priority="36" operator="lessThanOrEqual">
      <formula>$AU87</formula>
    </cfRule>
  </conditionalFormatting>
  <conditionalFormatting sqref="C88:V88">
    <cfRule type="cellIs" dxfId="841" priority="33" operator="greaterThan">
      <formula>$AU88</formula>
    </cfRule>
    <cfRule type="cellIs" dxfId="840" priority="34" operator="lessThanOrEqual">
      <formula>$AU88</formula>
    </cfRule>
  </conditionalFormatting>
  <conditionalFormatting sqref="C89:V89">
    <cfRule type="cellIs" dxfId="839" priority="31" operator="greaterThan">
      <formula>$AU89</formula>
    </cfRule>
    <cfRule type="cellIs" dxfId="838" priority="32" operator="lessThanOrEqual">
      <formula>$AU89</formula>
    </cfRule>
  </conditionalFormatting>
  <conditionalFormatting sqref="C90:V90">
    <cfRule type="cellIs" dxfId="837" priority="29" operator="greaterThan">
      <formula>$AU90</formula>
    </cfRule>
    <cfRule type="cellIs" dxfId="836" priority="30" operator="lessThanOrEqual">
      <formula>$AU90</formula>
    </cfRule>
  </conditionalFormatting>
  <conditionalFormatting sqref="C91:V91">
    <cfRule type="cellIs" dxfId="835" priority="27" operator="greaterThan">
      <formula>$AU91</formula>
    </cfRule>
    <cfRule type="cellIs" dxfId="834" priority="28" operator="lessThanOrEqual">
      <formula>$AU91</formula>
    </cfRule>
  </conditionalFormatting>
  <conditionalFormatting sqref="C92:V92">
    <cfRule type="cellIs" dxfId="833" priority="25" operator="greaterThan">
      <formula>$AU92</formula>
    </cfRule>
    <cfRule type="cellIs" dxfId="832" priority="26" operator="lessThanOrEqual">
      <formula>$AU92</formula>
    </cfRule>
  </conditionalFormatting>
  <conditionalFormatting sqref="C93:V93">
    <cfRule type="cellIs" dxfId="831" priority="23" operator="greaterThan">
      <formula>$AU93</formula>
    </cfRule>
    <cfRule type="cellIs" dxfId="830" priority="24" operator="lessThanOrEqual">
      <formula>$AU93</formula>
    </cfRule>
  </conditionalFormatting>
  <conditionalFormatting sqref="C94:V94">
    <cfRule type="cellIs" dxfId="829" priority="21" operator="greaterThan">
      <formula>$AU94</formula>
    </cfRule>
    <cfRule type="cellIs" dxfId="828" priority="22" operator="lessThanOrEqual">
      <formula>$AU94</formula>
    </cfRule>
  </conditionalFormatting>
  <conditionalFormatting sqref="C95:V95">
    <cfRule type="cellIs" dxfId="827" priority="19" operator="greaterThan">
      <formula>$AU95</formula>
    </cfRule>
    <cfRule type="cellIs" dxfId="826" priority="20" operator="lessThanOrEqual">
      <formula>$AU95</formula>
    </cfRule>
  </conditionalFormatting>
  <conditionalFormatting sqref="C96:V96">
    <cfRule type="cellIs" dxfId="825" priority="17" operator="greaterThan">
      <formula>$AU96</formula>
    </cfRule>
    <cfRule type="cellIs" dxfId="824" priority="18" operator="lessThanOrEqual">
      <formula>$AU96</formula>
    </cfRule>
  </conditionalFormatting>
  <conditionalFormatting sqref="C97:V97">
    <cfRule type="cellIs" dxfId="823" priority="15" operator="greaterThan">
      <formula>$AU97</formula>
    </cfRule>
    <cfRule type="cellIs" dxfId="822" priority="16" operator="lessThanOrEqual">
      <formula>$AU97</formula>
    </cfRule>
  </conditionalFormatting>
  <conditionalFormatting sqref="C98:V98">
    <cfRule type="cellIs" dxfId="821" priority="13" operator="greaterThan">
      <formula>$AU98</formula>
    </cfRule>
    <cfRule type="cellIs" dxfId="820" priority="14" operator="lessThanOrEqual">
      <formula>$AU98</formula>
    </cfRule>
  </conditionalFormatting>
  <conditionalFormatting sqref="C99:V99">
    <cfRule type="cellIs" dxfId="819" priority="11" operator="greaterThan">
      <formula>$AU99</formula>
    </cfRule>
    <cfRule type="cellIs" dxfId="818" priority="12" operator="lessThanOrEqual">
      <formula>$AU99</formula>
    </cfRule>
  </conditionalFormatting>
  <conditionalFormatting sqref="C100:V100">
    <cfRule type="cellIs" dxfId="817" priority="9" operator="greaterThan">
      <formula>$AU100</formula>
    </cfRule>
    <cfRule type="cellIs" dxfId="816" priority="10" operator="lessThanOrEqual">
      <formula>$AU100</formula>
    </cfRule>
  </conditionalFormatting>
  <conditionalFormatting sqref="C101:V101">
    <cfRule type="cellIs" dxfId="815" priority="7" operator="greaterThan">
      <formula>$AU101</formula>
    </cfRule>
    <cfRule type="cellIs" dxfId="814" priority="8" operator="lessThanOrEqual">
      <formula>$AU101</formula>
    </cfRule>
  </conditionalFormatting>
  <conditionalFormatting sqref="C102:V102">
    <cfRule type="cellIs" dxfId="813" priority="5" operator="greaterThan">
      <formula>$AU102</formula>
    </cfRule>
    <cfRule type="cellIs" dxfId="812" priority="6" operator="lessThanOrEqual">
      <formula>$AU102</formula>
    </cfRule>
  </conditionalFormatting>
  <conditionalFormatting sqref="C103:V103">
    <cfRule type="cellIs" dxfId="811" priority="3" operator="greaterThan">
      <formula>$AU103</formula>
    </cfRule>
    <cfRule type="cellIs" dxfId="810" priority="4" operator="lessThanOrEqual">
      <formula>$AU103</formula>
    </cfRule>
  </conditionalFormatting>
  <conditionalFormatting sqref="C104:V104">
    <cfRule type="cellIs" dxfId="809" priority="1" operator="greaterThan">
      <formula>$AU104</formula>
    </cfRule>
    <cfRule type="cellIs" dxfId="808" priority="2" operator="lessThanOrEqual">
      <formula>$AU104</formula>
    </cfRule>
  </conditionalFormatting>
  <pageMargins left="1.91" right="1.67" top="2.89" bottom="0.19685039370078741" header="2.9" footer="0.31496062992125984"/>
  <pageSetup paperSize="12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zoomScaleNormal="100" workbookViewId="0">
      <selection activeCell="O7" sqref="O7:P7"/>
    </sheetView>
  </sheetViews>
  <sheetFormatPr defaultColWidth="9.140625" defaultRowHeight="15" x14ac:dyDescent="0.25"/>
  <cols>
    <col min="1" max="1" width="14.42578125" style="1" customWidth="1"/>
    <col min="2" max="2" width="7.7109375" style="1" customWidth="1"/>
    <col min="3" max="3" width="12.7109375" style="1" customWidth="1"/>
    <col min="4" max="4" width="1.140625" style="2" customWidth="1"/>
    <col min="5" max="5" width="10.42578125" style="3" customWidth="1"/>
    <col min="6" max="6" width="19" style="4" customWidth="1"/>
    <col min="7" max="7" width="19" style="3" customWidth="1"/>
    <col min="8" max="8" width="0.42578125" style="3" customWidth="1"/>
    <col min="9" max="9" width="10.42578125" style="2" customWidth="1"/>
    <col min="10" max="11" width="19" style="2" customWidth="1"/>
    <col min="12" max="12" width="2" style="2" customWidth="1"/>
    <col min="13" max="13" width="1" style="2" customWidth="1"/>
    <col min="14" max="16384" width="9.140625" style="2"/>
  </cols>
  <sheetData>
    <row r="1" spans="2:15" ht="9.75" customHeight="1" x14ac:dyDescent="0.25"/>
    <row r="2" spans="2:15" ht="50.25" customHeight="1" x14ac:dyDescent="0.25">
      <c r="B2" s="227" t="s">
        <v>20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2:15" ht="20.25" customHeight="1" x14ac:dyDescent="0.25">
      <c r="G3" s="8"/>
      <c r="H3" s="8"/>
    </row>
    <row r="4" spans="2:15" ht="30.75" customHeight="1" x14ac:dyDescent="0.25">
      <c r="E4" s="95" t="s">
        <v>1</v>
      </c>
      <c r="F4" s="90" t="s">
        <v>2</v>
      </c>
      <c r="G4" s="10" t="s">
        <v>5</v>
      </c>
      <c r="H4" s="104"/>
      <c r="I4" s="102" t="s">
        <v>1</v>
      </c>
      <c r="J4" s="90" t="s">
        <v>2</v>
      </c>
      <c r="K4" s="90" t="s">
        <v>5</v>
      </c>
    </row>
    <row r="5" spans="2:15" s="91" customFormat="1" ht="23.25" customHeight="1" x14ac:dyDescent="0.3">
      <c r="E5" s="96">
        <v>0</v>
      </c>
      <c r="F5" s="93">
        <v>0.9</v>
      </c>
      <c r="G5" s="92">
        <v>0.8</v>
      </c>
      <c r="H5" s="105"/>
      <c r="I5" s="103">
        <v>51</v>
      </c>
      <c r="J5" s="94">
        <v>1.6</v>
      </c>
      <c r="K5" s="94">
        <v>1.5</v>
      </c>
    </row>
    <row r="6" spans="2:15" s="91" customFormat="1" ht="23.25" customHeight="1" x14ac:dyDescent="0.3">
      <c r="E6" s="97">
        <v>1</v>
      </c>
      <c r="F6" s="94">
        <v>0.9</v>
      </c>
      <c r="G6" s="100">
        <v>0.8</v>
      </c>
      <c r="H6" s="106"/>
      <c r="I6" s="103">
        <v>52</v>
      </c>
      <c r="J6" s="94">
        <v>1.5</v>
      </c>
      <c r="K6" s="94">
        <v>1.5</v>
      </c>
    </row>
    <row r="7" spans="2:15" s="91" customFormat="1" ht="23.25" customHeight="1" x14ac:dyDescent="0.3">
      <c r="E7" s="97">
        <v>2</v>
      </c>
      <c r="F7" s="94">
        <v>0.9</v>
      </c>
      <c r="G7" s="100">
        <v>0.8</v>
      </c>
      <c r="H7" s="106"/>
      <c r="I7" s="103">
        <v>53</v>
      </c>
      <c r="J7" s="94">
        <v>1.5</v>
      </c>
      <c r="K7" s="94">
        <v>1.5</v>
      </c>
    </row>
    <row r="8" spans="2:15" s="91" customFormat="1" ht="23.25" customHeight="1" x14ac:dyDescent="0.3">
      <c r="E8" s="97">
        <v>3</v>
      </c>
      <c r="F8" s="94">
        <v>1</v>
      </c>
      <c r="G8" s="100">
        <v>0.8</v>
      </c>
      <c r="H8" s="106"/>
      <c r="I8" s="103">
        <v>54</v>
      </c>
      <c r="J8" s="94">
        <v>1.4</v>
      </c>
      <c r="K8" s="94">
        <v>1.4</v>
      </c>
    </row>
    <row r="9" spans="2:15" s="91" customFormat="1" ht="23.25" customHeight="1" x14ac:dyDescent="0.3">
      <c r="E9" s="97">
        <v>4</v>
      </c>
      <c r="F9" s="94">
        <v>1</v>
      </c>
      <c r="G9" s="100">
        <v>0.9</v>
      </c>
      <c r="H9" s="106"/>
      <c r="I9" s="103">
        <v>55</v>
      </c>
      <c r="J9" s="94">
        <v>1.4</v>
      </c>
      <c r="K9" s="94">
        <v>1.4</v>
      </c>
    </row>
    <row r="10" spans="2:15" s="91" customFormat="1" ht="23.25" customHeight="1" x14ac:dyDescent="0.3">
      <c r="E10" s="97">
        <v>5</v>
      </c>
      <c r="F10" s="94">
        <v>1</v>
      </c>
      <c r="G10" s="100">
        <v>0.9</v>
      </c>
      <c r="H10" s="106"/>
      <c r="I10" s="103">
        <v>56</v>
      </c>
      <c r="J10" s="94">
        <v>1.3</v>
      </c>
      <c r="K10" s="94">
        <v>1.3</v>
      </c>
    </row>
    <row r="11" spans="2:15" s="91" customFormat="1" ht="23.25" customHeight="1" x14ac:dyDescent="0.3">
      <c r="E11" s="97">
        <v>6</v>
      </c>
      <c r="F11" s="94">
        <v>1</v>
      </c>
      <c r="G11" s="100">
        <v>0.9</v>
      </c>
      <c r="H11" s="106"/>
      <c r="I11" s="103">
        <v>57</v>
      </c>
      <c r="J11" s="94">
        <v>1.3</v>
      </c>
      <c r="K11" s="94">
        <v>1.3</v>
      </c>
    </row>
    <row r="12" spans="2:15" s="91" customFormat="1" ht="23.25" customHeight="1" x14ac:dyDescent="0.3">
      <c r="E12" s="97">
        <v>7</v>
      </c>
      <c r="F12" s="94">
        <v>1</v>
      </c>
      <c r="G12" s="100">
        <v>0.9</v>
      </c>
      <c r="H12" s="106"/>
      <c r="I12" s="103">
        <v>58</v>
      </c>
      <c r="J12" s="94">
        <v>1.3</v>
      </c>
      <c r="K12" s="94">
        <v>1.3</v>
      </c>
    </row>
    <row r="13" spans="2:15" s="91" customFormat="1" ht="23.25" customHeight="1" x14ac:dyDescent="0.3">
      <c r="E13" s="97">
        <v>8</v>
      </c>
      <c r="F13" s="94">
        <v>1</v>
      </c>
      <c r="G13" s="100">
        <v>0.9</v>
      </c>
      <c r="H13" s="106"/>
      <c r="I13" s="103">
        <v>59</v>
      </c>
      <c r="J13" s="94">
        <v>1.3</v>
      </c>
      <c r="K13" s="94">
        <v>1.3</v>
      </c>
    </row>
    <row r="14" spans="2:15" s="91" customFormat="1" ht="23.25" customHeight="1" x14ac:dyDescent="0.3">
      <c r="E14" s="97">
        <v>9</v>
      </c>
      <c r="F14" s="94">
        <v>1</v>
      </c>
      <c r="G14" s="100">
        <v>0.9</v>
      </c>
      <c r="H14" s="106"/>
      <c r="I14" s="103">
        <v>60</v>
      </c>
      <c r="J14" s="94">
        <v>1.2</v>
      </c>
      <c r="K14" s="94">
        <v>1.3</v>
      </c>
    </row>
    <row r="15" spans="2:15" s="91" customFormat="1" ht="23.25" customHeight="1" x14ac:dyDescent="0.3">
      <c r="E15" s="97">
        <v>10</v>
      </c>
      <c r="F15" s="94">
        <v>1</v>
      </c>
      <c r="G15" s="100">
        <v>0.9</v>
      </c>
      <c r="H15" s="106"/>
      <c r="I15" s="103">
        <v>61</v>
      </c>
      <c r="J15" s="94">
        <v>1.2</v>
      </c>
      <c r="K15" s="94">
        <v>1.2</v>
      </c>
    </row>
    <row r="16" spans="2:15" s="91" customFormat="1" ht="23.25" customHeight="1" x14ac:dyDescent="0.3">
      <c r="E16" s="97">
        <v>11</v>
      </c>
      <c r="F16" s="94">
        <v>1</v>
      </c>
      <c r="G16" s="100">
        <v>0.9</v>
      </c>
      <c r="H16" s="106"/>
      <c r="I16" s="103">
        <v>62</v>
      </c>
      <c r="J16" s="94">
        <v>1.2</v>
      </c>
      <c r="K16" s="94">
        <v>1.2</v>
      </c>
    </row>
    <row r="17" spans="5:11" s="91" customFormat="1" ht="23.25" customHeight="1" x14ac:dyDescent="0.3">
      <c r="E17" s="97">
        <v>12</v>
      </c>
      <c r="F17" s="94">
        <v>1</v>
      </c>
      <c r="G17" s="100">
        <v>0.9</v>
      </c>
      <c r="H17" s="106"/>
      <c r="I17" s="103">
        <v>63</v>
      </c>
      <c r="J17" s="94">
        <v>1.2</v>
      </c>
      <c r="K17" s="94">
        <v>1.2</v>
      </c>
    </row>
    <row r="18" spans="5:11" s="91" customFormat="1" ht="23.25" customHeight="1" x14ac:dyDescent="0.3">
      <c r="E18" s="97">
        <v>13</v>
      </c>
      <c r="F18" s="94">
        <v>1</v>
      </c>
      <c r="G18" s="100">
        <v>0.9</v>
      </c>
      <c r="H18" s="106"/>
      <c r="I18" s="103">
        <v>64</v>
      </c>
      <c r="J18" s="94">
        <v>1.2</v>
      </c>
      <c r="K18" s="94">
        <v>1.2</v>
      </c>
    </row>
    <row r="19" spans="5:11" s="91" customFormat="1" ht="23.25" customHeight="1" x14ac:dyDescent="0.3">
      <c r="E19" s="97">
        <v>14</v>
      </c>
      <c r="F19" s="94">
        <v>1</v>
      </c>
      <c r="G19" s="100">
        <v>0.9</v>
      </c>
      <c r="H19" s="106"/>
      <c r="I19" s="103">
        <v>65</v>
      </c>
      <c r="J19" s="94">
        <v>1.2</v>
      </c>
      <c r="K19" s="94">
        <v>1.2</v>
      </c>
    </row>
    <row r="20" spans="5:11" s="91" customFormat="1" ht="23.25" customHeight="1" x14ac:dyDescent="0.3">
      <c r="E20" s="97">
        <v>15</v>
      </c>
      <c r="F20" s="94">
        <v>1</v>
      </c>
      <c r="G20" s="100">
        <v>0.9</v>
      </c>
      <c r="H20" s="106"/>
      <c r="I20" s="103">
        <v>66</v>
      </c>
      <c r="J20" s="94">
        <v>1.2</v>
      </c>
      <c r="K20" s="94">
        <v>1.3</v>
      </c>
    </row>
    <row r="21" spans="5:11" s="91" customFormat="1" ht="23.25" customHeight="1" x14ac:dyDescent="0.3">
      <c r="E21" s="97">
        <v>16</v>
      </c>
      <c r="F21" s="94">
        <v>1</v>
      </c>
      <c r="G21" s="100">
        <v>0.9</v>
      </c>
      <c r="H21" s="106"/>
      <c r="I21" s="103">
        <v>67</v>
      </c>
      <c r="J21" s="94">
        <v>1.2</v>
      </c>
      <c r="K21" s="94">
        <v>1.2</v>
      </c>
    </row>
    <row r="22" spans="5:11" s="91" customFormat="1" ht="23.25" customHeight="1" x14ac:dyDescent="0.3">
      <c r="E22" s="97">
        <v>17</v>
      </c>
      <c r="F22" s="94">
        <v>1</v>
      </c>
      <c r="G22" s="100">
        <v>0.9</v>
      </c>
      <c r="H22" s="106"/>
      <c r="I22" s="103">
        <v>68</v>
      </c>
      <c r="J22" s="94">
        <v>1.2</v>
      </c>
      <c r="K22" s="94">
        <v>1.2</v>
      </c>
    </row>
    <row r="23" spans="5:11" s="91" customFormat="1" ht="23.25" customHeight="1" x14ac:dyDescent="0.3">
      <c r="E23" s="97">
        <v>18</v>
      </c>
      <c r="F23" s="94">
        <v>1</v>
      </c>
      <c r="G23" s="100">
        <v>0.9</v>
      </c>
      <c r="H23" s="106"/>
      <c r="I23" s="103">
        <v>69</v>
      </c>
      <c r="J23" s="94">
        <v>0.9</v>
      </c>
      <c r="K23" s="94">
        <v>1</v>
      </c>
    </row>
    <row r="24" spans="5:11" s="91" customFormat="1" ht="23.25" customHeight="1" x14ac:dyDescent="0.3">
      <c r="E24" s="97">
        <v>19</v>
      </c>
      <c r="F24" s="94">
        <v>1</v>
      </c>
      <c r="G24" s="100">
        <v>0.9</v>
      </c>
      <c r="H24" s="106"/>
      <c r="I24" s="103">
        <v>70</v>
      </c>
      <c r="J24" s="94">
        <v>0.9</v>
      </c>
      <c r="K24" s="94">
        <v>1</v>
      </c>
    </row>
    <row r="25" spans="5:11" s="91" customFormat="1" ht="23.25" customHeight="1" x14ac:dyDescent="0.3">
      <c r="E25" s="97">
        <v>20</v>
      </c>
      <c r="F25" s="94">
        <v>1</v>
      </c>
      <c r="G25" s="100">
        <v>0.9</v>
      </c>
      <c r="H25" s="106"/>
      <c r="I25" s="103">
        <v>71</v>
      </c>
      <c r="J25" s="94">
        <v>0.9</v>
      </c>
      <c r="K25" s="94">
        <v>1</v>
      </c>
    </row>
    <row r="26" spans="5:11" s="91" customFormat="1" ht="23.25" customHeight="1" x14ac:dyDescent="0.3">
      <c r="E26" s="97">
        <v>21</v>
      </c>
      <c r="F26" s="94">
        <v>1</v>
      </c>
      <c r="G26" s="100">
        <v>0.9</v>
      </c>
      <c r="H26" s="106"/>
      <c r="I26" s="103">
        <v>72</v>
      </c>
      <c r="J26" s="94">
        <v>0.9</v>
      </c>
      <c r="K26" s="94">
        <v>1</v>
      </c>
    </row>
    <row r="27" spans="5:11" s="91" customFormat="1" ht="23.25" customHeight="1" x14ac:dyDescent="0.3">
      <c r="E27" s="97">
        <v>22</v>
      </c>
      <c r="F27" s="94">
        <v>1.1000000000000001</v>
      </c>
      <c r="G27" s="100">
        <v>1</v>
      </c>
      <c r="H27" s="106"/>
      <c r="I27" s="103">
        <v>73</v>
      </c>
      <c r="J27" s="94">
        <v>0.9</v>
      </c>
      <c r="K27" s="94">
        <v>1</v>
      </c>
    </row>
    <row r="28" spans="5:11" s="91" customFormat="1" ht="23.25" customHeight="1" x14ac:dyDescent="0.3">
      <c r="E28" s="97">
        <v>23</v>
      </c>
      <c r="F28" s="94">
        <v>1.1000000000000001</v>
      </c>
      <c r="G28" s="100">
        <v>1</v>
      </c>
      <c r="H28" s="106"/>
      <c r="I28" s="103">
        <v>74</v>
      </c>
      <c r="J28" s="94">
        <v>1</v>
      </c>
      <c r="K28" s="94">
        <v>1.1000000000000001</v>
      </c>
    </row>
    <row r="29" spans="5:11" s="91" customFormat="1" ht="23.25" customHeight="1" x14ac:dyDescent="0.3">
      <c r="E29" s="97">
        <v>24</v>
      </c>
      <c r="F29" s="94">
        <v>1.1000000000000001</v>
      </c>
      <c r="G29" s="100">
        <v>1</v>
      </c>
      <c r="H29" s="106"/>
      <c r="I29" s="103">
        <v>75</v>
      </c>
      <c r="J29" s="94">
        <v>0.9</v>
      </c>
      <c r="K29" s="94">
        <v>1.1000000000000001</v>
      </c>
    </row>
    <row r="30" spans="5:11" s="91" customFormat="1" ht="23.25" customHeight="1" x14ac:dyDescent="0.3">
      <c r="E30" s="97">
        <v>25</v>
      </c>
      <c r="F30" s="94">
        <v>1.1000000000000001</v>
      </c>
      <c r="G30" s="100">
        <v>1</v>
      </c>
      <c r="H30" s="106"/>
      <c r="I30" s="103">
        <v>76</v>
      </c>
      <c r="J30" s="94">
        <v>0.9</v>
      </c>
      <c r="K30" s="94">
        <v>1</v>
      </c>
    </row>
    <row r="31" spans="5:11" s="91" customFormat="1" ht="23.25" customHeight="1" x14ac:dyDescent="0.3">
      <c r="E31" s="97">
        <v>26</v>
      </c>
      <c r="F31" s="94">
        <v>1.1000000000000001</v>
      </c>
      <c r="G31" s="100">
        <v>1</v>
      </c>
      <c r="H31" s="106"/>
      <c r="I31" s="103">
        <v>77</v>
      </c>
      <c r="J31" s="94">
        <v>0.8</v>
      </c>
      <c r="K31" s="94">
        <v>1</v>
      </c>
    </row>
    <row r="32" spans="5:11" s="91" customFormat="1" ht="23.25" customHeight="1" x14ac:dyDescent="0.3">
      <c r="E32" s="97">
        <v>27</v>
      </c>
      <c r="F32" s="94">
        <v>1.1000000000000001</v>
      </c>
      <c r="G32" s="100">
        <v>1</v>
      </c>
      <c r="H32" s="106"/>
      <c r="I32" s="103">
        <v>78</v>
      </c>
      <c r="J32" s="94">
        <v>0.7</v>
      </c>
      <c r="K32" s="94">
        <v>0.9</v>
      </c>
    </row>
    <row r="33" spans="5:11" s="91" customFormat="1" ht="23.25" customHeight="1" x14ac:dyDescent="0.3">
      <c r="E33" s="97">
        <v>28</v>
      </c>
      <c r="F33" s="94">
        <v>1.1000000000000001</v>
      </c>
      <c r="G33" s="100">
        <v>1</v>
      </c>
      <c r="H33" s="106"/>
      <c r="I33" s="103">
        <v>79</v>
      </c>
      <c r="J33" s="94">
        <v>0.7</v>
      </c>
      <c r="K33" s="94">
        <v>0.9</v>
      </c>
    </row>
    <row r="34" spans="5:11" s="91" customFormat="1" ht="23.25" customHeight="1" x14ac:dyDescent="0.3">
      <c r="E34" s="97">
        <v>29</v>
      </c>
      <c r="F34" s="94">
        <v>1.2</v>
      </c>
      <c r="G34" s="100">
        <v>1.1000000000000001</v>
      </c>
      <c r="H34" s="106"/>
      <c r="I34" s="103">
        <v>80</v>
      </c>
      <c r="J34" s="94">
        <v>0.7</v>
      </c>
      <c r="K34" s="94">
        <v>0.9</v>
      </c>
    </row>
    <row r="35" spans="5:11" s="91" customFormat="1" ht="23.25" customHeight="1" x14ac:dyDescent="0.3">
      <c r="E35" s="97">
        <v>30</v>
      </c>
      <c r="F35" s="94">
        <v>1.2</v>
      </c>
      <c r="G35" s="100">
        <v>1.1000000000000001</v>
      </c>
      <c r="H35" s="106"/>
      <c r="I35" s="103">
        <v>81</v>
      </c>
      <c r="J35" s="94">
        <v>0.6</v>
      </c>
      <c r="K35" s="94">
        <v>0.8</v>
      </c>
    </row>
    <row r="36" spans="5:11" s="91" customFormat="1" ht="23.25" customHeight="1" x14ac:dyDescent="0.3">
      <c r="E36" s="97">
        <v>31</v>
      </c>
      <c r="F36" s="94">
        <v>1.2</v>
      </c>
      <c r="G36" s="100">
        <v>1.1000000000000001</v>
      </c>
      <c r="H36" s="106"/>
      <c r="I36" s="103">
        <v>82</v>
      </c>
      <c r="J36" s="94">
        <v>0.5</v>
      </c>
      <c r="K36" s="94">
        <v>0.8</v>
      </c>
    </row>
    <row r="37" spans="5:11" s="91" customFormat="1" ht="23.25" customHeight="1" x14ac:dyDescent="0.3">
      <c r="E37" s="97">
        <v>32</v>
      </c>
      <c r="F37" s="94">
        <v>1.2</v>
      </c>
      <c r="G37" s="100">
        <v>1.2</v>
      </c>
      <c r="H37" s="106"/>
      <c r="I37" s="103">
        <v>83</v>
      </c>
      <c r="J37" s="94">
        <v>0.5</v>
      </c>
      <c r="K37" s="94">
        <v>0.7</v>
      </c>
    </row>
    <row r="38" spans="5:11" s="91" customFormat="1" ht="23.25" customHeight="1" x14ac:dyDescent="0.3">
      <c r="E38" s="97">
        <v>33</v>
      </c>
      <c r="F38" s="94">
        <v>1.2</v>
      </c>
      <c r="G38" s="100">
        <v>1.2</v>
      </c>
      <c r="H38" s="106"/>
      <c r="I38" s="103">
        <v>84</v>
      </c>
      <c r="J38" s="94">
        <v>0.5</v>
      </c>
      <c r="K38" s="94">
        <v>0.7</v>
      </c>
    </row>
    <row r="39" spans="5:11" s="91" customFormat="1" ht="23.25" customHeight="1" x14ac:dyDescent="0.3">
      <c r="E39" s="97">
        <v>34</v>
      </c>
      <c r="F39" s="94">
        <v>1.3</v>
      </c>
      <c r="G39" s="100">
        <v>1.2</v>
      </c>
      <c r="H39" s="106"/>
      <c r="I39" s="103">
        <v>85</v>
      </c>
      <c r="J39" s="94">
        <v>0.4</v>
      </c>
      <c r="K39" s="94">
        <v>0.6</v>
      </c>
    </row>
    <row r="40" spans="5:11" s="91" customFormat="1" ht="23.25" customHeight="1" x14ac:dyDescent="0.3">
      <c r="E40" s="97">
        <v>35</v>
      </c>
      <c r="F40" s="94">
        <v>1.3</v>
      </c>
      <c r="G40" s="100">
        <v>1.2</v>
      </c>
      <c r="H40" s="106"/>
      <c r="I40" s="103">
        <v>86</v>
      </c>
      <c r="J40" s="94">
        <v>0.3</v>
      </c>
      <c r="K40" s="94">
        <v>0.6</v>
      </c>
    </row>
    <row r="41" spans="5:11" s="91" customFormat="1" ht="23.25" customHeight="1" x14ac:dyDescent="0.3">
      <c r="E41" s="97">
        <v>36</v>
      </c>
      <c r="F41" s="94">
        <v>1.4</v>
      </c>
      <c r="G41" s="100">
        <v>1.3</v>
      </c>
      <c r="H41" s="106"/>
      <c r="I41" s="103">
        <v>87</v>
      </c>
      <c r="J41" s="94">
        <v>0.3</v>
      </c>
      <c r="K41" s="94">
        <v>0.5</v>
      </c>
    </row>
    <row r="42" spans="5:11" s="91" customFormat="1" ht="23.25" customHeight="1" x14ac:dyDescent="0.3">
      <c r="E42" s="97">
        <v>37</v>
      </c>
      <c r="F42" s="94">
        <v>1.4</v>
      </c>
      <c r="G42" s="100">
        <v>1.4</v>
      </c>
      <c r="H42" s="106"/>
      <c r="I42" s="103">
        <v>88</v>
      </c>
      <c r="J42" s="94">
        <v>0.2</v>
      </c>
      <c r="K42" s="94">
        <v>0.5</v>
      </c>
    </row>
    <row r="43" spans="5:11" s="91" customFormat="1" ht="23.25" customHeight="1" x14ac:dyDescent="0.3">
      <c r="E43" s="97">
        <v>38</v>
      </c>
      <c r="F43" s="94">
        <v>1.5</v>
      </c>
      <c r="G43" s="100">
        <v>1.4</v>
      </c>
      <c r="H43" s="106"/>
      <c r="I43" s="103">
        <v>89</v>
      </c>
      <c r="J43" s="94">
        <v>0.2</v>
      </c>
      <c r="K43" s="94">
        <v>0.4</v>
      </c>
    </row>
    <row r="44" spans="5:11" s="91" customFormat="1" ht="23.25" customHeight="1" x14ac:dyDescent="0.3">
      <c r="E44" s="97">
        <v>39</v>
      </c>
      <c r="F44" s="94">
        <v>1.6</v>
      </c>
      <c r="G44" s="100">
        <v>1.5</v>
      </c>
      <c r="H44" s="106"/>
      <c r="I44" s="103">
        <v>90</v>
      </c>
      <c r="J44" s="94">
        <v>0.2</v>
      </c>
      <c r="K44" s="94">
        <v>0.4</v>
      </c>
    </row>
    <row r="45" spans="5:11" s="91" customFormat="1" ht="23.25" customHeight="1" x14ac:dyDescent="0.3">
      <c r="E45" s="97">
        <v>40</v>
      </c>
      <c r="F45" s="94">
        <v>1.6</v>
      </c>
      <c r="G45" s="100">
        <v>1.5</v>
      </c>
      <c r="H45" s="106"/>
      <c r="I45" s="103">
        <v>91</v>
      </c>
      <c r="J45" s="94">
        <v>0.1</v>
      </c>
      <c r="K45" s="94">
        <v>0.3</v>
      </c>
    </row>
    <row r="46" spans="5:11" s="91" customFormat="1" ht="23.25" customHeight="1" x14ac:dyDescent="0.3">
      <c r="E46" s="97">
        <v>41</v>
      </c>
      <c r="F46" s="94">
        <v>1.6</v>
      </c>
      <c r="G46" s="100">
        <v>1.5</v>
      </c>
      <c r="H46" s="106"/>
      <c r="I46" s="103">
        <v>92</v>
      </c>
      <c r="J46" s="94">
        <v>0.1</v>
      </c>
      <c r="K46" s="94">
        <v>0.3</v>
      </c>
    </row>
    <row r="47" spans="5:11" s="91" customFormat="1" ht="23.25" customHeight="1" x14ac:dyDescent="0.3">
      <c r="E47" s="97">
        <v>42</v>
      </c>
      <c r="F47" s="94">
        <v>1.6</v>
      </c>
      <c r="G47" s="100">
        <v>1.5</v>
      </c>
      <c r="H47" s="106"/>
      <c r="I47" s="103">
        <v>93</v>
      </c>
      <c r="J47" s="94">
        <v>0.1</v>
      </c>
      <c r="K47" s="94">
        <v>0.2</v>
      </c>
    </row>
    <row r="48" spans="5:11" s="91" customFormat="1" ht="23.25" customHeight="1" x14ac:dyDescent="0.3">
      <c r="E48" s="97">
        <v>43</v>
      </c>
      <c r="F48" s="94">
        <v>1.6</v>
      </c>
      <c r="G48" s="100">
        <v>1.6</v>
      </c>
      <c r="H48" s="106"/>
      <c r="I48" s="103">
        <v>94</v>
      </c>
      <c r="J48" s="94">
        <v>0.1</v>
      </c>
      <c r="K48" s="94">
        <v>0.2</v>
      </c>
    </row>
    <row r="49" spans="5:11" s="91" customFormat="1" ht="23.25" customHeight="1" x14ac:dyDescent="0.3">
      <c r="E49" s="97">
        <v>44</v>
      </c>
      <c r="F49" s="94">
        <v>1.6</v>
      </c>
      <c r="G49" s="100">
        <v>1.6</v>
      </c>
      <c r="H49" s="106"/>
      <c r="I49" s="103">
        <v>95</v>
      </c>
      <c r="J49" s="94">
        <v>0</v>
      </c>
      <c r="K49" s="94">
        <v>0.1</v>
      </c>
    </row>
    <row r="50" spans="5:11" s="91" customFormat="1" ht="23.25" customHeight="1" x14ac:dyDescent="0.3">
      <c r="E50" s="97">
        <v>45</v>
      </c>
      <c r="F50" s="94">
        <v>1.7</v>
      </c>
      <c r="G50" s="100">
        <v>1.6</v>
      </c>
      <c r="H50" s="106"/>
      <c r="I50" s="103">
        <v>96</v>
      </c>
      <c r="J50" s="94">
        <v>0</v>
      </c>
      <c r="K50" s="94">
        <v>0</v>
      </c>
    </row>
    <row r="51" spans="5:11" s="91" customFormat="1" ht="23.25" customHeight="1" x14ac:dyDescent="0.3">
      <c r="E51" s="97">
        <v>46</v>
      </c>
      <c r="F51" s="94">
        <v>1.7</v>
      </c>
      <c r="G51" s="100">
        <v>1.6</v>
      </c>
      <c r="H51" s="106"/>
      <c r="I51" s="103">
        <v>97</v>
      </c>
      <c r="J51" s="94">
        <v>0</v>
      </c>
      <c r="K51" s="94">
        <v>0</v>
      </c>
    </row>
    <row r="52" spans="5:11" s="91" customFormat="1" ht="23.25" customHeight="1" x14ac:dyDescent="0.3">
      <c r="E52" s="97">
        <v>47</v>
      </c>
      <c r="F52" s="94">
        <v>1.7</v>
      </c>
      <c r="G52" s="100">
        <v>1.6</v>
      </c>
      <c r="H52" s="106"/>
      <c r="I52" s="103">
        <v>98</v>
      </c>
      <c r="J52" s="94">
        <v>0</v>
      </c>
      <c r="K52" s="94">
        <v>0</v>
      </c>
    </row>
    <row r="53" spans="5:11" s="91" customFormat="1" ht="23.25" customHeight="1" x14ac:dyDescent="0.3">
      <c r="E53" s="97">
        <v>48</v>
      </c>
      <c r="F53" s="94">
        <v>1.7</v>
      </c>
      <c r="G53" s="100">
        <v>1.6</v>
      </c>
      <c r="H53" s="106"/>
      <c r="I53" s="103">
        <v>99</v>
      </c>
      <c r="J53" s="94">
        <v>0</v>
      </c>
      <c r="K53" s="94">
        <v>0</v>
      </c>
    </row>
    <row r="54" spans="5:11" s="91" customFormat="1" ht="23.25" customHeight="1" x14ac:dyDescent="0.3">
      <c r="E54" s="97">
        <v>49</v>
      </c>
      <c r="F54" s="94">
        <v>1.7</v>
      </c>
      <c r="G54" s="100">
        <v>1.6</v>
      </c>
      <c r="H54" s="107"/>
      <c r="I54" s="223" t="s">
        <v>14</v>
      </c>
      <c r="J54" s="225">
        <v>0</v>
      </c>
      <c r="K54" s="225">
        <v>0.1</v>
      </c>
    </row>
    <row r="55" spans="5:11" s="91" customFormat="1" ht="23.25" customHeight="1" thickBot="1" x14ac:dyDescent="0.35">
      <c r="E55" s="98">
        <v>50</v>
      </c>
      <c r="F55" s="99">
        <v>1.7</v>
      </c>
      <c r="G55" s="101">
        <v>1.6</v>
      </c>
      <c r="H55" s="108"/>
      <c r="I55" s="224"/>
      <c r="J55" s="226"/>
      <c r="K55" s="226"/>
    </row>
    <row r="56" spans="5:11" s="91" customFormat="1" ht="15" customHeight="1" thickTop="1" x14ac:dyDescent="0.3"/>
    <row r="57" spans="5:11" s="91" customFormat="1" ht="23.25" customHeight="1" x14ac:dyDescent="0.3"/>
    <row r="58" spans="5:11" s="91" customFormat="1" ht="23.25" customHeight="1" x14ac:dyDescent="0.3"/>
    <row r="59" spans="5:11" s="91" customFormat="1" ht="23.25" customHeight="1" x14ac:dyDescent="0.3"/>
    <row r="60" spans="5:11" s="91" customFormat="1" ht="23.25" customHeight="1" x14ac:dyDescent="0.3"/>
    <row r="61" spans="5:11" s="91" customFormat="1" ht="23.25" customHeight="1" x14ac:dyDescent="0.3"/>
    <row r="62" spans="5:11" s="91" customFormat="1" ht="23.25" customHeight="1" x14ac:dyDescent="0.3"/>
    <row r="63" spans="5:11" s="91" customFormat="1" ht="23.25" customHeight="1" x14ac:dyDescent="0.3"/>
    <row r="64" spans="5:11" s="91" customFormat="1" ht="23.25" customHeight="1" x14ac:dyDescent="0.3"/>
    <row r="65" s="91" customFormat="1" ht="23.25" customHeight="1" x14ac:dyDescent="0.3"/>
    <row r="66" s="91" customFormat="1" ht="23.25" customHeight="1" x14ac:dyDescent="0.3"/>
    <row r="67" s="91" customFormat="1" ht="23.25" customHeight="1" x14ac:dyDescent="0.3"/>
    <row r="68" s="91" customFormat="1" ht="23.25" customHeight="1" x14ac:dyDescent="0.3"/>
    <row r="69" s="91" customFormat="1" ht="23.25" customHeight="1" x14ac:dyDescent="0.3"/>
    <row r="70" s="91" customFormat="1" ht="23.25" customHeight="1" x14ac:dyDescent="0.3"/>
    <row r="71" s="91" customFormat="1" ht="23.25" customHeight="1" x14ac:dyDescent="0.3"/>
    <row r="72" s="91" customFormat="1" ht="23.25" customHeight="1" x14ac:dyDescent="0.3"/>
    <row r="73" s="91" customFormat="1" ht="23.25" customHeight="1" x14ac:dyDescent="0.3"/>
    <row r="74" s="91" customFormat="1" ht="23.25" customHeight="1" x14ac:dyDescent="0.3"/>
    <row r="75" s="91" customFormat="1" ht="23.25" customHeight="1" x14ac:dyDescent="0.3"/>
    <row r="76" s="91" customFormat="1" ht="23.25" customHeight="1" x14ac:dyDescent="0.3"/>
    <row r="77" s="91" customFormat="1" ht="23.25" customHeight="1" x14ac:dyDescent="0.3"/>
    <row r="78" s="91" customFormat="1" ht="23.25" customHeight="1" x14ac:dyDescent="0.3"/>
    <row r="79" s="91" customFormat="1" ht="23.25" customHeight="1" x14ac:dyDescent="0.3"/>
    <row r="80" s="91" customFormat="1" ht="23.25" customHeight="1" x14ac:dyDescent="0.3"/>
    <row r="81" s="91" customFormat="1" ht="23.25" customHeight="1" x14ac:dyDescent="0.3"/>
    <row r="82" s="91" customFormat="1" ht="23.25" customHeight="1" x14ac:dyDescent="0.3"/>
    <row r="83" s="91" customFormat="1" ht="23.25" customHeight="1" x14ac:dyDescent="0.3"/>
    <row r="84" s="91" customFormat="1" ht="23.25" customHeight="1" x14ac:dyDescent="0.3"/>
    <row r="85" s="91" customFormat="1" ht="23.25" customHeight="1" x14ac:dyDescent="0.3"/>
    <row r="86" s="91" customFormat="1" ht="23.25" customHeight="1" x14ac:dyDescent="0.3"/>
    <row r="87" s="91" customFormat="1" ht="23.25" customHeight="1" x14ac:dyDescent="0.3"/>
    <row r="88" s="91" customFormat="1" ht="23.25" customHeight="1" x14ac:dyDescent="0.3"/>
    <row r="89" s="91" customFormat="1" ht="23.25" customHeight="1" x14ac:dyDescent="0.3"/>
    <row r="90" s="91" customFormat="1" ht="23.25" customHeight="1" x14ac:dyDescent="0.3"/>
    <row r="91" s="91" customFormat="1" ht="23.25" customHeight="1" x14ac:dyDescent="0.3"/>
    <row r="92" s="91" customFormat="1" ht="23.25" customHeight="1" x14ac:dyDescent="0.3"/>
    <row r="93" s="91" customFormat="1" ht="23.25" customHeight="1" x14ac:dyDescent="0.3"/>
    <row r="94" s="91" customFormat="1" ht="23.25" customHeight="1" x14ac:dyDescent="0.3"/>
    <row r="95" s="91" customFormat="1" ht="23.25" customHeight="1" x14ac:dyDescent="0.3"/>
    <row r="96" s="91" customFormat="1" ht="23.25" customHeight="1" x14ac:dyDescent="0.3"/>
    <row r="97" s="91" customFormat="1" ht="23.25" customHeight="1" x14ac:dyDescent="0.3"/>
    <row r="98" s="91" customFormat="1" ht="23.25" customHeight="1" x14ac:dyDescent="0.3"/>
    <row r="99" s="91" customFormat="1" ht="23.25" customHeight="1" x14ac:dyDescent="0.3"/>
    <row r="100" s="91" customFormat="1" ht="23.25" customHeight="1" x14ac:dyDescent="0.3"/>
    <row r="101" s="91" customFormat="1" ht="23.25" customHeight="1" x14ac:dyDescent="0.3"/>
    <row r="102" s="91" customFormat="1" ht="23.25" customHeight="1" x14ac:dyDescent="0.3"/>
    <row r="103" s="91" customFormat="1" ht="23.25" customHeight="1" x14ac:dyDescent="0.3"/>
    <row r="104" s="91" customFormat="1" ht="23.25" customHeight="1" x14ac:dyDescent="0.3"/>
    <row r="105" s="91" customFormat="1" ht="55.5" customHeight="1" x14ac:dyDescent="0.3"/>
  </sheetData>
  <mergeCells count="4">
    <mergeCell ref="I54:I55"/>
    <mergeCell ref="J54:J55"/>
    <mergeCell ref="K54:K55"/>
    <mergeCell ref="B2:O2"/>
  </mergeCells>
  <pageMargins left="0.19685039370078741" right="0.19685039370078741" top="0.11811023622047245" bottom="0.11811023622047245" header="0.31496062992125984" footer="0.31496062992125984"/>
  <pageSetup paperSize="8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Note</vt:lpstr>
      <vt:lpstr>1. Popolazione residente</vt:lpstr>
      <vt:lpstr>2. Percentuali sul totale</vt:lpstr>
      <vt:lpstr>3. Percentuali per sesso</vt:lpstr>
      <vt:lpstr>tabella per stampa</vt:lpstr>
      <vt:lpstr>4.Piramide sul totale</vt:lpstr>
      <vt:lpstr>5. Piramide per sesso</vt:lpstr>
      <vt:lpstr>Piramide stampa A1</vt:lpstr>
      <vt:lpstr>euklidea2015</vt:lpstr>
      <vt:lpstr>euklidea2016</vt:lpstr>
      <vt:lpstr>1 gen 2016</vt:lpstr>
      <vt:lpstr>'1. Popolazione residente'!Area_stampa</vt:lpstr>
      <vt:lpstr>'2. Percentuali sul totale'!Area_stampa</vt:lpstr>
      <vt:lpstr>'3. Percentuali per sesso'!Area_stampa</vt:lpstr>
      <vt:lpstr>'4.Piramide sul totale'!Area_stampa</vt:lpstr>
      <vt:lpstr>'5. Piramide per sesso'!Area_stampa</vt:lpstr>
      <vt:lpstr>euklidea2015!Area_stampa</vt:lpstr>
      <vt:lpstr>euklidea2016!Area_stampa</vt:lpstr>
      <vt:lpstr>'Piramide stampa A1'!Area_stampa</vt:lpstr>
      <vt:lpstr>'tabella per stampa'!Area_stampa</vt:lpstr>
      <vt:lpstr>'1. Popolazione residente'!Titoli_stampa</vt:lpstr>
      <vt:lpstr>'2. Percentuali sul totale'!Titoli_stampa</vt:lpstr>
      <vt:lpstr>'3. Percentuali per sesso'!Titoli_stampa</vt:lpstr>
      <vt:lpstr>euklidea2015!Titoli_stampa</vt:lpstr>
      <vt:lpstr>euklidea2016!Titoli_stampa</vt:lpstr>
      <vt:lpstr>'tabella per stampa'!Titoli_stampa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Bailot</dc:creator>
  <cp:lastModifiedBy>Monica Bailot</cp:lastModifiedBy>
  <cp:lastPrinted>2022-05-03T20:49:53Z</cp:lastPrinted>
  <dcterms:created xsi:type="dcterms:W3CDTF">2016-09-21T08:56:56Z</dcterms:created>
  <dcterms:modified xsi:type="dcterms:W3CDTF">2022-05-03T20:51:51Z</dcterms:modified>
</cp:coreProperties>
</file>