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defaultThemeVersion="124226"/>
  <xr:revisionPtr revIDLastSave="0" documentId="13_ncr:1_{559F6ECA-0D49-4200-8CAE-4AA2EFFDBDB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dice" sheetId="6" r:id="rId1"/>
    <sheet name="Prospetto 10.1" sheetId="2" r:id="rId2"/>
    <sheet name="Prospetto 10.2" sheetId="1" r:id="rId3"/>
    <sheet name="Prospetto 10.3" sheetId="5" r:id="rId4"/>
    <sheet name="Prospetto 10.4" sheetId="7" r:id="rId5"/>
    <sheet name="Prospetto 10.5" sheetId="9" r:id="rId6"/>
  </sheets>
  <definedNames>
    <definedName name="_xlnm.Print_Area" localSheetId="2">'Prospetto 10.2'!$A$4:$M$36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9" i="9" l="1"/>
  <c r="H39" i="9"/>
  <c r="F39" i="9"/>
  <c r="D39" i="9"/>
  <c r="B39" i="9"/>
  <c r="I38" i="9"/>
  <c r="H38" i="9"/>
  <c r="F38" i="9"/>
  <c r="D38" i="9"/>
  <c r="B38" i="9"/>
  <c r="I36" i="9"/>
  <c r="H36" i="9"/>
  <c r="F36" i="9"/>
  <c r="D36" i="9"/>
  <c r="B36" i="9"/>
  <c r="I35" i="9"/>
  <c r="H35" i="9"/>
  <c r="F35" i="9"/>
  <c r="D35" i="9"/>
  <c r="B35" i="9"/>
  <c r="H16" i="5"/>
  <c r="H15" i="5"/>
  <c r="H14" i="5"/>
  <c r="H13" i="5"/>
  <c r="H12" i="5"/>
  <c r="H11" i="5"/>
  <c r="K35" i="9" l="1"/>
  <c r="L35" i="9"/>
  <c r="K36" i="9"/>
  <c r="L36" i="9"/>
  <c r="K38" i="9"/>
  <c r="L38" i="9"/>
  <c r="K39" i="9"/>
  <c r="L39" i="9"/>
</calcChain>
</file>

<file path=xl/sharedStrings.xml><?xml version="1.0" encoding="utf-8"?>
<sst xmlns="http://schemas.openxmlformats.org/spreadsheetml/2006/main" count="177" uniqueCount="122">
  <si>
    <t>Capitolo 10 - Cultura e tempo libero</t>
  </si>
  <si>
    <t>Prospetto 10.1</t>
  </si>
  <si>
    <t xml:space="preserve">Numero di spettacoli per mille abitanti per macrosettore e ripartizione geografica.  </t>
  </si>
  <si>
    <t>Anno 2023</t>
  </si>
  <si>
    <t>Prospetto 10.2</t>
  </si>
  <si>
    <t>Persone di 6 anni e oltre che praticano sport con continuità per sesso, classe di età e ripartizione geografica</t>
  </si>
  <si>
    <t>Anni 1982, 1985, 1988, 1995, 2000, 2010-2024</t>
  </si>
  <si>
    <t>Prospetto 10.3</t>
  </si>
  <si>
    <t>Spesa delle amministrazioni comunali per cultura e beni culturali per ripartizione geografica - Impegni</t>
  </si>
  <si>
    <t>Anni 2022 e 2023</t>
  </si>
  <si>
    <t>Prospetto 10.4</t>
  </si>
  <si>
    <t>Biblioteche pubbliche e private per forma giuridica e ripartizione geografica</t>
  </si>
  <si>
    <t>Prospetto 10.5</t>
  </si>
  <si>
    <t>Visitatori e introiti di musei, monumenti e aree archeologiche statali per regione e ripartizione geografica</t>
  </si>
  <si>
    <t>Numero di spettacoli per mille abitanti per macrosettore e ripartizione geografica</t>
  </si>
  <si>
    <t>Anno 2023 (a)</t>
  </si>
  <si>
    <t xml:space="preserve">    
RIPARTIZIONI GEOGRAFICHE           </t>
  </si>
  <si>
    <t xml:space="preserve">Macrosettore </t>
  </si>
  <si>
    <t>Cinema</t>
  </si>
  <si>
    <t>Altri tipi di spettacolo (b)</t>
  </si>
  <si>
    <t>Sport 
(c)</t>
  </si>
  <si>
    <t>Totale</t>
  </si>
  <si>
    <t>Nord-ovest</t>
  </si>
  <si>
    <t>Nord-est</t>
  </si>
  <si>
    <t>Centro</t>
  </si>
  <si>
    <t>Sud</t>
  </si>
  <si>
    <t>Isole</t>
  </si>
  <si>
    <t>Italia</t>
  </si>
  <si>
    <t>Fonte: Elaborazioni Istat su dati Siae (Società italiana autori ed editori)</t>
  </si>
  <si>
    <t>(a) Per il calcolo degli indicatori ci si riferisce alla popolazione residente al 31/12/2023.</t>
  </si>
  <si>
    <t xml:space="preserve">(b) Comprendono: spettacoli teatrali (teatro, lirica, rivista e commedia, balletto, burattini, circo, varie),  concertisti (classica, pop, leggera, jazz), ballo e intrattenimento musicale (discoteche, ballo e intrattenimenti musicali), spettacolo viaggiante (attrazioni itineranti), parchi (parchi da divertimento), mostre e fiere (mostre, fiere) e manifestazioni all'aperto (feste di piazza e eventi). Dal 2021 sono state soggette ad una revisione metodologica nelle analisi Siae.
</t>
  </si>
  <si>
    <t>(c) Comprensivi di sport calcio, sport di squadra non calcio, sport individuali e altri sport.</t>
  </si>
  <si>
    <r>
      <rPr>
        <sz val="9"/>
        <rFont val="Arial"/>
        <family val="2"/>
      </rPr>
      <t>Anni 1982, 1985, 1988, 1995, 2000, 2010-2024,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per 100 persone con le stesse caratteristiche</t>
    </r>
  </si>
  <si>
    <t>SESSO
CLASSI DI ETÀ
RIPARTIZIONI GEOGRAFICHE</t>
  </si>
  <si>
    <t>SESSO</t>
  </si>
  <si>
    <t>Maschi</t>
  </si>
  <si>
    <t>Femmine</t>
  </si>
  <si>
    <t>CLASSI DI ETÀ</t>
  </si>
  <si>
    <t>6-10</t>
  </si>
  <si>
    <t xml:space="preserve">  44.6</t>
  </si>
  <si>
    <t>11-14</t>
  </si>
  <si>
    <t xml:space="preserve">  48.4</t>
  </si>
  <si>
    <t xml:space="preserve">15-19 </t>
  </si>
  <si>
    <t xml:space="preserve">  38.2</t>
  </si>
  <si>
    <t xml:space="preserve">20-29 </t>
  </si>
  <si>
    <t xml:space="preserve">  28.5</t>
  </si>
  <si>
    <t xml:space="preserve">30-39 </t>
  </si>
  <si>
    <t xml:space="preserve">  18.4</t>
  </si>
  <si>
    <t xml:space="preserve">40-49 </t>
  </si>
  <si>
    <t xml:space="preserve">  12.9</t>
  </si>
  <si>
    <t>50-59</t>
  </si>
  <si>
    <t xml:space="preserve">  10.5</t>
  </si>
  <si>
    <t xml:space="preserve">60 e oltre </t>
  </si>
  <si>
    <t xml:space="preserve">   4.1</t>
  </si>
  <si>
    <t>RIPARTIZIONI GEOGRAFICHE</t>
  </si>
  <si>
    <t xml:space="preserve">Nord-ovest   </t>
  </si>
  <si>
    <t xml:space="preserve">Nord-est </t>
  </si>
  <si>
    <t xml:space="preserve">Centro  </t>
  </si>
  <si>
    <t xml:space="preserve">Sud </t>
  </si>
  <si>
    <t xml:space="preserve">Isole </t>
  </si>
  <si>
    <t>Fonte: Istat, Indagine multiscopo "Aspetti della vita quotidiana" (R)</t>
  </si>
  <si>
    <r>
      <t xml:space="preserve">Spese correnti dei comuni per cultura e beni culturali per ripartizione geografica - Impegni </t>
    </r>
    <r>
      <rPr>
        <sz val="9"/>
        <rFont val="Arial"/>
        <family val="2"/>
      </rPr>
      <t>(a)</t>
    </r>
  </si>
  <si>
    <t>Anni 2022 e 2023, valori assoluti in milioni di euro e valori percentuali sul totale della spesa comunale</t>
  </si>
  <si>
    <t>RIPARTIZIONI 
GEOGRAFICHE</t>
  </si>
  <si>
    <t>2022</t>
  </si>
  <si>
    <t>2023</t>
  </si>
  <si>
    <t>Variazioni percentuali                                                                          
2023/2022</t>
  </si>
  <si>
    <t>Valori 
assoluti</t>
  </si>
  <si>
    <t>% (sul totale della spesa dei comuni)</t>
  </si>
  <si>
    <t>% (sul totale della spesa dei comuni )</t>
  </si>
  <si>
    <t>Fonte: Istat, Elaborazione dati sui bilanci consuntivi delle amministrazioni comunali (E)</t>
  </si>
  <si>
    <t>(a) Dati provvisori.</t>
  </si>
  <si>
    <t>Anno 2023,  valori assoluti</t>
  </si>
  <si>
    <t>PUBBLICHE</t>
  </si>
  <si>
    <t>PRIVATE</t>
  </si>
  <si>
    <t>TOTALE pubbliche e private</t>
  </si>
  <si>
    <t xml:space="preserve">Statali        </t>
  </si>
  <si>
    <t>Enti territoriali (a)</t>
  </si>
  <si>
    <t>Università</t>
  </si>
  <si>
    <t>Accademie, Associazioni, Fondazioni, Istituti</t>
  </si>
  <si>
    <t>Altro        (b)</t>
  </si>
  <si>
    <t>Enti ecclesiastici</t>
  </si>
  <si>
    <t>Accademie, Associazioni, Fondazioni, Istituti, Società</t>
  </si>
  <si>
    <t>Privati-Famiglie</t>
  </si>
  <si>
    <t>Altro       (c)</t>
  </si>
  <si>
    <t xml:space="preserve"> -</t>
  </si>
  <si>
    <t>ITALIA</t>
  </si>
  <si>
    <t>Fonte: Anagrafe delle biblioteche dell'Istituto Centrale per il Catalogo Unico  (ICCU) al 31.12.2023</t>
  </si>
  <si>
    <t>(a) Regioni, Province, Città metropolitane, Comuni, Comunità montane, Consorzie o associazioni delle precedenti, Istituzioni comunali, Unioni di Comuni, Aziende ed Enti del Sistema Sanitario Nazionale.</t>
  </si>
  <si>
    <t>(b)  Aziende ed Amministrazioni dello Stato ad ordinamento autonomo e Camere di Commercio, Industria, Artigianato.</t>
  </si>
  <si>
    <t>(c)  Istituzioni straniere e Organizzazioni internazionali.</t>
  </si>
  <si>
    <t>Anni 2022-2023, valori assoluti  e variazioni percentuali</t>
  </si>
  <si>
    <t xml:space="preserve">REGIONI                   </t>
  </si>
  <si>
    <t>Variazione percentuale  2023/2022</t>
  </si>
  <si>
    <t>Visitatori</t>
  </si>
  <si>
    <t>Introiti Netti (Euro) (a)</t>
  </si>
  <si>
    <t>Introiti Netti (a)</t>
  </si>
  <si>
    <t>Piemonte</t>
  </si>
  <si>
    <t>Valle d'Aosta/Vallée d'Aoste</t>
  </si>
  <si>
    <t>-</t>
  </si>
  <si>
    <t>Liguria</t>
  </si>
  <si>
    <t>Lombardia</t>
  </si>
  <si>
    <t>Trentino-Alto Adige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</si>
  <si>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</si>
  <si>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</si>
  <si>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</si>
  <si>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</si>
  <si>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</si>
  <si>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</si>
  <si>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</si>
  <si>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</si>
  <si>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</si>
  <si>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</si>
  <si>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</si>
  <si>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</si>
  <si>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</si>
  <si>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</si>
  <si>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</si>
  <si>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 ovest</t>
  </si>
  <si>
    <t>Nord est</t>
  </si>
  <si>
    <r>
      <t>Fonte:</t>
    </r>
    <r>
      <rPr>
        <sz val="7"/>
        <rFont val="Arial"/>
        <family val="2"/>
      </rPr>
      <t xml:space="preserve"> Ministero della Cultura</t>
    </r>
  </si>
  <si>
    <t>(a) Al netto dell'eventuale aggio spettante al Concessionario del servizio di biglietteria, ove presente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</si>
</sst>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£.&quot;\ * #,##0_-;\-&quot;£.&quot;\ * #,##0_-;_-&quot;£.&quot;\ * &quot;-&quot;_-;_-@_-"/>
    <numFmt numFmtId="169" formatCode="General_)"/>
    <numFmt numFmtId="170" formatCode="#,##0.0"/>
    <numFmt numFmtId="171" formatCode="_-* #,##0_-;\-* #,##0_-;_-* &quot;-&quot;??_-;_-@_-"/>
    <numFmt numFmtId="172" formatCode="_-* #,##0.0_-;\-* #,##0.0_-;_-* &quot;-&quot;??_-;_-@_-"/>
    <numFmt numFmtId="173" formatCode="#,##0;[Red]#,##0"/>
    <numFmt numFmtId="174" formatCode="_-* #,##0.0_-;\-* #,##0.0_-;_-* &quot;-&quot;_-;_-@_-"/>
    <numFmt numFmtId="175" formatCode="#,##0.0_ ;\-#,##0.0\ "/>
    <numFmt numFmtId="176" formatCode="0;[Red]0"/>
  </numFmts>
  <fonts count="3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Times New Roman"/>
      <family val="1"/>
    </font>
    <font>
      <sz val="7"/>
      <name val="Times New Roman"/>
      <family val="1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indexed="8"/>
      <name val="MS Sans Serif"/>
      <family val="2"/>
    </font>
    <font>
      <sz val="7"/>
      <color theme="1"/>
      <name val="Arial"/>
      <family val="2"/>
    </font>
    <font>
      <sz val="10"/>
      <color rgb="FF707070"/>
      <name val="Arial"/>
      <family val="2"/>
    </font>
    <font>
      <sz val="8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i/>
      <sz val="7"/>
      <name val="Arial"/>
      <family val="2"/>
    </font>
    <font>
      <b/>
      <sz val="9"/>
      <color theme="1"/>
      <name val="Arial"/>
    </font>
    <font>
      <sz val="10"/>
      <name val="Arial"/>
    </font>
    <font>
      <sz val="9"/>
      <name val="Arial"/>
    </font>
    <font>
      <sz val="7"/>
      <name val="Arial"/>
    </font>
    <font>
      <b/>
      <sz val="7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40">
    <xf numFmtId="0" fontId="0" fillId="0" borderId="0"/>
    <xf numFmtId="165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" fillId="0" borderId="0"/>
    <xf numFmtId="0" fontId="7" fillId="0" borderId="0" applyBorder="0"/>
    <xf numFmtId="0" fontId="2" fillId="0" borderId="0"/>
    <xf numFmtId="0" fontId="12" fillId="0" borderId="0"/>
    <xf numFmtId="0" fontId="12" fillId="0" borderId="0"/>
    <xf numFmtId="0" fontId="7" fillId="0" borderId="0" applyBorder="0"/>
    <xf numFmtId="0" fontId="7" fillId="0" borderId="0" applyBorder="0"/>
    <xf numFmtId="0" fontId="12" fillId="0" borderId="0"/>
    <xf numFmtId="0" fontId="8" fillId="0" borderId="0"/>
    <xf numFmtId="0" fontId="7" fillId="0" borderId="0"/>
    <xf numFmtId="0" fontId="7" fillId="0" borderId="0" applyBorder="0"/>
    <xf numFmtId="0" fontId="7" fillId="0" borderId="0"/>
    <xf numFmtId="166" fontId="2" fillId="0" borderId="0" applyFont="0" applyFill="0" applyBorder="0" applyAlignment="0" applyProtection="0"/>
    <xf numFmtId="49" fontId="9" fillId="0" borderId="1">
      <alignment vertical="center" wrapText="1"/>
    </xf>
    <xf numFmtId="167" fontId="10" fillId="0" borderId="2">
      <alignment horizontal="right" vertical="center"/>
    </xf>
    <xf numFmtId="49" fontId="11" fillId="2" borderId="3">
      <alignment horizontal="center" vertical="center" wrapText="1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 applyBorder="0"/>
    <xf numFmtId="0" fontId="2" fillId="0" borderId="0"/>
    <xf numFmtId="0" fontId="16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1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Border="0"/>
    <xf numFmtId="0" fontId="2" fillId="0" borderId="0"/>
    <xf numFmtId="41" fontId="2" fillId="0" borderId="0" applyFont="0" applyFill="0" applyBorder="0" applyAlignment="0" applyProtection="0"/>
  </cellStyleXfs>
  <cellXfs count="195">
    <xf numFmtId="0" fontId="0" fillId="0" borderId="0" xfId="0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6" fillId="0" borderId="0" xfId="0" applyFont="1"/>
    <xf numFmtId="0" fontId="2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/>
    </xf>
    <xf numFmtId="0" fontId="5" fillId="0" borderId="4" xfId="0" applyFont="1" applyBorder="1"/>
    <xf numFmtId="49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 vertical="top"/>
    </xf>
    <xf numFmtId="0" fontId="5" fillId="0" borderId="0" xfId="12" applyFont="1" applyAlignment="1">
      <alignment horizontal="left" vertical="center"/>
    </xf>
    <xf numFmtId="0" fontId="5" fillId="0" borderId="0" xfId="12" applyFont="1" applyAlignment="1">
      <alignment horizontal="left"/>
    </xf>
    <xf numFmtId="0" fontId="13" fillId="0" borderId="0" xfId="12" applyFont="1" applyAlignment="1">
      <alignment horizontal="left" vertical="center"/>
    </xf>
    <xf numFmtId="0" fontId="5" fillId="0" borderId="0" xfId="28" applyFont="1" applyAlignment="1">
      <alignment vertical="center"/>
    </xf>
    <xf numFmtId="0" fontId="7" fillId="0" borderId="0" xfId="28" applyAlignment="1">
      <alignment vertical="center"/>
    </xf>
    <xf numFmtId="0" fontId="5" fillId="0" borderId="0" xfId="28" applyFont="1"/>
    <xf numFmtId="0" fontId="7" fillId="0" borderId="0" xfId="28"/>
    <xf numFmtId="0" fontId="5" fillId="0" borderId="0" xfId="29" applyFont="1" applyAlignment="1">
      <alignment vertical="center"/>
    </xf>
    <xf numFmtId="164" fontId="7" fillId="0" borderId="0" xfId="28" applyNumberFormat="1"/>
    <xf numFmtId="169" fontId="6" fillId="0" borderId="0" xfId="30" applyNumberFormat="1" applyFont="1" applyFill="1" applyBorder="1" applyAlignment="1" applyProtection="1">
      <alignment horizontal="left" vertical="center"/>
    </xf>
    <xf numFmtId="0" fontId="5" fillId="0" borderId="0" xfId="31" applyFont="1" applyAlignment="1">
      <alignment vertical="center"/>
    </xf>
    <xf numFmtId="3" fontId="7" fillId="0" borderId="0" xfId="28" applyNumberFormat="1"/>
    <xf numFmtId="0" fontId="5" fillId="0" borderId="4" xfId="32" applyFont="1" applyBorder="1"/>
    <xf numFmtId="0" fontId="2" fillId="0" borderId="4" xfId="32" applyBorder="1"/>
    <xf numFmtId="0" fontId="5" fillId="0" borderId="0" xfId="32" applyFont="1"/>
    <xf numFmtId="3" fontId="5" fillId="0" borderId="0" xfId="32" applyNumberFormat="1" applyFont="1" applyAlignment="1">
      <alignment horizontal="right"/>
    </xf>
    <xf numFmtId="0" fontId="2" fillId="0" borderId="0" xfId="32"/>
    <xf numFmtId="0" fontId="5" fillId="0" borderId="0" xfId="32" applyFont="1" applyAlignment="1">
      <alignment wrapText="1"/>
    </xf>
    <xf numFmtId="3" fontId="5" fillId="0" borderId="0" xfId="32" applyNumberFormat="1" applyFont="1" applyAlignment="1">
      <alignment horizontal="right" wrapText="1"/>
    </xf>
    <xf numFmtId="1" fontId="5" fillId="0" borderId="4" xfId="32" applyNumberFormat="1" applyFont="1" applyBorder="1"/>
    <xf numFmtId="0" fontId="2" fillId="0" borderId="0" xfId="12"/>
    <xf numFmtId="0" fontId="18" fillId="0" borderId="0" xfId="12" applyFont="1"/>
    <xf numFmtId="0" fontId="3" fillId="0" borderId="0" xfId="12" applyFont="1" applyAlignment="1">
      <alignment vertical="center"/>
    </xf>
    <xf numFmtId="0" fontId="4" fillId="0" borderId="0" xfId="12" applyFont="1" applyAlignment="1">
      <alignment vertical="center"/>
    </xf>
    <xf numFmtId="0" fontId="2" fillId="0" borderId="0" xfId="12" applyAlignment="1">
      <alignment vertical="center"/>
    </xf>
    <xf numFmtId="0" fontId="4" fillId="0" borderId="4" xfId="15" applyFont="1" applyBorder="1" applyAlignment="1">
      <alignment horizontal="left" vertical="center" wrapText="1"/>
    </xf>
    <xf numFmtId="0" fontId="2" fillId="0" borderId="4" xfId="12" applyBorder="1"/>
    <xf numFmtId="0" fontId="4" fillId="0" borderId="0" xfId="15" applyFont="1" applyBorder="1" applyAlignment="1">
      <alignment horizontal="left" vertical="center" wrapText="1"/>
    </xf>
    <xf numFmtId="0" fontId="5" fillId="0" borderId="0" xfId="33" applyFont="1"/>
    <xf numFmtId="49" fontId="5" fillId="0" borderId="0" xfId="23" applyFont="1" applyBorder="1" applyAlignment="1">
      <alignment horizontal="left" vertical="center"/>
    </xf>
    <xf numFmtId="171" fontId="5" fillId="0" borderId="0" xfId="27" applyNumberFormat="1" applyFont="1" applyFill="1" applyBorder="1" applyAlignment="1">
      <alignment horizontal="right" vertical="center"/>
    </xf>
    <xf numFmtId="164" fontId="5" fillId="0" borderId="0" xfId="23" applyNumberFormat="1" applyFont="1" applyBorder="1" applyAlignment="1">
      <alignment horizontal="right" vertical="center"/>
    </xf>
    <xf numFmtId="49" fontId="6" fillId="0" borderId="0" xfId="23" applyFont="1" applyBorder="1" applyAlignment="1">
      <alignment horizontal="left" vertical="center"/>
    </xf>
    <xf numFmtId="171" fontId="6" fillId="0" borderId="0" xfId="27" applyNumberFormat="1" applyFont="1" applyFill="1" applyBorder="1" applyAlignment="1">
      <alignment horizontal="right" vertical="center"/>
    </xf>
    <xf numFmtId="164" fontId="6" fillId="0" borderId="0" xfId="23" applyNumberFormat="1" applyFont="1" applyBorder="1" applyAlignment="1">
      <alignment horizontal="right" vertical="center"/>
    </xf>
    <xf numFmtId="170" fontId="6" fillId="0" borderId="0" xfId="23" applyNumberFormat="1" applyFont="1" applyBorder="1" applyAlignment="1">
      <alignment horizontal="right" vertical="center"/>
    </xf>
    <xf numFmtId="0" fontId="19" fillId="0" borderId="0" xfId="32" applyFont="1"/>
    <xf numFmtId="0" fontId="5" fillId="0" borderId="0" xfId="15" applyFont="1" applyAlignment="1">
      <alignment vertical="center"/>
    </xf>
    <xf numFmtId="1" fontId="5" fillId="0" borderId="0" xfId="15" applyNumberFormat="1" applyFont="1" applyAlignment="1">
      <alignment vertical="center"/>
    </xf>
    <xf numFmtId="1" fontId="7" fillId="0" borderId="0" xfId="28" applyNumberForma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0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1" fillId="0" borderId="8" xfId="34" applyBorder="1" applyAlignment="1">
      <alignment horizontal="left" vertical="top"/>
    </xf>
    <xf numFmtId="0" fontId="22" fillId="0" borderId="0" xfId="0" applyFont="1" applyAlignment="1">
      <alignment horizontal="left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4" xfId="0" applyFont="1" applyBorder="1"/>
    <xf numFmtId="0" fontId="0" fillId="0" borderId="8" xfId="0" applyBorder="1" applyAlignment="1">
      <alignment horizontal="left" vertical="top" wrapText="1"/>
    </xf>
    <xf numFmtId="0" fontId="3" fillId="0" borderId="0" xfId="36" applyFont="1" applyAlignment="1">
      <alignment vertical="center"/>
    </xf>
    <xf numFmtId="0" fontId="4" fillId="0" borderId="0" xfId="36" applyFont="1" applyAlignment="1">
      <alignment vertical="center"/>
    </xf>
    <xf numFmtId="0" fontId="14" fillId="0" borderId="0" xfId="36" applyFont="1" applyAlignment="1">
      <alignment vertical="center"/>
    </xf>
    <xf numFmtId="0" fontId="15" fillId="0" borderId="4" xfId="36" applyFont="1" applyBorder="1"/>
    <xf numFmtId="0" fontId="5" fillId="0" borderId="0" xfId="36" applyFont="1"/>
    <xf numFmtId="0" fontId="5" fillId="0" borderId="0" xfId="36" applyFont="1" applyAlignment="1">
      <alignment horizontal="center"/>
    </xf>
    <xf numFmtId="0" fontId="5" fillId="0" borderId="4" xfId="36" applyFont="1" applyBorder="1" applyAlignment="1">
      <alignment horizontal="left" vertical="center"/>
    </xf>
    <xf numFmtId="164" fontId="5" fillId="0" borderId="0" xfId="36" applyNumberFormat="1" applyFont="1" applyAlignment="1">
      <alignment horizontal="right"/>
    </xf>
    <xf numFmtId="164" fontId="5" fillId="0" borderId="0" xfId="36" applyNumberFormat="1" applyFont="1" applyAlignment="1">
      <alignment horizontal="center"/>
    </xf>
    <xf numFmtId="0" fontId="17" fillId="0" borderId="0" xfId="36" applyFont="1" applyAlignment="1">
      <alignment vertical="center"/>
    </xf>
    <xf numFmtId="164" fontId="5" fillId="0" borderId="0" xfId="36" applyNumberFormat="1" applyFont="1" applyAlignment="1">
      <alignment horizontal="right" vertical="center"/>
    </xf>
    <xf numFmtId="172" fontId="7" fillId="0" borderId="0" xfId="27" applyNumberFormat="1" applyFont="1" applyFill="1"/>
    <xf numFmtId="170" fontId="7" fillId="0" borderId="0" xfId="28" applyNumberFormat="1"/>
    <xf numFmtId="0" fontId="5" fillId="0" borderId="0" xfId="37" applyFont="1"/>
    <xf numFmtId="0" fontId="19" fillId="0" borderId="0" xfId="37" applyFont="1"/>
    <xf numFmtId="170" fontId="5" fillId="0" borderId="0" xfId="36" applyNumberFormat="1" applyFont="1" applyAlignment="1">
      <alignment horizontal="right"/>
    </xf>
    <xf numFmtId="170" fontId="6" fillId="0" borderId="0" xfId="36" applyNumberFormat="1" applyFont="1" applyAlignment="1">
      <alignment horizontal="right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5" fillId="4" borderId="6" xfId="12" applyFont="1" applyFill="1" applyBorder="1" applyAlignment="1">
      <alignment horizontal="center" vertical="center"/>
    </xf>
    <xf numFmtId="0" fontId="5" fillId="4" borderId="5" xfId="12" applyFont="1" applyFill="1" applyBorder="1" applyAlignment="1">
      <alignment horizontal="right" vertical="center"/>
    </xf>
    <xf numFmtId="0" fontId="5" fillId="4" borderId="5" xfId="12" applyFont="1" applyFill="1" applyBorder="1" applyAlignment="1">
      <alignment horizontal="center" vertical="center" wrapText="1"/>
    </xf>
    <xf numFmtId="0" fontId="5" fillId="4" borderId="4" xfId="12" applyFont="1" applyFill="1" applyBorder="1" applyAlignment="1">
      <alignment horizontal="right" vertical="center"/>
    </xf>
    <xf numFmtId="0" fontId="24" fillId="0" borderId="0" xfId="12" applyFont="1"/>
    <xf numFmtId="172" fontId="2" fillId="0" borderId="0" xfId="12" applyNumberFormat="1"/>
    <xf numFmtId="164" fontId="6" fillId="0" borderId="0" xfId="36" applyNumberFormat="1" applyFont="1" applyAlignment="1">
      <alignment horizontal="right"/>
    </xf>
    <xf numFmtId="0" fontId="4" fillId="0" borderId="0" xfId="15" applyFont="1" applyAlignment="1">
      <alignment horizontal="left" vertical="center"/>
    </xf>
    <xf numFmtId="0" fontId="2" fillId="0" borderId="0" xfId="12" applyAlignment="1">
      <alignment horizontal="left" vertical="center"/>
    </xf>
    <xf numFmtId="172" fontId="5" fillId="0" borderId="0" xfId="27" applyNumberFormat="1" applyFont="1" applyFill="1" applyBorder="1" applyAlignment="1">
      <alignment horizontal="right" vertical="center"/>
    </xf>
    <xf numFmtId="49" fontId="5" fillId="0" borderId="0" xfId="22" quotePrefix="1" applyNumberFormat="1" applyFont="1" applyFill="1" applyBorder="1" applyAlignment="1">
      <alignment horizontal="center" vertical="center" wrapText="1"/>
    </xf>
    <xf numFmtId="49" fontId="5" fillId="0" borderId="0" xfId="22" applyNumberFormat="1" applyFont="1" applyFill="1" applyBorder="1" applyAlignment="1">
      <alignment horizontal="center" vertical="center" wrapText="1"/>
    </xf>
    <xf numFmtId="171" fontId="5" fillId="0" borderId="0" xfId="6" applyNumberFormat="1" applyFont="1" applyFill="1" applyBorder="1" applyAlignment="1">
      <alignment horizontal="right" vertical="center"/>
    </xf>
    <xf numFmtId="172" fontId="5" fillId="0" borderId="0" xfId="6" applyNumberFormat="1" applyFont="1" applyFill="1" applyBorder="1" applyAlignment="1">
      <alignment horizontal="right" vertical="center"/>
    </xf>
    <xf numFmtId="171" fontId="6" fillId="0" borderId="0" xfId="6" applyNumberFormat="1" applyFont="1" applyFill="1" applyBorder="1" applyAlignment="1">
      <alignment horizontal="right" vertical="center"/>
    </xf>
    <xf numFmtId="0" fontId="5" fillId="0" borderId="0" xfId="12" applyFont="1"/>
    <xf numFmtId="0" fontId="3" fillId="0" borderId="0" xfId="38" applyFont="1" applyAlignment="1">
      <alignment vertical="top"/>
    </xf>
    <xf numFmtId="0" fontId="4" fillId="0" borderId="0" xfId="38" applyFont="1"/>
    <xf numFmtId="0" fontId="3" fillId="0" borderId="0" xfId="38" applyFont="1"/>
    <xf numFmtId="0" fontId="2" fillId="0" borderId="0" xfId="38"/>
    <xf numFmtId="0" fontId="5" fillId="0" borderId="6" xfId="30" applyNumberFormat="1" applyFont="1" applyFill="1" applyBorder="1" applyAlignment="1">
      <alignment horizontal="center" vertical="center" wrapText="1"/>
    </xf>
    <xf numFmtId="0" fontId="5" fillId="0" borderId="0" xfId="30" applyNumberFormat="1" applyFont="1" applyFill="1" applyBorder="1" applyAlignment="1">
      <alignment horizontal="center" vertical="center" wrapText="1"/>
    </xf>
    <xf numFmtId="173" fontId="5" fillId="0" borderId="5" xfId="30" applyNumberFormat="1" applyFont="1" applyFill="1" applyBorder="1" applyAlignment="1">
      <alignment horizontal="center" vertical="center" wrapText="1"/>
    </xf>
    <xf numFmtId="173" fontId="5" fillId="0" borderId="0" xfId="30" applyNumberFormat="1" applyFont="1" applyFill="1" applyBorder="1" applyAlignment="1">
      <alignment horizontal="center" vertical="center" wrapText="1"/>
    </xf>
    <xf numFmtId="173" fontId="5" fillId="0" borderId="4" xfId="30" applyNumberFormat="1" applyFont="1" applyFill="1" applyBorder="1" applyAlignment="1">
      <alignment horizontal="right" vertical="center" wrapText="1"/>
    </xf>
    <xf numFmtId="169" fontId="5" fillId="0" borderId="0" xfId="38" applyNumberFormat="1" applyFont="1" applyAlignment="1">
      <alignment vertical="top"/>
    </xf>
    <xf numFmtId="41" fontId="25" fillId="0" borderId="0" xfId="6" applyNumberFormat="1" applyFont="1" applyFill="1" applyBorder="1" applyAlignment="1">
      <alignment horizontal="right" vertical="top" wrapText="1"/>
    </xf>
    <xf numFmtId="0" fontId="5" fillId="0" borderId="0" xfId="38" applyFont="1" applyAlignment="1">
      <alignment vertical="center"/>
    </xf>
    <xf numFmtId="0" fontId="5" fillId="0" borderId="0" xfId="38" applyFont="1" applyAlignment="1">
      <alignment vertical="top"/>
    </xf>
    <xf numFmtId="174" fontId="25" fillId="0" borderId="0" xfId="6" applyNumberFormat="1" applyFont="1" applyFill="1" applyBorder="1" applyAlignment="1">
      <alignment horizontal="right" vertical="top" wrapText="1"/>
    </xf>
    <xf numFmtId="0" fontId="5" fillId="0" borderId="0" xfId="32" applyFont="1" applyAlignment="1">
      <alignment vertical="top" wrapText="1"/>
    </xf>
    <xf numFmtId="0" fontId="5" fillId="0" borderId="0" xfId="32" applyFont="1" applyAlignment="1">
      <alignment vertical="top"/>
    </xf>
    <xf numFmtId="173" fontId="5" fillId="0" borderId="0" xfId="39" applyNumberFormat="1" applyFont="1" applyFill="1" applyBorder="1" applyAlignment="1">
      <alignment vertical="top"/>
    </xf>
    <xf numFmtId="175" fontId="25" fillId="0" borderId="0" xfId="6" applyNumberFormat="1" applyFont="1" applyFill="1" applyBorder="1" applyAlignment="1">
      <alignment horizontal="right" vertical="top" wrapText="1"/>
    </xf>
    <xf numFmtId="176" fontId="5" fillId="0" borderId="0" xfId="39" applyNumberFormat="1" applyFont="1" applyFill="1" applyBorder="1" applyAlignment="1">
      <alignment vertical="top"/>
    </xf>
    <xf numFmtId="0" fontId="5" fillId="0" borderId="0" xfId="15" applyFont="1" applyBorder="1" applyAlignment="1">
      <alignment vertical="center"/>
    </xf>
    <xf numFmtId="0" fontId="6" fillId="0" borderId="0" xfId="38" applyFont="1" applyAlignment="1">
      <alignment vertical="top"/>
    </xf>
    <xf numFmtId="41" fontId="26" fillId="0" borderId="0" xfId="6" applyNumberFormat="1" applyFont="1" applyFill="1" applyBorder="1" applyAlignment="1">
      <alignment horizontal="right" vertical="top" wrapText="1"/>
    </xf>
    <xf numFmtId="174" fontId="26" fillId="0" borderId="0" xfId="6" applyNumberFormat="1" applyFont="1" applyFill="1" applyBorder="1" applyAlignment="1">
      <alignment horizontal="right" vertical="top" wrapText="1"/>
    </xf>
    <xf numFmtId="0" fontId="5" fillId="0" borderId="4" xfId="38" applyFont="1" applyBorder="1" applyAlignment="1">
      <alignment vertical="center"/>
    </xf>
    <xf numFmtId="41" fontId="5" fillId="0" borderId="4" xfId="39" applyFont="1" applyFill="1" applyBorder="1" applyAlignment="1">
      <alignment horizontal="right" vertical="center"/>
    </xf>
    <xf numFmtId="0" fontId="6" fillId="0" borderId="4" xfId="38" applyFont="1" applyBorder="1" applyAlignment="1">
      <alignment vertical="center"/>
    </xf>
    <xf numFmtId="41" fontId="25" fillId="0" borderId="4" xfId="6" applyNumberFormat="1" applyFont="1" applyFill="1" applyBorder="1" applyAlignment="1">
      <alignment horizontal="right" vertical="top" wrapText="1"/>
    </xf>
    <xf numFmtId="174" fontId="2" fillId="0" borderId="4" xfId="38" applyNumberFormat="1" applyBorder="1" applyAlignment="1">
      <alignment vertical="center"/>
    </xf>
    <xf numFmtId="0" fontId="2" fillId="0" borderId="0" xfId="38" applyAlignment="1">
      <alignment vertical="center"/>
    </xf>
    <xf numFmtId="0" fontId="6" fillId="0" borderId="0" xfId="38" applyFont="1" applyAlignment="1">
      <alignment vertical="center"/>
    </xf>
    <xf numFmtId="173" fontId="27" fillId="0" borderId="0" xfId="31" applyNumberFormat="1" applyFont="1" applyAlignment="1">
      <alignment horizontal="left" vertical="center"/>
    </xf>
    <xf numFmtId="171" fontId="5" fillId="0" borderId="0" xfId="9" applyNumberFormat="1" applyFont="1" applyFill="1" applyAlignment="1">
      <alignment vertical="center"/>
    </xf>
    <xf numFmtId="0" fontId="28" fillId="0" borderId="0" xfId="12" applyFont="1"/>
    <xf numFmtId="0" fontId="29" fillId="0" borderId="0" xfId="12" applyFont="1"/>
    <xf numFmtId="0" fontId="29" fillId="0" borderId="4" xfId="12" applyFont="1" applyBorder="1"/>
    <xf numFmtId="166" fontId="31" fillId="0" borderId="6" xfId="22" quotePrefix="1" applyFont="1" applyFill="1" applyBorder="1" applyAlignment="1">
      <alignment vertical="center" wrapText="1"/>
    </xf>
    <xf numFmtId="49" fontId="31" fillId="0" borderId="0" xfId="22" quotePrefix="1" applyNumberFormat="1" applyFont="1" applyFill="1" applyBorder="1" applyAlignment="1">
      <alignment horizontal="center" vertical="center" wrapText="1"/>
    </xf>
    <xf numFmtId="49" fontId="31" fillId="0" borderId="6" xfId="22" quotePrefix="1" applyNumberFormat="1" applyFont="1" applyFill="1" applyBorder="1" applyAlignment="1">
      <alignment horizontal="center" vertical="center" wrapText="1"/>
    </xf>
    <xf numFmtId="166" fontId="31" fillId="0" borderId="4" xfId="22" quotePrefix="1" applyFont="1" applyFill="1" applyBorder="1" applyAlignment="1">
      <alignment vertical="center" wrapText="1"/>
    </xf>
    <xf numFmtId="49" fontId="31" fillId="0" borderId="5" xfId="22" quotePrefix="1" applyNumberFormat="1" applyFont="1" applyFill="1" applyBorder="1" applyAlignment="1">
      <alignment horizontal="center" vertical="center" wrapText="1"/>
    </xf>
    <xf numFmtId="49" fontId="31" fillId="0" borderId="4" xfId="22" quotePrefix="1" applyNumberFormat="1" applyFont="1" applyFill="1" applyBorder="1" applyAlignment="1">
      <alignment horizontal="center" vertical="center" wrapText="1"/>
    </xf>
    <xf numFmtId="166" fontId="31" fillId="0" borderId="0" xfId="22" quotePrefix="1" applyFont="1" applyFill="1" applyBorder="1" applyAlignment="1">
      <alignment horizontal="left" vertical="center" wrapText="1"/>
    </xf>
    <xf numFmtId="49" fontId="31" fillId="0" borderId="0" xfId="22" applyNumberFormat="1" applyFont="1" applyFill="1" applyBorder="1" applyAlignment="1">
      <alignment horizontal="center" vertical="center" wrapText="1"/>
    </xf>
    <xf numFmtId="49" fontId="31" fillId="0" borderId="0" xfId="23" applyFont="1" applyBorder="1" applyAlignment="1">
      <alignment horizontal="left" vertical="center"/>
    </xf>
    <xf numFmtId="171" fontId="31" fillId="0" borderId="0" xfId="6" applyNumberFormat="1" applyFont="1" applyFill="1" applyBorder="1" applyAlignment="1">
      <alignment horizontal="right" vertical="center"/>
    </xf>
    <xf numFmtId="172" fontId="29" fillId="0" borderId="0" xfId="12" applyNumberFormat="1" applyFont="1"/>
    <xf numFmtId="49" fontId="32" fillId="0" borderId="0" xfId="23" applyFont="1" applyBorder="1" applyAlignment="1">
      <alignment horizontal="left" vertical="center"/>
    </xf>
    <xf numFmtId="171" fontId="32" fillId="0" borderId="0" xfId="6" applyNumberFormat="1" applyFont="1" applyFill="1" applyBorder="1" applyAlignment="1">
      <alignment horizontal="right" vertical="center"/>
    </xf>
    <xf numFmtId="0" fontId="31" fillId="0" borderId="4" xfId="32" applyFont="1" applyBorder="1"/>
    <xf numFmtId="1" fontId="31" fillId="0" borderId="4" xfId="32" applyNumberFormat="1" applyFont="1" applyBorder="1"/>
    <xf numFmtId="0" fontId="29" fillId="0" borderId="4" xfId="32" applyFont="1" applyBorder="1"/>
    <xf numFmtId="0" fontId="31" fillId="0" borderId="0" xfId="15" applyFont="1" applyAlignment="1">
      <alignment vertical="center"/>
    </xf>
    <xf numFmtId="0" fontId="31" fillId="0" borderId="0" xfId="15" applyFont="1" applyAlignment="1">
      <alignment vertical="center" wrapText="1"/>
    </xf>
    <xf numFmtId="0" fontId="5" fillId="0" borderId="6" xfId="37" applyFont="1" applyBorder="1" applyAlignment="1">
      <alignment horizontal="left" vertical="center" wrapText="1"/>
    </xf>
    <xf numFmtId="0" fontId="5" fillId="0" borderId="4" xfId="37" applyFont="1" applyBorder="1" applyAlignment="1">
      <alignment horizontal="left" vertical="center" wrapText="1"/>
    </xf>
    <xf numFmtId="0" fontId="5" fillId="4" borderId="6" xfId="12" applyFont="1" applyFill="1" applyBorder="1" applyAlignment="1">
      <alignment horizontal="center" vertical="center"/>
    </xf>
    <xf numFmtId="0" fontId="5" fillId="0" borderId="0" xfId="28" applyFont="1" applyAlignment="1">
      <alignment vertical="center" wrapText="1"/>
    </xf>
    <xf numFmtId="0" fontId="2" fillId="0" borderId="0" xfId="12" applyAlignment="1">
      <alignment vertical="center" wrapText="1"/>
    </xf>
    <xf numFmtId="0" fontId="3" fillId="0" borderId="0" xfId="36" applyFont="1" applyAlignment="1">
      <alignment horizontal="left" vertical="center" wrapText="1"/>
    </xf>
    <xf numFmtId="0" fontId="3" fillId="0" borderId="0" xfId="36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15" applyFont="1" applyAlignment="1">
      <alignment horizontal="left" vertical="center" wrapText="1"/>
    </xf>
    <xf numFmtId="166" fontId="5" fillId="0" borderId="6" xfId="22" quotePrefix="1" applyFont="1" applyFill="1" applyBorder="1" applyAlignment="1">
      <alignment horizontal="left" vertical="center" wrapText="1"/>
    </xf>
    <xf numFmtId="166" fontId="5" fillId="0" borderId="4" xfId="22" quotePrefix="1" applyFont="1" applyFill="1" applyBorder="1" applyAlignment="1">
      <alignment horizontal="left" vertical="center" wrapText="1"/>
    </xf>
    <xf numFmtId="49" fontId="5" fillId="0" borderId="5" xfId="22" quotePrefix="1" applyNumberFormat="1" applyFont="1" applyFill="1" applyBorder="1" applyAlignment="1">
      <alignment horizontal="center" vertical="center" wrapText="1"/>
    </xf>
    <xf numFmtId="49" fontId="5" fillId="0" borderId="6" xfId="22" quotePrefix="1" applyNumberFormat="1" applyFont="1" applyFill="1" applyBorder="1" applyAlignment="1">
      <alignment horizontal="right" vertical="top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30" fillId="0" borderId="0" xfId="15" applyFont="1" applyAlignment="1">
      <alignment horizontal="left" vertical="center" wrapText="1"/>
    </xf>
    <xf numFmtId="166" fontId="31" fillId="0" borderId="6" xfId="22" quotePrefix="1" applyFont="1" applyFill="1" applyBorder="1" applyAlignment="1">
      <alignment vertical="center" wrapText="1"/>
    </xf>
    <xf numFmtId="166" fontId="31" fillId="0" borderId="4" xfId="22" quotePrefix="1" applyFont="1" applyFill="1" applyBorder="1" applyAlignment="1">
      <alignment vertical="center" wrapText="1"/>
    </xf>
    <xf numFmtId="49" fontId="31" fillId="0" borderId="6" xfId="22" quotePrefix="1" applyNumberFormat="1" applyFont="1" applyFill="1" applyBorder="1" applyAlignment="1">
      <alignment horizontal="center" vertical="center" wrapText="1"/>
    </xf>
    <xf numFmtId="49" fontId="31" fillId="0" borderId="5" xfId="22" quotePrefix="1" applyNumberFormat="1" applyFont="1" applyFill="1" applyBorder="1" applyAlignment="1">
      <alignment horizontal="center" vertical="center" wrapText="1"/>
    </xf>
    <xf numFmtId="49" fontId="31" fillId="0" borderId="6" xfId="22" applyNumberFormat="1" applyFont="1" applyFill="1" applyBorder="1" applyAlignment="1">
      <alignment horizontal="center" vertical="center" wrapText="1"/>
    </xf>
    <xf numFmtId="49" fontId="31" fillId="0" borderId="4" xfId="22" applyNumberFormat="1" applyFont="1" applyFill="1" applyBorder="1" applyAlignment="1">
      <alignment horizontal="center" vertical="center" wrapText="1"/>
    </xf>
    <xf numFmtId="0" fontId="5" fillId="0" borderId="0" xfId="12" applyFont="1" applyAlignment="1">
      <alignment horizontal="center"/>
    </xf>
    <xf numFmtId="173" fontId="5" fillId="0" borderId="6" xfId="30" applyNumberFormat="1" applyFont="1" applyFill="1" applyBorder="1" applyAlignment="1" applyProtection="1">
      <alignment horizontal="left" vertical="center" wrapText="1"/>
    </xf>
    <xf numFmtId="173" fontId="5" fillId="0" borderId="0" xfId="30" applyNumberFormat="1" applyFont="1" applyFill="1" applyBorder="1" applyAlignment="1" applyProtection="1">
      <alignment horizontal="left" vertical="center" wrapText="1"/>
    </xf>
    <xf numFmtId="173" fontId="5" fillId="0" borderId="4" xfId="30" applyNumberFormat="1" applyFont="1" applyFill="1" applyBorder="1" applyAlignment="1" applyProtection="1">
      <alignment horizontal="left" vertical="center" wrapText="1"/>
    </xf>
    <xf numFmtId="0" fontId="5" fillId="0" borderId="5" xfId="30" applyNumberFormat="1" applyFont="1" applyFill="1" applyBorder="1" applyAlignment="1">
      <alignment horizontal="center" vertical="center" wrapText="1"/>
    </xf>
    <xf numFmtId="173" fontId="5" fillId="0" borderId="5" xfId="30" applyNumberFormat="1" applyFont="1" applyFill="1" applyBorder="1" applyAlignment="1">
      <alignment horizontal="center" vertical="center" wrapText="1"/>
    </xf>
    <xf numFmtId="49" fontId="5" fillId="0" borderId="0" xfId="22" applyNumberFormat="1" applyFont="1" applyFill="1" applyBorder="1" applyAlignment="1">
      <alignment horizontal="center" vertical="center" wrapText="1"/>
    </xf>
  </cellXfs>
  <cellStyles count="40">
    <cellStyle name="Collegamento ipertestuale" xfId="34" builtinId="8"/>
    <cellStyle name="Euro" xfId="1" xr:uid="{00000000-0005-0000-0000-000001000000}"/>
    <cellStyle name="Migliaia" xfId="27" builtinId="3"/>
    <cellStyle name="Migliaia (0)_CAP 3 (32-42)" xfId="2" xr:uid="{00000000-0005-0000-0000-000003000000}"/>
    <cellStyle name="Migliaia [0] 10 10" xfId="39" xr:uid="{0AA4C92A-BCB1-4FBC-9A14-18288A6B9BD6}"/>
    <cellStyle name="Migliaia [0] 2" xfId="3" xr:uid="{00000000-0005-0000-0000-000004000000}"/>
    <cellStyle name="Migliaia [0] 2 2" xfId="4" xr:uid="{00000000-0005-0000-0000-000005000000}"/>
    <cellStyle name="Migliaia [0] 3" xfId="5" xr:uid="{00000000-0005-0000-0000-000006000000}"/>
    <cellStyle name="Migliaia 2" xfId="6" xr:uid="{00000000-0005-0000-0000-000007000000}"/>
    <cellStyle name="Migliaia 2 2" xfId="7" xr:uid="{00000000-0005-0000-0000-000008000000}"/>
    <cellStyle name="Migliaia 2 2 2" xfId="8" xr:uid="{00000000-0005-0000-0000-000009000000}"/>
    <cellStyle name="Migliaia 3" xfId="9" xr:uid="{00000000-0005-0000-0000-00000A000000}"/>
    <cellStyle name="NewStyle" xfId="10" xr:uid="{00000000-0005-0000-0000-00000B000000}"/>
    <cellStyle name="Normale" xfId="0" builtinId="0"/>
    <cellStyle name="Normale 10" xfId="38" xr:uid="{26D3089E-FB29-4B75-B29B-12A65B34B932}"/>
    <cellStyle name="Normale 18" xfId="37" xr:uid="{00000000-0005-0000-0000-00000D000000}"/>
    <cellStyle name="Normale 2" xfId="11" xr:uid="{00000000-0005-0000-0000-00000E000000}"/>
    <cellStyle name="Normale 2 2" xfId="12" xr:uid="{00000000-0005-0000-0000-00000F000000}"/>
    <cellStyle name="Normale 2 3" xfId="28" xr:uid="{00000000-0005-0000-0000-000010000000}"/>
    <cellStyle name="Normale 3" xfId="13" xr:uid="{00000000-0005-0000-0000-000011000000}"/>
    <cellStyle name="Normale 3 2" xfId="14" xr:uid="{00000000-0005-0000-0000-000012000000}"/>
    <cellStyle name="Normale 3 2 2" xfId="36" xr:uid="{00000000-0005-0000-0000-000013000000}"/>
    <cellStyle name="Normale 4" xfId="15" xr:uid="{00000000-0005-0000-0000-000014000000}"/>
    <cellStyle name="Normale 4 2" xfId="16" xr:uid="{00000000-0005-0000-0000-000015000000}"/>
    <cellStyle name="Normale 5" xfId="17" xr:uid="{00000000-0005-0000-0000-000016000000}"/>
    <cellStyle name="Normale 5 3" xfId="35" xr:uid="{00000000-0005-0000-0000-000017000000}"/>
    <cellStyle name="Normale 6" xfId="18" xr:uid="{00000000-0005-0000-0000-000018000000}"/>
    <cellStyle name="Normale 6 2" xfId="19" xr:uid="{00000000-0005-0000-0000-000019000000}"/>
    <cellStyle name="Normale 7" xfId="20" xr:uid="{00000000-0005-0000-0000-00001A000000}"/>
    <cellStyle name="Normale 8" xfId="21" xr:uid="{00000000-0005-0000-0000-00001B000000}"/>
    <cellStyle name="Normale_distribuzione terr.editori2002" xfId="32" xr:uid="{00000000-0005-0000-0000-00001C000000}"/>
    <cellStyle name="Normale_Tav 31" xfId="33" xr:uid="{00000000-0005-0000-0000-00001E000000}"/>
    <cellStyle name="Normale_Tav8-1corretta 2" xfId="31" xr:uid="{00000000-0005-0000-0000-00001F000000}"/>
    <cellStyle name="Normale_Tavola 4 2" xfId="30" xr:uid="{00000000-0005-0000-0000-000020000000}"/>
    <cellStyle name="Normale_tavole istat_2003 2" xfId="29" xr:uid="{00000000-0005-0000-0000-000021000000}"/>
    <cellStyle name="Nuovo" xfId="22" xr:uid="{00000000-0005-0000-0000-000022000000}"/>
    <cellStyle name="T_fiancata" xfId="23" xr:uid="{00000000-0005-0000-0000-000023000000}"/>
    <cellStyle name="T_intero" xfId="24" xr:uid="{00000000-0005-0000-0000-000024000000}"/>
    <cellStyle name="T_intestazione bassa" xfId="25" xr:uid="{00000000-0005-0000-0000-000025000000}"/>
    <cellStyle name="Valuta (0)_da 4.8 a 4.10" xfId="26" xr:uid="{00000000-0005-0000-0000-000026000000}"/>
  </cellStyles>
  <dxfs count="0"/>
  <tableStyles count="0" defaultTableStyle="TableStyleMedium2" defaultPivotStyle="PivotStyleLight16"/>
  <colors>
    <mruColors>
      <color rgb="FFE787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514350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00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</xdr:colOff>
      <xdr:row>0</xdr:row>
      <xdr:rowOff>0</xdr:rowOff>
    </xdr:from>
    <xdr:to>
      <xdr:col>7</xdr:col>
      <xdr:colOff>403860</xdr:colOff>
      <xdr:row>2</xdr:row>
      <xdr:rowOff>257175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AEFBFE5-FE2A-4DD1-A28B-587D6F498F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15</xdr:col>
      <xdr:colOff>63500</xdr:colOff>
      <xdr:row>3</xdr:row>
      <xdr:rowOff>0</xdr:rowOff>
    </xdr:to>
    <xdr:pic>
      <xdr:nvPicPr>
        <xdr:cNvPr id="4098" name="Banner_Noi_Italia">
          <a:extLst>
            <a:ext uri="{FF2B5EF4-FFF2-40B4-BE49-F238E27FC236}">
              <a16:creationId xmlns:a16="http://schemas.microsoft.com/office/drawing/2014/main" id="{00000000-0008-0000-0400-000002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784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19050</xdr:rowOff>
    </xdr:from>
    <xdr:to>
      <xdr:col>0</xdr:col>
      <xdr:colOff>0</xdr:colOff>
      <xdr:row>5</xdr:row>
      <xdr:rowOff>472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623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158051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158051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158051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186467</xdr:colOff>
      <xdr:row>2</xdr:row>
      <xdr:rowOff>150699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9FDFEEB0-31BB-4950-BB23-77860F0A7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6192" cy="474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72167</xdr:colOff>
      <xdr:row>2</xdr:row>
      <xdr:rowOff>150699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1CCA6DCB-ACF9-4689-8DFE-6EF340357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617" cy="474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J10"/>
  <sheetViews>
    <sheetView tabSelected="1" workbookViewId="0">
      <selection activeCell="A4" sqref="A4"/>
    </sheetView>
  </sheetViews>
  <sheetFormatPr defaultRowHeight="12.5" x14ac:dyDescent="0.25"/>
  <cols>
    <col min="1" max="1" width="15.7265625" style="66" customWidth="1"/>
    <col min="2" max="2" width="57.54296875" style="67" customWidth="1"/>
    <col min="3" max="3" width="18" style="67" customWidth="1"/>
    <col min="4" max="10" width="9.1796875" style="66"/>
    <col min="11" max="256" width="9.1796875" style="5"/>
    <col min="257" max="257" width="15.7265625" style="5" customWidth="1"/>
    <col min="258" max="258" width="55.7265625" style="5" customWidth="1"/>
    <col min="259" max="259" width="18" style="5" customWidth="1"/>
    <col min="260" max="512" width="9.1796875" style="5"/>
    <col min="513" max="513" width="15.7265625" style="5" customWidth="1"/>
    <col min="514" max="514" width="55.7265625" style="5" customWidth="1"/>
    <col min="515" max="515" width="18" style="5" customWidth="1"/>
    <col min="516" max="768" width="9.1796875" style="5"/>
    <col min="769" max="769" width="15.7265625" style="5" customWidth="1"/>
    <col min="770" max="770" width="55.7265625" style="5" customWidth="1"/>
    <col min="771" max="771" width="18" style="5" customWidth="1"/>
    <col min="772" max="1024" width="9.1796875" style="5"/>
    <col min="1025" max="1025" width="15.7265625" style="5" customWidth="1"/>
    <col min="1026" max="1026" width="55.7265625" style="5" customWidth="1"/>
    <col min="1027" max="1027" width="18" style="5" customWidth="1"/>
    <col min="1028" max="1280" width="9.1796875" style="5"/>
    <col min="1281" max="1281" width="15.7265625" style="5" customWidth="1"/>
    <col min="1282" max="1282" width="55.7265625" style="5" customWidth="1"/>
    <col min="1283" max="1283" width="18" style="5" customWidth="1"/>
    <col min="1284" max="1536" width="9.1796875" style="5"/>
    <col min="1537" max="1537" width="15.7265625" style="5" customWidth="1"/>
    <col min="1538" max="1538" width="55.7265625" style="5" customWidth="1"/>
    <col min="1539" max="1539" width="18" style="5" customWidth="1"/>
    <col min="1540" max="1792" width="9.1796875" style="5"/>
    <col min="1793" max="1793" width="15.7265625" style="5" customWidth="1"/>
    <col min="1794" max="1794" width="55.7265625" style="5" customWidth="1"/>
    <col min="1795" max="1795" width="18" style="5" customWidth="1"/>
    <col min="1796" max="2048" width="9.1796875" style="5"/>
    <col min="2049" max="2049" width="15.7265625" style="5" customWidth="1"/>
    <col min="2050" max="2050" width="55.7265625" style="5" customWidth="1"/>
    <col min="2051" max="2051" width="18" style="5" customWidth="1"/>
    <col min="2052" max="2304" width="9.1796875" style="5"/>
    <col min="2305" max="2305" width="15.7265625" style="5" customWidth="1"/>
    <col min="2306" max="2306" width="55.7265625" style="5" customWidth="1"/>
    <col min="2307" max="2307" width="18" style="5" customWidth="1"/>
    <col min="2308" max="2560" width="9.1796875" style="5"/>
    <col min="2561" max="2561" width="15.7265625" style="5" customWidth="1"/>
    <col min="2562" max="2562" width="55.7265625" style="5" customWidth="1"/>
    <col min="2563" max="2563" width="18" style="5" customWidth="1"/>
    <col min="2564" max="2816" width="9.1796875" style="5"/>
    <col min="2817" max="2817" width="15.7265625" style="5" customWidth="1"/>
    <col min="2818" max="2818" width="55.7265625" style="5" customWidth="1"/>
    <col min="2819" max="2819" width="18" style="5" customWidth="1"/>
    <col min="2820" max="3072" width="9.1796875" style="5"/>
    <col min="3073" max="3073" width="15.7265625" style="5" customWidth="1"/>
    <col min="3074" max="3074" width="55.7265625" style="5" customWidth="1"/>
    <col min="3075" max="3075" width="18" style="5" customWidth="1"/>
    <col min="3076" max="3328" width="9.1796875" style="5"/>
    <col min="3329" max="3329" width="15.7265625" style="5" customWidth="1"/>
    <col min="3330" max="3330" width="55.7265625" style="5" customWidth="1"/>
    <col min="3331" max="3331" width="18" style="5" customWidth="1"/>
    <col min="3332" max="3584" width="9.1796875" style="5"/>
    <col min="3585" max="3585" width="15.7265625" style="5" customWidth="1"/>
    <col min="3586" max="3586" width="55.7265625" style="5" customWidth="1"/>
    <col min="3587" max="3587" width="18" style="5" customWidth="1"/>
    <col min="3588" max="3840" width="9.1796875" style="5"/>
    <col min="3841" max="3841" width="15.7265625" style="5" customWidth="1"/>
    <col min="3842" max="3842" width="55.7265625" style="5" customWidth="1"/>
    <col min="3843" max="3843" width="18" style="5" customWidth="1"/>
    <col min="3844" max="4096" width="9.1796875" style="5"/>
    <col min="4097" max="4097" width="15.7265625" style="5" customWidth="1"/>
    <col min="4098" max="4098" width="55.7265625" style="5" customWidth="1"/>
    <col min="4099" max="4099" width="18" style="5" customWidth="1"/>
    <col min="4100" max="4352" width="9.1796875" style="5"/>
    <col min="4353" max="4353" width="15.7265625" style="5" customWidth="1"/>
    <col min="4354" max="4354" width="55.7265625" style="5" customWidth="1"/>
    <col min="4355" max="4355" width="18" style="5" customWidth="1"/>
    <col min="4356" max="4608" width="9.1796875" style="5"/>
    <col min="4609" max="4609" width="15.7265625" style="5" customWidth="1"/>
    <col min="4610" max="4610" width="55.7265625" style="5" customWidth="1"/>
    <col min="4611" max="4611" width="18" style="5" customWidth="1"/>
    <col min="4612" max="4864" width="9.1796875" style="5"/>
    <col min="4865" max="4865" width="15.7265625" style="5" customWidth="1"/>
    <col min="4866" max="4866" width="55.7265625" style="5" customWidth="1"/>
    <col min="4867" max="4867" width="18" style="5" customWidth="1"/>
    <col min="4868" max="5120" width="9.1796875" style="5"/>
    <col min="5121" max="5121" width="15.7265625" style="5" customWidth="1"/>
    <col min="5122" max="5122" width="55.7265625" style="5" customWidth="1"/>
    <col min="5123" max="5123" width="18" style="5" customWidth="1"/>
    <col min="5124" max="5376" width="9.1796875" style="5"/>
    <col min="5377" max="5377" width="15.7265625" style="5" customWidth="1"/>
    <col min="5378" max="5378" width="55.7265625" style="5" customWidth="1"/>
    <col min="5379" max="5379" width="18" style="5" customWidth="1"/>
    <col min="5380" max="5632" width="9.1796875" style="5"/>
    <col min="5633" max="5633" width="15.7265625" style="5" customWidth="1"/>
    <col min="5634" max="5634" width="55.7265625" style="5" customWidth="1"/>
    <col min="5635" max="5635" width="18" style="5" customWidth="1"/>
    <col min="5636" max="5888" width="9.1796875" style="5"/>
    <col min="5889" max="5889" width="15.7265625" style="5" customWidth="1"/>
    <col min="5890" max="5890" width="55.7265625" style="5" customWidth="1"/>
    <col min="5891" max="5891" width="18" style="5" customWidth="1"/>
    <col min="5892" max="6144" width="9.1796875" style="5"/>
    <col min="6145" max="6145" width="15.7265625" style="5" customWidth="1"/>
    <col min="6146" max="6146" width="55.7265625" style="5" customWidth="1"/>
    <col min="6147" max="6147" width="18" style="5" customWidth="1"/>
    <col min="6148" max="6400" width="9.1796875" style="5"/>
    <col min="6401" max="6401" width="15.7265625" style="5" customWidth="1"/>
    <col min="6402" max="6402" width="55.7265625" style="5" customWidth="1"/>
    <col min="6403" max="6403" width="18" style="5" customWidth="1"/>
    <col min="6404" max="6656" width="9.1796875" style="5"/>
    <col min="6657" max="6657" width="15.7265625" style="5" customWidth="1"/>
    <col min="6658" max="6658" width="55.7265625" style="5" customWidth="1"/>
    <col min="6659" max="6659" width="18" style="5" customWidth="1"/>
    <col min="6660" max="6912" width="9.1796875" style="5"/>
    <col min="6913" max="6913" width="15.7265625" style="5" customWidth="1"/>
    <col min="6914" max="6914" width="55.7265625" style="5" customWidth="1"/>
    <col min="6915" max="6915" width="18" style="5" customWidth="1"/>
    <col min="6916" max="7168" width="9.1796875" style="5"/>
    <col min="7169" max="7169" width="15.7265625" style="5" customWidth="1"/>
    <col min="7170" max="7170" width="55.7265625" style="5" customWidth="1"/>
    <col min="7171" max="7171" width="18" style="5" customWidth="1"/>
    <col min="7172" max="7424" width="9.1796875" style="5"/>
    <col min="7425" max="7425" width="15.7265625" style="5" customWidth="1"/>
    <col min="7426" max="7426" width="55.7265625" style="5" customWidth="1"/>
    <col min="7427" max="7427" width="18" style="5" customWidth="1"/>
    <col min="7428" max="7680" width="9.1796875" style="5"/>
    <col min="7681" max="7681" width="15.7265625" style="5" customWidth="1"/>
    <col min="7682" max="7682" width="55.7265625" style="5" customWidth="1"/>
    <col min="7683" max="7683" width="18" style="5" customWidth="1"/>
    <col min="7684" max="7936" width="9.1796875" style="5"/>
    <col min="7937" max="7937" width="15.7265625" style="5" customWidth="1"/>
    <col min="7938" max="7938" width="55.7265625" style="5" customWidth="1"/>
    <col min="7939" max="7939" width="18" style="5" customWidth="1"/>
    <col min="7940" max="8192" width="9.1796875" style="5"/>
    <col min="8193" max="8193" width="15.7265625" style="5" customWidth="1"/>
    <col min="8194" max="8194" width="55.7265625" style="5" customWidth="1"/>
    <col min="8195" max="8195" width="18" style="5" customWidth="1"/>
    <col min="8196" max="8448" width="9.1796875" style="5"/>
    <col min="8449" max="8449" width="15.7265625" style="5" customWidth="1"/>
    <col min="8450" max="8450" width="55.7265625" style="5" customWidth="1"/>
    <col min="8451" max="8451" width="18" style="5" customWidth="1"/>
    <col min="8452" max="8704" width="9.1796875" style="5"/>
    <col min="8705" max="8705" width="15.7265625" style="5" customWidth="1"/>
    <col min="8706" max="8706" width="55.7265625" style="5" customWidth="1"/>
    <col min="8707" max="8707" width="18" style="5" customWidth="1"/>
    <col min="8708" max="8960" width="9.1796875" style="5"/>
    <col min="8961" max="8961" width="15.7265625" style="5" customWidth="1"/>
    <col min="8962" max="8962" width="55.7265625" style="5" customWidth="1"/>
    <col min="8963" max="8963" width="18" style="5" customWidth="1"/>
    <col min="8964" max="9216" width="9.1796875" style="5"/>
    <col min="9217" max="9217" width="15.7265625" style="5" customWidth="1"/>
    <col min="9218" max="9218" width="55.7265625" style="5" customWidth="1"/>
    <col min="9219" max="9219" width="18" style="5" customWidth="1"/>
    <col min="9220" max="9472" width="9.1796875" style="5"/>
    <col min="9473" max="9473" width="15.7265625" style="5" customWidth="1"/>
    <col min="9474" max="9474" width="55.7265625" style="5" customWidth="1"/>
    <col min="9475" max="9475" width="18" style="5" customWidth="1"/>
    <col min="9476" max="9728" width="9.1796875" style="5"/>
    <col min="9729" max="9729" width="15.7265625" style="5" customWidth="1"/>
    <col min="9730" max="9730" width="55.7265625" style="5" customWidth="1"/>
    <col min="9731" max="9731" width="18" style="5" customWidth="1"/>
    <col min="9732" max="9984" width="9.1796875" style="5"/>
    <col min="9985" max="9985" width="15.7265625" style="5" customWidth="1"/>
    <col min="9986" max="9986" width="55.7265625" style="5" customWidth="1"/>
    <col min="9987" max="9987" width="18" style="5" customWidth="1"/>
    <col min="9988" max="10240" width="9.1796875" style="5"/>
    <col min="10241" max="10241" width="15.7265625" style="5" customWidth="1"/>
    <col min="10242" max="10242" width="55.7265625" style="5" customWidth="1"/>
    <col min="10243" max="10243" width="18" style="5" customWidth="1"/>
    <col min="10244" max="10496" width="9.1796875" style="5"/>
    <col min="10497" max="10497" width="15.7265625" style="5" customWidth="1"/>
    <col min="10498" max="10498" width="55.7265625" style="5" customWidth="1"/>
    <col min="10499" max="10499" width="18" style="5" customWidth="1"/>
    <col min="10500" max="10752" width="9.1796875" style="5"/>
    <col min="10753" max="10753" width="15.7265625" style="5" customWidth="1"/>
    <col min="10754" max="10754" width="55.7265625" style="5" customWidth="1"/>
    <col min="10755" max="10755" width="18" style="5" customWidth="1"/>
    <col min="10756" max="11008" width="9.1796875" style="5"/>
    <col min="11009" max="11009" width="15.7265625" style="5" customWidth="1"/>
    <col min="11010" max="11010" width="55.7265625" style="5" customWidth="1"/>
    <col min="11011" max="11011" width="18" style="5" customWidth="1"/>
    <col min="11012" max="11264" width="9.1796875" style="5"/>
    <col min="11265" max="11265" width="15.7265625" style="5" customWidth="1"/>
    <col min="11266" max="11266" width="55.7265625" style="5" customWidth="1"/>
    <col min="11267" max="11267" width="18" style="5" customWidth="1"/>
    <col min="11268" max="11520" width="9.1796875" style="5"/>
    <col min="11521" max="11521" width="15.7265625" style="5" customWidth="1"/>
    <col min="11522" max="11522" width="55.7265625" style="5" customWidth="1"/>
    <col min="11523" max="11523" width="18" style="5" customWidth="1"/>
    <col min="11524" max="11776" width="9.1796875" style="5"/>
    <col min="11777" max="11777" width="15.7265625" style="5" customWidth="1"/>
    <col min="11778" max="11778" width="55.7265625" style="5" customWidth="1"/>
    <col min="11779" max="11779" width="18" style="5" customWidth="1"/>
    <col min="11780" max="12032" width="9.1796875" style="5"/>
    <col min="12033" max="12033" width="15.7265625" style="5" customWidth="1"/>
    <col min="12034" max="12034" width="55.7265625" style="5" customWidth="1"/>
    <col min="12035" max="12035" width="18" style="5" customWidth="1"/>
    <col min="12036" max="12288" width="9.1796875" style="5"/>
    <col min="12289" max="12289" width="15.7265625" style="5" customWidth="1"/>
    <col min="12290" max="12290" width="55.7265625" style="5" customWidth="1"/>
    <col min="12291" max="12291" width="18" style="5" customWidth="1"/>
    <col min="12292" max="12544" width="9.1796875" style="5"/>
    <col min="12545" max="12545" width="15.7265625" style="5" customWidth="1"/>
    <col min="12546" max="12546" width="55.7265625" style="5" customWidth="1"/>
    <col min="12547" max="12547" width="18" style="5" customWidth="1"/>
    <col min="12548" max="12800" width="9.1796875" style="5"/>
    <col min="12801" max="12801" width="15.7265625" style="5" customWidth="1"/>
    <col min="12802" max="12802" width="55.7265625" style="5" customWidth="1"/>
    <col min="12803" max="12803" width="18" style="5" customWidth="1"/>
    <col min="12804" max="13056" width="9.1796875" style="5"/>
    <col min="13057" max="13057" width="15.7265625" style="5" customWidth="1"/>
    <col min="13058" max="13058" width="55.7265625" style="5" customWidth="1"/>
    <col min="13059" max="13059" width="18" style="5" customWidth="1"/>
    <col min="13060" max="13312" width="9.1796875" style="5"/>
    <col min="13313" max="13313" width="15.7265625" style="5" customWidth="1"/>
    <col min="13314" max="13314" width="55.7265625" style="5" customWidth="1"/>
    <col min="13315" max="13315" width="18" style="5" customWidth="1"/>
    <col min="13316" max="13568" width="9.1796875" style="5"/>
    <col min="13569" max="13569" width="15.7265625" style="5" customWidth="1"/>
    <col min="13570" max="13570" width="55.7265625" style="5" customWidth="1"/>
    <col min="13571" max="13571" width="18" style="5" customWidth="1"/>
    <col min="13572" max="13824" width="9.1796875" style="5"/>
    <col min="13825" max="13825" width="15.7265625" style="5" customWidth="1"/>
    <col min="13826" max="13826" width="55.7265625" style="5" customWidth="1"/>
    <col min="13827" max="13827" width="18" style="5" customWidth="1"/>
    <col min="13828" max="14080" width="9.1796875" style="5"/>
    <col min="14081" max="14081" width="15.7265625" style="5" customWidth="1"/>
    <col min="14082" max="14082" width="55.7265625" style="5" customWidth="1"/>
    <col min="14083" max="14083" width="18" style="5" customWidth="1"/>
    <col min="14084" max="14336" width="9.1796875" style="5"/>
    <col min="14337" max="14337" width="15.7265625" style="5" customWidth="1"/>
    <col min="14338" max="14338" width="55.7265625" style="5" customWidth="1"/>
    <col min="14339" max="14339" width="18" style="5" customWidth="1"/>
    <col min="14340" max="14592" width="9.1796875" style="5"/>
    <col min="14593" max="14593" width="15.7265625" style="5" customWidth="1"/>
    <col min="14594" max="14594" width="55.7265625" style="5" customWidth="1"/>
    <col min="14595" max="14595" width="18" style="5" customWidth="1"/>
    <col min="14596" max="14848" width="9.1796875" style="5"/>
    <col min="14849" max="14849" width="15.7265625" style="5" customWidth="1"/>
    <col min="14850" max="14850" width="55.7265625" style="5" customWidth="1"/>
    <col min="14851" max="14851" width="18" style="5" customWidth="1"/>
    <col min="14852" max="15104" width="9.1796875" style="5"/>
    <col min="15105" max="15105" width="15.7265625" style="5" customWidth="1"/>
    <col min="15106" max="15106" width="55.7265625" style="5" customWidth="1"/>
    <col min="15107" max="15107" width="18" style="5" customWidth="1"/>
    <col min="15108" max="15360" width="9.1796875" style="5"/>
    <col min="15361" max="15361" width="15.7265625" style="5" customWidth="1"/>
    <col min="15362" max="15362" width="55.7265625" style="5" customWidth="1"/>
    <col min="15363" max="15363" width="18" style="5" customWidth="1"/>
    <col min="15364" max="15616" width="9.1796875" style="5"/>
    <col min="15617" max="15617" width="15.7265625" style="5" customWidth="1"/>
    <col min="15618" max="15618" width="55.7265625" style="5" customWidth="1"/>
    <col min="15619" max="15619" width="18" style="5" customWidth="1"/>
    <col min="15620" max="15872" width="9.1796875" style="5"/>
    <col min="15873" max="15873" width="15.7265625" style="5" customWidth="1"/>
    <col min="15874" max="15874" width="55.7265625" style="5" customWidth="1"/>
    <col min="15875" max="15875" width="18" style="5" customWidth="1"/>
    <col min="15876" max="16128" width="9.1796875" style="5"/>
    <col min="16129" max="16129" width="15.7265625" style="5" customWidth="1"/>
    <col min="16130" max="16130" width="55.7265625" style="5" customWidth="1"/>
    <col min="16131" max="16131" width="18" style="5" customWidth="1"/>
    <col min="16132" max="16384" width="9.1796875" style="5"/>
  </cols>
  <sheetData>
    <row r="4" spans="1:10" s="9" customFormat="1" ht="17" x14ac:dyDescent="0.25">
      <c r="A4" s="68" t="s">
        <v>0</v>
      </c>
      <c r="B4" s="69"/>
      <c r="C4" s="69"/>
      <c r="D4" s="70"/>
      <c r="E4" s="70"/>
      <c r="F4" s="70"/>
      <c r="G4" s="70"/>
      <c r="H4" s="70"/>
      <c r="I4" s="70"/>
      <c r="J4" s="70"/>
    </row>
    <row r="6" spans="1:10" ht="25" x14ac:dyDescent="0.25">
      <c r="A6" s="74" t="s">
        <v>1</v>
      </c>
      <c r="B6" s="73" t="s">
        <v>2</v>
      </c>
      <c r="C6" s="73" t="s">
        <v>3</v>
      </c>
    </row>
    <row r="7" spans="1:10" ht="37.5" x14ac:dyDescent="0.25">
      <c r="A7" s="74" t="s">
        <v>4</v>
      </c>
      <c r="B7" s="71" t="s">
        <v>5</v>
      </c>
      <c r="C7" s="73" t="s">
        <v>6</v>
      </c>
    </row>
    <row r="8" spans="1:10" ht="31.5" customHeight="1" x14ac:dyDescent="0.25">
      <c r="A8" s="74" t="s">
        <v>7</v>
      </c>
      <c r="B8" s="72" t="s">
        <v>8</v>
      </c>
      <c r="C8" s="79" t="s">
        <v>9</v>
      </c>
    </row>
    <row r="9" spans="1:10" ht="25" x14ac:dyDescent="0.25">
      <c r="A9" s="74" t="s">
        <v>10</v>
      </c>
      <c r="B9" s="79" t="s">
        <v>11</v>
      </c>
      <c r="C9" s="79" t="s">
        <v>3</v>
      </c>
    </row>
    <row r="10" spans="1:10" ht="25" x14ac:dyDescent="0.25">
      <c r="A10" s="74" t="s">
        <v>12</v>
      </c>
      <c r="B10" s="79" t="s">
        <v>13</v>
      </c>
      <c r="C10" s="79" t="s">
        <v>9</v>
      </c>
    </row>
  </sheetData>
  <hyperlinks>
    <hyperlink ref="A6" location="'Prospetto 10.1'!A1" display="Prospetto 10.1" xr:uid="{00000000-0004-0000-0000-000000000000}"/>
    <hyperlink ref="A7" location="'Prospetto 10.2'!A1" display="Prospetto 10.2" xr:uid="{00000000-0004-0000-0000-000003000000}"/>
    <hyperlink ref="A8" location="'Prospetto 10.3'!A1" display="Prospetto 10.5" xr:uid="{00000000-0004-0000-0000-000004000000}"/>
    <hyperlink ref="A9" location="'Prospetto 10.4'!A1" display="Prospetto 10.6" xr:uid="{00000000-0004-0000-0000-000005000000}"/>
    <hyperlink ref="A10" location="'Prospetto 10.5'!A1" display="Prospetto 10.8" xr:uid="{00000000-0004-0000-0000-000007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7"/>
  <sheetViews>
    <sheetView workbookViewId="0">
      <selection activeCell="A4" sqref="A4"/>
    </sheetView>
  </sheetViews>
  <sheetFormatPr defaultColWidth="9.1796875" defaultRowHeight="9" x14ac:dyDescent="0.2"/>
  <cols>
    <col min="1" max="1" width="20.26953125" style="32" customWidth="1"/>
    <col min="2" max="2" width="9.1796875" style="32" customWidth="1"/>
    <col min="3" max="3" width="11.1796875" style="32" customWidth="1"/>
    <col min="4" max="4" width="8.7265625" style="32" customWidth="1"/>
    <col min="5" max="5" width="10.7265625" style="32" customWidth="1"/>
    <col min="6" max="6" width="9.81640625" style="32" customWidth="1"/>
    <col min="7" max="7" width="8.81640625" style="32" customWidth="1"/>
    <col min="8" max="8" width="10.54296875" style="32" customWidth="1"/>
    <col min="9" max="9" width="9.54296875" style="32" bestFit="1" customWidth="1"/>
    <col min="10" max="10" width="10.54296875" style="32" bestFit="1" customWidth="1"/>
    <col min="11" max="16384" width="9.1796875" style="32"/>
  </cols>
  <sheetData>
    <row r="1" spans="1:15" s="27" customFormat="1" x14ac:dyDescent="0.2">
      <c r="A1" s="26"/>
      <c r="B1" s="26"/>
      <c r="C1" s="26"/>
      <c r="D1" s="26"/>
      <c r="E1" s="26"/>
      <c r="F1" s="26"/>
      <c r="G1" s="26"/>
    </row>
    <row r="2" spans="1:15" s="27" customFormat="1" x14ac:dyDescent="0.2">
      <c r="A2" s="26"/>
      <c r="B2" s="26"/>
      <c r="C2" s="26"/>
      <c r="D2" s="26"/>
      <c r="E2" s="26"/>
      <c r="F2" s="26"/>
      <c r="G2" s="26"/>
    </row>
    <row r="3" spans="1:15" s="27" customFormat="1" ht="24" customHeight="1" x14ac:dyDescent="0.2">
      <c r="A3" s="28"/>
      <c r="B3" s="26"/>
      <c r="C3" s="26"/>
      <c r="D3" s="26"/>
      <c r="E3" s="26"/>
      <c r="F3" s="26"/>
      <c r="G3" s="26"/>
    </row>
    <row r="4" spans="1:15" s="30" customFormat="1" ht="11.5" x14ac:dyDescent="0.25">
      <c r="A4" s="80" t="s">
        <v>1</v>
      </c>
      <c r="B4" s="81"/>
      <c r="C4" s="81"/>
      <c r="D4" s="81"/>
      <c r="E4" s="29"/>
      <c r="F4" s="29"/>
      <c r="G4" s="29"/>
      <c r="H4" s="29"/>
    </row>
    <row r="5" spans="1:15" s="30" customFormat="1" ht="11.5" x14ac:dyDescent="0.25">
      <c r="A5" s="172" t="s">
        <v>14</v>
      </c>
      <c r="B5" s="173"/>
      <c r="C5" s="173"/>
      <c r="D5" s="173"/>
      <c r="E5" s="173"/>
      <c r="F5" s="173"/>
      <c r="G5" s="173"/>
      <c r="H5" s="29"/>
    </row>
    <row r="6" spans="1:15" s="30" customFormat="1" ht="12" x14ac:dyDescent="0.25">
      <c r="A6" s="81" t="s">
        <v>15</v>
      </c>
      <c r="B6" s="82"/>
      <c r="C6" s="81"/>
      <c r="D6" s="81"/>
      <c r="E6" s="29"/>
      <c r="F6" s="29"/>
      <c r="G6" s="29"/>
      <c r="H6" s="29"/>
    </row>
    <row r="7" spans="1:15" ht="14" x14ac:dyDescent="0.3">
      <c r="A7" s="83"/>
      <c r="B7" s="83"/>
      <c r="C7" s="83"/>
      <c r="D7" s="83"/>
      <c r="E7" s="31"/>
      <c r="F7" s="31"/>
      <c r="G7" s="31"/>
      <c r="H7" s="31"/>
    </row>
    <row r="8" spans="1:15" s="93" customFormat="1" ht="24.75" customHeight="1" x14ac:dyDescent="0.2">
      <c r="A8" s="167" t="s">
        <v>16</v>
      </c>
      <c r="B8" s="169" t="s">
        <v>17</v>
      </c>
      <c r="C8" s="169"/>
      <c r="D8" s="169"/>
      <c r="E8" s="98"/>
    </row>
    <row r="9" spans="1:15" s="94" customFormat="1" ht="18" x14ac:dyDescent="0.2">
      <c r="A9" s="168"/>
      <c r="B9" s="99" t="s">
        <v>18</v>
      </c>
      <c r="C9" s="100" t="s">
        <v>19</v>
      </c>
      <c r="D9" s="99" t="s">
        <v>20</v>
      </c>
      <c r="E9" s="101" t="s">
        <v>21</v>
      </c>
    </row>
    <row r="10" spans="1:15" x14ac:dyDescent="0.2">
      <c r="A10" s="84"/>
      <c r="B10" s="84"/>
      <c r="C10" s="84"/>
      <c r="D10" s="85"/>
      <c r="E10" s="85"/>
      <c r="M10" s="34"/>
    </row>
    <row r="11" spans="1:15" x14ac:dyDescent="0.2">
      <c r="A11" s="33" t="s">
        <v>22</v>
      </c>
      <c r="B11" s="95">
        <v>45.42038232819494</v>
      </c>
      <c r="C11" s="95">
        <v>17.077676455176849</v>
      </c>
      <c r="D11" s="95">
        <v>2.0475984431033964</v>
      </c>
      <c r="E11" s="95">
        <v>64.545657226475186</v>
      </c>
      <c r="G11" s="34"/>
      <c r="H11" s="34"/>
      <c r="I11" s="34"/>
      <c r="J11" s="34"/>
      <c r="L11" s="34"/>
      <c r="M11" s="34"/>
      <c r="N11" s="34"/>
      <c r="O11" s="34"/>
    </row>
    <row r="12" spans="1:15" x14ac:dyDescent="0.2">
      <c r="A12" s="33" t="s">
        <v>23</v>
      </c>
      <c r="B12" s="95">
        <v>41.852322316968703</v>
      </c>
      <c r="C12" s="95">
        <v>18.479477202896003</v>
      </c>
      <c r="D12" s="95">
        <v>1.2750896239883962</v>
      </c>
      <c r="E12" s="95">
        <v>61.60688914385311</v>
      </c>
      <c r="G12" s="34"/>
      <c r="H12" s="34"/>
      <c r="I12" s="34"/>
      <c r="J12" s="34"/>
      <c r="L12" s="34"/>
      <c r="M12" s="34"/>
      <c r="N12" s="34"/>
      <c r="O12" s="34"/>
    </row>
    <row r="13" spans="1:15" x14ac:dyDescent="0.2">
      <c r="A13" s="33" t="s">
        <v>24</v>
      </c>
      <c r="B13" s="95">
        <v>55.006301244255845</v>
      </c>
      <c r="C13" s="95">
        <v>16.092716785192607</v>
      </c>
      <c r="D13" s="95">
        <v>2.1915109125609069</v>
      </c>
      <c r="E13" s="95">
        <v>73.290528942009374</v>
      </c>
      <c r="F13" s="34"/>
      <c r="G13" s="34"/>
      <c r="H13" s="34"/>
      <c r="I13" s="34"/>
      <c r="J13" s="34"/>
      <c r="L13" s="34"/>
      <c r="M13" s="34"/>
      <c r="N13" s="34"/>
      <c r="O13" s="34"/>
    </row>
    <row r="14" spans="1:15" x14ac:dyDescent="0.2">
      <c r="A14" s="33" t="s">
        <v>25</v>
      </c>
      <c r="B14" s="95">
        <v>36.066020414736975</v>
      </c>
      <c r="C14" s="95">
        <v>8.0821009570302706</v>
      </c>
      <c r="D14" s="95">
        <v>0.36863918455580769</v>
      </c>
      <c r="E14" s="95">
        <v>44.516760556323057</v>
      </c>
      <c r="G14" s="34"/>
      <c r="H14" s="34"/>
      <c r="I14" s="34"/>
      <c r="J14" s="34"/>
      <c r="L14" s="34"/>
      <c r="M14" s="34"/>
      <c r="N14" s="34"/>
      <c r="O14" s="34"/>
    </row>
    <row r="15" spans="1:15" x14ac:dyDescent="0.2">
      <c r="A15" s="33" t="s">
        <v>26</v>
      </c>
      <c r="B15" s="95">
        <v>37.230388552221562</v>
      </c>
      <c r="C15" s="95">
        <v>11.051885316067139</v>
      </c>
      <c r="D15" s="95">
        <v>0.35871725349855382</v>
      </c>
      <c r="E15" s="95">
        <v>48.640991121787252</v>
      </c>
      <c r="G15" s="34"/>
      <c r="H15" s="34"/>
      <c r="I15" s="34"/>
      <c r="J15" s="34"/>
      <c r="L15" s="34"/>
      <c r="M15" s="34"/>
      <c r="N15" s="34"/>
      <c r="O15" s="34"/>
    </row>
    <row r="16" spans="1:15" x14ac:dyDescent="0.2">
      <c r="A16" s="35" t="s">
        <v>27</v>
      </c>
      <c r="B16" s="104">
        <v>43.614442231310392</v>
      </c>
      <c r="C16" s="104">
        <v>14.461936428988704</v>
      </c>
      <c r="D16" s="96">
        <v>1.3605584251595986</v>
      </c>
      <c r="E16" s="96">
        <v>59.436937085458695</v>
      </c>
      <c r="G16" s="34"/>
      <c r="H16" s="34"/>
      <c r="I16" s="34"/>
      <c r="J16" s="34"/>
      <c r="L16" s="34"/>
      <c r="M16" s="34"/>
      <c r="N16" s="34"/>
      <c r="O16" s="34"/>
    </row>
    <row r="17" spans="1:15" x14ac:dyDescent="0.2">
      <c r="A17" s="86"/>
      <c r="B17" s="86"/>
      <c r="C17" s="86"/>
      <c r="D17" s="86"/>
      <c r="E17" s="86"/>
      <c r="K17" s="92"/>
    </row>
    <row r="18" spans="1:15" x14ac:dyDescent="0.2">
      <c r="A18" s="84"/>
      <c r="B18" s="87"/>
      <c r="C18" s="87"/>
      <c r="D18" s="88"/>
      <c r="E18" s="88"/>
    </row>
    <row r="19" spans="1:15" s="30" customFormat="1" x14ac:dyDescent="0.25">
      <c r="A19" s="36" t="s">
        <v>28</v>
      </c>
      <c r="B19" s="89"/>
      <c r="C19" s="89"/>
      <c r="D19" s="90"/>
      <c r="E19" s="29"/>
      <c r="F19" s="29"/>
      <c r="G19" s="29"/>
      <c r="H19" s="29"/>
    </row>
    <row r="20" spans="1:15" s="30" customFormat="1" x14ac:dyDescent="0.25">
      <c r="A20" s="29" t="s">
        <v>29</v>
      </c>
      <c r="B20" s="89"/>
      <c r="C20" s="89"/>
      <c r="D20" s="90"/>
      <c r="E20" s="29"/>
      <c r="F20" s="29"/>
      <c r="G20" s="29"/>
      <c r="H20" s="29"/>
    </row>
    <row r="21" spans="1:15" s="30" customFormat="1" ht="12.75" customHeight="1" x14ac:dyDescent="0.25">
      <c r="A21" s="170" t="s">
        <v>30</v>
      </c>
      <c r="B21" s="171"/>
      <c r="C21" s="171"/>
      <c r="D21" s="171"/>
      <c r="E21" s="171"/>
      <c r="F21" s="29"/>
      <c r="G21" s="29"/>
      <c r="H21" s="29"/>
    </row>
    <row r="22" spans="1:15" x14ac:dyDescent="0.2">
      <c r="A22" s="32" t="s">
        <v>31</v>
      </c>
    </row>
    <row r="26" spans="1:15" x14ac:dyDescent="0.2">
      <c r="M26" s="37"/>
    </row>
    <row r="27" spans="1:15" x14ac:dyDescent="0.2">
      <c r="J27" s="91"/>
    </row>
    <row r="31" spans="1:15" x14ac:dyDescent="0.2">
      <c r="D31" s="65"/>
    </row>
    <row r="32" spans="1:15" x14ac:dyDescent="0.2">
      <c r="O32" s="65"/>
    </row>
    <row r="33" spans="15:15" x14ac:dyDescent="0.2">
      <c r="O33" s="65"/>
    </row>
    <row r="34" spans="15:15" x14ac:dyDescent="0.2">
      <c r="O34" s="65"/>
    </row>
    <row r="35" spans="15:15" x14ac:dyDescent="0.2">
      <c r="O35" s="65"/>
    </row>
    <row r="36" spans="15:15" x14ac:dyDescent="0.2">
      <c r="O36" s="65"/>
    </row>
    <row r="37" spans="15:15" x14ac:dyDescent="0.2">
      <c r="O37" s="65"/>
    </row>
  </sheetData>
  <mergeCells count="4">
    <mergeCell ref="A8:A9"/>
    <mergeCell ref="B8:D8"/>
    <mergeCell ref="A21:E21"/>
    <mergeCell ref="A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0"/>
  <sheetViews>
    <sheetView zoomScaleNormal="100" workbookViewId="0">
      <selection activeCell="A4" sqref="A4"/>
    </sheetView>
  </sheetViews>
  <sheetFormatPr defaultColWidth="8.1796875" defaultRowHeight="12.5" x14ac:dyDescent="0.25"/>
  <cols>
    <col min="1" max="1" width="16.26953125" style="5" customWidth="1"/>
    <col min="2" max="2" width="7.54296875" style="5" customWidth="1"/>
    <col min="3" max="4" width="4.7265625" style="5" bestFit="1" customWidth="1"/>
    <col min="5" max="5" width="4" style="5" bestFit="1" customWidth="1"/>
    <col min="6" max="6" width="4.7265625" style="5" bestFit="1" customWidth="1"/>
    <col min="7" max="8" width="4.26953125" style="5" bestFit="1" customWidth="1"/>
    <col min="9" max="16" width="4.7265625" style="5" bestFit="1" customWidth="1"/>
    <col min="17" max="17" width="4.7265625" style="76" bestFit="1" customWidth="1"/>
    <col min="18" max="20" width="4.26953125" style="76" bestFit="1" customWidth="1"/>
    <col min="21" max="21" width="3.81640625" style="5" bestFit="1" customWidth="1"/>
    <col min="22" max="16384" width="8.1796875" style="5"/>
  </cols>
  <sheetData>
    <row r="1" spans="1:22" s="20" customFormat="1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Q1" s="75"/>
      <c r="R1" s="75"/>
      <c r="S1" s="75"/>
      <c r="T1" s="75"/>
    </row>
    <row r="2" spans="1:22" s="20" customFormat="1" ht="12.75" customHeight="1" x14ac:dyDescent="0.2">
      <c r="A2" s="6"/>
      <c r="B2" s="6"/>
      <c r="C2" s="6"/>
      <c r="D2" s="6"/>
      <c r="E2" s="6"/>
      <c r="F2" s="6"/>
      <c r="G2" s="6"/>
      <c r="H2" s="6"/>
      <c r="I2" s="6"/>
      <c r="Q2" s="75"/>
      <c r="R2" s="75"/>
      <c r="S2" s="75"/>
      <c r="T2" s="75"/>
    </row>
    <row r="3" spans="1:22" s="20" customFormat="1" ht="12.75" customHeight="1" x14ac:dyDescent="0.2">
      <c r="A3" s="21"/>
      <c r="B3" s="6"/>
      <c r="C3" s="6"/>
      <c r="D3" s="6"/>
      <c r="E3" s="6"/>
      <c r="F3" s="6"/>
      <c r="G3" s="6"/>
      <c r="H3" s="6"/>
      <c r="I3" s="6"/>
      <c r="Q3" s="75"/>
      <c r="R3" s="75"/>
      <c r="S3" s="75"/>
      <c r="T3" s="75"/>
    </row>
    <row r="4" spans="1:22" ht="12" customHeight="1" x14ac:dyDescent="0.25">
      <c r="A4" s="7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22" s="9" customFormat="1" ht="12" customHeight="1" x14ac:dyDescent="0.25">
      <c r="A5" s="7" t="s">
        <v>5</v>
      </c>
      <c r="B5" s="8"/>
      <c r="C5" s="8"/>
      <c r="D5" s="8"/>
      <c r="E5" s="8"/>
      <c r="F5" s="8"/>
      <c r="G5" s="8"/>
      <c r="H5" s="8"/>
      <c r="I5" s="8"/>
      <c r="J5" s="8"/>
      <c r="K5" s="8"/>
      <c r="Q5" s="77"/>
      <c r="R5" s="77"/>
      <c r="S5" s="77"/>
      <c r="T5" s="77"/>
    </row>
    <row r="6" spans="1:22" s="9" customFormat="1" ht="12" customHeight="1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Q6" s="77"/>
      <c r="R6" s="77"/>
      <c r="S6" s="77"/>
      <c r="T6" s="77"/>
    </row>
    <row r="7" spans="1:22" ht="6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22" s="1" customFormat="1" ht="40" customHeight="1" x14ac:dyDescent="0.2">
      <c r="A8" s="23" t="s">
        <v>33</v>
      </c>
      <c r="B8" s="24">
        <v>1982</v>
      </c>
      <c r="C8" s="24">
        <v>1985</v>
      </c>
      <c r="D8" s="24">
        <v>1988</v>
      </c>
      <c r="E8" s="24">
        <v>1995</v>
      </c>
      <c r="F8" s="24">
        <v>2000</v>
      </c>
      <c r="G8" s="24">
        <v>2010</v>
      </c>
      <c r="H8" s="24">
        <v>2011</v>
      </c>
      <c r="I8" s="24">
        <v>2012</v>
      </c>
      <c r="J8" s="24">
        <v>2013</v>
      </c>
      <c r="K8" s="22">
        <v>2014</v>
      </c>
      <c r="L8" s="22">
        <v>2015</v>
      </c>
      <c r="M8" s="22">
        <v>2016</v>
      </c>
      <c r="N8" s="22">
        <v>2017</v>
      </c>
      <c r="O8" s="22">
        <v>2018</v>
      </c>
      <c r="P8" s="22">
        <v>2019</v>
      </c>
      <c r="Q8" s="22">
        <v>2020</v>
      </c>
      <c r="R8" s="22">
        <v>2021</v>
      </c>
      <c r="S8" s="22">
        <v>2022</v>
      </c>
      <c r="T8" s="22">
        <v>2023</v>
      </c>
      <c r="U8" s="22">
        <v>2024</v>
      </c>
      <c r="V8" s="25"/>
    </row>
    <row r="9" spans="1:22" s="1" customFormat="1" ht="3" customHeight="1" x14ac:dyDescent="0.2">
      <c r="Q9" s="22"/>
      <c r="R9" s="22"/>
      <c r="S9" s="22"/>
      <c r="T9" s="22"/>
    </row>
    <row r="10" spans="1:22" s="1" customFormat="1" ht="10" customHeight="1" x14ac:dyDescent="0.2">
      <c r="B10" s="174" t="s">
        <v>34</v>
      </c>
      <c r="C10" s="174"/>
      <c r="D10" s="174"/>
      <c r="E10" s="174"/>
      <c r="F10" s="174"/>
      <c r="G10" s="174"/>
      <c r="H10" s="174"/>
      <c r="I10" s="174"/>
      <c r="J10" s="174"/>
      <c r="K10" s="174"/>
      <c r="N10" s="2"/>
      <c r="O10" s="2"/>
      <c r="P10" s="2"/>
      <c r="Q10" s="16"/>
      <c r="R10" s="16"/>
      <c r="S10" s="16"/>
      <c r="T10" s="16"/>
      <c r="U10" s="2"/>
      <c r="V10" s="2"/>
    </row>
    <row r="11" spans="1:22" s="1" customFormat="1" ht="3" customHeight="1" x14ac:dyDescent="0.2">
      <c r="G11" s="3"/>
      <c r="H11" s="3"/>
      <c r="J11" s="3"/>
      <c r="Q11" s="16"/>
      <c r="R11" s="16"/>
      <c r="S11" s="16"/>
      <c r="T11" s="16"/>
    </row>
    <row r="12" spans="1:22" s="1" customFormat="1" ht="10" customHeight="1" x14ac:dyDescent="0.2">
      <c r="A12" s="11" t="s">
        <v>35</v>
      </c>
      <c r="B12" s="16">
        <v>21.5</v>
      </c>
      <c r="C12" s="16">
        <v>30.4</v>
      </c>
      <c r="D12" s="16">
        <v>31.9</v>
      </c>
      <c r="E12" s="16">
        <v>23.7</v>
      </c>
      <c r="F12" s="16">
        <v>22.7</v>
      </c>
      <c r="G12" s="17">
        <v>28</v>
      </c>
      <c r="H12" s="16">
        <v>26.4</v>
      </c>
      <c r="I12" s="16">
        <v>26.7</v>
      </c>
      <c r="J12" s="16">
        <v>26.2</v>
      </c>
      <c r="K12" s="16">
        <v>27.3</v>
      </c>
      <c r="L12" s="16">
        <v>28.5</v>
      </c>
      <c r="M12" s="16">
        <v>30</v>
      </c>
      <c r="N12" s="16">
        <v>29.1</v>
      </c>
      <c r="O12" s="16">
        <v>30</v>
      </c>
      <c r="P12" s="16">
        <v>31.2</v>
      </c>
      <c r="Q12" s="16">
        <v>32.299999999999997</v>
      </c>
      <c r="R12" s="16">
        <v>28.4</v>
      </c>
      <c r="S12" s="16">
        <v>31.3</v>
      </c>
      <c r="T12" s="16">
        <v>31.3</v>
      </c>
      <c r="U12" s="2">
        <v>33.200000000000003</v>
      </c>
      <c r="V12" s="2"/>
    </row>
    <row r="13" spans="1:22" s="1" customFormat="1" ht="10" customHeight="1" x14ac:dyDescent="0.2">
      <c r="A13" s="11" t="s">
        <v>36</v>
      </c>
      <c r="B13" s="16">
        <v>9.5</v>
      </c>
      <c r="C13" s="16">
        <v>14.4</v>
      </c>
      <c r="D13" s="16">
        <v>14.4</v>
      </c>
      <c r="E13" s="16">
        <v>12.7</v>
      </c>
      <c r="F13" s="16">
        <v>13.9</v>
      </c>
      <c r="G13" s="17">
        <v>18</v>
      </c>
      <c r="H13" s="16">
        <v>17.899999999999999</v>
      </c>
      <c r="I13" s="16">
        <v>17.5</v>
      </c>
      <c r="J13" s="16">
        <v>17.100000000000001</v>
      </c>
      <c r="K13" s="16">
        <v>19.100000000000001</v>
      </c>
      <c r="L13" s="16">
        <v>19.3</v>
      </c>
      <c r="M13" s="16">
        <v>20.7</v>
      </c>
      <c r="N13" s="16">
        <v>20.8</v>
      </c>
      <c r="O13" s="16">
        <v>21.7</v>
      </c>
      <c r="P13" s="16">
        <v>22</v>
      </c>
      <c r="Q13" s="16">
        <v>22.1</v>
      </c>
      <c r="R13" s="16">
        <v>19.8</v>
      </c>
      <c r="S13" s="16">
        <v>21.7</v>
      </c>
      <c r="T13" s="16">
        <v>21.7</v>
      </c>
      <c r="U13" s="2">
        <v>24.1</v>
      </c>
    </row>
    <row r="14" spans="1:22" s="1" customFormat="1" ht="3" customHeight="1" x14ac:dyDescent="0.2">
      <c r="A14" s="11"/>
      <c r="J14" s="3"/>
      <c r="L14" s="16"/>
      <c r="M14" s="16"/>
      <c r="Q14" s="16"/>
      <c r="R14" s="16"/>
      <c r="S14" s="16"/>
      <c r="T14" s="16"/>
    </row>
    <row r="15" spans="1:22" s="1" customFormat="1" ht="10" customHeight="1" x14ac:dyDescent="0.2">
      <c r="A15" s="11"/>
      <c r="B15" s="174" t="s">
        <v>37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6"/>
      <c r="M15" s="16"/>
      <c r="Q15" s="16"/>
      <c r="R15" s="16"/>
      <c r="S15" s="16"/>
      <c r="T15" s="16"/>
    </row>
    <row r="16" spans="1:22" s="1" customFormat="1" ht="3" customHeight="1" x14ac:dyDescent="0.2">
      <c r="A16" s="11"/>
      <c r="J16" s="3"/>
      <c r="L16" s="16"/>
      <c r="M16" s="16"/>
      <c r="Q16" s="16"/>
      <c r="R16" s="16"/>
      <c r="S16" s="16"/>
      <c r="T16" s="16"/>
    </row>
    <row r="17" spans="1:21" s="1" customFormat="1" ht="10" customHeight="1" x14ac:dyDescent="0.2">
      <c r="A17" s="14" t="s">
        <v>38</v>
      </c>
      <c r="B17" s="16">
        <v>26.5</v>
      </c>
      <c r="C17" s="16">
        <v>37.799999999999997</v>
      </c>
      <c r="D17" s="16">
        <v>41.2</v>
      </c>
      <c r="E17" s="16">
        <v>44.7</v>
      </c>
      <c r="F17" s="16" t="s">
        <v>39</v>
      </c>
      <c r="G17" s="17">
        <v>56.6</v>
      </c>
      <c r="H17" s="16">
        <v>54.5</v>
      </c>
      <c r="I17" s="16">
        <v>57.1</v>
      </c>
      <c r="J17" s="16">
        <v>53.9</v>
      </c>
      <c r="K17" s="16">
        <v>55.6</v>
      </c>
      <c r="L17" s="16">
        <v>58.9</v>
      </c>
      <c r="M17" s="16">
        <v>59.7</v>
      </c>
      <c r="N17" s="1">
        <v>60.5</v>
      </c>
      <c r="O17" s="1">
        <v>62.6</v>
      </c>
      <c r="P17" s="1">
        <v>61.9</v>
      </c>
      <c r="Q17" s="16">
        <v>58</v>
      </c>
      <c r="R17" s="1">
        <v>38.799999999999997</v>
      </c>
      <c r="S17" s="1">
        <v>58.1</v>
      </c>
      <c r="T17" s="1">
        <v>58.1</v>
      </c>
      <c r="U17" s="1">
        <v>68.099999999999994</v>
      </c>
    </row>
    <row r="18" spans="1:21" s="1" customFormat="1" ht="10" customHeight="1" x14ac:dyDescent="0.2">
      <c r="A18" s="14" t="s">
        <v>40</v>
      </c>
      <c r="B18" s="16">
        <v>43.6</v>
      </c>
      <c r="C18" s="16">
        <v>55.1</v>
      </c>
      <c r="D18" s="16">
        <v>57.9</v>
      </c>
      <c r="E18" s="17">
        <v>50</v>
      </c>
      <c r="F18" s="16" t="s">
        <v>41</v>
      </c>
      <c r="G18" s="17">
        <v>57.5</v>
      </c>
      <c r="H18" s="16">
        <v>56.4</v>
      </c>
      <c r="I18" s="16">
        <v>53.6</v>
      </c>
      <c r="J18" s="16">
        <v>54.7</v>
      </c>
      <c r="K18" s="16">
        <v>57.6</v>
      </c>
      <c r="L18" s="16">
        <v>56.3</v>
      </c>
      <c r="M18" s="16">
        <v>58.3</v>
      </c>
      <c r="N18" s="1">
        <v>60.9</v>
      </c>
      <c r="O18" s="1">
        <v>61.5</v>
      </c>
      <c r="P18" s="1">
        <v>60.3</v>
      </c>
      <c r="Q18" s="16">
        <v>60.6</v>
      </c>
      <c r="R18" s="1">
        <v>45.7</v>
      </c>
      <c r="S18" s="1">
        <v>59.3</v>
      </c>
      <c r="T18" s="1">
        <v>59.3</v>
      </c>
      <c r="U18" s="1">
        <v>66.2</v>
      </c>
    </row>
    <row r="19" spans="1:21" s="1" customFormat="1" ht="10" customHeight="1" x14ac:dyDescent="0.2">
      <c r="A19" s="11" t="s">
        <v>42</v>
      </c>
      <c r="B19" s="16">
        <v>36.9</v>
      </c>
      <c r="C19" s="16">
        <v>45.4</v>
      </c>
      <c r="D19" s="16">
        <v>44.3</v>
      </c>
      <c r="E19" s="16">
        <v>34.299999999999997</v>
      </c>
      <c r="F19" s="16" t="s">
        <v>43</v>
      </c>
      <c r="G19" s="17">
        <v>43.4</v>
      </c>
      <c r="H19" s="16">
        <v>42.1</v>
      </c>
      <c r="I19" s="16">
        <v>43.3</v>
      </c>
      <c r="J19" s="16">
        <v>42.2</v>
      </c>
      <c r="K19" s="16">
        <v>45.9</v>
      </c>
      <c r="L19" s="16">
        <v>44.2</v>
      </c>
      <c r="M19" s="16">
        <v>48.9</v>
      </c>
      <c r="N19" s="1">
        <v>48.6</v>
      </c>
      <c r="O19" s="1">
        <v>46.3</v>
      </c>
      <c r="P19" s="1">
        <v>47.6</v>
      </c>
      <c r="Q19" s="16">
        <v>48.2</v>
      </c>
      <c r="R19" s="1">
        <v>40.4</v>
      </c>
      <c r="S19" s="1">
        <v>47.8</v>
      </c>
      <c r="T19" s="1">
        <v>47.8</v>
      </c>
      <c r="U19" s="1">
        <v>49.5</v>
      </c>
    </row>
    <row r="20" spans="1:21" s="1" customFormat="1" ht="10" customHeight="1" x14ac:dyDescent="0.2">
      <c r="A20" s="11" t="s">
        <v>44</v>
      </c>
      <c r="B20" s="17">
        <v>22</v>
      </c>
      <c r="C20" s="16">
        <v>32.299999999999997</v>
      </c>
      <c r="D20" s="16">
        <v>32.200000000000003</v>
      </c>
      <c r="E20" s="16">
        <v>28.1</v>
      </c>
      <c r="F20" s="16" t="s">
        <v>45</v>
      </c>
      <c r="G20" s="17">
        <v>31.8</v>
      </c>
      <c r="H20" s="16">
        <v>32.6</v>
      </c>
      <c r="I20" s="16">
        <v>32.6</v>
      </c>
      <c r="J20" s="16">
        <v>31.8</v>
      </c>
      <c r="K20" s="16">
        <v>32.9</v>
      </c>
      <c r="L20" s="17">
        <v>35</v>
      </c>
      <c r="M20" s="16">
        <v>36.200000000000003</v>
      </c>
      <c r="N20" s="1">
        <v>37.4</v>
      </c>
      <c r="O20" s="1">
        <v>37.700000000000003</v>
      </c>
      <c r="P20" s="1">
        <v>38.799999999999997</v>
      </c>
      <c r="Q20" s="16">
        <v>40.4</v>
      </c>
      <c r="R20" s="1">
        <v>36.9</v>
      </c>
      <c r="S20" s="1">
        <v>40.1</v>
      </c>
      <c r="T20" s="1">
        <v>40.1</v>
      </c>
      <c r="U20" s="1">
        <v>39.299999999999997</v>
      </c>
    </row>
    <row r="21" spans="1:21" s="1" customFormat="1" ht="10" customHeight="1" x14ac:dyDescent="0.2">
      <c r="A21" s="11" t="s">
        <v>46</v>
      </c>
      <c r="B21" s="16">
        <v>13.1</v>
      </c>
      <c r="C21" s="16">
        <v>20.8</v>
      </c>
      <c r="D21" s="16">
        <v>21.6</v>
      </c>
      <c r="E21" s="16">
        <v>18.399999999999999</v>
      </c>
      <c r="F21" s="16" t="s">
        <v>47</v>
      </c>
      <c r="G21" s="17">
        <v>24.7</v>
      </c>
      <c r="H21" s="16">
        <v>22.8</v>
      </c>
      <c r="I21" s="16">
        <v>22.7</v>
      </c>
      <c r="J21" s="17">
        <v>23</v>
      </c>
      <c r="K21" s="16">
        <v>25.2</v>
      </c>
      <c r="L21" s="16">
        <v>24.9</v>
      </c>
      <c r="M21" s="16">
        <v>26.5</v>
      </c>
      <c r="N21" s="1">
        <v>27.4</v>
      </c>
      <c r="O21" s="1">
        <v>28.4</v>
      </c>
      <c r="P21" s="1">
        <v>27.9</v>
      </c>
      <c r="Q21" s="16">
        <v>31.9</v>
      </c>
      <c r="R21" s="1">
        <v>27.7</v>
      </c>
      <c r="S21" s="1">
        <v>31.9</v>
      </c>
      <c r="T21" s="1">
        <v>31.9</v>
      </c>
      <c r="U21" s="1">
        <v>31.8</v>
      </c>
    </row>
    <row r="22" spans="1:21" s="1" customFormat="1" ht="10" customHeight="1" x14ac:dyDescent="0.2">
      <c r="A22" s="11" t="s">
        <v>48</v>
      </c>
      <c r="B22" s="16">
        <v>8.1999999999999993</v>
      </c>
      <c r="C22" s="16">
        <v>14.2</v>
      </c>
      <c r="D22" s="16">
        <v>15.8</v>
      </c>
      <c r="E22" s="16">
        <v>12.4</v>
      </c>
      <c r="F22" s="16" t="s">
        <v>49</v>
      </c>
      <c r="G22" s="17">
        <v>20.399999999999999</v>
      </c>
      <c r="H22" s="16">
        <v>19.100000000000001</v>
      </c>
      <c r="I22" s="16">
        <v>19.5</v>
      </c>
      <c r="J22" s="16">
        <v>19.399999999999999</v>
      </c>
      <c r="K22" s="16">
        <v>20.399999999999999</v>
      </c>
      <c r="L22" s="16">
        <v>21.2</v>
      </c>
      <c r="M22" s="16">
        <v>23.1</v>
      </c>
      <c r="N22" s="1">
        <v>22.3</v>
      </c>
      <c r="O22" s="1">
        <v>23.9</v>
      </c>
      <c r="P22" s="1">
        <v>25.4</v>
      </c>
      <c r="Q22" s="16">
        <v>27</v>
      </c>
      <c r="R22" s="1">
        <v>24.9</v>
      </c>
      <c r="S22" s="1">
        <v>23.6</v>
      </c>
      <c r="T22" s="1">
        <v>23.6</v>
      </c>
      <c r="U22" s="1">
        <v>27.7</v>
      </c>
    </row>
    <row r="23" spans="1:21" s="1" customFormat="1" ht="10" customHeight="1" x14ac:dyDescent="0.2">
      <c r="A23" s="11" t="s">
        <v>50</v>
      </c>
      <c r="B23" s="16">
        <v>4.5</v>
      </c>
      <c r="C23" s="16">
        <v>8.1</v>
      </c>
      <c r="D23" s="16">
        <v>9.4</v>
      </c>
      <c r="E23" s="16">
        <v>8.1999999999999993</v>
      </c>
      <c r="F23" s="16" t="s">
        <v>51</v>
      </c>
      <c r="G23" s="17">
        <v>15.4</v>
      </c>
      <c r="H23" s="16">
        <v>14.7</v>
      </c>
      <c r="I23" s="16">
        <v>15.1</v>
      </c>
      <c r="J23" s="16">
        <v>14.4</v>
      </c>
      <c r="K23" s="16">
        <v>16.399999999999999</v>
      </c>
      <c r="L23" s="16">
        <v>18.2</v>
      </c>
      <c r="M23" s="16">
        <v>18.600000000000001</v>
      </c>
      <c r="N23" s="1">
        <v>18.399999999999999</v>
      </c>
      <c r="O23" s="1">
        <v>19.5</v>
      </c>
      <c r="P23" s="1">
        <v>21</v>
      </c>
      <c r="Q23" s="16">
        <v>21.3</v>
      </c>
      <c r="R23" s="1">
        <v>22.2</v>
      </c>
      <c r="S23" s="1">
        <v>20.9</v>
      </c>
      <c r="T23" s="1">
        <v>20.9</v>
      </c>
      <c r="U23" s="1">
        <v>24.9</v>
      </c>
    </row>
    <row r="24" spans="1:21" s="1" customFormat="1" ht="10" customHeight="1" x14ac:dyDescent="0.2">
      <c r="A24" s="11" t="s">
        <v>52</v>
      </c>
      <c r="B24" s="16">
        <v>1.5</v>
      </c>
      <c r="C24" s="16">
        <v>2.2999999999999998</v>
      </c>
      <c r="D24" s="16">
        <v>4.4000000000000004</v>
      </c>
      <c r="E24" s="16">
        <v>3.3</v>
      </c>
      <c r="F24" s="16" t="s">
        <v>53</v>
      </c>
      <c r="G24" s="17">
        <v>8.3000000000000007</v>
      </c>
      <c r="H24" s="16">
        <v>8.3000000000000007</v>
      </c>
      <c r="I24" s="16">
        <v>7.8</v>
      </c>
      <c r="J24" s="16">
        <v>7.7</v>
      </c>
      <c r="K24" s="16">
        <v>8.9</v>
      </c>
      <c r="L24" s="16">
        <v>9.3000000000000007</v>
      </c>
      <c r="M24" s="16">
        <v>11</v>
      </c>
      <c r="N24" s="1">
        <v>9.1</v>
      </c>
      <c r="O24" s="1">
        <v>10.3</v>
      </c>
      <c r="P24" s="1">
        <v>11.3</v>
      </c>
      <c r="Q24" s="16">
        <v>11.7</v>
      </c>
      <c r="R24" s="1">
        <v>11.1</v>
      </c>
      <c r="S24" s="1">
        <v>12</v>
      </c>
      <c r="T24" s="1">
        <v>12</v>
      </c>
      <c r="U24" s="1">
        <v>13.2</v>
      </c>
    </row>
    <row r="25" spans="1:21" s="1" customFormat="1" ht="3" customHeight="1" x14ac:dyDescent="0.2">
      <c r="A25" s="11"/>
      <c r="G25" s="3"/>
      <c r="H25" s="12"/>
      <c r="I25" s="3"/>
      <c r="J25" s="3"/>
      <c r="L25" s="16"/>
      <c r="M25" s="16"/>
      <c r="Q25" s="16"/>
    </row>
    <row r="26" spans="1:21" s="1" customFormat="1" ht="10" customHeight="1" x14ac:dyDescent="0.2">
      <c r="A26" s="11"/>
      <c r="B26" s="174" t="s">
        <v>54</v>
      </c>
      <c r="C26" s="174"/>
      <c r="D26" s="174"/>
      <c r="E26" s="174"/>
      <c r="F26" s="174"/>
      <c r="G26" s="174"/>
      <c r="H26" s="174"/>
      <c r="I26" s="174"/>
      <c r="J26" s="174"/>
      <c r="K26" s="174"/>
      <c r="L26" s="16"/>
      <c r="M26" s="16"/>
      <c r="Q26" s="16"/>
      <c r="R26" s="16"/>
      <c r="S26" s="16"/>
      <c r="T26" s="16"/>
    </row>
    <row r="27" spans="1:21" s="1" customFormat="1" ht="3" customHeight="1" x14ac:dyDescent="0.2">
      <c r="A27" s="11"/>
      <c r="J27" s="12"/>
      <c r="L27" s="16"/>
      <c r="M27" s="16"/>
      <c r="Q27" s="16"/>
      <c r="R27" s="16"/>
      <c r="S27" s="16"/>
      <c r="T27" s="16"/>
    </row>
    <row r="28" spans="1:21" s="1" customFormat="1" ht="10" customHeight="1" x14ac:dyDescent="0.2">
      <c r="A28" s="11" t="s">
        <v>55</v>
      </c>
      <c r="B28" s="16">
        <v>17.399999999999999</v>
      </c>
      <c r="C28" s="17">
        <v>25</v>
      </c>
      <c r="D28" s="16">
        <v>26.5</v>
      </c>
      <c r="E28" s="17">
        <v>22</v>
      </c>
      <c r="F28" s="16">
        <v>20.399999999999999</v>
      </c>
      <c r="G28" s="17">
        <v>25.8</v>
      </c>
      <c r="H28" s="16">
        <v>25.9</v>
      </c>
      <c r="I28" s="16">
        <v>26.2</v>
      </c>
      <c r="J28" s="16">
        <v>23.7</v>
      </c>
      <c r="K28" s="16">
        <v>26.8</v>
      </c>
      <c r="L28" s="16">
        <v>26.9</v>
      </c>
      <c r="M28" s="16">
        <v>29.1</v>
      </c>
      <c r="N28" s="1">
        <v>27.8</v>
      </c>
      <c r="O28" s="1">
        <v>29.4</v>
      </c>
      <c r="P28" s="1">
        <v>29.7</v>
      </c>
      <c r="Q28" s="16">
        <v>31.4</v>
      </c>
      <c r="R28" s="16">
        <v>27.5</v>
      </c>
      <c r="S28" s="16">
        <v>29.2</v>
      </c>
      <c r="T28" s="16">
        <v>29.2</v>
      </c>
      <c r="U28" s="1">
        <v>32.1</v>
      </c>
    </row>
    <row r="29" spans="1:21" s="1" customFormat="1" ht="10" customHeight="1" x14ac:dyDescent="0.2">
      <c r="A29" s="11" t="s">
        <v>56</v>
      </c>
      <c r="B29" s="16">
        <v>18.7</v>
      </c>
      <c r="C29" s="16">
        <v>25.9</v>
      </c>
      <c r="D29" s="16">
        <v>26.9</v>
      </c>
      <c r="E29" s="17">
        <v>20.5</v>
      </c>
      <c r="F29" s="16">
        <v>21.3</v>
      </c>
      <c r="G29" s="17">
        <v>27.8</v>
      </c>
      <c r="H29" s="16">
        <v>28.1</v>
      </c>
      <c r="I29" s="16">
        <v>27.2</v>
      </c>
      <c r="J29" s="17">
        <v>27</v>
      </c>
      <c r="K29" s="16">
        <v>26.3</v>
      </c>
      <c r="L29" s="16">
        <v>27.6</v>
      </c>
      <c r="M29" s="16">
        <v>30.6</v>
      </c>
      <c r="N29" s="1">
        <v>29.2</v>
      </c>
      <c r="O29" s="1">
        <v>30.8</v>
      </c>
      <c r="P29" s="1">
        <v>31.8</v>
      </c>
      <c r="Q29" s="16">
        <v>31.8</v>
      </c>
      <c r="R29" s="16">
        <v>29.1</v>
      </c>
      <c r="S29" s="16">
        <v>31.5</v>
      </c>
      <c r="T29" s="16">
        <v>31.5</v>
      </c>
      <c r="U29" s="1">
        <v>33.1</v>
      </c>
    </row>
    <row r="30" spans="1:21" s="1" customFormat="1" ht="10" customHeight="1" x14ac:dyDescent="0.2">
      <c r="A30" s="11" t="s">
        <v>57</v>
      </c>
      <c r="B30" s="16">
        <v>16.600000000000001</v>
      </c>
      <c r="C30" s="16">
        <v>22.5</v>
      </c>
      <c r="D30" s="16">
        <v>23.4</v>
      </c>
      <c r="E30" s="17">
        <v>20</v>
      </c>
      <c r="F30" s="16">
        <v>19.600000000000001</v>
      </c>
      <c r="G30" s="17">
        <v>24.3</v>
      </c>
      <c r="H30" s="16">
        <v>22.6</v>
      </c>
      <c r="I30" s="16">
        <v>23.1</v>
      </c>
      <c r="J30" s="16">
        <v>23.9</v>
      </c>
      <c r="K30" s="16">
        <v>26.6</v>
      </c>
      <c r="L30" s="16">
        <v>26.2</v>
      </c>
      <c r="M30" s="16">
        <v>27.2</v>
      </c>
      <c r="N30" s="1">
        <v>27.2</v>
      </c>
      <c r="O30" s="1">
        <v>26.3</v>
      </c>
      <c r="P30" s="1">
        <v>27.4</v>
      </c>
      <c r="Q30" s="16">
        <v>29.3</v>
      </c>
      <c r="R30" s="16">
        <v>26.1</v>
      </c>
      <c r="S30" s="16">
        <v>28.8</v>
      </c>
      <c r="T30" s="16">
        <v>28.8</v>
      </c>
      <c r="U30" s="1">
        <v>30.8</v>
      </c>
    </row>
    <row r="31" spans="1:21" s="1" customFormat="1" ht="10" customHeight="1" x14ac:dyDescent="0.2">
      <c r="A31" s="11" t="s">
        <v>58</v>
      </c>
      <c r="B31" s="16">
        <v>11.3</v>
      </c>
      <c r="C31" s="17">
        <v>18</v>
      </c>
      <c r="D31" s="16">
        <v>17.899999999999999</v>
      </c>
      <c r="E31" s="17">
        <v>13</v>
      </c>
      <c r="F31" s="16">
        <v>13.9</v>
      </c>
      <c r="G31" s="17">
        <v>16.8</v>
      </c>
      <c r="H31" s="16">
        <v>14.7</v>
      </c>
      <c r="I31" s="16">
        <v>15.1</v>
      </c>
      <c r="J31" s="16">
        <v>15.4</v>
      </c>
      <c r="K31" s="16">
        <v>15.9</v>
      </c>
      <c r="L31" s="16">
        <v>16.899999999999999</v>
      </c>
      <c r="M31" s="16">
        <v>17.600000000000001</v>
      </c>
      <c r="N31" s="1">
        <v>18.600000000000001</v>
      </c>
      <c r="O31" s="1">
        <v>19.7</v>
      </c>
      <c r="P31" s="1">
        <v>20.399999999999999</v>
      </c>
      <c r="Q31" s="16">
        <v>19.7</v>
      </c>
      <c r="R31" s="16">
        <v>16.7</v>
      </c>
      <c r="S31" s="16">
        <v>19.3</v>
      </c>
      <c r="T31" s="16">
        <v>19.3</v>
      </c>
      <c r="U31" s="1">
        <v>21.5</v>
      </c>
    </row>
    <row r="32" spans="1:21" s="1" customFormat="1" ht="10" customHeight="1" x14ac:dyDescent="0.2">
      <c r="A32" s="11" t="s">
        <v>59</v>
      </c>
      <c r="B32" s="16">
        <v>13.1</v>
      </c>
      <c r="C32" s="16">
        <v>17.8</v>
      </c>
      <c r="D32" s="16">
        <v>17.7</v>
      </c>
      <c r="E32" s="17">
        <v>12.5</v>
      </c>
      <c r="F32" s="16">
        <v>14.5</v>
      </c>
      <c r="G32" s="17">
        <v>17.2</v>
      </c>
      <c r="H32" s="16">
        <v>16.7</v>
      </c>
      <c r="I32" s="16">
        <v>15.4</v>
      </c>
      <c r="J32" s="16">
        <v>15.5</v>
      </c>
      <c r="K32" s="16">
        <v>17.600000000000001</v>
      </c>
      <c r="L32" s="16">
        <v>19.899999999999999</v>
      </c>
      <c r="M32" s="16">
        <v>19.3</v>
      </c>
      <c r="N32" s="1">
        <v>18.8</v>
      </c>
      <c r="O32" s="1">
        <v>19.899999999999999</v>
      </c>
      <c r="P32" s="1">
        <v>20.2</v>
      </c>
      <c r="Q32" s="16">
        <v>19.899999999999999</v>
      </c>
      <c r="R32" s="16">
        <v>17.5</v>
      </c>
      <c r="S32" s="16">
        <v>20.3</v>
      </c>
      <c r="T32" s="16">
        <v>20.3</v>
      </c>
      <c r="U32" s="1">
        <v>22</v>
      </c>
    </row>
    <row r="33" spans="1:21" s="4" customFormat="1" ht="10" customHeight="1" x14ac:dyDescent="0.2">
      <c r="A33" s="15" t="s">
        <v>27</v>
      </c>
      <c r="B33" s="19">
        <v>15.4</v>
      </c>
      <c r="C33" s="19">
        <v>22.2</v>
      </c>
      <c r="D33" s="19">
        <v>22.9</v>
      </c>
      <c r="E33" s="18">
        <v>18</v>
      </c>
      <c r="F33" s="19">
        <v>18.2</v>
      </c>
      <c r="G33" s="18">
        <v>22.8</v>
      </c>
      <c r="H33" s="18">
        <v>22</v>
      </c>
      <c r="I33" s="19">
        <v>21.9</v>
      </c>
      <c r="J33" s="19">
        <v>21.5</v>
      </c>
      <c r="K33" s="19">
        <v>23.1</v>
      </c>
      <c r="L33" s="19">
        <v>23.8</v>
      </c>
      <c r="M33" s="19">
        <v>25.2</v>
      </c>
      <c r="N33" s="19">
        <v>24.8</v>
      </c>
      <c r="O33" s="19">
        <v>25.7</v>
      </c>
      <c r="P33" s="19">
        <v>26.4</v>
      </c>
      <c r="Q33" s="19">
        <v>27.1</v>
      </c>
      <c r="R33" s="18">
        <v>24</v>
      </c>
      <c r="S33" s="18">
        <v>26.4</v>
      </c>
      <c r="T33" s="18">
        <v>26.4</v>
      </c>
      <c r="U33" s="4">
        <v>28.5</v>
      </c>
    </row>
    <row r="34" spans="1:21" ht="3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0"/>
      <c r="N34" s="10"/>
      <c r="O34" s="10"/>
      <c r="P34" s="10"/>
      <c r="Q34" s="78"/>
      <c r="R34" s="78"/>
      <c r="S34" s="78"/>
      <c r="T34" s="78"/>
      <c r="U34" s="78"/>
    </row>
    <row r="35" spans="1:21" ht="3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21" ht="10" customHeight="1" x14ac:dyDescent="0.25">
      <c r="A36" s="11" t="s">
        <v>60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21" ht="10" customHeight="1" x14ac:dyDescent="0.25"/>
    <row r="38" spans="1:21" ht="10" customHeight="1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21" ht="10" customHeight="1" x14ac:dyDescent="0.25">
      <c r="A39" s="6"/>
    </row>
    <row r="40" spans="1:21" ht="10" customHeight="1" x14ac:dyDescent="0.25">
      <c r="A40" s="6"/>
    </row>
  </sheetData>
  <mergeCells count="3">
    <mergeCell ref="B15:K15"/>
    <mergeCell ref="B26:K26"/>
    <mergeCell ref="B10:K10"/>
  </mergeCells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18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6"/>
  <sheetViews>
    <sheetView workbookViewId="0">
      <selection activeCell="A4" sqref="A4"/>
    </sheetView>
  </sheetViews>
  <sheetFormatPr defaultColWidth="9.1796875" defaultRowHeight="12.5" x14ac:dyDescent="0.25"/>
  <cols>
    <col min="1" max="1" width="24.453125" style="46" customWidth="1"/>
    <col min="2" max="2" width="13.81640625" style="46" customWidth="1"/>
    <col min="3" max="3" width="12.7265625" style="46" customWidth="1"/>
    <col min="4" max="4" width="0.81640625" style="46" customWidth="1"/>
    <col min="5" max="5" width="9.1796875" style="46"/>
    <col min="6" max="6" width="12.7265625" style="46" customWidth="1"/>
    <col min="7" max="7" width="0.81640625" style="46" customWidth="1"/>
    <col min="8" max="8" width="12.7265625" style="46" customWidth="1"/>
    <col min="9" max="13" width="9.1796875" style="46"/>
    <col min="14" max="14" width="11.81640625" style="46" customWidth="1"/>
    <col min="15" max="16384" width="9.1796875" style="46"/>
  </cols>
  <sheetData>
    <row r="1" spans="1:14" ht="12.75" customHeight="1" x14ac:dyDescent="0.25"/>
    <row r="2" spans="1:14" ht="12.75" customHeight="1" x14ac:dyDescent="0.25"/>
    <row r="3" spans="1:14" ht="12.75" customHeight="1" x14ac:dyDescent="0.25">
      <c r="A3" s="47"/>
    </row>
    <row r="4" spans="1:14" s="50" customFormat="1" x14ac:dyDescent="0.25">
      <c r="A4" s="48" t="s">
        <v>7</v>
      </c>
      <c r="B4" s="49"/>
      <c r="C4" s="49"/>
      <c r="D4" s="49"/>
    </row>
    <row r="5" spans="1:14" s="50" customFormat="1" ht="12.75" customHeight="1" x14ac:dyDescent="0.25">
      <c r="A5" s="175" t="s">
        <v>61</v>
      </c>
      <c r="B5" s="175"/>
      <c r="C5" s="175"/>
      <c r="D5" s="175"/>
      <c r="E5" s="175"/>
      <c r="F5" s="175"/>
      <c r="G5" s="175"/>
      <c r="H5" s="175"/>
    </row>
    <row r="6" spans="1:14" s="50" customFormat="1" ht="12.75" customHeight="1" x14ac:dyDescent="0.25">
      <c r="A6" s="105" t="s">
        <v>62</v>
      </c>
      <c r="B6" s="105"/>
      <c r="C6" s="105"/>
      <c r="D6" s="105"/>
      <c r="E6" s="106"/>
      <c r="F6" s="106"/>
      <c r="G6" s="106"/>
      <c r="H6" s="106"/>
    </row>
    <row r="7" spans="1:14" x14ac:dyDescent="0.25">
      <c r="A7" s="51"/>
      <c r="B7" s="51"/>
      <c r="C7" s="51"/>
      <c r="D7" s="51"/>
      <c r="E7" s="52"/>
      <c r="F7" s="52"/>
      <c r="G7" s="52"/>
      <c r="H7" s="52"/>
    </row>
    <row r="8" spans="1:14" ht="12.75" customHeight="1" x14ac:dyDescent="0.25">
      <c r="A8" s="176" t="s">
        <v>63</v>
      </c>
      <c r="B8" s="178" t="s">
        <v>64</v>
      </c>
      <c r="C8" s="178"/>
      <c r="D8" s="53"/>
      <c r="E8" s="178" t="s">
        <v>65</v>
      </c>
      <c r="F8" s="178"/>
      <c r="H8" s="179" t="s">
        <v>66</v>
      </c>
    </row>
    <row r="9" spans="1:14" ht="18" x14ac:dyDescent="0.25">
      <c r="A9" s="177"/>
      <c r="B9" s="97" t="s">
        <v>67</v>
      </c>
      <c r="C9" s="97" t="s">
        <v>68</v>
      </c>
      <c r="D9" s="97"/>
      <c r="E9" s="97" t="s">
        <v>67</v>
      </c>
      <c r="F9" s="97" t="s">
        <v>69</v>
      </c>
      <c r="G9" s="97"/>
      <c r="H9" s="180"/>
    </row>
    <row r="10" spans="1:14" s="42" customFormat="1" x14ac:dyDescent="0.25">
      <c r="A10" s="43"/>
      <c r="B10" s="44"/>
      <c r="C10" s="44"/>
      <c r="D10" s="44"/>
      <c r="E10" s="44"/>
      <c r="F10" s="41"/>
      <c r="G10" s="41"/>
      <c r="H10" s="54"/>
    </row>
    <row r="11" spans="1:14" s="50" customFormat="1" x14ac:dyDescent="0.25">
      <c r="A11" s="55" t="s">
        <v>22</v>
      </c>
      <c r="B11" s="56">
        <v>485.45879417000009</v>
      </c>
      <c r="C11" s="57">
        <v>2.9725310706042301</v>
      </c>
      <c r="D11" s="57"/>
      <c r="E11" s="56">
        <v>495.85167803999997</v>
      </c>
      <c r="F11" s="107">
        <v>3.0158500817467857</v>
      </c>
      <c r="G11" s="57"/>
      <c r="H11" s="57">
        <f>+(E11-B11)/B11*100</f>
        <v>2.140837491216701</v>
      </c>
    </row>
    <row r="12" spans="1:14" s="50" customFormat="1" x14ac:dyDescent="0.25">
      <c r="A12" s="55" t="s">
        <v>23</v>
      </c>
      <c r="B12" s="56">
        <v>488.93740327</v>
      </c>
      <c r="C12" s="57">
        <v>4.1148920166258183</v>
      </c>
      <c r="D12" s="57"/>
      <c r="E12" s="56">
        <v>504.01829272999998</v>
      </c>
      <c r="F12" s="107">
        <v>4.2045215606875948</v>
      </c>
      <c r="G12" s="57"/>
      <c r="H12" s="57">
        <f t="shared" ref="H12:H15" si="0">+(E12-B12)/B12*100</f>
        <v>3.0844213102003248</v>
      </c>
    </row>
    <row r="13" spans="1:14" s="50" customFormat="1" x14ac:dyDescent="0.25">
      <c r="A13" s="55" t="s">
        <v>24</v>
      </c>
      <c r="B13" s="56">
        <v>434.79688899000001</v>
      </c>
      <c r="C13" s="57">
        <v>3.1310436838455504</v>
      </c>
      <c r="D13" s="57"/>
      <c r="E13" s="56">
        <v>442.15843131000003</v>
      </c>
      <c r="F13" s="107">
        <v>3.1920303449054077</v>
      </c>
      <c r="G13" s="57"/>
      <c r="H13" s="57">
        <f t="shared" si="0"/>
        <v>1.693099124306136</v>
      </c>
    </row>
    <row r="14" spans="1:14" s="50" customFormat="1" x14ac:dyDescent="0.25">
      <c r="A14" s="55" t="s">
        <v>25</v>
      </c>
      <c r="B14" s="56">
        <v>151.95113534999999</v>
      </c>
      <c r="C14" s="57">
        <v>1.2800244323858876</v>
      </c>
      <c r="D14" s="57"/>
      <c r="E14" s="56">
        <v>185.54225865999999</v>
      </c>
      <c r="F14" s="107">
        <v>1.5251014673366095</v>
      </c>
      <c r="G14" s="57"/>
      <c r="H14" s="57">
        <f t="shared" si="0"/>
        <v>22.106529992439444</v>
      </c>
    </row>
    <row r="15" spans="1:14" s="50" customFormat="1" x14ac:dyDescent="0.25">
      <c r="A15" s="55" t="s">
        <v>26</v>
      </c>
      <c r="B15" s="56">
        <v>132.09330122</v>
      </c>
      <c r="C15" s="57">
        <v>2.0012382883930901</v>
      </c>
      <c r="D15" s="57"/>
      <c r="E15" s="56">
        <v>146.43528577000001</v>
      </c>
      <c r="F15" s="107">
        <v>2.1278315513202073</v>
      </c>
      <c r="G15" s="57"/>
      <c r="H15" s="57">
        <f t="shared" si="0"/>
        <v>10.857465456263814</v>
      </c>
    </row>
    <row r="16" spans="1:14" s="50" customFormat="1" x14ac:dyDescent="0.25">
      <c r="A16" s="58" t="s">
        <v>27</v>
      </c>
      <c r="B16" s="59">
        <v>1693.237523</v>
      </c>
      <c r="C16" s="60">
        <v>2.7954213145690043</v>
      </c>
      <c r="D16" s="61"/>
      <c r="E16" s="59">
        <v>1774.0059465100001</v>
      </c>
      <c r="F16" s="60">
        <v>2.8926147695359856</v>
      </c>
      <c r="G16" s="59"/>
      <c r="H16" s="60">
        <f>+(E16-B16)/B16*100</f>
        <v>4.770058684200329</v>
      </c>
      <c r="N16" s="57"/>
    </row>
    <row r="17" spans="1:14" s="42" customFormat="1" x14ac:dyDescent="0.25">
      <c r="A17" s="38"/>
      <c r="B17" s="45"/>
      <c r="C17" s="45"/>
      <c r="D17" s="45"/>
      <c r="E17" s="45"/>
      <c r="F17" s="45"/>
      <c r="G17" s="45"/>
      <c r="H17" s="39"/>
      <c r="N17" s="62"/>
    </row>
    <row r="18" spans="1:14" s="42" customFormat="1" x14ac:dyDescent="0.25">
      <c r="A18" s="40"/>
      <c r="B18" s="41"/>
      <c r="C18" s="41"/>
      <c r="D18" s="41"/>
      <c r="E18" s="41"/>
      <c r="F18" s="41"/>
      <c r="G18" s="41"/>
      <c r="H18" s="54"/>
    </row>
    <row r="19" spans="1:14" s="50" customFormat="1" x14ac:dyDescent="0.25">
      <c r="A19" s="63" t="s">
        <v>70</v>
      </c>
      <c r="B19" s="63"/>
      <c r="C19" s="63"/>
      <c r="D19" s="63"/>
    </row>
    <row r="20" spans="1:14" s="50" customFormat="1" x14ac:dyDescent="0.25">
      <c r="A20" s="63" t="s">
        <v>71</v>
      </c>
      <c r="B20" s="64"/>
      <c r="C20" s="64"/>
      <c r="D20" s="64"/>
      <c r="E20" s="64"/>
    </row>
    <row r="22" spans="1:14" x14ac:dyDescent="0.25">
      <c r="B22" s="56"/>
    </row>
    <row r="23" spans="1:14" x14ac:dyDescent="0.25">
      <c r="B23" s="56"/>
    </row>
    <row r="24" spans="1:14" x14ac:dyDescent="0.25">
      <c r="B24" s="56"/>
    </row>
    <row r="25" spans="1:14" x14ac:dyDescent="0.25">
      <c r="B25" s="56"/>
    </row>
    <row r="26" spans="1:14" x14ac:dyDescent="0.25">
      <c r="B26" s="59"/>
    </row>
  </sheetData>
  <mergeCells count="5">
    <mergeCell ref="A5:H5"/>
    <mergeCell ref="A8:A9"/>
    <mergeCell ref="B8:C8"/>
    <mergeCell ref="E8:F8"/>
    <mergeCell ref="H8:H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X28"/>
  <sheetViews>
    <sheetView workbookViewId="0">
      <selection activeCell="A4" sqref="A4"/>
    </sheetView>
  </sheetViews>
  <sheetFormatPr defaultColWidth="9.1796875" defaultRowHeight="12.5" x14ac:dyDescent="0.25"/>
  <cols>
    <col min="1" max="1" width="16.453125" style="46" customWidth="1"/>
    <col min="2" max="2" width="1.453125" style="46" customWidth="1"/>
    <col min="3" max="3" width="6.26953125" style="46" customWidth="1"/>
    <col min="4" max="4" width="6.54296875" style="46" customWidth="1"/>
    <col min="5" max="5" width="6.7265625" style="46" customWidth="1"/>
    <col min="6" max="6" width="8" style="46" customWidth="1"/>
    <col min="7" max="7" width="4.54296875" style="46" customWidth="1"/>
    <col min="8" max="8" width="6.81640625" style="46" customWidth="1"/>
    <col min="9" max="9" width="1.1796875" style="46" customWidth="1"/>
    <col min="10" max="10" width="8.26953125" style="46" customWidth="1"/>
    <col min="11" max="11" width="9.1796875" style="46" customWidth="1"/>
    <col min="12" max="12" width="5.81640625" style="46" customWidth="1"/>
    <col min="13" max="13" width="6.7265625" style="46" customWidth="1"/>
    <col min="14" max="14" width="3.81640625" style="46" customWidth="1"/>
    <col min="15" max="15" width="5.81640625" style="46" customWidth="1"/>
    <col min="16" max="16" width="1" style="46" customWidth="1"/>
    <col min="17" max="17" width="7" style="46" customWidth="1"/>
    <col min="18" max="16384" width="9.1796875" style="46"/>
  </cols>
  <sheetData>
    <row r="4" spans="1:21" x14ac:dyDescent="0.25">
      <c r="A4" s="146" t="s">
        <v>10</v>
      </c>
      <c r="B4" s="146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</row>
    <row r="5" spans="1:21" x14ac:dyDescent="0.25">
      <c r="A5" s="146" t="s">
        <v>11</v>
      </c>
      <c r="B5" s="146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</row>
    <row r="6" spans="1:21" ht="12.75" customHeight="1" x14ac:dyDescent="0.25">
      <c r="A6" s="181" t="s">
        <v>72</v>
      </c>
      <c r="B6" s="181"/>
      <c r="C6" s="181"/>
      <c r="D6" s="181"/>
      <c r="E6" s="181"/>
      <c r="F6" s="181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</row>
    <row r="7" spans="1:21" x14ac:dyDescent="0.25">
      <c r="A7" s="147"/>
      <c r="B7" s="147"/>
      <c r="C7" s="147"/>
      <c r="D7" s="147"/>
      <c r="E7" s="147"/>
      <c r="F7" s="147"/>
      <c r="G7" s="147"/>
      <c r="H7" s="147"/>
      <c r="I7" s="148"/>
      <c r="J7" s="147"/>
      <c r="K7" s="147"/>
      <c r="L7" s="147"/>
      <c r="M7" s="147"/>
      <c r="N7" s="147"/>
      <c r="O7" s="147"/>
      <c r="P7" s="147"/>
      <c r="Q7" s="147"/>
      <c r="R7" s="147"/>
      <c r="S7" s="147"/>
    </row>
    <row r="8" spans="1:21" x14ac:dyDescent="0.25">
      <c r="A8" s="182" t="s">
        <v>63</v>
      </c>
      <c r="B8" s="149"/>
      <c r="C8" s="184" t="s">
        <v>73</v>
      </c>
      <c r="D8" s="184"/>
      <c r="E8" s="184"/>
      <c r="F8" s="184"/>
      <c r="G8" s="184"/>
      <c r="H8" s="184"/>
      <c r="I8" s="150"/>
      <c r="J8" s="185" t="s">
        <v>74</v>
      </c>
      <c r="K8" s="185"/>
      <c r="L8" s="185"/>
      <c r="M8" s="185"/>
      <c r="N8" s="185"/>
      <c r="O8" s="185"/>
      <c r="P8" s="151"/>
      <c r="Q8" s="186" t="s">
        <v>75</v>
      </c>
      <c r="R8" s="150"/>
      <c r="S8" s="150"/>
      <c r="T8" s="108"/>
      <c r="U8" s="108"/>
    </row>
    <row r="9" spans="1:21" ht="21.75" customHeight="1" x14ac:dyDescent="0.25">
      <c r="A9" s="183"/>
      <c r="B9" s="152"/>
      <c r="C9" s="153" t="s">
        <v>76</v>
      </c>
      <c r="D9" s="153" t="s">
        <v>77</v>
      </c>
      <c r="E9" s="153" t="s">
        <v>78</v>
      </c>
      <c r="F9" s="153" t="s">
        <v>79</v>
      </c>
      <c r="G9" s="153" t="s">
        <v>80</v>
      </c>
      <c r="H9" s="153" t="s">
        <v>21</v>
      </c>
      <c r="I9" s="154"/>
      <c r="J9" s="154" t="s">
        <v>81</v>
      </c>
      <c r="K9" s="154" t="s">
        <v>82</v>
      </c>
      <c r="L9" s="154" t="s">
        <v>83</v>
      </c>
      <c r="M9" s="154" t="s">
        <v>78</v>
      </c>
      <c r="N9" s="154" t="s">
        <v>84</v>
      </c>
      <c r="O9" s="154" t="s">
        <v>21</v>
      </c>
      <c r="P9" s="154"/>
      <c r="Q9" s="187"/>
      <c r="R9" s="147"/>
      <c r="S9" s="147"/>
    </row>
    <row r="10" spans="1:21" ht="53.25" customHeight="1" x14ac:dyDescent="0.25">
      <c r="A10" s="155"/>
      <c r="B10" s="155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6"/>
      <c r="R10" s="147"/>
      <c r="S10" s="147"/>
    </row>
    <row r="11" spans="1:21" x14ac:dyDescent="0.25">
      <c r="A11" s="157" t="s">
        <v>22</v>
      </c>
      <c r="B11" s="157"/>
      <c r="C11" s="158">
        <v>237</v>
      </c>
      <c r="D11" s="158">
        <v>2401</v>
      </c>
      <c r="E11" s="158">
        <v>265</v>
      </c>
      <c r="F11" s="158">
        <v>221</v>
      </c>
      <c r="G11" s="158">
        <v>72</v>
      </c>
      <c r="H11" s="158">
        <v>3196</v>
      </c>
      <c r="I11" s="158"/>
      <c r="J11" s="158">
        <v>194</v>
      </c>
      <c r="K11" s="158">
        <v>284</v>
      </c>
      <c r="L11" s="158">
        <v>12</v>
      </c>
      <c r="M11" s="158">
        <v>11</v>
      </c>
      <c r="N11" s="158">
        <v>7</v>
      </c>
      <c r="O11" s="158">
        <v>508</v>
      </c>
      <c r="P11" s="158"/>
      <c r="Q11" s="158">
        <v>3704</v>
      </c>
      <c r="R11" s="147"/>
      <c r="S11" s="147"/>
    </row>
    <row r="12" spans="1:21" x14ac:dyDescent="0.25">
      <c r="A12" s="157" t="s">
        <v>23</v>
      </c>
      <c r="B12" s="157"/>
      <c r="C12" s="158">
        <v>242</v>
      </c>
      <c r="D12" s="158">
        <v>1723</v>
      </c>
      <c r="E12" s="158">
        <v>284</v>
      </c>
      <c r="F12" s="158">
        <v>160</v>
      </c>
      <c r="G12" s="158">
        <v>66</v>
      </c>
      <c r="H12" s="158">
        <v>2475</v>
      </c>
      <c r="I12" s="158"/>
      <c r="J12" s="158">
        <v>215</v>
      </c>
      <c r="K12" s="158">
        <v>190</v>
      </c>
      <c r="L12" s="158">
        <v>9</v>
      </c>
      <c r="M12" s="158">
        <v>8</v>
      </c>
      <c r="N12" s="158">
        <v>9</v>
      </c>
      <c r="O12" s="158">
        <v>431</v>
      </c>
      <c r="P12" s="158"/>
      <c r="Q12" s="158">
        <v>2906</v>
      </c>
      <c r="R12" s="147"/>
      <c r="S12" s="147"/>
    </row>
    <row r="13" spans="1:21" x14ac:dyDescent="0.25">
      <c r="A13" s="157" t="s">
        <v>24</v>
      </c>
      <c r="B13" s="157"/>
      <c r="C13" s="158">
        <v>503</v>
      </c>
      <c r="D13" s="158">
        <v>930</v>
      </c>
      <c r="E13" s="158">
        <v>290</v>
      </c>
      <c r="F13" s="158">
        <v>201</v>
      </c>
      <c r="G13" s="158">
        <v>77</v>
      </c>
      <c r="H13" s="158">
        <v>2001</v>
      </c>
      <c r="I13" s="158"/>
      <c r="J13" s="158">
        <v>317</v>
      </c>
      <c r="K13" s="158">
        <v>283</v>
      </c>
      <c r="L13" s="158">
        <v>22</v>
      </c>
      <c r="M13" s="158">
        <v>30</v>
      </c>
      <c r="N13" s="158">
        <v>31</v>
      </c>
      <c r="O13" s="158">
        <v>683</v>
      </c>
      <c r="P13" s="158"/>
      <c r="Q13" s="158">
        <v>2684</v>
      </c>
      <c r="R13" s="147"/>
      <c r="S13" s="159"/>
    </row>
    <row r="14" spans="1:21" x14ac:dyDescent="0.25">
      <c r="A14" s="157" t="s">
        <v>25</v>
      </c>
      <c r="B14" s="157"/>
      <c r="C14" s="158">
        <v>344</v>
      </c>
      <c r="D14" s="158">
        <v>1211</v>
      </c>
      <c r="E14" s="158">
        <v>337</v>
      </c>
      <c r="F14" s="158">
        <v>67</v>
      </c>
      <c r="G14" s="158">
        <v>51</v>
      </c>
      <c r="H14" s="158">
        <v>2010</v>
      </c>
      <c r="I14" s="158"/>
      <c r="J14" s="158">
        <v>349</v>
      </c>
      <c r="K14" s="158">
        <v>223</v>
      </c>
      <c r="L14" s="158">
        <v>21</v>
      </c>
      <c r="M14" s="158">
        <v>3</v>
      </c>
      <c r="N14" s="158">
        <v>6</v>
      </c>
      <c r="O14" s="158">
        <v>602</v>
      </c>
      <c r="P14" s="158"/>
      <c r="Q14" s="158">
        <v>2612</v>
      </c>
      <c r="R14" s="147"/>
      <c r="S14" s="159"/>
    </row>
    <row r="15" spans="1:21" x14ac:dyDescent="0.25">
      <c r="A15" s="157" t="s">
        <v>26</v>
      </c>
      <c r="B15" s="157"/>
      <c r="C15" s="158">
        <v>157</v>
      </c>
      <c r="D15" s="158">
        <v>782</v>
      </c>
      <c r="E15" s="158">
        <v>99</v>
      </c>
      <c r="F15" s="158">
        <v>49</v>
      </c>
      <c r="G15" s="158">
        <v>22</v>
      </c>
      <c r="H15" s="158">
        <v>1109</v>
      </c>
      <c r="I15" s="158"/>
      <c r="J15" s="158">
        <v>93</v>
      </c>
      <c r="K15" s="158">
        <v>91</v>
      </c>
      <c r="L15" s="158">
        <v>2</v>
      </c>
      <c r="M15" s="158">
        <v>2</v>
      </c>
      <c r="N15" s="158" t="s">
        <v>85</v>
      </c>
      <c r="O15" s="158">
        <v>188</v>
      </c>
      <c r="P15" s="158"/>
      <c r="Q15" s="158">
        <v>1297</v>
      </c>
      <c r="R15" s="147"/>
      <c r="S15" s="147"/>
      <c r="U15" s="103"/>
    </row>
    <row r="16" spans="1:21" x14ac:dyDescent="0.25">
      <c r="A16" s="160" t="s">
        <v>86</v>
      </c>
      <c r="B16" s="160"/>
      <c r="C16" s="161">
        <v>1483</v>
      </c>
      <c r="D16" s="161">
        <v>7047</v>
      </c>
      <c r="E16" s="161">
        <v>1275</v>
      </c>
      <c r="F16" s="161">
        <v>698</v>
      </c>
      <c r="G16" s="161">
        <v>288</v>
      </c>
      <c r="H16" s="161">
        <v>10791</v>
      </c>
      <c r="I16" s="161"/>
      <c r="J16" s="161">
        <v>1168</v>
      </c>
      <c r="K16" s="161">
        <v>1071</v>
      </c>
      <c r="L16" s="161">
        <v>66</v>
      </c>
      <c r="M16" s="161">
        <v>54</v>
      </c>
      <c r="N16" s="161">
        <v>53</v>
      </c>
      <c r="O16" s="161">
        <v>2412</v>
      </c>
      <c r="P16" s="161"/>
      <c r="Q16" s="161">
        <v>13203</v>
      </c>
      <c r="R16" s="147"/>
      <c r="S16" s="159"/>
    </row>
    <row r="17" spans="1:24" x14ac:dyDescent="0.25">
      <c r="A17" s="162"/>
      <c r="B17" s="162"/>
      <c r="C17" s="163"/>
      <c r="D17" s="163"/>
      <c r="E17" s="163"/>
      <c r="F17" s="163"/>
      <c r="G17" s="163"/>
      <c r="H17" s="163"/>
      <c r="I17" s="164"/>
      <c r="J17" s="162"/>
      <c r="K17" s="162"/>
      <c r="L17" s="162"/>
      <c r="M17" s="162"/>
      <c r="N17" s="162"/>
      <c r="O17" s="162"/>
      <c r="P17" s="162"/>
      <c r="Q17" s="162"/>
      <c r="R17" s="147"/>
      <c r="S17" s="147"/>
    </row>
    <row r="18" spans="1:24" x14ac:dyDescent="0.25">
      <c r="A18" s="165"/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47"/>
      <c r="S18" s="147"/>
    </row>
    <row r="19" spans="1:24" x14ac:dyDescent="0.25">
      <c r="A19" s="165" t="s">
        <v>87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63"/>
    </row>
    <row r="20" spans="1:24" ht="12.75" customHeight="1" x14ac:dyDescent="0.25">
      <c r="A20" s="165" t="s">
        <v>88</v>
      </c>
      <c r="B20" s="165"/>
      <c r="C20" s="166"/>
      <c r="D20" s="166"/>
      <c r="E20" s="166"/>
      <c r="F20" s="166"/>
      <c r="G20" s="166"/>
      <c r="H20" s="166"/>
      <c r="I20" s="166"/>
      <c r="J20" s="166"/>
      <c r="K20" s="166"/>
      <c r="L20" s="165"/>
      <c r="M20" s="165"/>
      <c r="N20" s="165"/>
      <c r="O20" s="165"/>
      <c r="P20" s="165"/>
      <c r="Q20" s="165"/>
      <c r="R20" s="165"/>
      <c r="S20" s="165"/>
      <c r="T20" s="63"/>
    </row>
    <row r="21" spans="1:24" x14ac:dyDescent="0.25">
      <c r="A21" s="165" t="s">
        <v>89</v>
      </c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63"/>
    </row>
    <row r="22" spans="1:24" x14ac:dyDescent="0.25">
      <c r="A22" s="165" t="s">
        <v>90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63"/>
    </row>
    <row r="23" spans="1:24" x14ac:dyDescent="0.25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</row>
    <row r="28" spans="1:24" x14ac:dyDescent="0.25">
      <c r="Q28" s="113"/>
      <c r="X28" s="102"/>
    </row>
  </sheetData>
  <mergeCells count="5">
    <mergeCell ref="A6:F6"/>
    <mergeCell ref="A8:A9"/>
    <mergeCell ref="C8:H8"/>
    <mergeCell ref="J8:O8"/>
    <mergeCell ref="Q8:Q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4:Z43"/>
  <sheetViews>
    <sheetView workbookViewId="0">
      <selection activeCell="A4" sqref="A4"/>
    </sheetView>
  </sheetViews>
  <sheetFormatPr defaultColWidth="9.1796875" defaultRowHeight="12.5" x14ac:dyDescent="0.25"/>
  <cols>
    <col min="1" max="1" width="18.54296875" style="46" customWidth="1"/>
    <col min="2" max="2" width="9.7265625" style="46" customWidth="1"/>
    <col min="3" max="3" width="1.453125" style="46" customWidth="1"/>
    <col min="4" max="4" width="11.7265625" style="46" customWidth="1"/>
    <col min="5" max="5" width="2.1796875" style="46" customWidth="1"/>
    <col min="6" max="6" width="9.7265625" style="46" customWidth="1"/>
    <col min="7" max="7" width="1" style="46" customWidth="1"/>
    <col min="8" max="8" width="0.54296875" style="46" hidden="1" customWidth="1"/>
    <col min="9" max="9" width="11.7265625" style="46" customWidth="1"/>
    <col min="10" max="10" width="1.1796875" style="46" customWidth="1"/>
    <col min="11" max="12" width="7.7265625" style="46" customWidth="1"/>
    <col min="13" max="13" width="6.7265625" style="46" customWidth="1"/>
    <col min="14" max="14" width="4.7265625" style="46" customWidth="1"/>
    <col min="15" max="15" width="5.7265625" style="46" customWidth="1"/>
    <col min="16" max="16" width="6.81640625" style="46" customWidth="1"/>
    <col min="17" max="17" width="6.54296875" style="46" customWidth="1"/>
    <col min="18" max="19" width="6" style="46" customWidth="1"/>
    <col min="20" max="16384" width="9.1796875" style="46"/>
  </cols>
  <sheetData>
    <row r="4" spans="1:23" x14ac:dyDescent="0.25">
      <c r="A4" s="114" t="s">
        <v>12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23" x14ac:dyDescent="0.25">
      <c r="A5" s="116" t="s">
        <v>13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7"/>
    </row>
    <row r="6" spans="1:23" ht="12.75" customHeight="1" x14ac:dyDescent="0.25">
      <c r="A6" s="115" t="s">
        <v>91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</row>
    <row r="8" spans="1:23" x14ac:dyDescent="0.25">
      <c r="J8" s="52"/>
    </row>
    <row r="9" spans="1:23" ht="19.5" customHeight="1" x14ac:dyDescent="0.25">
      <c r="A9" s="189" t="s">
        <v>92</v>
      </c>
      <c r="B9" s="192">
        <v>2022</v>
      </c>
      <c r="C9" s="192"/>
      <c r="D9" s="192"/>
      <c r="E9" s="118"/>
      <c r="F9" s="192">
        <v>2023</v>
      </c>
      <c r="G9" s="192"/>
      <c r="H9" s="192"/>
      <c r="I9" s="192"/>
      <c r="J9" s="119"/>
      <c r="K9" s="193" t="s">
        <v>93</v>
      </c>
      <c r="L9" s="193"/>
      <c r="M9" s="108"/>
      <c r="N9" s="108"/>
      <c r="O9" s="108"/>
      <c r="P9" s="194"/>
      <c r="Q9" s="188"/>
      <c r="R9" s="188"/>
      <c r="S9" s="188"/>
      <c r="T9" s="108"/>
      <c r="U9" s="108"/>
      <c r="V9" s="108"/>
      <c r="W9" s="108"/>
    </row>
    <row r="10" spans="1:23" ht="24" customHeight="1" x14ac:dyDescent="0.25">
      <c r="A10" s="190"/>
      <c r="B10" s="120" t="s">
        <v>94</v>
      </c>
      <c r="C10" s="120"/>
      <c r="D10" s="120" t="s">
        <v>95</v>
      </c>
      <c r="E10" s="121"/>
      <c r="F10" s="120" t="s">
        <v>94</v>
      </c>
      <c r="G10" s="120"/>
      <c r="H10" s="120" t="s">
        <v>95</v>
      </c>
      <c r="I10" s="120" t="s">
        <v>95</v>
      </c>
      <c r="J10" s="121"/>
      <c r="K10" s="120" t="s">
        <v>94</v>
      </c>
      <c r="L10" s="120" t="s">
        <v>96</v>
      </c>
      <c r="M10" s="108"/>
      <c r="N10" s="108"/>
      <c r="O10" s="108"/>
      <c r="P10" s="194"/>
      <c r="Q10" s="108"/>
      <c r="R10" s="108"/>
      <c r="S10" s="108"/>
    </row>
    <row r="11" spans="1:23" ht="12.75" hidden="1" customHeight="1" x14ac:dyDescent="0.25">
      <c r="A11" s="191"/>
      <c r="B11" s="122"/>
      <c r="C11" s="120"/>
      <c r="D11" s="122"/>
      <c r="E11" s="122"/>
      <c r="F11" s="122"/>
      <c r="G11" s="120"/>
      <c r="H11" s="122"/>
      <c r="I11" s="122"/>
      <c r="J11" s="122"/>
      <c r="K11" s="120"/>
      <c r="L11" s="122"/>
      <c r="M11" s="108"/>
      <c r="N11" s="108"/>
      <c r="O11" s="108"/>
      <c r="P11" s="109"/>
      <c r="Q11" s="108"/>
      <c r="R11" s="108"/>
      <c r="S11" s="108"/>
    </row>
    <row r="12" spans="1:23" x14ac:dyDescent="0.25">
      <c r="A12" s="123"/>
      <c r="B12" s="124"/>
      <c r="C12" s="124"/>
      <c r="D12" s="124"/>
      <c r="E12" s="124"/>
      <c r="F12" s="125"/>
      <c r="G12" s="125"/>
      <c r="H12" s="125"/>
      <c r="I12" s="125"/>
      <c r="J12" s="125"/>
      <c r="K12" s="125"/>
      <c r="L12" s="125"/>
      <c r="M12" s="110"/>
      <c r="N12" s="110"/>
      <c r="O12" s="110"/>
      <c r="P12" s="110"/>
      <c r="Q12" s="111"/>
      <c r="R12" s="111"/>
      <c r="S12" s="111"/>
    </row>
    <row r="13" spans="1:23" ht="10" customHeight="1" x14ac:dyDescent="0.25">
      <c r="A13" s="126" t="s">
        <v>97</v>
      </c>
      <c r="B13" s="124">
        <v>1942796</v>
      </c>
      <c r="C13" s="124"/>
      <c r="D13" s="124">
        <v>2318388.6239999998</v>
      </c>
      <c r="E13" s="124"/>
      <c r="F13" s="124">
        <v>2419967</v>
      </c>
      <c r="G13" s="124"/>
      <c r="H13" s="127">
        <v>2698593.9720000001</v>
      </c>
      <c r="I13" s="127">
        <v>2698593.9720000001</v>
      </c>
      <c r="J13" s="127"/>
      <c r="K13" s="127">
        <v>24.561045009357649</v>
      </c>
      <c r="L13" s="127">
        <v>16.399552001942546</v>
      </c>
      <c r="M13" s="110"/>
      <c r="N13" s="110"/>
      <c r="O13" s="110"/>
      <c r="P13" s="110"/>
      <c r="Q13" s="111"/>
      <c r="R13" s="111"/>
      <c r="S13" s="111"/>
    </row>
    <row r="14" spans="1:23" ht="10" customHeight="1" x14ac:dyDescent="0.25">
      <c r="A14" s="128" t="s">
        <v>98</v>
      </c>
      <c r="B14" s="124" t="s">
        <v>99</v>
      </c>
      <c r="C14" s="124"/>
      <c r="D14" s="124" t="s">
        <v>99</v>
      </c>
      <c r="E14" s="124"/>
      <c r="F14" s="124" t="s">
        <v>99</v>
      </c>
      <c r="G14" s="124"/>
      <c r="H14" s="127" t="s">
        <v>99</v>
      </c>
      <c r="I14" s="127" t="s">
        <v>99</v>
      </c>
      <c r="J14" s="127"/>
      <c r="K14" s="127" t="s">
        <v>99</v>
      </c>
      <c r="L14" s="127" t="s">
        <v>99</v>
      </c>
      <c r="M14" s="110"/>
      <c r="N14" s="110"/>
      <c r="O14" s="110"/>
      <c r="P14" s="110"/>
      <c r="Q14" s="111"/>
      <c r="R14" s="111"/>
      <c r="S14" s="111"/>
      <c r="U14" s="103"/>
    </row>
    <row r="15" spans="1:23" ht="10" customHeight="1" x14ac:dyDescent="0.25">
      <c r="A15" s="126" t="s">
        <v>100</v>
      </c>
      <c r="B15" s="124">
        <v>184055</v>
      </c>
      <c r="C15" s="124"/>
      <c r="D15" s="124">
        <v>424263</v>
      </c>
      <c r="E15" s="124"/>
      <c r="F15" s="124">
        <v>271138</v>
      </c>
      <c r="G15" s="124"/>
      <c r="H15" s="127">
        <v>561784.5</v>
      </c>
      <c r="I15" s="127">
        <v>561784.5</v>
      </c>
      <c r="J15" s="127"/>
      <c r="K15" s="127">
        <v>47.313574746678981</v>
      </c>
      <c r="L15" s="127">
        <v>32.414210053669542</v>
      </c>
      <c r="M15" s="110"/>
      <c r="N15" s="110"/>
      <c r="O15" s="110"/>
      <c r="P15" s="110"/>
      <c r="Q15" s="111"/>
      <c r="R15" s="111"/>
      <c r="S15" s="111"/>
      <c r="U15" s="103"/>
    </row>
    <row r="16" spans="1:23" ht="10" customHeight="1" x14ac:dyDescent="0.25">
      <c r="A16" s="129" t="s">
        <v>101</v>
      </c>
      <c r="B16" s="124">
        <v>1692609</v>
      </c>
      <c r="C16" s="124"/>
      <c r="D16" s="124">
        <v>8457243.0938000008</v>
      </c>
      <c r="E16" s="124"/>
      <c r="F16" s="124">
        <v>2006175</v>
      </c>
      <c r="G16" s="124"/>
      <c r="H16" s="127">
        <v>11309495.3036</v>
      </c>
      <c r="I16" s="127">
        <v>11309495.3036</v>
      </c>
      <c r="J16" s="127"/>
      <c r="K16" s="127">
        <v>18.525601600842251</v>
      </c>
      <c r="L16" s="127">
        <v>33.725555457794322</v>
      </c>
      <c r="M16" s="110"/>
      <c r="N16" s="110"/>
      <c r="O16" s="110"/>
      <c r="P16" s="110"/>
      <c r="Q16" s="111"/>
      <c r="R16" s="111"/>
      <c r="S16" s="111"/>
      <c r="W16" s="103"/>
    </row>
    <row r="17" spans="1:26" x14ac:dyDescent="0.25">
      <c r="A17" s="130" t="s">
        <v>102</v>
      </c>
      <c r="B17" s="124" t="s">
        <v>99</v>
      </c>
      <c r="C17" s="124"/>
      <c r="D17" s="124" t="s">
        <v>99</v>
      </c>
      <c r="E17" s="124"/>
      <c r="F17" s="124" t="s">
        <v>99</v>
      </c>
      <c r="G17" s="124"/>
      <c r="H17" s="127" t="s">
        <v>99</v>
      </c>
      <c r="I17" s="127" t="s">
        <v>99</v>
      </c>
      <c r="J17" s="127"/>
      <c r="K17" s="127" t="s">
        <v>99</v>
      </c>
      <c r="L17" s="127" t="s">
        <v>99</v>
      </c>
      <c r="M17" s="112"/>
      <c r="N17" s="112"/>
      <c r="O17" s="112"/>
      <c r="P17" s="112"/>
      <c r="Q17" s="112"/>
      <c r="R17" s="112"/>
      <c r="S17" s="112"/>
      <c r="U17" s="103"/>
    </row>
    <row r="18" spans="1:26" x14ac:dyDescent="0.25">
      <c r="A18" s="126" t="s">
        <v>103</v>
      </c>
      <c r="B18" s="124">
        <v>1038633</v>
      </c>
      <c r="C18" s="124"/>
      <c r="D18" s="124">
        <v>3059099.1096999999</v>
      </c>
      <c r="E18" s="124"/>
      <c r="F18" s="124">
        <v>1010468</v>
      </c>
      <c r="G18" s="124"/>
      <c r="H18" s="127">
        <v>2806122.8032</v>
      </c>
      <c r="I18" s="127">
        <v>2806122.8032</v>
      </c>
      <c r="J18" s="127"/>
      <c r="K18" s="131">
        <v>-2.711737447202236</v>
      </c>
      <c r="L18" s="131">
        <v>-8.2696342102106293</v>
      </c>
      <c r="M18" s="40"/>
      <c r="N18" s="40"/>
      <c r="O18" s="40"/>
      <c r="P18" s="40"/>
      <c r="Q18" s="40"/>
      <c r="R18" s="40"/>
      <c r="S18" s="40"/>
    </row>
    <row r="19" spans="1:26" x14ac:dyDescent="0.25">
      <c r="A19" s="132" t="s">
        <v>104</v>
      </c>
      <c r="B19" s="124">
        <v>1149909</v>
      </c>
      <c r="C19" s="124"/>
      <c r="D19" s="124">
        <v>1354076.86</v>
      </c>
      <c r="E19" s="124"/>
      <c r="F19" s="124">
        <v>1435784</v>
      </c>
      <c r="G19" s="124"/>
      <c r="H19" s="127">
        <v>1890101.287</v>
      </c>
      <c r="I19" s="127">
        <v>1890101.287</v>
      </c>
      <c r="J19" s="127"/>
      <c r="K19" s="127">
        <v>24.860662887237165</v>
      </c>
      <c r="L19" s="127">
        <v>39.585967594188112</v>
      </c>
      <c r="M19" s="133"/>
      <c r="N19" s="133"/>
      <c r="O19" s="133"/>
      <c r="P19" s="133"/>
      <c r="Q19" s="133"/>
      <c r="R19" s="133"/>
      <c r="S19" s="133"/>
    </row>
    <row r="20" spans="1:26" x14ac:dyDescent="0.25">
      <c r="A20" s="126" t="s">
        <v>105</v>
      </c>
      <c r="B20" s="124">
        <v>900983</v>
      </c>
      <c r="C20" s="124"/>
      <c r="D20" s="124">
        <v>2292502.2200000002</v>
      </c>
      <c r="E20" s="124"/>
      <c r="F20" s="124">
        <v>1032475</v>
      </c>
      <c r="G20" s="124"/>
      <c r="H20" s="127">
        <v>2581733.3709999998</v>
      </c>
      <c r="I20" s="127">
        <v>2581733.3709999998</v>
      </c>
      <c r="J20" s="127"/>
      <c r="K20" s="127">
        <v>14.594282023079236</v>
      </c>
      <c r="L20" s="127">
        <v>12.616395677906894</v>
      </c>
      <c r="M20" s="133"/>
      <c r="N20" s="133"/>
      <c r="O20" s="133"/>
      <c r="P20" s="133"/>
      <c r="Q20" s="133"/>
      <c r="R20" s="133"/>
      <c r="S20" s="133"/>
    </row>
    <row r="21" spans="1:26" x14ac:dyDescent="0.25">
      <c r="A21" s="126" t="s">
        <v>106</v>
      </c>
      <c r="B21" s="124">
        <v>6592797</v>
      </c>
      <c r="C21" s="124"/>
      <c r="D21" s="124">
        <v>42955275.516000003</v>
      </c>
      <c r="E21" s="124"/>
      <c r="F21" s="124">
        <v>8640602</v>
      </c>
      <c r="G21" s="124"/>
      <c r="H21" s="127">
        <v>61130409.566</v>
      </c>
      <c r="I21" s="127">
        <v>61130409.566</v>
      </c>
      <c r="J21" s="127"/>
      <c r="K21" s="127">
        <v>31.06124760098028</v>
      </c>
      <c r="L21" s="127">
        <v>42.311762249621971</v>
      </c>
      <c r="M21" s="133"/>
      <c r="N21" s="133"/>
      <c r="O21" s="133"/>
      <c r="P21" s="133"/>
      <c r="Q21" s="133"/>
      <c r="R21" s="133"/>
      <c r="S21" s="133"/>
    </row>
    <row r="22" spans="1:26" x14ac:dyDescent="0.25">
      <c r="A22" s="126" t="s">
        <v>107</v>
      </c>
      <c r="B22" s="124">
        <v>252674</v>
      </c>
      <c r="C22" s="124"/>
      <c r="D22" s="124">
        <v>552273.86</v>
      </c>
      <c r="E22" s="124"/>
      <c r="F22" s="124">
        <v>364588</v>
      </c>
      <c r="G22" s="124"/>
      <c r="H22" s="127">
        <v>1030382.335</v>
      </c>
      <c r="I22" s="127">
        <v>1030382.335</v>
      </c>
      <c r="J22" s="127"/>
      <c r="K22" s="127">
        <v>44.291854326127741</v>
      </c>
      <c r="L22" s="127">
        <v>86.570904333585503</v>
      </c>
      <c r="M22" s="133"/>
      <c r="N22" s="133"/>
      <c r="O22" s="133"/>
      <c r="P22" s="133"/>
      <c r="Q22" s="133"/>
      <c r="R22" s="133"/>
      <c r="S22" s="133"/>
    </row>
    <row r="23" spans="1:26" x14ac:dyDescent="0.25">
      <c r="A23" s="126" t="s">
        <v>108</v>
      </c>
      <c r="B23" s="124">
        <v>439727</v>
      </c>
      <c r="C23" s="124"/>
      <c r="D23" s="124">
        <v>1080264.1388000001</v>
      </c>
      <c r="E23" s="124"/>
      <c r="F23" s="124">
        <v>498394</v>
      </c>
      <c r="G23" s="124"/>
      <c r="H23" s="127">
        <v>1125707.0645000001</v>
      </c>
      <c r="I23" s="127">
        <v>1125707.0645000001</v>
      </c>
      <c r="J23" s="127"/>
      <c r="K23" s="127">
        <v>13.34168700125305</v>
      </c>
      <c r="L23" s="127">
        <v>4.2066494728298407</v>
      </c>
      <c r="M23" s="63"/>
      <c r="N23" s="63"/>
      <c r="O23" s="63"/>
      <c r="P23" s="63"/>
      <c r="Q23" s="63"/>
      <c r="R23" s="63"/>
      <c r="S23" s="63"/>
    </row>
    <row r="24" spans="1:26" x14ac:dyDescent="0.25">
      <c r="A24" s="126" t="s">
        <v>109</v>
      </c>
      <c r="B24" s="124">
        <v>22544701</v>
      </c>
      <c r="C24" s="124"/>
      <c r="D24" s="124">
        <v>78905562.623699993</v>
      </c>
      <c r="E24" s="124"/>
      <c r="F24" s="124">
        <v>27421975</v>
      </c>
      <c r="G24" s="124"/>
      <c r="H24" s="127">
        <v>106047830.9853</v>
      </c>
      <c r="I24" s="127">
        <v>106047830.9853</v>
      </c>
      <c r="J24" s="127"/>
      <c r="K24" s="127">
        <v>21.633793235936018</v>
      </c>
      <c r="L24" s="127">
        <v>34.398421935144519</v>
      </c>
      <c r="M24" s="63"/>
      <c r="N24" s="63"/>
      <c r="O24" s="63"/>
      <c r="P24" s="63"/>
      <c r="Q24" s="63"/>
      <c r="R24" s="63"/>
      <c r="S24" s="63"/>
    </row>
    <row r="25" spans="1:26" x14ac:dyDescent="0.25">
      <c r="A25" s="126" t="s">
        <v>110</v>
      </c>
      <c r="B25" s="124">
        <v>136449</v>
      </c>
      <c r="C25" s="124"/>
      <c r="D25" s="124">
        <v>267494</v>
      </c>
      <c r="E25" s="124"/>
      <c r="F25" s="124">
        <v>188504</v>
      </c>
      <c r="G25" s="124"/>
      <c r="H25" s="127">
        <v>293534</v>
      </c>
      <c r="I25" s="127">
        <v>293534</v>
      </c>
      <c r="J25" s="127"/>
      <c r="K25" s="127">
        <v>38.149784901318441</v>
      </c>
      <c r="L25" s="127">
        <v>9.7347977898569695</v>
      </c>
    </row>
    <row r="26" spans="1:26" x14ac:dyDescent="0.25">
      <c r="A26" s="126" t="s">
        <v>111</v>
      </c>
      <c r="B26" s="124">
        <v>83186</v>
      </c>
      <c r="C26" s="124"/>
      <c r="D26" s="124">
        <v>132020</v>
      </c>
      <c r="E26" s="124"/>
      <c r="F26" s="124">
        <v>112070</v>
      </c>
      <c r="G26" s="124"/>
      <c r="H26" s="127">
        <v>156499</v>
      </c>
      <c r="I26" s="127">
        <v>156499</v>
      </c>
      <c r="J26" s="127"/>
      <c r="K26" s="127">
        <v>34.722188829851177</v>
      </c>
      <c r="L26" s="127">
        <v>18.541887592788971</v>
      </c>
    </row>
    <row r="27" spans="1:26" x14ac:dyDescent="0.25">
      <c r="A27" s="126" t="s">
        <v>112</v>
      </c>
      <c r="B27" s="124">
        <v>8528712</v>
      </c>
      <c r="C27" s="124"/>
      <c r="D27" s="124">
        <v>46372777.593800001</v>
      </c>
      <c r="E27" s="124"/>
      <c r="F27" s="124">
        <v>10420542</v>
      </c>
      <c r="G27" s="124"/>
      <c r="H27" s="127">
        <v>65092766.5502</v>
      </c>
      <c r="I27" s="127">
        <v>65092766.5502</v>
      </c>
      <c r="J27" s="127"/>
      <c r="K27" s="127">
        <v>22.181895695387531</v>
      </c>
      <c r="L27" s="127">
        <v>40.36717837385433</v>
      </c>
    </row>
    <row r="28" spans="1:26" x14ac:dyDescent="0.25">
      <c r="A28" s="126" t="s">
        <v>113</v>
      </c>
      <c r="B28" s="124">
        <v>513140</v>
      </c>
      <c r="C28" s="124"/>
      <c r="D28" s="124">
        <v>1899834</v>
      </c>
      <c r="E28" s="124"/>
      <c r="F28" s="124">
        <v>631252</v>
      </c>
      <c r="G28" s="124"/>
      <c r="H28" s="127">
        <v>1912568.1731</v>
      </c>
      <c r="I28" s="127">
        <v>1912568.1731</v>
      </c>
      <c r="J28" s="127"/>
      <c r="K28" s="127">
        <v>23.017500097439296</v>
      </c>
      <c r="L28" s="127">
        <v>0.67027819798993038</v>
      </c>
    </row>
    <row r="29" spans="1:26" x14ac:dyDescent="0.25">
      <c r="A29" s="126" t="s">
        <v>114</v>
      </c>
      <c r="B29" s="124">
        <v>193814</v>
      </c>
      <c r="C29" s="124"/>
      <c r="D29" s="124">
        <v>229306</v>
      </c>
      <c r="E29" s="124"/>
      <c r="F29" s="124">
        <v>245766</v>
      </c>
      <c r="G29" s="124"/>
      <c r="H29" s="127">
        <v>297209</v>
      </c>
      <c r="I29" s="127">
        <v>297209</v>
      </c>
      <c r="J29" s="127"/>
      <c r="K29" s="127">
        <v>26.805081160287695</v>
      </c>
      <c r="L29" s="127">
        <v>29.612395663436629</v>
      </c>
      <c r="P29" s="113"/>
      <c r="Z29" s="102"/>
    </row>
    <row r="30" spans="1:26" x14ac:dyDescent="0.25">
      <c r="A30" s="126" t="s">
        <v>115</v>
      </c>
      <c r="B30" s="124">
        <v>424190</v>
      </c>
      <c r="C30" s="124"/>
      <c r="D30" s="124">
        <v>920674.9</v>
      </c>
      <c r="E30" s="124"/>
      <c r="F30" s="124">
        <v>523007</v>
      </c>
      <c r="G30" s="124"/>
      <c r="H30" s="127">
        <v>1001941.2238</v>
      </c>
      <c r="I30" s="127">
        <v>1001941.2238</v>
      </c>
      <c r="J30" s="127"/>
      <c r="K30" s="127">
        <v>23.295457224357012</v>
      </c>
      <c r="L30" s="127">
        <v>8.8268208245929163</v>
      </c>
    </row>
    <row r="31" spans="1:26" x14ac:dyDescent="0.25">
      <c r="A31" s="126" t="s">
        <v>116</v>
      </c>
      <c r="B31" s="124" t="s">
        <v>99</v>
      </c>
      <c r="C31" s="124"/>
      <c r="D31" s="124" t="s">
        <v>99</v>
      </c>
      <c r="E31" s="124"/>
      <c r="F31" s="124" t="s">
        <v>99</v>
      </c>
      <c r="G31" s="124"/>
      <c r="H31" s="127" t="s">
        <v>99</v>
      </c>
      <c r="I31" s="127" t="s">
        <v>99</v>
      </c>
      <c r="J31" s="127"/>
      <c r="K31" s="127" t="s">
        <v>99</v>
      </c>
      <c r="L31" s="127" t="s">
        <v>99</v>
      </c>
    </row>
    <row r="32" spans="1:26" x14ac:dyDescent="0.25">
      <c r="A32" s="126" t="s">
        <v>117</v>
      </c>
      <c r="B32" s="124">
        <v>437686</v>
      </c>
      <c r="C32" s="124"/>
      <c r="D32" s="124">
        <v>607409.5</v>
      </c>
      <c r="E32" s="124"/>
      <c r="F32" s="124">
        <v>507795</v>
      </c>
      <c r="G32" s="124"/>
      <c r="H32" s="127">
        <v>740026.5</v>
      </c>
      <c r="I32" s="127">
        <v>740026.5</v>
      </c>
      <c r="J32" s="127"/>
      <c r="K32" s="127">
        <v>16.018104303084861</v>
      </c>
      <c r="L32" s="127">
        <v>21.833211367290104</v>
      </c>
    </row>
    <row r="33" spans="1:12" x14ac:dyDescent="0.25">
      <c r="A33" s="134"/>
      <c r="B33" s="124"/>
      <c r="C33" s="124"/>
      <c r="D33" s="124"/>
      <c r="E33" s="124"/>
      <c r="F33" s="124"/>
      <c r="G33" s="124"/>
      <c r="H33" s="127"/>
      <c r="I33" s="127"/>
      <c r="J33" s="127"/>
      <c r="K33" s="127"/>
      <c r="L33" s="127"/>
    </row>
    <row r="34" spans="1:12" x14ac:dyDescent="0.25">
      <c r="A34" s="134" t="s">
        <v>86</v>
      </c>
      <c r="B34" s="135">
        <v>47056061</v>
      </c>
      <c r="C34" s="135"/>
      <c r="D34" s="135">
        <v>191828465.03980002</v>
      </c>
      <c r="E34" s="135"/>
      <c r="F34" s="135">
        <v>57730502</v>
      </c>
      <c r="G34" s="135"/>
      <c r="H34" s="136">
        <v>260676705.63470003</v>
      </c>
      <c r="I34" s="136">
        <v>260676705.63470003</v>
      </c>
      <c r="J34" s="136"/>
      <c r="K34" s="136">
        <v>22.684518791319995</v>
      </c>
      <c r="L34" s="136">
        <v>35.890523640803558</v>
      </c>
    </row>
    <row r="35" spans="1:12" x14ac:dyDescent="0.25">
      <c r="A35" s="134" t="s">
        <v>118</v>
      </c>
      <c r="B35" s="135">
        <f>+B13+B15+B16</f>
        <v>3819460</v>
      </c>
      <c r="C35" s="135"/>
      <c r="D35" s="135">
        <f t="shared" ref="D35:I35" si="0">+D13+D15+D16</f>
        <v>11199894.717800001</v>
      </c>
      <c r="E35" s="135"/>
      <c r="F35" s="135">
        <f t="shared" si="0"/>
        <v>4697280</v>
      </c>
      <c r="G35" s="135"/>
      <c r="H35" s="135">
        <f t="shared" si="0"/>
        <v>14569873.775600001</v>
      </c>
      <c r="I35" s="135">
        <f t="shared" si="0"/>
        <v>14569873.775600001</v>
      </c>
      <c r="J35" s="135"/>
      <c r="K35" s="136">
        <f>+(F35-B35)/B35*100</f>
        <v>22.982830033564955</v>
      </c>
      <c r="L35" s="136">
        <f>+(H35-D35)/D35*100</f>
        <v>30.089381576454379</v>
      </c>
    </row>
    <row r="36" spans="1:12" x14ac:dyDescent="0.25">
      <c r="A36" s="134" t="s">
        <v>119</v>
      </c>
      <c r="B36" s="135">
        <f>+B18+B19+B20</f>
        <v>3089525</v>
      </c>
      <c r="C36" s="135"/>
      <c r="D36" s="135">
        <f>+D18+D19+D20</f>
        <v>6705678.1897</v>
      </c>
      <c r="E36" s="135"/>
      <c r="F36" s="135">
        <f>+F18+F19+F20</f>
        <v>3478727</v>
      </c>
      <c r="G36" s="135"/>
      <c r="H36" s="135">
        <f>+H18+H19+H20</f>
        <v>7277957.4611999989</v>
      </c>
      <c r="I36" s="135">
        <f>+I18+I19+I20</f>
        <v>7277957.4611999989</v>
      </c>
      <c r="J36" s="135"/>
      <c r="K36" s="136">
        <f>+(F36-B36)/B36*100</f>
        <v>12.597470484945097</v>
      </c>
      <c r="L36" s="136">
        <f>+(H36-D36)/D36*100</f>
        <v>8.5342489649894997</v>
      </c>
    </row>
    <row r="37" spans="1:12" x14ac:dyDescent="0.25">
      <c r="A37" s="134" t="s">
        <v>24</v>
      </c>
      <c r="B37" s="135">
        <v>29829899</v>
      </c>
      <c r="C37" s="135"/>
      <c r="D37" s="135">
        <v>123493376.13850001</v>
      </c>
      <c r="E37" s="135"/>
      <c r="F37" s="135">
        <v>36925559</v>
      </c>
      <c r="G37" s="135"/>
      <c r="H37" s="135">
        <v>169334329.9508</v>
      </c>
      <c r="I37" s="135">
        <v>169334329.9508</v>
      </c>
      <c r="J37" s="135"/>
      <c r="K37" s="136">
        <v>23.787073499645437</v>
      </c>
      <c r="L37" s="136">
        <v>37.120172146632832</v>
      </c>
    </row>
    <row r="38" spans="1:12" x14ac:dyDescent="0.25">
      <c r="A38" s="134" t="s">
        <v>25</v>
      </c>
      <c r="B38" s="135">
        <f>+B25+B26+B27+B29+B28+B30</f>
        <v>9879491</v>
      </c>
      <c r="C38" s="135"/>
      <c r="D38" s="135">
        <f>+D25+D26+D27+D29+D28+D30</f>
        <v>49822106.493799999</v>
      </c>
      <c r="E38" s="135"/>
      <c r="F38" s="135">
        <f t="shared" ref="F38:I38" si="1">+F25+F26+F27+F29+F28+F30</f>
        <v>12121141</v>
      </c>
      <c r="G38" s="135"/>
      <c r="H38" s="135">
        <f t="shared" si="1"/>
        <v>68754517.947099999</v>
      </c>
      <c r="I38" s="135">
        <f t="shared" si="1"/>
        <v>68754517.947099999</v>
      </c>
      <c r="J38" s="135"/>
      <c r="K38" s="136">
        <f>+(F38-B38)/B38*100</f>
        <v>22.689934127173149</v>
      </c>
      <c r="L38" s="136">
        <f>+(H38-D38)/D38*100</f>
        <v>38.000022049762187</v>
      </c>
    </row>
    <row r="39" spans="1:12" x14ac:dyDescent="0.25">
      <c r="A39" s="134" t="s">
        <v>26</v>
      </c>
      <c r="B39" s="135">
        <f>+B32</f>
        <v>437686</v>
      </c>
      <c r="C39" s="135"/>
      <c r="D39" s="135">
        <f>+D32</f>
        <v>607409.5</v>
      </c>
      <c r="E39" s="135"/>
      <c r="F39" s="135">
        <f>+F32</f>
        <v>507795</v>
      </c>
      <c r="G39" s="135"/>
      <c r="H39" s="135">
        <f>+H32</f>
        <v>740026.5</v>
      </c>
      <c r="I39" s="135">
        <f>+I32</f>
        <v>740026.5</v>
      </c>
      <c r="J39" s="135"/>
      <c r="K39" s="136">
        <f>+(F39-B39)/B39*100</f>
        <v>16.018104303084861</v>
      </c>
      <c r="L39" s="136">
        <f>+(H39-D39)/D39*100</f>
        <v>21.833211367290104</v>
      </c>
    </row>
    <row r="40" spans="1:12" x14ac:dyDescent="0.25">
      <c r="A40" s="137"/>
      <c r="B40" s="138"/>
      <c r="C40" s="138"/>
      <c r="D40" s="138"/>
      <c r="E40" s="138"/>
      <c r="F40" s="139"/>
      <c r="G40" s="139"/>
      <c r="H40" s="140"/>
      <c r="I40" s="140"/>
      <c r="J40" s="140"/>
      <c r="K40" s="141"/>
      <c r="L40" s="141"/>
    </row>
    <row r="41" spans="1:12" x14ac:dyDescent="0.25">
      <c r="A41" s="142"/>
      <c r="B41" s="142"/>
      <c r="C41" s="142"/>
      <c r="D41" s="142"/>
      <c r="E41" s="142"/>
      <c r="F41" s="143"/>
      <c r="G41" s="143"/>
      <c r="H41" s="143"/>
      <c r="I41" s="143"/>
      <c r="J41" s="143"/>
      <c r="K41" s="142"/>
      <c r="L41" s="142"/>
    </row>
    <row r="42" spans="1:12" x14ac:dyDescent="0.25">
      <c r="A42" s="144" t="s">
        <v>120</v>
      </c>
      <c r="B42" s="145"/>
      <c r="C42" s="145"/>
      <c r="D42" s="145"/>
      <c r="E42" s="145"/>
      <c r="F42" s="142"/>
      <c r="G42" s="142"/>
      <c r="H42" s="142"/>
      <c r="I42" s="142"/>
      <c r="J42" s="142"/>
      <c r="K42" s="142"/>
      <c r="L42" s="142"/>
    </row>
    <row r="43" spans="1:12" x14ac:dyDescent="0.25">
      <c r="A43" s="125" t="s">
        <v>121</v>
      </c>
      <c r="B43" s="145"/>
      <c r="C43" s="145"/>
      <c r="D43" s="145"/>
      <c r="E43" s="145"/>
      <c r="F43" s="142"/>
      <c r="G43" s="142"/>
      <c r="H43" s="142"/>
      <c r="I43" s="142"/>
      <c r="J43" s="142"/>
      <c r="K43" s="117"/>
      <c r="L43" s="117"/>
    </row>
  </sheetData>
  <mergeCells count="6">
    <mergeCell ref="Q9:S9"/>
    <mergeCell ref="A9:A11"/>
    <mergeCell ref="B9:D9"/>
    <mergeCell ref="F9:I9"/>
    <mergeCell ref="K9:L9"/>
    <mergeCell ref="P9:P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Indice</vt:lpstr>
      <vt:lpstr>Prospetto 10.1</vt:lpstr>
      <vt:lpstr>Prospetto 10.2</vt:lpstr>
      <vt:lpstr>Prospetto 10.3</vt:lpstr>
      <vt:lpstr>Prospetto 10.4</vt:lpstr>
      <vt:lpstr>Prospetto 10.5</vt:lpstr>
      <vt:lpstr>'Prospetto 10.2'!Area_stampa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2014-11-14T12:43:06Z</dcterms:created>
  <dcterms:modified xsi:type="dcterms:W3CDTF">2025-12-02T12:56:38Z</dcterms:modified>
  <cp:category/>
  <cp:contentStatus/>
</cp:coreProperties>
</file>